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8553340-8229-44F3-A72B-5902B91DC9C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<sst xmlns="http://schemas.openxmlformats.org/spreadsheetml/2006/main" count="10816" uniqueCount="2062">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</sst>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1497</v>
      </c>
      <c r="D23" s="128"/>
      <c r="E23" s="129"/>
      <c r="G23" s="127" t="s">
        <v>1498</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1450</v>
      </c>
      <c r="D27" s="110"/>
      <c r="E27" s="111"/>
      <c r="G27" s="109" t="s">
        <v>1451</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1489</v>
      </c>
      <c r="D39" s="110"/>
      <c r="E39" s="111"/>
      <c r="G39" s="109" t="s">
        <v>1490</v>
      </c>
      <c r="H39" s="110"/>
      <c r="I39" s="111"/>
      <c r="K39" s="109" t="s">
        <v>1448</v>
      </c>
      <c r="L39" s="110"/>
      <c r="M39" s="111"/>
      <c r="O39" s="109" t="s">
        <v>1449</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44865</v>
      </c>
      <c r="C8" s="60">
        <f>VLOOKUP($A8,'Return Data'!$B$7:$R$2292,4,0)</f>
        <v>1166.19</v>
      </c>
      <c r="D8" s="60">
        <f>VLOOKUP($A8,'Return Data'!$B$7:$R$2292,10,0)</f>
        <v>3.0385</v>
      </c>
      <c r="E8" s="61">
        <f t="shared" ref="E8:E39" si="0">RANK(D8,D$8:D$39,0)</f>
        <v>29</v>
      </c>
      <c r="F8" s="60">
        <f>VLOOKUP($A8,'Return Data'!$B$7:$R$2292,11,0)</f>
        <v>0.2407</v>
      </c>
      <c r="G8" s="61">
        <f t="shared" ref="G8:G39" si="1">RANK(F8,F$8:F$39,0)</f>
        <v>30</v>
      </c>
      <c r="H8" s="60">
        <f>VLOOKUP($A8,'Return Data'!$B$7:$R$2292,12,0)</f>
        <v>1.0012000000000001</v>
      </c>
      <c r="I8" s="61">
        <f t="shared" ref="I8:I39" si="2">RANK(H8,H$8:H$39,0)</f>
        <v>23</v>
      </c>
      <c r="J8" s="60">
        <f>VLOOKUP($A8,'Return Data'!$B$7:$R$2292,13,0)</f>
        <v>-1.0798000000000001</v>
      </c>
      <c r="K8" s="61">
        <f t="shared" ref="K8:K39" si="3">RANK(J8,J$8:J$39,0)</f>
        <v>28</v>
      </c>
      <c r="L8" s="60">
        <f>VLOOKUP($A8,'Return Data'!$B$7:$R$2292,17,0)</f>
        <v>20.894500000000001</v>
      </c>
      <c r="M8" s="61">
        <f t="shared" ref="M8:M39" si="4">RANK(L8,L$8:L$39,0)</f>
        <v>18</v>
      </c>
      <c r="N8" s="60">
        <f>VLOOKUP($A8,'Return Data'!$B$7:$R$2292,14,0)</f>
        <v>12.758699999999999</v>
      </c>
      <c r="O8" s="61">
        <f t="shared" ref="O8:O26" si="5">RANK(N8,N$8:N$39,0)</f>
        <v>20</v>
      </c>
      <c r="P8" s="60">
        <f>VLOOKUP($A8,'Return Data'!$B$7:$R$2292,15,0)</f>
        <v>8.0291999999999994</v>
      </c>
      <c r="Q8" s="61">
        <f>RANK(P8,P$8:P$39,0)</f>
        <v>22</v>
      </c>
      <c r="R8" s="60">
        <f>VLOOKUP($A8,'Return Data'!$B$7:$R$2292,16,0)</f>
        <v>13.0525</v>
      </c>
      <c r="S8" s="62">
        <f t="shared" ref="S8:S39" si="6">RANK(R8,R$8:R$39,0)</f>
        <v>19</v>
      </c>
    </row>
    <row r="9" spans="1:20" x14ac:dyDescent="0.3">
      <c r="A9" s="58" t="s">
        <v>477</v>
      </c>
      <c r="B9" s="59">
        <f>VLOOKUP($A9,'Return Data'!$B$7:$R$2292,3,0)</f>
        <v>44865</v>
      </c>
      <c r="C9" s="60">
        <f>VLOOKUP($A9,'Return Data'!$B$7:$R$2292,4,0)</f>
        <v>16.22</v>
      </c>
      <c r="D9" s="60">
        <f>VLOOKUP($A9,'Return Data'!$B$7:$R$2292,10,0)</f>
        <v>2.399</v>
      </c>
      <c r="E9" s="61">
        <f t="shared" si="0"/>
        <v>31</v>
      </c>
      <c r="F9" s="60">
        <f>VLOOKUP($A9,'Return Data'!$B$7:$R$2292,11,0)</f>
        <v>2.7883</v>
      </c>
      <c r="G9" s="61">
        <f t="shared" si="1"/>
        <v>28</v>
      </c>
      <c r="H9" s="60">
        <f>VLOOKUP($A9,'Return Data'!$B$7:$R$2292,12,0)</f>
        <v>-0.36859999999999998</v>
      </c>
      <c r="I9" s="61">
        <f t="shared" si="2"/>
        <v>30</v>
      </c>
      <c r="J9" s="60">
        <f>VLOOKUP($A9,'Return Data'!$B$7:$R$2292,13,0)</f>
        <v>-2.4653999999999998</v>
      </c>
      <c r="K9" s="61">
        <f t="shared" si="3"/>
        <v>31</v>
      </c>
      <c r="L9" s="60">
        <f>VLOOKUP($A9,'Return Data'!$B$7:$R$2292,17,0)</f>
        <v>18.323499999999999</v>
      </c>
      <c r="M9" s="61">
        <f t="shared" si="4"/>
        <v>23</v>
      </c>
      <c r="N9" s="60">
        <f>VLOOKUP($A9,'Return Data'!$B$7:$R$2292,14,0)</f>
        <v>12.5268</v>
      </c>
      <c r="O9" s="61">
        <f t="shared" si="5"/>
        <v>22</v>
      </c>
      <c r="P9" s="60"/>
      <c r="Q9" s="61"/>
      <c r="R9" s="60">
        <f>VLOOKUP($A9,'Return Data'!$B$7:$R$2292,16,0)</f>
        <v>12.113</v>
      </c>
      <c r="S9" s="62">
        <f t="shared" si="6"/>
        <v>23</v>
      </c>
    </row>
    <row r="10" spans="1:20" x14ac:dyDescent="0.3">
      <c r="A10" s="58" t="s">
        <v>1951</v>
      </c>
      <c r="B10" s="59">
        <f>VLOOKUP($A10,'Return Data'!$B$7:$R$2292,3,0)</f>
        <v>44865</v>
      </c>
      <c r="C10" s="60">
        <f>VLOOKUP($A10,'Return Data'!$B$7:$R$2292,4,0)</f>
        <v>20.7316</v>
      </c>
      <c r="D10" s="60">
        <f>VLOOKUP($A10,'Return Data'!$B$7:$R$2292,10,0)</f>
        <v>4.9080000000000004</v>
      </c>
      <c r="E10" s="61">
        <f t="shared" si="0"/>
        <v>18</v>
      </c>
      <c r="F10" s="60">
        <f>VLOOKUP($A10,'Return Data'!$B$7:$R$2292,11,0)</f>
        <v>5.9074999999999998</v>
      </c>
      <c r="G10" s="61">
        <f t="shared" si="1"/>
        <v>14</v>
      </c>
      <c r="H10" s="60">
        <f>VLOOKUP($A10,'Return Data'!$B$7:$R$2292,12,0)</f>
        <v>4.2008999999999999</v>
      </c>
      <c r="I10" s="61">
        <f t="shared" si="2"/>
        <v>15</v>
      </c>
      <c r="J10" s="60">
        <f>VLOOKUP($A10,'Return Data'!$B$7:$R$2292,13,0)</f>
        <v>3.4350999999999998</v>
      </c>
      <c r="K10" s="61">
        <f t="shared" si="3"/>
        <v>12</v>
      </c>
      <c r="L10" s="60">
        <f>VLOOKUP($A10,'Return Data'!$B$7:$R$2292,17,0)</f>
        <v>22.859200000000001</v>
      </c>
      <c r="M10" s="61">
        <f t="shared" si="4"/>
        <v>15</v>
      </c>
      <c r="N10" s="60">
        <f>VLOOKUP($A10,'Return Data'!$B$7:$R$2292,14,0)</f>
        <v>15.777799999999999</v>
      </c>
      <c r="O10" s="61">
        <f t="shared" si="5"/>
        <v>12</v>
      </c>
      <c r="P10" s="60">
        <f>VLOOKUP($A10,'Return Data'!$B$7:$R$2292,15,0)</f>
        <v>13.7348</v>
      </c>
      <c r="Q10" s="61">
        <f t="shared" ref="Q10" si="7">RANK(P10,P$8:P$39,0)</f>
        <v>3</v>
      </c>
      <c r="R10" s="60">
        <f>VLOOKUP($A10,'Return Data'!$B$7:$R$2292,16,0)</f>
        <v>13.9849</v>
      </c>
      <c r="S10" s="62">
        <f t="shared" si="6"/>
        <v>10</v>
      </c>
    </row>
    <row r="11" spans="1:20" x14ac:dyDescent="0.3">
      <c r="A11" s="58" t="s">
        <v>2007</v>
      </c>
      <c r="B11" s="59">
        <f>VLOOKUP($A11,'Return Data'!$B$7:$R$2292,3,0)</f>
        <v>44865</v>
      </c>
      <c r="C11" s="60">
        <f>VLOOKUP($A11,'Return Data'!$B$7:$R$2292,4,0)</f>
        <v>23.97</v>
      </c>
      <c r="D11" s="60">
        <f>VLOOKUP($A11,'Return Data'!$B$7:$R$2292,10,0)</f>
        <v>5.3625999999999996</v>
      </c>
      <c r="E11" s="61">
        <f t="shared" si="0"/>
        <v>14</v>
      </c>
      <c r="F11" s="60">
        <f>VLOOKUP($A11,'Return Data'!$B$7:$R$2292,11,0)</f>
        <v>-4.1700000000000001E-2</v>
      </c>
      <c r="G11" s="61">
        <f t="shared" si="1"/>
        <v>32</v>
      </c>
      <c r="H11" s="60">
        <f>VLOOKUP($A11,'Return Data'!$B$7:$R$2292,12,0)</f>
        <v>-2.9554999999999998</v>
      </c>
      <c r="I11" s="61">
        <f t="shared" si="2"/>
        <v>32</v>
      </c>
      <c r="J11" s="60">
        <f>VLOOKUP($A11,'Return Data'!$B$7:$R$2292,13,0)</f>
        <v>1.1392</v>
      </c>
      <c r="K11" s="61">
        <f t="shared" si="3"/>
        <v>23</v>
      </c>
      <c r="L11" s="60">
        <f>VLOOKUP($A11,'Return Data'!$B$7:$R$2292,17,0)</f>
        <v>29.152999999999999</v>
      </c>
      <c r="M11" s="61">
        <f t="shared" si="4"/>
        <v>3</v>
      </c>
      <c r="N11" s="60">
        <f>VLOOKUP($A11,'Return Data'!$B$7:$R$2292,14,0)</f>
        <v>24.6126</v>
      </c>
      <c r="O11" s="61">
        <f t="shared" si="5"/>
        <v>2</v>
      </c>
      <c r="P11" s="60">
        <f>VLOOKUP($A11,'Return Data'!$B$7:$R$2292,15,0)</f>
        <v>11.587999999999999</v>
      </c>
      <c r="Q11" s="61">
        <f t="shared" ref="Q11:Q16" si="8">RANK(P11,P$8:P$39,0)</f>
        <v>9</v>
      </c>
      <c r="R11" s="60">
        <f>VLOOKUP($A11,'Return Data'!$B$7:$R$2292,16,0)</f>
        <v>14.9236</v>
      </c>
      <c r="S11" s="62">
        <f t="shared" si="6"/>
        <v>6</v>
      </c>
    </row>
    <row r="12" spans="1:20" x14ac:dyDescent="0.3">
      <c r="A12" s="58" t="s">
        <v>481</v>
      </c>
      <c r="B12" s="59">
        <f>VLOOKUP($A12,'Return Data'!$B$7:$R$2292,3,0)</f>
        <v>44865</v>
      </c>
      <c r="C12" s="60">
        <f>VLOOKUP($A12,'Return Data'!$B$7:$R$2292,4,0)</f>
        <v>275.16000000000003</v>
      </c>
      <c r="D12" s="60">
        <f>VLOOKUP($A12,'Return Data'!$B$7:$R$2292,10,0)</f>
        <v>4.6276000000000002</v>
      </c>
      <c r="E12" s="61">
        <f t="shared" si="0"/>
        <v>21</v>
      </c>
      <c r="F12" s="60">
        <f>VLOOKUP($A12,'Return Data'!$B$7:$R$2292,11,0)</f>
        <v>5.8552</v>
      </c>
      <c r="G12" s="61">
        <f t="shared" si="1"/>
        <v>15</v>
      </c>
      <c r="H12" s="60">
        <f>VLOOKUP($A12,'Return Data'!$B$7:$R$2292,12,0)</f>
        <v>2.8942999999999999</v>
      </c>
      <c r="I12" s="61">
        <f t="shared" si="2"/>
        <v>20</v>
      </c>
      <c r="J12" s="60">
        <f>VLOOKUP($A12,'Return Data'!$B$7:$R$2292,13,0)</f>
        <v>3.0253000000000001</v>
      </c>
      <c r="K12" s="61">
        <f t="shared" si="3"/>
        <v>16</v>
      </c>
      <c r="L12" s="60">
        <f>VLOOKUP($A12,'Return Data'!$B$7:$R$2292,17,0)</f>
        <v>20.358599999999999</v>
      </c>
      <c r="M12" s="61">
        <f t="shared" si="4"/>
        <v>19</v>
      </c>
      <c r="N12" s="60">
        <f>VLOOKUP($A12,'Return Data'!$B$7:$R$2292,14,0)</f>
        <v>16.284600000000001</v>
      </c>
      <c r="O12" s="61">
        <f t="shared" si="5"/>
        <v>9</v>
      </c>
      <c r="P12" s="60">
        <f>VLOOKUP($A12,'Return Data'!$B$7:$R$2292,15,0)</f>
        <v>12.954000000000001</v>
      </c>
      <c r="Q12" s="61">
        <f t="shared" si="8"/>
        <v>5</v>
      </c>
      <c r="R12" s="60">
        <f>VLOOKUP($A12,'Return Data'!$B$7:$R$2292,16,0)</f>
        <v>14.6572</v>
      </c>
      <c r="S12" s="62">
        <f t="shared" si="6"/>
        <v>7</v>
      </c>
    </row>
    <row r="13" spans="1:20" x14ac:dyDescent="0.3">
      <c r="A13" s="58" t="s">
        <v>483</v>
      </c>
      <c r="B13" s="59">
        <f>VLOOKUP($A13,'Return Data'!$B$7:$R$2292,3,0)</f>
        <v>44865</v>
      </c>
      <c r="C13" s="60">
        <f>VLOOKUP($A13,'Return Data'!$B$7:$R$2292,4,0)</f>
        <v>253.49299999999999</v>
      </c>
      <c r="D13" s="60">
        <f>VLOOKUP($A13,'Return Data'!$B$7:$R$2292,10,0)</f>
        <v>2.7734999999999999</v>
      </c>
      <c r="E13" s="61">
        <f t="shared" si="0"/>
        <v>30</v>
      </c>
      <c r="F13" s="60">
        <f>VLOOKUP($A13,'Return Data'!$B$7:$R$2292,11,0)</f>
        <v>4.3971999999999998</v>
      </c>
      <c r="G13" s="61">
        <f t="shared" si="1"/>
        <v>24</v>
      </c>
      <c r="H13" s="60">
        <f>VLOOKUP($A13,'Return Data'!$B$7:$R$2292,12,0)</f>
        <v>7.9000000000000001E-2</v>
      </c>
      <c r="I13" s="61">
        <f t="shared" si="2"/>
        <v>28</v>
      </c>
      <c r="J13" s="60">
        <f>VLOOKUP($A13,'Return Data'!$B$7:$R$2292,13,0)</f>
        <v>-1.8116000000000001</v>
      </c>
      <c r="K13" s="61">
        <f t="shared" si="3"/>
        <v>30</v>
      </c>
      <c r="L13" s="60">
        <f>VLOOKUP($A13,'Return Data'!$B$7:$R$2292,17,0)</f>
        <v>19.524000000000001</v>
      </c>
      <c r="M13" s="61">
        <f t="shared" si="4"/>
        <v>22</v>
      </c>
      <c r="N13" s="60">
        <f>VLOOKUP($A13,'Return Data'!$B$7:$R$2292,14,0)</f>
        <v>13.7316</v>
      </c>
      <c r="O13" s="61">
        <f t="shared" si="5"/>
        <v>17</v>
      </c>
      <c r="P13" s="60">
        <f>VLOOKUP($A13,'Return Data'!$B$7:$R$2292,15,0)</f>
        <v>10.999700000000001</v>
      </c>
      <c r="Q13" s="61">
        <f t="shared" si="8"/>
        <v>12</v>
      </c>
      <c r="R13" s="60">
        <f>VLOOKUP($A13,'Return Data'!$B$7:$R$2292,16,0)</f>
        <v>13.6058</v>
      </c>
      <c r="S13" s="62">
        <f t="shared" si="6"/>
        <v>13</v>
      </c>
    </row>
    <row r="14" spans="1:20" x14ac:dyDescent="0.3">
      <c r="A14" s="58" t="s">
        <v>485</v>
      </c>
      <c r="B14" s="59">
        <f>VLOOKUP($A14,'Return Data'!$B$7:$R$2292,3,0)</f>
        <v>44865</v>
      </c>
      <c r="C14" s="60">
        <f>VLOOKUP($A14,'Return Data'!$B$7:$R$2292,4,0)</f>
        <v>44.54</v>
      </c>
      <c r="D14" s="60">
        <f>VLOOKUP($A14,'Return Data'!$B$7:$R$2292,10,0)</f>
        <v>6.4276999999999997</v>
      </c>
      <c r="E14" s="61">
        <f t="shared" si="0"/>
        <v>5</v>
      </c>
      <c r="F14" s="60">
        <f>VLOOKUP($A14,'Return Data'!$B$7:$R$2292,11,0)</f>
        <v>6.9901999999999997</v>
      </c>
      <c r="G14" s="61">
        <f t="shared" si="1"/>
        <v>8</v>
      </c>
      <c r="H14" s="60">
        <f>VLOOKUP($A14,'Return Data'!$B$7:$R$2292,12,0)</f>
        <v>6.5041000000000002</v>
      </c>
      <c r="I14" s="61">
        <f t="shared" si="2"/>
        <v>4</v>
      </c>
      <c r="J14" s="60">
        <f>VLOOKUP($A14,'Return Data'!$B$7:$R$2292,13,0)</f>
        <v>9.5155999999999992</v>
      </c>
      <c r="K14" s="61">
        <f t="shared" si="3"/>
        <v>3</v>
      </c>
      <c r="L14" s="60">
        <f>VLOOKUP($A14,'Return Data'!$B$7:$R$2292,17,0)</f>
        <v>26.9237</v>
      </c>
      <c r="M14" s="61">
        <f t="shared" si="4"/>
        <v>6</v>
      </c>
      <c r="N14" s="60">
        <f>VLOOKUP($A14,'Return Data'!$B$7:$R$2292,14,0)</f>
        <v>17.491199999999999</v>
      </c>
      <c r="O14" s="61">
        <f t="shared" si="5"/>
        <v>7</v>
      </c>
      <c r="P14" s="60">
        <f>VLOOKUP($A14,'Return Data'!$B$7:$R$2292,15,0)</f>
        <v>12.819900000000001</v>
      </c>
      <c r="Q14" s="61">
        <f t="shared" si="8"/>
        <v>6</v>
      </c>
      <c r="R14" s="60">
        <f>VLOOKUP($A14,'Return Data'!$B$7:$R$2292,16,0)</f>
        <v>13.477600000000001</v>
      </c>
      <c r="S14" s="62">
        <f t="shared" si="6"/>
        <v>15</v>
      </c>
    </row>
    <row r="15" spans="1:20" x14ac:dyDescent="0.3">
      <c r="A15" s="58" t="s">
        <v>488</v>
      </c>
      <c r="B15" s="59">
        <f>VLOOKUP($A15,'Return Data'!$B$7:$R$2292,3,0)</f>
        <v>44865</v>
      </c>
      <c r="C15" s="60">
        <f>VLOOKUP($A15,'Return Data'!$B$7:$R$2292,4,0)</f>
        <v>203.1</v>
      </c>
      <c r="D15" s="60">
        <f>VLOOKUP($A15,'Return Data'!$B$7:$R$2292,10,0)</f>
        <v>6.5353000000000003</v>
      </c>
      <c r="E15" s="61">
        <f t="shared" si="0"/>
        <v>3</v>
      </c>
      <c r="F15" s="60">
        <f>VLOOKUP($A15,'Return Data'!$B$7:$R$2292,11,0)</f>
        <v>7.1616999999999997</v>
      </c>
      <c r="G15" s="61">
        <f t="shared" si="1"/>
        <v>7</v>
      </c>
      <c r="H15" s="60">
        <f>VLOOKUP($A15,'Return Data'!$B$7:$R$2292,12,0)</f>
        <v>4.5420999999999996</v>
      </c>
      <c r="I15" s="61">
        <f t="shared" si="2"/>
        <v>14</v>
      </c>
      <c r="J15" s="60">
        <f>VLOOKUP($A15,'Return Data'!$B$7:$R$2292,13,0)</f>
        <v>3.6776</v>
      </c>
      <c r="K15" s="61">
        <f t="shared" si="3"/>
        <v>10</v>
      </c>
      <c r="L15" s="60">
        <f>VLOOKUP($A15,'Return Data'!$B$7:$R$2292,17,0)</f>
        <v>23.8019</v>
      </c>
      <c r="M15" s="61">
        <f t="shared" si="4"/>
        <v>13</v>
      </c>
      <c r="N15" s="60">
        <f>VLOOKUP($A15,'Return Data'!$B$7:$R$2292,14,0)</f>
        <v>15.349399999999999</v>
      </c>
      <c r="O15" s="61">
        <f t="shared" si="5"/>
        <v>13</v>
      </c>
      <c r="P15" s="60">
        <f>VLOOKUP($A15,'Return Data'!$B$7:$R$2292,15,0)</f>
        <v>11.051</v>
      </c>
      <c r="Q15" s="61">
        <f t="shared" si="8"/>
        <v>11</v>
      </c>
      <c r="R15" s="60">
        <f>VLOOKUP($A15,'Return Data'!$B$7:$R$2292,16,0)</f>
        <v>14.1721</v>
      </c>
      <c r="S15" s="62">
        <f t="shared" si="6"/>
        <v>9</v>
      </c>
    </row>
    <row r="16" spans="1:20" x14ac:dyDescent="0.3">
      <c r="A16" s="58" t="s">
        <v>490</v>
      </c>
      <c r="B16" s="59">
        <f>VLOOKUP($A16,'Return Data'!$B$7:$R$2292,3,0)</f>
        <v>44865</v>
      </c>
      <c r="C16" s="60">
        <f>VLOOKUP($A16,'Return Data'!$B$7:$R$2292,4,0)</f>
        <v>89.876999999999995</v>
      </c>
      <c r="D16" s="60">
        <f>VLOOKUP($A16,'Return Data'!$B$7:$R$2292,10,0)</f>
        <v>6.0433000000000003</v>
      </c>
      <c r="E16" s="61">
        <f t="shared" si="0"/>
        <v>9</v>
      </c>
      <c r="F16" s="60">
        <f>VLOOKUP($A16,'Return Data'!$B$7:$R$2292,11,0)</f>
        <v>7.3068999999999997</v>
      </c>
      <c r="G16" s="61">
        <f t="shared" si="1"/>
        <v>5</v>
      </c>
      <c r="H16" s="60">
        <f>VLOOKUP($A16,'Return Data'!$B$7:$R$2292,12,0)</f>
        <v>5.9482999999999997</v>
      </c>
      <c r="I16" s="61">
        <f t="shared" si="2"/>
        <v>5</v>
      </c>
      <c r="J16" s="60">
        <f>VLOOKUP($A16,'Return Data'!$B$7:$R$2292,13,0)</f>
        <v>6.5865999999999998</v>
      </c>
      <c r="K16" s="61">
        <f t="shared" si="3"/>
        <v>5</v>
      </c>
      <c r="L16" s="60">
        <f>VLOOKUP($A16,'Return Data'!$B$7:$R$2292,17,0)</f>
        <v>26.459599999999998</v>
      </c>
      <c r="M16" s="61">
        <f t="shared" si="4"/>
        <v>8</v>
      </c>
      <c r="N16" s="60">
        <f>VLOOKUP($A16,'Return Data'!$B$7:$R$2292,14,0)</f>
        <v>16.620699999999999</v>
      </c>
      <c r="O16" s="61">
        <f t="shared" si="5"/>
        <v>8</v>
      </c>
      <c r="P16" s="60">
        <f>VLOOKUP($A16,'Return Data'!$B$7:$R$2292,15,0)</f>
        <v>11.304</v>
      </c>
      <c r="Q16" s="61">
        <f t="shared" si="8"/>
        <v>10</v>
      </c>
      <c r="R16" s="60">
        <f>VLOOKUP($A16,'Return Data'!$B$7:$R$2292,16,0)</f>
        <v>15.3544</v>
      </c>
      <c r="S16" s="62">
        <f t="shared" si="6"/>
        <v>4</v>
      </c>
    </row>
    <row r="17" spans="1:19" x14ac:dyDescent="0.3">
      <c r="A17" s="58" t="s">
        <v>491</v>
      </c>
      <c r="B17" s="59">
        <f>VLOOKUP($A17,'Return Data'!$B$7:$R$2292,3,0)</f>
        <v>44865</v>
      </c>
      <c r="C17" s="60">
        <f>VLOOKUP($A17,'Return Data'!$B$7:$R$2292,4,0)</f>
        <v>16.557700000000001</v>
      </c>
      <c r="D17" s="60">
        <f>VLOOKUP($A17,'Return Data'!$B$7:$R$2292,10,0)</f>
        <v>3.0451000000000001</v>
      </c>
      <c r="E17" s="61">
        <f t="shared" si="0"/>
        <v>28</v>
      </c>
      <c r="F17" s="60">
        <f>VLOOKUP($A17,'Return Data'!$B$7:$R$2292,11,0)</f>
        <v>2.5695999999999999</v>
      </c>
      <c r="G17" s="61">
        <f t="shared" si="1"/>
        <v>29</v>
      </c>
      <c r="H17" s="60">
        <f>VLOOKUP($A17,'Return Data'!$B$7:$R$2292,12,0)</f>
        <v>-0.74750000000000005</v>
      </c>
      <c r="I17" s="61">
        <f t="shared" si="2"/>
        <v>31</v>
      </c>
      <c r="J17" s="60">
        <f>VLOOKUP($A17,'Return Data'!$B$7:$R$2292,13,0)</f>
        <v>-0.66590000000000005</v>
      </c>
      <c r="K17" s="61">
        <f t="shared" si="3"/>
        <v>27</v>
      </c>
      <c r="L17" s="60">
        <f>VLOOKUP($A17,'Return Data'!$B$7:$R$2292,17,0)</f>
        <v>17.785399999999999</v>
      </c>
      <c r="M17" s="61">
        <f t="shared" si="4"/>
        <v>25</v>
      </c>
      <c r="N17" s="60">
        <f>VLOOKUP($A17,'Return Data'!$B$7:$R$2292,14,0)</f>
        <v>13.636200000000001</v>
      </c>
      <c r="O17" s="61">
        <f t="shared" si="5"/>
        <v>18</v>
      </c>
      <c r="P17" s="60"/>
      <c r="Q17" s="61"/>
      <c r="R17" s="60">
        <f>VLOOKUP($A17,'Return Data'!$B$7:$R$2292,16,0)</f>
        <v>13.3385</v>
      </c>
      <c r="S17" s="62">
        <f t="shared" si="6"/>
        <v>18</v>
      </c>
    </row>
    <row r="18" spans="1:19" x14ac:dyDescent="0.3">
      <c r="A18" s="58" t="s">
        <v>494</v>
      </c>
      <c r="B18" s="59">
        <f>VLOOKUP($A18,'Return Data'!$B$7:$R$2292,3,0)</f>
        <v>44865</v>
      </c>
      <c r="C18" s="60">
        <f>VLOOKUP($A18,'Return Data'!$B$7:$R$2292,4,0)</f>
        <v>262.8</v>
      </c>
      <c r="D18" s="60">
        <f>VLOOKUP($A18,'Return Data'!$B$7:$R$2292,10,0)</f>
        <v>6.8292999999999999</v>
      </c>
      <c r="E18" s="61">
        <f t="shared" si="0"/>
        <v>2</v>
      </c>
      <c r="F18" s="60">
        <f>VLOOKUP($A18,'Return Data'!$B$7:$R$2292,11,0)</f>
        <v>6.7988999999999997</v>
      </c>
      <c r="G18" s="61">
        <f t="shared" si="1"/>
        <v>9</v>
      </c>
      <c r="H18" s="60">
        <f>VLOOKUP($A18,'Return Data'!$B$7:$R$2292,12,0)</f>
        <v>7.3486000000000002</v>
      </c>
      <c r="I18" s="61">
        <f t="shared" si="2"/>
        <v>3</v>
      </c>
      <c r="J18" s="60">
        <f>VLOOKUP($A18,'Return Data'!$B$7:$R$2292,13,0)</f>
        <v>11.214600000000001</v>
      </c>
      <c r="K18" s="61">
        <f t="shared" si="3"/>
        <v>2</v>
      </c>
      <c r="L18" s="60">
        <f>VLOOKUP($A18,'Return Data'!$B$7:$R$2292,17,0)</f>
        <v>39.11</v>
      </c>
      <c r="M18" s="61">
        <f t="shared" si="4"/>
        <v>1</v>
      </c>
      <c r="N18" s="60">
        <f>VLOOKUP($A18,'Return Data'!$B$7:$R$2292,14,0)</f>
        <v>21.420400000000001</v>
      </c>
      <c r="O18" s="61">
        <f t="shared" si="5"/>
        <v>4</v>
      </c>
      <c r="P18" s="60">
        <f>VLOOKUP($A18,'Return Data'!$B$7:$R$2292,15,0)</f>
        <v>14.31</v>
      </c>
      <c r="Q18" s="61">
        <f t="shared" ref="Q18:Q31" si="9">RANK(P18,P$8:P$39,0)</f>
        <v>2</v>
      </c>
      <c r="R18" s="60">
        <f>VLOOKUP($A18,'Return Data'!$B$7:$R$2292,16,0)</f>
        <v>16.985499999999998</v>
      </c>
      <c r="S18" s="62">
        <f t="shared" si="6"/>
        <v>3</v>
      </c>
    </row>
    <row r="19" spans="1:19" x14ac:dyDescent="0.3">
      <c r="A19" s="58" t="s">
        <v>496</v>
      </c>
      <c r="B19" s="59">
        <f>VLOOKUP($A19,'Return Data'!$B$7:$R$2292,3,0)</f>
        <v>44865</v>
      </c>
      <c r="C19" s="60">
        <f>VLOOKUP($A19,'Return Data'!$B$7:$R$2292,4,0)</f>
        <v>17.220199999999998</v>
      </c>
      <c r="D19" s="60">
        <f>VLOOKUP($A19,'Return Data'!$B$7:$R$2292,10,0)</f>
        <v>3.3229000000000002</v>
      </c>
      <c r="E19" s="61">
        <f t="shared" si="0"/>
        <v>27</v>
      </c>
      <c r="F19" s="60">
        <f>VLOOKUP($A19,'Return Data'!$B$7:$R$2292,11,0)</f>
        <v>3.2355</v>
      </c>
      <c r="G19" s="61">
        <f t="shared" si="1"/>
        <v>26</v>
      </c>
      <c r="H19" s="60">
        <f>VLOOKUP($A19,'Return Data'!$B$7:$R$2292,12,0)</f>
        <v>8.3699999999999997E-2</v>
      </c>
      <c r="I19" s="61">
        <f t="shared" si="2"/>
        <v>27</v>
      </c>
      <c r="J19" s="60">
        <f>VLOOKUP($A19,'Return Data'!$B$7:$R$2292,13,0)</f>
        <v>-1.2364999999999999</v>
      </c>
      <c r="K19" s="61">
        <f t="shared" si="3"/>
        <v>29</v>
      </c>
      <c r="L19" s="60">
        <f>VLOOKUP($A19,'Return Data'!$B$7:$R$2292,17,0)</f>
        <v>16.410599999999999</v>
      </c>
      <c r="M19" s="61">
        <f t="shared" si="4"/>
        <v>30</v>
      </c>
      <c r="N19" s="60">
        <f>VLOOKUP($A19,'Return Data'!$B$7:$R$2292,14,0)</f>
        <v>12.262700000000001</v>
      </c>
      <c r="O19" s="61">
        <f t="shared" si="5"/>
        <v>25</v>
      </c>
      <c r="P19" s="60">
        <f>VLOOKUP($A19,'Return Data'!$B$7:$R$2292,15,0)</f>
        <v>7.3103999999999996</v>
      </c>
      <c r="Q19" s="61">
        <f t="shared" si="9"/>
        <v>23</v>
      </c>
      <c r="R19" s="60">
        <f>VLOOKUP($A19,'Return Data'!$B$7:$R$2292,16,0)</f>
        <v>9.4451000000000001</v>
      </c>
      <c r="S19" s="62">
        <f t="shared" si="6"/>
        <v>31</v>
      </c>
    </row>
    <row r="20" spans="1:19" x14ac:dyDescent="0.3">
      <c r="A20" s="58" t="s">
        <v>497</v>
      </c>
      <c r="B20" s="59">
        <f>VLOOKUP($A20,'Return Data'!$B$7:$R$2292,3,0)</f>
        <v>44865</v>
      </c>
      <c r="C20" s="60">
        <f>VLOOKUP($A20,'Return Data'!$B$7:$R$2292,4,0)</f>
        <v>19.044</v>
      </c>
      <c r="D20" s="60">
        <f>VLOOKUP($A20,'Return Data'!$B$7:$R$2292,10,0)</f>
        <v>5.3901000000000003</v>
      </c>
      <c r="E20" s="61">
        <f t="shared" si="0"/>
        <v>13</v>
      </c>
      <c r="F20" s="60">
        <f>VLOOKUP($A20,'Return Data'!$B$7:$R$2292,11,0)</f>
        <v>5.6239999999999997</v>
      </c>
      <c r="G20" s="61">
        <f t="shared" si="1"/>
        <v>18</v>
      </c>
      <c r="H20" s="60">
        <f>VLOOKUP($A20,'Return Data'!$B$7:$R$2292,12,0)</f>
        <v>3.1636000000000002</v>
      </c>
      <c r="I20" s="61">
        <f t="shared" si="2"/>
        <v>19</v>
      </c>
      <c r="J20" s="60">
        <f>VLOOKUP($A20,'Return Data'!$B$7:$R$2292,13,0)</f>
        <v>2.5525000000000002</v>
      </c>
      <c r="K20" s="61">
        <f t="shared" si="3"/>
        <v>20</v>
      </c>
      <c r="L20" s="60">
        <f>VLOOKUP($A20,'Return Data'!$B$7:$R$2292,17,0)</f>
        <v>23.8414</v>
      </c>
      <c r="M20" s="61">
        <f t="shared" si="4"/>
        <v>12</v>
      </c>
      <c r="N20" s="60">
        <f>VLOOKUP($A20,'Return Data'!$B$7:$R$2292,14,0)</f>
        <v>15.860099999999999</v>
      </c>
      <c r="O20" s="61">
        <f t="shared" si="5"/>
        <v>11</v>
      </c>
      <c r="P20" s="60">
        <f>VLOOKUP($A20,'Return Data'!$B$7:$R$2292,15,0)</f>
        <v>10.1639</v>
      </c>
      <c r="Q20" s="61">
        <f t="shared" si="9"/>
        <v>16</v>
      </c>
      <c r="R20" s="60">
        <f>VLOOKUP($A20,'Return Data'!$B$7:$R$2292,16,0)</f>
        <v>11.665100000000001</v>
      </c>
      <c r="S20" s="62">
        <f t="shared" si="6"/>
        <v>25</v>
      </c>
    </row>
    <row r="21" spans="1:19" x14ac:dyDescent="0.3">
      <c r="A21" s="58" t="s">
        <v>499</v>
      </c>
      <c r="B21" s="59">
        <f>VLOOKUP($A21,'Return Data'!$B$7:$R$2292,3,0)</f>
        <v>44865</v>
      </c>
      <c r="C21" s="60">
        <f>VLOOKUP($A21,'Return Data'!$B$7:$R$2292,4,0)</f>
        <v>16.316099999999999</v>
      </c>
      <c r="D21" s="60">
        <f>VLOOKUP($A21,'Return Data'!$B$7:$R$2292,10,0)</f>
        <v>6.1326999999999998</v>
      </c>
      <c r="E21" s="61">
        <f t="shared" si="0"/>
        <v>7</v>
      </c>
      <c r="F21" s="60">
        <f>VLOOKUP($A21,'Return Data'!$B$7:$R$2292,11,0)</f>
        <v>6.0340999999999996</v>
      </c>
      <c r="G21" s="61">
        <f t="shared" si="1"/>
        <v>13</v>
      </c>
      <c r="H21" s="60">
        <f>VLOOKUP($A21,'Return Data'!$B$7:$R$2292,12,0)</f>
        <v>4.7878999999999996</v>
      </c>
      <c r="I21" s="61">
        <f t="shared" si="2"/>
        <v>12</v>
      </c>
      <c r="J21" s="60">
        <f>VLOOKUP($A21,'Return Data'!$B$7:$R$2292,13,0)</f>
        <v>2.7610999999999999</v>
      </c>
      <c r="K21" s="61">
        <f t="shared" si="3"/>
        <v>19</v>
      </c>
      <c r="L21" s="60">
        <f>VLOOKUP($A21,'Return Data'!$B$7:$R$2292,17,0)</f>
        <v>20.314800000000002</v>
      </c>
      <c r="M21" s="61">
        <f t="shared" si="4"/>
        <v>20</v>
      </c>
      <c r="N21" s="60">
        <f>VLOOKUP($A21,'Return Data'!$B$7:$R$2292,14,0)</f>
        <v>13.325100000000001</v>
      </c>
      <c r="O21" s="61">
        <f t="shared" si="5"/>
        <v>19</v>
      </c>
      <c r="P21" s="60"/>
      <c r="Q21" s="61"/>
      <c r="R21" s="60">
        <f>VLOOKUP($A21,'Return Data'!$B$7:$R$2292,16,0)</f>
        <v>13.430099999999999</v>
      </c>
      <c r="S21" s="62">
        <f t="shared" si="6"/>
        <v>16</v>
      </c>
    </row>
    <row r="22" spans="1:19" x14ac:dyDescent="0.3">
      <c r="A22" s="58" t="s">
        <v>501</v>
      </c>
      <c r="B22" s="59">
        <f>VLOOKUP($A22,'Return Data'!$B$7:$R$2292,3,0)</f>
        <v>44865</v>
      </c>
      <c r="C22" s="60">
        <f>VLOOKUP($A22,'Return Data'!$B$7:$R$2292,4,0)</f>
        <v>15.633599999999999</v>
      </c>
      <c r="D22" s="60">
        <f>VLOOKUP($A22,'Return Data'!$B$7:$R$2292,10,0)</f>
        <v>5.1436999999999999</v>
      </c>
      <c r="E22" s="61">
        <f t="shared" si="0"/>
        <v>15</v>
      </c>
      <c r="F22" s="60">
        <f>VLOOKUP($A22,'Return Data'!$B$7:$R$2292,11,0)</f>
        <v>5.6887999999999996</v>
      </c>
      <c r="G22" s="61">
        <f t="shared" si="1"/>
        <v>17</v>
      </c>
      <c r="H22" s="60">
        <f>VLOOKUP($A22,'Return Data'!$B$7:$R$2292,12,0)</f>
        <v>2.1417000000000002</v>
      </c>
      <c r="I22" s="61">
        <f t="shared" si="2"/>
        <v>22</v>
      </c>
      <c r="J22" s="60">
        <f>VLOOKUP($A22,'Return Data'!$B$7:$R$2292,13,0)</f>
        <v>1.8768</v>
      </c>
      <c r="K22" s="61">
        <f t="shared" si="3"/>
        <v>22</v>
      </c>
      <c r="L22" s="60">
        <f>VLOOKUP($A22,'Return Data'!$B$7:$R$2292,17,0)</f>
        <v>17.6983</v>
      </c>
      <c r="M22" s="61">
        <f t="shared" si="4"/>
        <v>26</v>
      </c>
      <c r="N22" s="60">
        <f>VLOOKUP($A22,'Return Data'!$B$7:$R$2292,14,0)</f>
        <v>11.3581</v>
      </c>
      <c r="O22" s="61">
        <f t="shared" si="5"/>
        <v>28</v>
      </c>
      <c r="P22" s="60"/>
      <c r="Q22" s="61"/>
      <c r="R22" s="60">
        <f>VLOOKUP($A22,'Return Data'!$B$7:$R$2292,16,0)</f>
        <v>10.8452</v>
      </c>
      <c r="S22" s="62">
        <f t="shared" si="6"/>
        <v>28</v>
      </c>
    </row>
    <row r="23" spans="1:19" x14ac:dyDescent="0.3">
      <c r="A23" s="58" t="s">
        <v>504</v>
      </c>
      <c r="B23" s="59">
        <f>VLOOKUP($A23,'Return Data'!$B$7:$R$2292,3,0)</f>
        <v>44865</v>
      </c>
      <c r="C23" s="60">
        <f>VLOOKUP($A23,'Return Data'!$B$7:$R$2292,4,0)</f>
        <v>77.843900000000005</v>
      </c>
      <c r="D23" s="60">
        <f>VLOOKUP($A23,'Return Data'!$B$7:$R$2292,10,0)</f>
        <v>6.2546999999999997</v>
      </c>
      <c r="E23" s="61">
        <f t="shared" si="0"/>
        <v>6</v>
      </c>
      <c r="F23" s="60">
        <f>VLOOKUP($A23,'Return Data'!$B$7:$R$2292,11,0)</f>
        <v>8.1164000000000005</v>
      </c>
      <c r="G23" s="61">
        <f t="shared" si="1"/>
        <v>4</v>
      </c>
      <c r="H23" s="60">
        <f>VLOOKUP($A23,'Return Data'!$B$7:$R$2292,12,0)</f>
        <v>5.4264000000000001</v>
      </c>
      <c r="I23" s="61">
        <f t="shared" si="2"/>
        <v>8</v>
      </c>
      <c r="J23" s="60">
        <f>VLOOKUP($A23,'Return Data'!$B$7:$R$2292,13,0)</f>
        <v>2.9045999999999998</v>
      </c>
      <c r="K23" s="61">
        <f t="shared" si="3"/>
        <v>17</v>
      </c>
      <c r="L23" s="60">
        <f>VLOOKUP($A23,'Return Data'!$B$7:$R$2292,17,0)</f>
        <v>24.645800000000001</v>
      </c>
      <c r="M23" s="61">
        <f t="shared" si="4"/>
        <v>10</v>
      </c>
      <c r="N23" s="60">
        <f>VLOOKUP($A23,'Return Data'!$B$7:$R$2292,14,0)</f>
        <v>21.7148</v>
      </c>
      <c r="O23" s="61">
        <f t="shared" si="5"/>
        <v>3</v>
      </c>
      <c r="P23" s="60">
        <f>VLOOKUP($A23,'Return Data'!$B$7:$R$2292,15,0)</f>
        <v>10.6092</v>
      </c>
      <c r="Q23" s="61">
        <f t="shared" si="9"/>
        <v>13</v>
      </c>
      <c r="R23" s="60">
        <f>VLOOKUP($A23,'Return Data'!$B$7:$R$2292,16,0)</f>
        <v>12.2402</v>
      </c>
      <c r="S23" s="62">
        <f t="shared" si="6"/>
        <v>22</v>
      </c>
    </row>
    <row r="24" spans="1:19" x14ac:dyDescent="0.3">
      <c r="A24" s="58" t="s">
        <v>1702</v>
      </c>
      <c r="B24" s="59">
        <f>VLOOKUP($A24,'Return Data'!$B$7:$R$2292,3,0)</f>
        <v>44865</v>
      </c>
      <c r="C24" s="60">
        <f>VLOOKUP($A24,'Return Data'!$B$7:$R$2292,4,0)</f>
        <v>47.026000000000003</v>
      </c>
      <c r="D24" s="60">
        <f>VLOOKUP($A24,'Return Data'!$B$7:$R$2292,10,0)</f>
        <v>5.0227000000000004</v>
      </c>
      <c r="E24" s="61">
        <f t="shared" si="0"/>
        <v>16</v>
      </c>
      <c r="F24" s="60">
        <f>VLOOKUP($A24,'Return Data'!$B$7:$R$2292,11,0)</f>
        <v>5.7333999999999996</v>
      </c>
      <c r="G24" s="61">
        <f t="shared" si="1"/>
        <v>16</v>
      </c>
      <c r="H24" s="60">
        <f>VLOOKUP($A24,'Return Data'!$B$7:$R$2292,12,0)</f>
        <v>5.0438000000000001</v>
      </c>
      <c r="I24" s="61">
        <f t="shared" si="2"/>
        <v>9</v>
      </c>
      <c r="J24" s="60">
        <f>VLOOKUP($A24,'Return Data'!$B$7:$R$2292,13,0)</f>
        <v>6.4587000000000003</v>
      </c>
      <c r="K24" s="61">
        <f t="shared" si="3"/>
        <v>6</v>
      </c>
      <c r="L24" s="60">
        <f>VLOOKUP($A24,'Return Data'!$B$7:$R$2292,17,0)</f>
        <v>25.955500000000001</v>
      </c>
      <c r="M24" s="61">
        <f t="shared" si="4"/>
        <v>9</v>
      </c>
      <c r="N24" s="60">
        <f>VLOOKUP($A24,'Return Data'!$B$7:$R$2292,14,0)</f>
        <v>18.407299999999999</v>
      </c>
      <c r="O24" s="61">
        <f t="shared" si="5"/>
        <v>5</v>
      </c>
      <c r="P24" s="60">
        <f>VLOOKUP($A24,'Return Data'!$B$7:$R$2292,15,0)</f>
        <v>13.154</v>
      </c>
      <c r="Q24" s="61">
        <f t="shared" si="9"/>
        <v>4</v>
      </c>
      <c r="R24" s="60">
        <f>VLOOKUP($A24,'Return Data'!$B$7:$R$2292,16,0)</f>
        <v>12.8108</v>
      </c>
      <c r="S24" s="62">
        <f t="shared" si="6"/>
        <v>20</v>
      </c>
    </row>
    <row r="25" spans="1:19" x14ac:dyDescent="0.3">
      <c r="A25" s="58" t="s">
        <v>505</v>
      </c>
      <c r="B25" s="59">
        <f>VLOOKUP($A25,'Return Data'!$B$7:$R$2292,3,0)</f>
        <v>44865</v>
      </c>
      <c r="C25" s="60">
        <f>VLOOKUP($A25,'Return Data'!$B$7:$R$2292,4,0)</f>
        <v>40.901000000000003</v>
      </c>
      <c r="D25" s="60">
        <f>VLOOKUP($A25,'Return Data'!$B$7:$R$2292,10,0)</f>
        <v>4.4085000000000001</v>
      </c>
      <c r="E25" s="61">
        <f t="shared" si="0"/>
        <v>22</v>
      </c>
      <c r="F25" s="60">
        <f>VLOOKUP($A25,'Return Data'!$B$7:$R$2292,11,0)</f>
        <v>3.0823</v>
      </c>
      <c r="G25" s="61">
        <f t="shared" si="1"/>
        <v>27</v>
      </c>
      <c r="H25" s="60">
        <f>VLOOKUP($A25,'Return Data'!$B$7:$R$2292,12,0)</f>
        <v>0.65459999999999996</v>
      </c>
      <c r="I25" s="61">
        <f t="shared" si="2"/>
        <v>25</v>
      </c>
      <c r="J25" s="60">
        <f>VLOOKUP($A25,'Return Data'!$B$7:$R$2292,13,0)</f>
        <v>0.19109999999999999</v>
      </c>
      <c r="K25" s="61">
        <f t="shared" si="3"/>
        <v>25</v>
      </c>
      <c r="L25" s="60">
        <f>VLOOKUP($A25,'Return Data'!$B$7:$R$2292,17,0)</f>
        <v>17.404800000000002</v>
      </c>
      <c r="M25" s="61">
        <f t="shared" si="4"/>
        <v>28</v>
      </c>
      <c r="N25" s="60">
        <f>VLOOKUP($A25,'Return Data'!$B$7:$R$2292,14,0)</f>
        <v>12.394299999999999</v>
      </c>
      <c r="O25" s="61">
        <f t="shared" si="5"/>
        <v>24</v>
      </c>
      <c r="P25" s="60">
        <f>VLOOKUP($A25,'Return Data'!$B$7:$R$2292,15,0)</f>
        <v>8.4808000000000003</v>
      </c>
      <c r="Q25" s="61">
        <f t="shared" si="9"/>
        <v>20</v>
      </c>
      <c r="R25" s="60">
        <f>VLOOKUP($A25,'Return Data'!$B$7:$R$2292,16,0)</f>
        <v>13.731999999999999</v>
      </c>
      <c r="S25" s="62">
        <f t="shared" si="6"/>
        <v>11</v>
      </c>
    </row>
    <row r="26" spans="1:19" x14ac:dyDescent="0.3">
      <c r="A26" s="58" t="s">
        <v>508</v>
      </c>
      <c r="B26" s="59">
        <f>VLOOKUP($A26,'Return Data'!$B$7:$R$2292,3,0)</f>
        <v>44865</v>
      </c>
      <c r="C26" s="60">
        <f>VLOOKUP($A26,'Return Data'!$B$7:$R$2292,4,0)</f>
        <v>152.3159</v>
      </c>
      <c r="D26" s="60">
        <f>VLOOKUP($A26,'Return Data'!$B$7:$R$2292,10,0)</f>
        <v>3.7309000000000001</v>
      </c>
      <c r="E26" s="61">
        <f t="shared" si="0"/>
        <v>25</v>
      </c>
      <c r="F26" s="60">
        <f>VLOOKUP($A26,'Return Data'!$B$7:$R$2292,11,0)</f>
        <v>5.0208000000000004</v>
      </c>
      <c r="G26" s="61">
        <f t="shared" si="1"/>
        <v>20</v>
      </c>
      <c r="H26" s="60">
        <f>VLOOKUP($A26,'Return Data'!$B$7:$R$2292,12,0)</f>
        <v>0.68940000000000001</v>
      </c>
      <c r="I26" s="61">
        <f t="shared" si="2"/>
        <v>24</v>
      </c>
      <c r="J26" s="60">
        <f>VLOOKUP($A26,'Return Data'!$B$7:$R$2292,13,0)</f>
        <v>0.42780000000000001</v>
      </c>
      <c r="K26" s="61">
        <f t="shared" si="3"/>
        <v>24</v>
      </c>
      <c r="L26" s="60">
        <f>VLOOKUP($A26,'Return Data'!$B$7:$R$2292,17,0)</f>
        <v>15.6555</v>
      </c>
      <c r="M26" s="61">
        <f t="shared" si="4"/>
        <v>31</v>
      </c>
      <c r="N26" s="60">
        <f>VLOOKUP($A26,'Return Data'!$B$7:$R$2292,14,0)</f>
        <v>9.8355999999999995</v>
      </c>
      <c r="O26" s="61">
        <f t="shared" si="5"/>
        <v>29</v>
      </c>
      <c r="P26" s="60">
        <f>VLOOKUP($A26,'Return Data'!$B$7:$R$2292,15,0)</f>
        <v>8.2797999999999998</v>
      </c>
      <c r="Q26" s="61">
        <f t="shared" si="9"/>
        <v>21</v>
      </c>
      <c r="R26" s="60">
        <f>VLOOKUP($A26,'Return Data'!$B$7:$R$2292,16,0)</f>
        <v>9.9566999999999997</v>
      </c>
      <c r="S26" s="62">
        <f t="shared" si="6"/>
        <v>30</v>
      </c>
    </row>
    <row r="27" spans="1:19" x14ac:dyDescent="0.3">
      <c r="A27" s="58" t="s">
        <v>509</v>
      </c>
      <c r="B27" s="59">
        <f>VLOOKUP($A27,'Return Data'!$B$7:$R$2292,3,0)</f>
        <v>44865</v>
      </c>
      <c r="C27" s="60">
        <f>VLOOKUP($A27,'Return Data'!$B$7:$R$2292,4,0)</f>
        <v>18.575600000000001</v>
      </c>
      <c r="D27" s="60">
        <f>VLOOKUP($A27,'Return Data'!$B$7:$R$2292,10,0)</f>
        <v>4.8331999999999997</v>
      </c>
      <c r="E27" s="61">
        <f t="shared" si="0"/>
        <v>19</v>
      </c>
      <c r="F27" s="60">
        <f>VLOOKUP($A27,'Return Data'!$B$7:$R$2292,11,0)</f>
        <v>6.4546999999999999</v>
      </c>
      <c r="G27" s="61">
        <f t="shared" si="1"/>
        <v>12</v>
      </c>
      <c r="H27" s="60">
        <f>VLOOKUP($A27,'Return Data'!$B$7:$R$2292,12,0)</f>
        <v>4.1379000000000001</v>
      </c>
      <c r="I27" s="61">
        <f t="shared" si="2"/>
        <v>16</v>
      </c>
      <c r="J27" s="60">
        <f>VLOOKUP($A27,'Return Data'!$B$7:$R$2292,13,0)</f>
        <v>5.4532999999999996</v>
      </c>
      <c r="K27" s="61">
        <f t="shared" si="3"/>
        <v>8</v>
      </c>
      <c r="L27" s="60">
        <f>VLOOKUP($A27,'Return Data'!$B$7:$R$2292,17,0)</f>
        <v>27.32</v>
      </c>
      <c r="M27" s="61">
        <f t="shared" si="4"/>
        <v>4</v>
      </c>
      <c r="N27" s="60"/>
      <c r="O27" s="61"/>
      <c r="P27" s="60"/>
      <c r="Q27" s="61"/>
      <c r="R27" s="60">
        <f>VLOOKUP($A27,'Return Data'!$B$7:$R$2292,16,0)</f>
        <v>20.726700000000001</v>
      </c>
      <c r="S27" s="62">
        <f t="shared" si="6"/>
        <v>1</v>
      </c>
    </row>
    <row r="28" spans="1:19" x14ac:dyDescent="0.3">
      <c r="A28" s="58" t="s">
        <v>512</v>
      </c>
      <c r="B28" s="59">
        <f>VLOOKUP($A28,'Return Data'!$B$7:$R$2292,3,0)</f>
        <v>44865</v>
      </c>
      <c r="C28" s="60">
        <f>VLOOKUP($A28,'Return Data'!$B$7:$R$2292,4,0)</f>
        <v>25.212</v>
      </c>
      <c r="D28" s="60">
        <f>VLOOKUP($A28,'Return Data'!$B$7:$R$2292,10,0)</f>
        <v>3.5911</v>
      </c>
      <c r="E28" s="61">
        <f t="shared" si="0"/>
        <v>26</v>
      </c>
      <c r="F28" s="60">
        <f>VLOOKUP($A28,'Return Data'!$B$7:$R$2292,11,0)</f>
        <v>4.9188999999999998</v>
      </c>
      <c r="G28" s="61">
        <f t="shared" si="1"/>
        <v>21</v>
      </c>
      <c r="H28" s="60">
        <f>VLOOKUP($A28,'Return Data'!$B$7:$R$2292,12,0)</f>
        <v>2.8515000000000001</v>
      </c>
      <c r="I28" s="61">
        <f t="shared" si="2"/>
        <v>21</v>
      </c>
      <c r="J28" s="60">
        <f>VLOOKUP($A28,'Return Data'!$B$7:$R$2292,13,0)</f>
        <v>2.3961999999999999</v>
      </c>
      <c r="K28" s="61">
        <f t="shared" si="3"/>
        <v>21</v>
      </c>
      <c r="L28" s="60">
        <f>VLOOKUP($A28,'Return Data'!$B$7:$R$2292,17,0)</f>
        <v>21.598199999999999</v>
      </c>
      <c r="M28" s="61">
        <f t="shared" si="4"/>
        <v>17</v>
      </c>
      <c r="N28" s="60">
        <f>VLOOKUP($A28,'Return Data'!$B$7:$R$2292,14,0)</f>
        <v>15.218</v>
      </c>
      <c r="O28" s="61">
        <f t="shared" ref="O28:O39" si="10">RANK(N28,N$8:N$39,0)</f>
        <v>14</v>
      </c>
      <c r="P28" s="60">
        <f>VLOOKUP($A28,'Return Data'!$B$7:$R$2292,15,0)</f>
        <v>12.334099999999999</v>
      </c>
      <c r="Q28" s="61">
        <f t="shared" si="9"/>
        <v>7</v>
      </c>
      <c r="R28" s="60">
        <f>VLOOKUP($A28,'Return Data'!$B$7:$R$2292,16,0)</f>
        <v>13.578200000000001</v>
      </c>
      <c r="S28" s="62">
        <f t="shared" si="6"/>
        <v>14</v>
      </c>
    </row>
    <row r="29" spans="1:19" x14ac:dyDescent="0.3">
      <c r="A29" s="58" t="s">
        <v>514</v>
      </c>
      <c r="B29" s="59">
        <f>VLOOKUP($A29,'Return Data'!$B$7:$R$2292,3,0)</f>
        <v>44865</v>
      </c>
      <c r="C29" s="60">
        <f>VLOOKUP($A29,'Return Data'!$B$7:$R$2292,4,0)</f>
        <v>16.8108</v>
      </c>
      <c r="D29" s="60">
        <f>VLOOKUP($A29,'Return Data'!$B$7:$R$2292,10,0)</f>
        <v>6.5180999999999996</v>
      </c>
      <c r="E29" s="61">
        <f t="shared" si="0"/>
        <v>4</v>
      </c>
      <c r="F29" s="60">
        <f>VLOOKUP($A29,'Return Data'!$B$7:$R$2292,11,0)</f>
        <v>8.9756</v>
      </c>
      <c r="G29" s="61">
        <f t="shared" si="1"/>
        <v>2</v>
      </c>
      <c r="H29" s="60">
        <f>VLOOKUP($A29,'Return Data'!$B$7:$R$2292,12,0)</f>
        <v>7.4481000000000002</v>
      </c>
      <c r="I29" s="61">
        <f t="shared" si="2"/>
        <v>2</v>
      </c>
      <c r="J29" s="60">
        <f>VLOOKUP($A29,'Return Data'!$B$7:$R$2292,13,0)</f>
        <v>3.4925000000000002</v>
      </c>
      <c r="K29" s="61">
        <f t="shared" si="3"/>
        <v>11</v>
      </c>
      <c r="L29" s="60">
        <f>VLOOKUP($A29,'Return Data'!$B$7:$R$2292,17,0)</f>
        <v>17.2575</v>
      </c>
      <c r="M29" s="61">
        <f t="shared" si="4"/>
        <v>29</v>
      </c>
      <c r="N29" s="60">
        <f>VLOOKUP($A29,'Return Data'!$B$7:$R$2292,14,0)</f>
        <v>12.685499999999999</v>
      </c>
      <c r="O29" s="61">
        <f t="shared" si="10"/>
        <v>21</v>
      </c>
      <c r="P29" s="60"/>
      <c r="Q29" s="61"/>
      <c r="R29" s="60">
        <f>VLOOKUP($A29,'Return Data'!$B$7:$R$2292,16,0)</f>
        <v>13.3971</v>
      </c>
      <c r="S29" s="62">
        <f t="shared" si="6"/>
        <v>17</v>
      </c>
    </row>
    <row r="30" spans="1:19" x14ac:dyDescent="0.3">
      <c r="A30" s="58" t="s">
        <v>1859</v>
      </c>
      <c r="B30" s="59">
        <f>VLOOKUP($A30,'Return Data'!$B$7:$R$2292,3,0)</f>
        <v>44865</v>
      </c>
      <c r="C30" s="60">
        <f>VLOOKUP($A30,'Return Data'!$B$7:$R$2292,4,0)</f>
        <v>15.783899999999999</v>
      </c>
      <c r="D30" s="60">
        <f>VLOOKUP($A30,'Return Data'!$B$7:$R$2292,10,0)</f>
        <v>4.8151000000000002</v>
      </c>
      <c r="E30" s="61">
        <f t="shared" si="0"/>
        <v>20</v>
      </c>
      <c r="F30" s="60">
        <f>VLOOKUP($A30,'Return Data'!$B$7:$R$2292,11,0)</f>
        <v>4.4848999999999997</v>
      </c>
      <c r="G30" s="61">
        <f t="shared" si="1"/>
        <v>23</v>
      </c>
      <c r="H30" s="60">
        <f>VLOOKUP($A30,'Return Data'!$B$7:$R$2292,12,0)</f>
        <v>3.3877999999999999</v>
      </c>
      <c r="I30" s="61">
        <f t="shared" si="2"/>
        <v>18</v>
      </c>
      <c r="J30" s="60">
        <f>VLOOKUP($A30,'Return Data'!$B$7:$R$2292,13,0)</f>
        <v>3.3477999999999999</v>
      </c>
      <c r="K30" s="61">
        <f t="shared" si="3"/>
        <v>13</v>
      </c>
      <c r="L30" s="60">
        <f>VLOOKUP($A30,'Return Data'!$B$7:$R$2292,17,0)</f>
        <v>20.0398</v>
      </c>
      <c r="M30" s="61">
        <f t="shared" si="4"/>
        <v>21</v>
      </c>
      <c r="N30" s="60">
        <f>VLOOKUP($A30,'Return Data'!$B$7:$R$2292,14,0)</f>
        <v>12.4091</v>
      </c>
      <c r="O30" s="61">
        <f t="shared" si="10"/>
        <v>23</v>
      </c>
      <c r="P30" s="60"/>
      <c r="Q30" s="61"/>
      <c r="R30" s="60">
        <f>VLOOKUP($A30,'Return Data'!$B$7:$R$2292,16,0)</f>
        <v>10.657500000000001</v>
      </c>
      <c r="S30" s="62">
        <f t="shared" si="6"/>
        <v>29</v>
      </c>
    </row>
    <row r="31" spans="1:19" x14ac:dyDescent="0.3">
      <c r="A31" s="58" t="s">
        <v>517</v>
      </c>
      <c r="B31" s="59">
        <f>VLOOKUP($A31,'Return Data'!$B$7:$R$2292,3,0)</f>
        <v>44865</v>
      </c>
      <c r="C31" s="60">
        <f>VLOOKUP($A31,'Return Data'!$B$7:$R$2292,4,0)</f>
        <v>77.123099999999994</v>
      </c>
      <c r="D31" s="60">
        <f>VLOOKUP($A31,'Return Data'!$B$7:$R$2292,10,0)</f>
        <v>6.0910000000000002</v>
      </c>
      <c r="E31" s="61">
        <f t="shared" si="0"/>
        <v>8</v>
      </c>
      <c r="F31" s="60">
        <f>VLOOKUP($A31,'Return Data'!$B$7:$R$2292,11,0)</f>
        <v>6.6159999999999997</v>
      </c>
      <c r="G31" s="61">
        <f t="shared" si="1"/>
        <v>11</v>
      </c>
      <c r="H31" s="60">
        <f>VLOOKUP($A31,'Return Data'!$B$7:$R$2292,12,0)</f>
        <v>5.9009</v>
      </c>
      <c r="I31" s="61">
        <f t="shared" si="2"/>
        <v>6</v>
      </c>
      <c r="J31" s="60">
        <f>VLOOKUP($A31,'Return Data'!$B$7:$R$2292,13,0)</f>
        <v>6.8794000000000004</v>
      </c>
      <c r="K31" s="61">
        <f t="shared" si="3"/>
        <v>4</v>
      </c>
      <c r="L31" s="60">
        <f>VLOOKUP($A31,'Return Data'!$B$7:$R$2292,17,0)</f>
        <v>26.6373</v>
      </c>
      <c r="M31" s="61">
        <f t="shared" si="4"/>
        <v>7</v>
      </c>
      <c r="N31" s="60">
        <f>VLOOKUP($A31,'Return Data'!$B$7:$R$2292,14,0)</f>
        <v>9.7949000000000002</v>
      </c>
      <c r="O31" s="61">
        <f t="shared" si="10"/>
        <v>30</v>
      </c>
      <c r="P31" s="60">
        <f>VLOOKUP($A31,'Return Data'!$B$7:$R$2292,15,0)</f>
        <v>6.0751999999999997</v>
      </c>
      <c r="Q31" s="61">
        <f t="shared" si="9"/>
        <v>24</v>
      </c>
      <c r="R31" s="60">
        <f>VLOOKUP($A31,'Return Data'!$B$7:$R$2292,16,0)</f>
        <v>11.7827</v>
      </c>
      <c r="S31" s="62">
        <f t="shared" si="6"/>
        <v>24</v>
      </c>
    </row>
    <row r="32" spans="1:19" x14ac:dyDescent="0.3">
      <c r="A32" s="58" t="s">
        <v>523</v>
      </c>
      <c r="B32" s="59">
        <f>VLOOKUP($A32,'Return Data'!$B$7:$R$2292,3,0)</f>
        <v>44865</v>
      </c>
      <c r="C32" s="60">
        <f>VLOOKUP($A32,'Return Data'!$B$7:$R$2292,4,0)</f>
        <v>106.49</v>
      </c>
      <c r="D32" s="60">
        <f>VLOOKUP($A32,'Return Data'!$B$7:$R$2292,10,0)</f>
        <v>5.4565000000000001</v>
      </c>
      <c r="E32" s="61">
        <f t="shared" si="0"/>
        <v>11</v>
      </c>
      <c r="F32" s="60">
        <f>VLOOKUP($A32,'Return Data'!$B$7:$R$2292,11,0)</f>
        <v>4.7305000000000001</v>
      </c>
      <c r="G32" s="61">
        <f t="shared" si="1"/>
        <v>22</v>
      </c>
      <c r="H32" s="60">
        <f>VLOOKUP($A32,'Return Data'!$B$7:$R$2292,12,0)</f>
        <v>0.35809999999999997</v>
      </c>
      <c r="I32" s="61">
        <f t="shared" si="2"/>
        <v>26</v>
      </c>
      <c r="J32" s="60">
        <f>VLOOKUP($A32,'Return Data'!$B$7:$R$2292,13,0)</f>
        <v>-3.9679000000000002</v>
      </c>
      <c r="K32" s="61">
        <f t="shared" si="3"/>
        <v>32</v>
      </c>
      <c r="L32" s="60">
        <f>VLOOKUP($A32,'Return Data'!$B$7:$R$2292,17,0)</f>
        <v>17.521100000000001</v>
      </c>
      <c r="M32" s="61">
        <f t="shared" si="4"/>
        <v>27</v>
      </c>
      <c r="N32" s="60">
        <f>VLOOKUP($A32,'Return Data'!$B$7:$R$2292,14,0)</f>
        <v>11.475300000000001</v>
      </c>
      <c r="O32" s="61">
        <f t="shared" si="10"/>
        <v>27</v>
      </c>
      <c r="P32" s="60">
        <f>VLOOKUP($A32,'Return Data'!$B$7:$R$2292,15,0)</f>
        <v>8.7482000000000006</v>
      </c>
      <c r="Q32" s="61">
        <f t="shared" ref="Q32:Q39" si="11">RANK(P32,P$8:P$39,0)</f>
        <v>19</v>
      </c>
      <c r="R32" s="60">
        <f>VLOOKUP($A32,'Return Data'!$B$7:$R$2292,16,0)</f>
        <v>11.386699999999999</v>
      </c>
      <c r="S32" s="62">
        <f t="shared" si="6"/>
        <v>26</v>
      </c>
    </row>
    <row r="33" spans="1:19" x14ac:dyDescent="0.3">
      <c r="A33" s="58" t="s">
        <v>525</v>
      </c>
      <c r="B33" s="59">
        <f>VLOOKUP($A33,'Return Data'!$B$7:$R$2292,3,0)</f>
        <v>44865</v>
      </c>
      <c r="C33" s="60">
        <f>VLOOKUP($A33,'Return Data'!$B$7:$R$2292,4,0)</f>
        <v>324.94639999999998</v>
      </c>
      <c r="D33" s="60">
        <f>VLOOKUP($A33,'Return Data'!$B$7:$R$2292,10,0)</f>
        <v>9.8572000000000006</v>
      </c>
      <c r="E33" s="61">
        <f t="shared" si="0"/>
        <v>1</v>
      </c>
      <c r="F33" s="60">
        <f>VLOOKUP($A33,'Return Data'!$B$7:$R$2292,11,0)</f>
        <v>9.2123000000000008</v>
      </c>
      <c r="G33" s="61">
        <f t="shared" si="1"/>
        <v>1</v>
      </c>
      <c r="H33" s="60">
        <f>VLOOKUP($A33,'Return Data'!$B$7:$R$2292,12,0)</f>
        <v>14.5435</v>
      </c>
      <c r="I33" s="61">
        <f t="shared" si="2"/>
        <v>1</v>
      </c>
      <c r="J33" s="60">
        <f>VLOOKUP($A33,'Return Data'!$B$7:$R$2292,13,0)</f>
        <v>17.2681</v>
      </c>
      <c r="K33" s="61">
        <f t="shared" si="3"/>
        <v>1</v>
      </c>
      <c r="L33" s="60">
        <f>VLOOKUP($A33,'Return Data'!$B$7:$R$2292,17,0)</f>
        <v>38.826500000000003</v>
      </c>
      <c r="M33" s="61">
        <f t="shared" si="4"/>
        <v>2</v>
      </c>
      <c r="N33" s="60">
        <f>VLOOKUP($A33,'Return Data'!$B$7:$R$2292,14,0)</f>
        <v>30.2026</v>
      </c>
      <c r="O33" s="61">
        <f t="shared" si="10"/>
        <v>1</v>
      </c>
      <c r="P33" s="60">
        <f>VLOOKUP($A33,'Return Data'!$B$7:$R$2292,15,0)</f>
        <v>20.310199999999998</v>
      </c>
      <c r="Q33" s="61">
        <f t="shared" si="11"/>
        <v>1</v>
      </c>
      <c r="R33" s="60">
        <f>VLOOKUP($A33,'Return Data'!$B$7:$R$2292,16,0)</f>
        <v>18.088899999999999</v>
      </c>
      <c r="S33" s="62">
        <f t="shared" si="6"/>
        <v>2</v>
      </c>
    </row>
    <row r="34" spans="1:19" x14ac:dyDescent="0.3">
      <c r="A34" s="58" t="s">
        <v>1706</v>
      </c>
      <c r="B34" s="59">
        <f>VLOOKUP($A34,'Return Data'!$B$7:$R$2292,3,0)</f>
        <v>44865</v>
      </c>
      <c r="C34" s="60">
        <f>VLOOKUP($A34,'Return Data'!$B$7:$R$2292,4,0)</f>
        <v>225.7989</v>
      </c>
      <c r="D34" s="60">
        <f>VLOOKUP($A34,'Return Data'!$B$7:$R$2292,10,0)</f>
        <v>3.7336</v>
      </c>
      <c r="E34" s="61">
        <f t="shared" si="0"/>
        <v>24</v>
      </c>
      <c r="F34" s="60">
        <f>VLOOKUP($A34,'Return Data'!$B$7:$R$2292,11,0)</f>
        <v>3.508</v>
      </c>
      <c r="G34" s="61">
        <f t="shared" si="1"/>
        <v>25</v>
      </c>
      <c r="H34" s="60">
        <f>VLOOKUP($A34,'Return Data'!$B$7:$R$2292,12,0)</f>
        <v>4.0328999999999997</v>
      </c>
      <c r="I34" s="61">
        <f t="shared" si="2"/>
        <v>17</v>
      </c>
      <c r="J34" s="60">
        <f>VLOOKUP($A34,'Return Data'!$B$7:$R$2292,13,0)</f>
        <v>2.8186</v>
      </c>
      <c r="K34" s="61">
        <f t="shared" si="3"/>
        <v>18</v>
      </c>
      <c r="L34" s="60">
        <f>VLOOKUP($A34,'Return Data'!$B$7:$R$2292,17,0)</f>
        <v>22.0809</v>
      </c>
      <c r="M34" s="61">
        <f t="shared" si="4"/>
        <v>16</v>
      </c>
      <c r="N34" s="60">
        <f>VLOOKUP($A34,'Return Data'!$B$7:$R$2292,14,0)</f>
        <v>14.2178</v>
      </c>
      <c r="O34" s="61">
        <f t="shared" si="10"/>
        <v>16</v>
      </c>
      <c r="P34" s="60">
        <f>VLOOKUP($A34,'Return Data'!$B$7:$R$2292,15,0)</f>
        <v>11.763500000000001</v>
      </c>
      <c r="Q34" s="61">
        <f t="shared" si="11"/>
        <v>8</v>
      </c>
      <c r="R34" s="60">
        <f>VLOOKUP($A34,'Return Data'!$B$7:$R$2292,16,0)</f>
        <v>15.080399999999999</v>
      </c>
      <c r="S34" s="62">
        <f t="shared" si="6"/>
        <v>5</v>
      </c>
    </row>
    <row r="35" spans="1:19" x14ac:dyDescent="0.3">
      <c r="A35" s="58" t="s">
        <v>526</v>
      </c>
      <c r="B35" s="59">
        <f>VLOOKUP($A35,'Return Data'!$B$7:$R$2292,3,0)</f>
        <v>44865</v>
      </c>
      <c r="C35" s="60">
        <f>VLOOKUP($A35,'Return Data'!$B$7:$R$2292,4,0)</f>
        <v>25.7346</v>
      </c>
      <c r="D35" s="60">
        <f>VLOOKUP($A35,'Return Data'!$B$7:$R$2292,10,0)</f>
        <v>3.9035000000000002</v>
      </c>
      <c r="E35" s="61">
        <f t="shared" si="0"/>
        <v>23</v>
      </c>
      <c r="F35" s="60">
        <f>VLOOKUP($A35,'Return Data'!$B$7:$R$2292,11,0)</f>
        <v>5.4131</v>
      </c>
      <c r="G35" s="61">
        <f t="shared" si="1"/>
        <v>19</v>
      </c>
      <c r="H35" s="60">
        <f>VLOOKUP($A35,'Return Data'!$B$7:$R$2292,12,0)</f>
        <v>4.8418999999999999</v>
      </c>
      <c r="I35" s="61">
        <f t="shared" si="2"/>
        <v>10</v>
      </c>
      <c r="J35" s="60">
        <f>VLOOKUP($A35,'Return Data'!$B$7:$R$2292,13,0)</f>
        <v>3.22</v>
      </c>
      <c r="K35" s="61">
        <f t="shared" si="3"/>
        <v>14</v>
      </c>
      <c r="L35" s="60">
        <f>VLOOKUP($A35,'Return Data'!$B$7:$R$2292,17,0)</f>
        <v>17.859000000000002</v>
      </c>
      <c r="M35" s="61">
        <f t="shared" si="4"/>
        <v>24</v>
      </c>
      <c r="N35" s="60">
        <f>VLOOKUP($A35,'Return Data'!$B$7:$R$2292,14,0)</f>
        <v>11.792999999999999</v>
      </c>
      <c r="O35" s="61">
        <f t="shared" si="10"/>
        <v>26</v>
      </c>
      <c r="P35" s="60">
        <f>VLOOKUP($A35,'Return Data'!$B$7:$R$2292,15,0)</f>
        <v>9.6928000000000001</v>
      </c>
      <c r="Q35" s="61">
        <f t="shared" si="11"/>
        <v>18</v>
      </c>
      <c r="R35" s="60">
        <f>VLOOKUP($A35,'Return Data'!$B$7:$R$2292,16,0)</f>
        <v>11.2034</v>
      </c>
      <c r="S35" s="62">
        <f t="shared" si="6"/>
        <v>27</v>
      </c>
    </row>
    <row r="36" spans="1:19" x14ac:dyDescent="0.3">
      <c r="A36" s="58" t="s">
        <v>1894</v>
      </c>
      <c r="B36" s="59">
        <f>VLOOKUP($A36,'Return Data'!$B$7:$R$2292,3,0)</f>
        <v>44865</v>
      </c>
      <c r="C36" s="60">
        <f>VLOOKUP($A36,'Return Data'!$B$7:$R$2292,4,0)</f>
        <v>127.9198</v>
      </c>
      <c r="D36" s="60">
        <f>VLOOKUP($A36,'Return Data'!$B$7:$R$2292,10,0)</f>
        <v>5.3947000000000003</v>
      </c>
      <c r="E36" s="61">
        <f t="shared" si="0"/>
        <v>12</v>
      </c>
      <c r="F36" s="60">
        <f>VLOOKUP($A36,'Return Data'!$B$7:$R$2292,11,0)</f>
        <v>6.7394999999999996</v>
      </c>
      <c r="G36" s="61">
        <f t="shared" si="1"/>
        <v>10</v>
      </c>
      <c r="H36" s="60">
        <f>VLOOKUP($A36,'Return Data'!$B$7:$R$2292,12,0)</f>
        <v>4.8335999999999997</v>
      </c>
      <c r="I36" s="61">
        <f t="shared" si="2"/>
        <v>11</v>
      </c>
      <c r="J36" s="60">
        <f>VLOOKUP($A36,'Return Data'!$B$7:$R$2292,13,0)</f>
        <v>3.0697000000000001</v>
      </c>
      <c r="K36" s="61">
        <f t="shared" si="3"/>
        <v>15</v>
      </c>
      <c r="L36" s="60">
        <f>VLOOKUP($A36,'Return Data'!$B$7:$R$2292,17,0)</f>
        <v>23.449300000000001</v>
      </c>
      <c r="M36" s="61">
        <f t="shared" si="4"/>
        <v>14</v>
      </c>
      <c r="N36" s="60">
        <f>VLOOKUP($A36,'Return Data'!$B$7:$R$2292,14,0)</f>
        <v>16.227</v>
      </c>
      <c r="O36" s="61">
        <f t="shared" si="10"/>
        <v>10</v>
      </c>
      <c r="P36" s="60">
        <f>VLOOKUP($A36,'Return Data'!$B$7:$R$2292,15,0)</f>
        <v>10.213699999999999</v>
      </c>
      <c r="Q36" s="61">
        <f t="shared" si="11"/>
        <v>15</v>
      </c>
      <c r="R36" s="60">
        <f>VLOOKUP($A36,'Return Data'!$B$7:$R$2292,16,0)</f>
        <v>14.275399999999999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29</v>
      </c>
      <c r="J37" s="60">
        <f>VLOOKUP($A37,'Return Data'!$B$7:$R$2292,13,0)</f>
        <v>0</v>
      </c>
      <c r="K37" s="61">
        <f t="shared" si="3"/>
        <v>26</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44865</v>
      </c>
      <c r="C38" s="60">
        <f>VLOOKUP($A38,'Return Data'!$B$7:$R$2292,4,0)</f>
        <v>350.0172</v>
      </c>
      <c r="D38" s="60">
        <f>VLOOKUP($A38,'Return Data'!$B$7:$R$2292,10,0)</f>
        <v>5.9789000000000003</v>
      </c>
      <c r="E38" s="61">
        <f t="shared" si="0"/>
        <v>10</v>
      </c>
      <c r="F38" s="60">
        <f>VLOOKUP($A38,'Return Data'!$B$7:$R$2292,11,0)</f>
        <v>8.1818000000000008</v>
      </c>
      <c r="G38" s="61">
        <f t="shared" si="1"/>
        <v>3</v>
      </c>
      <c r="H38" s="60">
        <f>VLOOKUP($A38,'Return Data'!$B$7:$R$2292,12,0)</f>
        <v>5.7294</v>
      </c>
      <c r="I38" s="61">
        <f t="shared" si="2"/>
        <v>7</v>
      </c>
      <c r="J38" s="60">
        <f>VLOOKUP($A38,'Return Data'!$B$7:$R$2292,13,0)</f>
        <v>5.6893000000000002</v>
      </c>
      <c r="K38" s="61">
        <f t="shared" si="3"/>
        <v>7</v>
      </c>
      <c r="L38" s="60">
        <f>VLOOKUP($A38,'Return Data'!$B$7:$R$2292,17,0)</f>
        <v>24.232900000000001</v>
      </c>
      <c r="M38" s="61">
        <f t="shared" si="4"/>
        <v>11</v>
      </c>
      <c r="N38" s="60">
        <f>VLOOKUP($A38,'Return Data'!$B$7:$R$2292,14,0)</f>
        <v>14.955299999999999</v>
      </c>
      <c r="O38" s="61">
        <f t="shared" si="10"/>
        <v>15</v>
      </c>
      <c r="P38" s="60">
        <f>VLOOKUP($A38,'Return Data'!$B$7:$R$2292,15,0)</f>
        <v>10.4124</v>
      </c>
      <c r="Q38" s="61">
        <f t="shared" si="11"/>
        <v>14</v>
      </c>
      <c r="R38" s="60">
        <f>VLOOKUP($A38,'Return Data'!$B$7:$R$2292,16,0)</f>
        <v>13.676500000000001</v>
      </c>
      <c r="S38" s="62">
        <f t="shared" si="6"/>
        <v>12</v>
      </c>
    </row>
    <row r="39" spans="1:19" x14ac:dyDescent="0.3">
      <c r="A39" s="58" t="s">
        <v>532</v>
      </c>
      <c r="B39" s="59">
        <f>VLOOKUP($A39,'Return Data'!$B$7:$R$2292,3,0)</f>
        <v>44865</v>
      </c>
      <c r="C39" s="60">
        <f>VLOOKUP($A39,'Return Data'!$B$7:$R$2292,4,0)</f>
        <v>276.14830000000001</v>
      </c>
      <c r="D39" s="60">
        <f>VLOOKUP($A39,'Return Data'!$B$7:$R$2292,10,0)</f>
        <v>4.9503000000000004</v>
      </c>
      <c r="E39" s="61">
        <f t="shared" si="0"/>
        <v>17</v>
      </c>
      <c r="F39" s="60">
        <f>VLOOKUP($A39,'Return Data'!$B$7:$R$2292,11,0)</f>
        <v>7.3009000000000004</v>
      </c>
      <c r="G39" s="61">
        <f t="shared" si="1"/>
        <v>6</v>
      </c>
      <c r="H39" s="60">
        <f>VLOOKUP($A39,'Return Data'!$B$7:$R$2292,12,0)</f>
        <v>4.5522999999999998</v>
      </c>
      <c r="I39" s="61">
        <f t="shared" si="2"/>
        <v>13</v>
      </c>
      <c r="J39" s="60">
        <f>VLOOKUP($A39,'Return Data'!$B$7:$R$2292,13,0)</f>
        <v>4.2175000000000002</v>
      </c>
      <c r="K39" s="61">
        <f t="shared" si="3"/>
        <v>9</v>
      </c>
      <c r="L39" s="60">
        <f>VLOOKUP($A39,'Return Data'!$B$7:$R$2292,17,0)</f>
        <v>26.9724</v>
      </c>
      <c r="M39" s="61">
        <f t="shared" si="4"/>
        <v>5</v>
      </c>
      <c r="N39" s="60">
        <f>VLOOKUP($A39,'Return Data'!$B$7:$R$2292,14,0)</f>
        <v>17.506499999999999</v>
      </c>
      <c r="O39" s="61">
        <f t="shared" si="10"/>
        <v>6</v>
      </c>
      <c r="P39" s="60">
        <f>VLOOKUP($A39,'Return Data'!$B$7:$R$2292,15,0)</f>
        <v>9.8813999999999993</v>
      </c>
      <c r="Q39" s="61">
        <f t="shared" si="11"/>
        <v>17</v>
      </c>
      <c r="R39" s="60">
        <f>VLOOKUP($A39,'Return Data'!$B$7:$R$2292,16,0)</f>
        <v>12.3093</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4.8912281250000005</v>
      </c>
      <c r="E41" s="69"/>
      <c r="F41" s="70">
        <f>AVERAGE(F8:F39)</f>
        <v>5.2826875000000006</v>
      </c>
      <c r="G41" s="69"/>
      <c r="H41" s="70">
        <f>AVERAGE(H8:H39)</f>
        <v>3.5329968749999994</v>
      </c>
      <c r="I41" s="69"/>
      <c r="J41" s="70">
        <f>AVERAGE(J8:J39)</f>
        <v>3.1997468750000002</v>
      </c>
      <c r="K41" s="69"/>
      <c r="L41" s="70">
        <f>AVERAGE(L8:L39)</f>
        <v>22.216093750000002</v>
      </c>
      <c r="M41" s="69"/>
      <c r="N41" s="70">
        <f>AVERAGE(N8:N39)</f>
        <v>14.898483870967745</v>
      </c>
      <c r="O41" s="69"/>
      <c r="P41" s="70">
        <f>AVERAGE(P8:P39)</f>
        <v>10.568807999999999</v>
      </c>
      <c r="Q41" s="69"/>
      <c r="R41" s="70">
        <f>AVERAGE(R8:R39)</f>
        <v>12.998534375</v>
      </c>
      <c r="S41" s="71"/>
    </row>
    <row r="42" spans="1:19" x14ac:dyDescent="0.3">
      <c r="A42" s="68" t="s">
        <v>28</v>
      </c>
      <c r="B42" s="69"/>
      <c r="C42" s="69"/>
      <c r="D42" s="70">
        <f>MIN(D8:D39)</f>
        <v>0</v>
      </c>
      <c r="E42" s="69"/>
      <c r="F42" s="70">
        <f>MIN(F8:F39)</f>
        <v>-4.1700000000000001E-2</v>
      </c>
      <c r="G42" s="69"/>
      <c r="H42" s="70">
        <f>MIN(H8:H39)</f>
        <v>-2.9554999999999998</v>
      </c>
      <c r="I42" s="69"/>
      <c r="J42" s="70">
        <f>MIN(J8:J39)</f>
        <v>-3.9679000000000002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9.8572000000000006</v>
      </c>
      <c r="E43" s="73"/>
      <c r="F43" s="74">
        <f>MAX(F8:F39)</f>
        <v>9.2123000000000008</v>
      </c>
      <c r="G43" s="73"/>
      <c r="H43" s="74">
        <f>MAX(H8:H39)</f>
        <v>14.5435</v>
      </c>
      <c r="I43" s="73"/>
      <c r="J43" s="74">
        <f>MAX(J8:J39)</f>
        <v>17.2681</v>
      </c>
      <c r="K43" s="73"/>
      <c r="L43" s="74">
        <f>MAX(L8:L39)</f>
        <v>39.11</v>
      </c>
      <c r="M43" s="73"/>
      <c r="N43" s="74">
        <f>MAX(N8:N39)</f>
        <v>30.2026</v>
      </c>
      <c r="O43" s="73"/>
      <c r="P43" s="74">
        <f>MAX(P8:P39)</f>
        <v>20.310199999999998</v>
      </c>
      <c r="Q43" s="73"/>
      <c r="R43" s="74">
        <f>MAX(R8:R39)</f>
        <v>20.726700000000001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44865</v>
      </c>
      <c r="C8" s="60">
        <f>VLOOKUP($A8,'Return Data'!$B$7:$R$2292,4,0)</f>
        <v>1063.44</v>
      </c>
      <c r="D8" s="60">
        <f>VLOOKUP($A8,'Return Data'!$B$7:$R$2292,10,0)</f>
        <v>2.8412000000000002</v>
      </c>
      <c r="E8" s="61">
        <f t="shared" ref="E8:E39" si="0">RANK(D8,D$8:D$39,0)</f>
        <v>28</v>
      </c>
      <c r="F8" s="60">
        <f>VLOOKUP($A8,'Return Data'!$B$7:$R$2292,11,0)</f>
        <v>-0.153</v>
      </c>
      <c r="G8" s="61">
        <f t="shared" ref="G8:G39" si="1">RANK(F8,F$8:F$39,0)</f>
        <v>31</v>
      </c>
      <c r="H8" s="60">
        <f>VLOOKUP($A8,'Return Data'!$B$7:$R$2292,12,0)</f>
        <v>0.4022</v>
      </c>
      <c r="I8" s="61">
        <f t="shared" ref="I8:I39" si="2">RANK(H8,H$8:H$39,0)</f>
        <v>23</v>
      </c>
      <c r="J8" s="60">
        <f>VLOOKUP($A8,'Return Data'!$B$7:$R$2292,13,0)</f>
        <v>-1.8641000000000001</v>
      </c>
      <c r="K8" s="61">
        <f t="shared" ref="K8:K39" si="3">RANK(J8,J$8:J$39,0)</f>
        <v>27</v>
      </c>
      <c r="L8" s="60">
        <f>VLOOKUP($A8,'Return Data'!$B$7:$R$2292,17,0)</f>
        <v>19.953900000000001</v>
      </c>
      <c r="M8" s="61">
        <f t="shared" ref="M8:M39" si="4">RANK(L8,L$8:L$39,0)</f>
        <v>17</v>
      </c>
      <c r="N8" s="60">
        <f>VLOOKUP($A8,'Return Data'!$B$7:$R$2292,14,0)</f>
        <v>11.871700000000001</v>
      </c>
      <c r="O8" s="61">
        <f t="shared" ref="O8:O26" si="5">RANK(N8,N$8:N$39,0)</f>
        <v>19</v>
      </c>
      <c r="P8" s="60">
        <f>VLOOKUP($A8,'Return Data'!$B$7:$R$2292,15,0)</f>
        <v>7.0952999999999999</v>
      </c>
      <c r="Q8" s="61">
        <f>RANK(P8,P$8:P$39,0)</f>
        <v>20</v>
      </c>
      <c r="R8" s="60">
        <f>VLOOKUP($A8,'Return Data'!$B$7:$R$2292,16,0)</f>
        <v>18.321000000000002</v>
      </c>
      <c r="S8" s="62">
        <f t="shared" ref="S8:S39" si="6">RANK(R8,R$8:R$39,0)</f>
        <v>2</v>
      </c>
    </row>
    <row r="9" spans="1:20" x14ac:dyDescent="0.3">
      <c r="A9" s="58" t="s">
        <v>478</v>
      </c>
      <c r="B9" s="59">
        <f>VLOOKUP($A9,'Return Data'!$B$7:$R$2292,3,0)</f>
        <v>44865</v>
      </c>
      <c r="C9" s="60">
        <f>VLOOKUP($A9,'Return Data'!$B$7:$R$2292,4,0)</f>
        <v>15.26</v>
      </c>
      <c r="D9" s="60">
        <f>VLOOKUP($A9,'Return Data'!$B$7:$R$2292,10,0)</f>
        <v>2.0735999999999999</v>
      </c>
      <c r="E9" s="61">
        <f t="shared" si="0"/>
        <v>31</v>
      </c>
      <c r="F9" s="60">
        <f>VLOOKUP($A9,'Return Data'!$B$7:$R$2292,11,0)</f>
        <v>2.1419000000000001</v>
      </c>
      <c r="G9" s="61">
        <f t="shared" si="1"/>
        <v>28</v>
      </c>
      <c r="H9" s="60">
        <f>VLOOKUP($A9,'Return Data'!$B$7:$R$2292,12,0)</f>
        <v>-1.3574999999999999</v>
      </c>
      <c r="I9" s="61">
        <f t="shared" si="2"/>
        <v>30</v>
      </c>
      <c r="J9" s="60">
        <f>VLOOKUP($A9,'Return Data'!$B$7:$R$2292,13,0)</f>
        <v>-3.7223999999999999</v>
      </c>
      <c r="K9" s="61">
        <f t="shared" si="3"/>
        <v>31</v>
      </c>
      <c r="L9" s="60">
        <f>VLOOKUP($A9,'Return Data'!$B$7:$R$2292,17,0)</f>
        <v>16.701499999999999</v>
      </c>
      <c r="M9" s="61">
        <f t="shared" si="4"/>
        <v>23</v>
      </c>
      <c r="N9" s="60">
        <f>VLOOKUP($A9,'Return Data'!$B$7:$R$2292,14,0)</f>
        <v>11.0159</v>
      </c>
      <c r="O9" s="61">
        <f t="shared" si="5"/>
        <v>23</v>
      </c>
      <c r="P9" s="60"/>
      <c r="Q9" s="61"/>
      <c r="R9" s="60">
        <f>VLOOKUP($A9,'Return Data'!$B$7:$R$2292,16,0)</f>
        <v>10.5076</v>
      </c>
      <c r="S9" s="62">
        <f t="shared" si="6"/>
        <v>25</v>
      </c>
    </row>
    <row r="10" spans="1:20" x14ac:dyDescent="0.3">
      <c r="A10" s="58" t="s">
        <v>1952</v>
      </c>
      <c r="B10" s="59">
        <f>VLOOKUP($A10,'Return Data'!$B$7:$R$2292,3,0)</f>
        <v>44865</v>
      </c>
      <c r="C10" s="60">
        <f>VLOOKUP($A10,'Return Data'!$B$7:$R$2292,4,0)</f>
        <v>18.9527</v>
      </c>
      <c r="D10" s="60">
        <f>VLOOKUP($A10,'Return Data'!$B$7:$R$2292,10,0)</f>
        <v>4.4490999999999996</v>
      </c>
      <c r="E10" s="61">
        <f t="shared" si="0"/>
        <v>18</v>
      </c>
      <c r="F10" s="60">
        <f>VLOOKUP($A10,'Return Data'!$B$7:$R$2292,11,0)</f>
        <v>4.9905999999999997</v>
      </c>
      <c r="G10" s="61">
        <f t="shared" si="1"/>
        <v>15</v>
      </c>
      <c r="H10" s="60">
        <f>VLOOKUP($A10,'Return Data'!$B$7:$R$2292,12,0)</f>
        <v>2.8881000000000001</v>
      </c>
      <c r="I10" s="61">
        <f t="shared" si="2"/>
        <v>16</v>
      </c>
      <c r="J10" s="60">
        <f>VLOOKUP($A10,'Return Data'!$B$7:$R$2292,13,0)</f>
        <v>1.6874</v>
      </c>
      <c r="K10" s="61">
        <f t="shared" si="3"/>
        <v>16</v>
      </c>
      <c r="L10" s="60">
        <f>VLOOKUP($A10,'Return Data'!$B$7:$R$2292,17,0)</f>
        <v>20.788499999999999</v>
      </c>
      <c r="M10" s="61">
        <f t="shared" si="4"/>
        <v>16</v>
      </c>
      <c r="N10" s="60">
        <f>VLOOKUP($A10,'Return Data'!$B$7:$R$2292,14,0)</f>
        <v>13.854100000000001</v>
      </c>
      <c r="O10" s="61">
        <f t="shared" si="5"/>
        <v>13</v>
      </c>
      <c r="P10" s="60">
        <f>VLOOKUP($A10,'Return Data'!$B$7:$R$2292,15,0)</f>
        <v>11.9153</v>
      </c>
      <c r="Q10" s="61">
        <f t="shared" ref="Q10:Q16" si="7">RANK(P10,P$8:P$39,0)</f>
        <v>3</v>
      </c>
      <c r="R10" s="60">
        <f>VLOOKUP($A10,'Return Data'!$B$7:$R$2292,16,0)</f>
        <v>12.1637</v>
      </c>
      <c r="S10" s="62">
        <f t="shared" si="6"/>
        <v>13</v>
      </c>
    </row>
    <row r="11" spans="1:20" x14ac:dyDescent="0.3">
      <c r="A11" s="58" t="s">
        <v>2008</v>
      </c>
      <c r="B11" s="59">
        <f>VLOOKUP($A11,'Return Data'!$B$7:$R$2292,3,0)</f>
        <v>44865</v>
      </c>
      <c r="C11" s="60">
        <f>VLOOKUP($A11,'Return Data'!$B$7:$R$2292,4,0)</f>
        <v>22.68</v>
      </c>
      <c r="D11" s="60">
        <f>VLOOKUP($A11,'Return Data'!$B$7:$R$2292,10,0)</f>
        <v>5.0972999999999997</v>
      </c>
      <c r="E11" s="61">
        <f t="shared" si="0"/>
        <v>11</v>
      </c>
      <c r="F11" s="60">
        <f>VLOOKUP($A11,'Return Data'!$B$7:$R$2292,11,0)</f>
        <v>-0.56989999999999996</v>
      </c>
      <c r="G11" s="61">
        <f t="shared" si="1"/>
        <v>32</v>
      </c>
      <c r="H11" s="60">
        <f>VLOOKUP($A11,'Return Data'!$B$7:$R$2292,12,0)</f>
        <v>-3.6534</v>
      </c>
      <c r="I11" s="61">
        <f t="shared" si="2"/>
        <v>32</v>
      </c>
      <c r="J11" s="60">
        <f>VLOOKUP($A11,'Return Data'!$B$7:$R$2292,13,0)</f>
        <v>0.13250000000000001</v>
      </c>
      <c r="K11" s="61">
        <f t="shared" si="3"/>
        <v>23</v>
      </c>
      <c r="L11" s="60">
        <f>VLOOKUP($A11,'Return Data'!$B$7:$R$2292,17,0)</f>
        <v>28.015799999999999</v>
      </c>
      <c r="M11" s="61">
        <f t="shared" si="4"/>
        <v>3</v>
      </c>
      <c r="N11" s="60">
        <f>VLOOKUP($A11,'Return Data'!$B$7:$R$2292,14,0)</f>
        <v>23.511900000000001</v>
      </c>
      <c r="O11" s="61">
        <f t="shared" si="5"/>
        <v>2</v>
      </c>
      <c r="P11" s="60">
        <f>VLOOKUP($A11,'Return Data'!$B$7:$R$2292,15,0)</f>
        <v>10.6175</v>
      </c>
      <c r="Q11" s="61">
        <f t="shared" si="7"/>
        <v>9</v>
      </c>
      <c r="R11" s="60">
        <f>VLOOKUP($A11,'Return Data'!$B$7:$R$2292,16,0)</f>
        <v>13.916499999999999</v>
      </c>
      <c r="S11" s="62">
        <f t="shared" si="6"/>
        <v>8</v>
      </c>
    </row>
    <row r="12" spans="1:20" x14ac:dyDescent="0.3">
      <c r="A12" s="58" t="s">
        <v>482</v>
      </c>
      <c r="B12" s="59">
        <f>VLOOKUP($A12,'Return Data'!$B$7:$R$2292,3,0)</f>
        <v>44865</v>
      </c>
      <c r="C12" s="60">
        <f>VLOOKUP($A12,'Return Data'!$B$7:$R$2292,4,0)</f>
        <v>250.86</v>
      </c>
      <c r="D12" s="60">
        <f>VLOOKUP($A12,'Return Data'!$B$7:$R$2292,10,0)</f>
        <v>4.3076999999999996</v>
      </c>
      <c r="E12" s="61">
        <f t="shared" si="0"/>
        <v>19</v>
      </c>
      <c r="F12" s="60">
        <f>VLOOKUP($A12,'Return Data'!$B$7:$R$2292,11,0)</f>
        <v>5.2</v>
      </c>
      <c r="G12" s="61">
        <f t="shared" si="1"/>
        <v>13</v>
      </c>
      <c r="H12" s="60">
        <f>VLOOKUP($A12,'Return Data'!$B$7:$R$2292,12,0)</f>
        <v>1.9466000000000001</v>
      </c>
      <c r="I12" s="61">
        <f t="shared" si="2"/>
        <v>19</v>
      </c>
      <c r="J12" s="60">
        <f>VLOOKUP($A12,'Return Data'!$B$7:$R$2292,13,0)</f>
        <v>1.7523</v>
      </c>
      <c r="K12" s="61">
        <f t="shared" si="3"/>
        <v>15</v>
      </c>
      <c r="L12" s="60">
        <f>VLOOKUP($A12,'Return Data'!$B$7:$R$2292,17,0)</f>
        <v>18.904199999999999</v>
      </c>
      <c r="M12" s="61">
        <f t="shared" si="4"/>
        <v>19</v>
      </c>
      <c r="N12" s="60">
        <f>VLOOKUP($A12,'Return Data'!$B$7:$R$2292,14,0)</f>
        <v>14.905200000000001</v>
      </c>
      <c r="O12" s="61">
        <f t="shared" si="5"/>
        <v>9</v>
      </c>
      <c r="P12" s="60">
        <f>VLOOKUP($A12,'Return Data'!$B$7:$R$2292,15,0)</f>
        <v>11.5862</v>
      </c>
      <c r="Q12" s="61">
        <f t="shared" si="7"/>
        <v>5</v>
      </c>
      <c r="R12" s="60">
        <f>VLOOKUP($A12,'Return Data'!$B$7:$R$2292,16,0)</f>
        <v>11.4338</v>
      </c>
      <c r="S12" s="62">
        <f t="shared" si="6"/>
        <v>20</v>
      </c>
    </row>
    <row r="13" spans="1:20" x14ac:dyDescent="0.3">
      <c r="A13" s="58" t="s">
        <v>484</v>
      </c>
      <c r="B13" s="59">
        <f>VLOOKUP($A13,'Return Data'!$B$7:$R$2292,3,0)</f>
        <v>44865</v>
      </c>
      <c r="C13" s="60">
        <f>VLOOKUP($A13,'Return Data'!$B$7:$R$2292,4,0)</f>
        <v>231.893</v>
      </c>
      <c r="D13" s="60">
        <f>VLOOKUP($A13,'Return Data'!$B$7:$R$2292,10,0)</f>
        <v>2.4914000000000001</v>
      </c>
      <c r="E13" s="61">
        <f t="shared" si="0"/>
        <v>30</v>
      </c>
      <c r="F13" s="60">
        <f>VLOOKUP($A13,'Return Data'!$B$7:$R$2292,11,0)</f>
        <v>3.8370000000000002</v>
      </c>
      <c r="G13" s="61">
        <f t="shared" si="1"/>
        <v>23</v>
      </c>
      <c r="H13" s="60">
        <f>VLOOKUP($A13,'Return Data'!$B$7:$R$2292,12,0)</f>
        <v>-0.70609999999999995</v>
      </c>
      <c r="I13" s="61">
        <f t="shared" si="2"/>
        <v>28</v>
      </c>
      <c r="J13" s="60">
        <f>VLOOKUP($A13,'Return Data'!$B$7:$R$2292,13,0)</f>
        <v>-2.8346</v>
      </c>
      <c r="K13" s="61">
        <f t="shared" si="3"/>
        <v>30</v>
      </c>
      <c r="L13" s="60">
        <f>VLOOKUP($A13,'Return Data'!$B$7:$R$2292,17,0)</f>
        <v>18.302199999999999</v>
      </c>
      <c r="M13" s="61">
        <f t="shared" si="4"/>
        <v>20</v>
      </c>
      <c r="N13" s="60">
        <f>VLOOKUP($A13,'Return Data'!$B$7:$R$2292,14,0)</f>
        <v>12.592499999999999</v>
      </c>
      <c r="O13" s="61">
        <f t="shared" si="5"/>
        <v>17</v>
      </c>
      <c r="P13" s="60">
        <f>VLOOKUP($A13,'Return Data'!$B$7:$R$2292,15,0)</f>
        <v>9.8703000000000003</v>
      </c>
      <c r="Q13" s="61">
        <f t="shared" si="7"/>
        <v>10</v>
      </c>
      <c r="R13" s="60">
        <f>VLOOKUP($A13,'Return Data'!$B$7:$R$2292,16,0)</f>
        <v>14.3483</v>
      </c>
      <c r="S13" s="62">
        <f t="shared" si="6"/>
        <v>7</v>
      </c>
    </row>
    <row r="14" spans="1:20" x14ac:dyDescent="0.3">
      <c r="A14" s="58" t="s">
        <v>486</v>
      </c>
      <c r="B14" s="59">
        <f>VLOOKUP($A14,'Return Data'!$B$7:$R$2292,3,0)</f>
        <v>44865</v>
      </c>
      <c r="C14" s="60">
        <f>VLOOKUP($A14,'Return Data'!$B$7:$R$2292,4,0)</f>
        <v>40.51</v>
      </c>
      <c r="D14" s="60">
        <f>VLOOKUP($A14,'Return Data'!$B$7:$R$2292,10,0)</f>
        <v>5.8807999999999998</v>
      </c>
      <c r="E14" s="61">
        <f t="shared" si="0"/>
        <v>6</v>
      </c>
      <c r="F14" s="60">
        <f>VLOOKUP($A14,'Return Data'!$B$7:$R$2292,11,0)</f>
        <v>5.9085000000000001</v>
      </c>
      <c r="G14" s="61">
        <f t="shared" si="1"/>
        <v>11</v>
      </c>
      <c r="H14" s="60">
        <f>VLOOKUP($A14,'Return Data'!$B$7:$R$2292,12,0)</f>
        <v>4.8937999999999997</v>
      </c>
      <c r="I14" s="61">
        <f t="shared" si="2"/>
        <v>7</v>
      </c>
      <c r="J14" s="60">
        <f>VLOOKUP($A14,'Return Data'!$B$7:$R$2292,13,0)</f>
        <v>7.3396999999999997</v>
      </c>
      <c r="K14" s="61">
        <f t="shared" si="3"/>
        <v>3</v>
      </c>
      <c r="L14" s="60">
        <f>VLOOKUP($A14,'Return Data'!$B$7:$R$2292,17,0)</f>
        <v>24.522300000000001</v>
      </c>
      <c r="M14" s="61">
        <f t="shared" si="4"/>
        <v>8</v>
      </c>
      <c r="N14" s="60">
        <f>VLOOKUP($A14,'Return Data'!$B$7:$R$2292,14,0)</f>
        <v>15.3994</v>
      </c>
      <c r="O14" s="61">
        <f t="shared" si="5"/>
        <v>8</v>
      </c>
      <c r="P14" s="60">
        <f>VLOOKUP($A14,'Return Data'!$B$7:$R$2292,15,0)</f>
        <v>11.105399999999999</v>
      </c>
      <c r="Q14" s="61">
        <f t="shared" si="7"/>
        <v>6</v>
      </c>
      <c r="R14" s="60">
        <f>VLOOKUP($A14,'Return Data'!$B$7:$R$2292,16,0)</f>
        <v>11.1534</v>
      </c>
      <c r="S14" s="62">
        <f t="shared" si="6"/>
        <v>24</v>
      </c>
    </row>
    <row r="15" spans="1:20" x14ac:dyDescent="0.3">
      <c r="A15" s="58" t="s">
        <v>487</v>
      </c>
      <c r="B15" s="59">
        <f>VLOOKUP($A15,'Return Data'!$B$7:$R$2292,3,0)</f>
        <v>44865</v>
      </c>
      <c r="C15" s="60">
        <f>VLOOKUP($A15,'Return Data'!$B$7:$R$2292,4,0)</f>
        <v>182.9435</v>
      </c>
      <c r="D15" s="60">
        <f>VLOOKUP($A15,'Return Data'!$B$7:$R$2292,10,0)</f>
        <v>6.2648999999999999</v>
      </c>
      <c r="E15" s="61">
        <f t="shared" si="0"/>
        <v>3</v>
      </c>
      <c r="F15" s="60">
        <f>VLOOKUP($A15,'Return Data'!$B$7:$R$2292,11,0)</f>
        <v>6.6247999999999996</v>
      </c>
      <c r="G15" s="61">
        <f t="shared" si="1"/>
        <v>7</v>
      </c>
      <c r="H15" s="60">
        <f>VLOOKUP($A15,'Return Data'!$B$7:$R$2292,12,0)</f>
        <v>3.7730000000000001</v>
      </c>
      <c r="I15" s="61">
        <f t="shared" si="2"/>
        <v>12</v>
      </c>
      <c r="J15" s="60">
        <f>VLOOKUP($A15,'Return Data'!$B$7:$R$2292,13,0)</f>
        <v>2.6522999999999999</v>
      </c>
      <c r="K15" s="61">
        <f t="shared" si="3"/>
        <v>10</v>
      </c>
      <c r="L15" s="60">
        <f>VLOOKUP($A15,'Return Data'!$B$7:$R$2292,17,0)</f>
        <v>22.5733</v>
      </c>
      <c r="M15" s="61">
        <f t="shared" si="4"/>
        <v>12</v>
      </c>
      <c r="N15" s="60">
        <f>VLOOKUP($A15,'Return Data'!$B$7:$R$2292,14,0)</f>
        <v>14.2019</v>
      </c>
      <c r="O15" s="61">
        <f t="shared" si="5"/>
        <v>12</v>
      </c>
      <c r="P15" s="60">
        <f>VLOOKUP($A15,'Return Data'!$B$7:$R$2292,15,0)</f>
        <v>9.8670000000000009</v>
      </c>
      <c r="Q15" s="61">
        <f t="shared" si="7"/>
        <v>11</v>
      </c>
      <c r="R15" s="60">
        <f>VLOOKUP($A15,'Return Data'!$B$7:$R$2292,16,0)</f>
        <v>13.5289</v>
      </c>
      <c r="S15" s="62">
        <f t="shared" si="6"/>
        <v>9</v>
      </c>
    </row>
    <row r="16" spans="1:20" x14ac:dyDescent="0.3">
      <c r="A16" s="58" t="s">
        <v>489</v>
      </c>
      <c r="B16" s="59">
        <f>VLOOKUP($A16,'Return Data'!$B$7:$R$2292,3,0)</f>
        <v>44865</v>
      </c>
      <c r="C16" s="60">
        <f>VLOOKUP($A16,'Return Data'!$B$7:$R$2292,4,0)</f>
        <v>84.366</v>
      </c>
      <c r="D16" s="60">
        <f>VLOOKUP($A16,'Return Data'!$B$7:$R$2292,10,0)</f>
        <v>5.8624000000000001</v>
      </c>
      <c r="E16" s="61">
        <f t="shared" si="0"/>
        <v>8</v>
      </c>
      <c r="F16" s="60">
        <f>VLOOKUP($A16,'Return Data'!$B$7:$R$2292,11,0)</f>
        <v>6.9454000000000002</v>
      </c>
      <c r="G16" s="61">
        <f t="shared" si="1"/>
        <v>6</v>
      </c>
      <c r="H16" s="60">
        <f>VLOOKUP($A16,'Return Data'!$B$7:$R$2292,12,0)</f>
        <v>5.4325000000000001</v>
      </c>
      <c r="I16" s="61">
        <f t="shared" si="2"/>
        <v>4</v>
      </c>
      <c r="J16" s="60">
        <f>VLOOKUP($A16,'Return Data'!$B$7:$R$2292,13,0)</f>
        <v>5.8917000000000002</v>
      </c>
      <c r="K16" s="61">
        <f t="shared" si="3"/>
        <v>5</v>
      </c>
      <c r="L16" s="60">
        <f>VLOOKUP($A16,'Return Data'!$B$7:$R$2292,17,0)</f>
        <v>25.656600000000001</v>
      </c>
      <c r="M16" s="61">
        <f t="shared" si="4"/>
        <v>6</v>
      </c>
      <c r="N16" s="60">
        <f>VLOOKUP($A16,'Return Data'!$B$7:$R$2292,14,0)</f>
        <v>15.879200000000001</v>
      </c>
      <c r="O16" s="61">
        <f t="shared" si="5"/>
        <v>7</v>
      </c>
      <c r="P16" s="60">
        <f>VLOOKUP($A16,'Return Data'!$B$7:$R$2292,15,0)</f>
        <v>8.7274999999999991</v>
      </c>
      <c r="Q16" s="61">
        <f t="shared" si="7"/>
        <v>16</v>
      </c>
      <c r="R16" s="60">
        <f>VLOOKUP($A16,'Return Data'!$B$7:$R$2292,16,0)</f>
        <v>12.8965</v>
      </c>
      <c r="S16" s="62">
        <f t="shared" si="6"/>
        <v>10</v>
      </c>
    </row>
    <row r="17" spans="1:19" x14ac:dyDescent="0.3">
      <c r="A17" s="58" t="s">
        <v>492</v>
      </c>
      <c r="B17" s="59">
        <f>VLOOKUP($A17,'Return Data'!$B$7:$R$2292,3,0)</f>
        <v>44865</v>
      </c>
      <c r="C17" s="60">
        <f>VLOOKUP($A17,'Return Data'!$B$7:$R$2292,4,0)</f>
        <v>15.6248</v>
      </c>
      <c r="D17" s="60">
        <f>VLOOKUP($A17,'Return Data'!$B$7:$R$2292,10,0)</f>
        <v>2.6522000000000001</v>
      </c>
      <c r="E17" s="61">
        <f t="shared" si="0"/>
        <v>29</v>
      </c>
      <c r="F17" s="60">
        <f>VLOOKUP($A17,'Return Data'!$B$7:$R$2292,11,0)</f>
        <v>1.8042</v>
      </c>
      <c r="G17" s="61">
        <f t="shared" si="1"/>
        <v>29</v>
      </c>
      <c r="H17" s="60">
        <f>VLOOKUP($A17,'Return Data'!$B$7:$R$2292,12,0)</f>
        <v>-1.8419000000000001</v>
      </c>
      <c r="I17" s="61">
        <f t="shared" si="2"/>
        <v>31</v>
      </c>
      <c r="J17" s="60">
        <f>VLOOKUP($A17,'Return Data'!$B$7:$R$2292,13,0)</f>
        <v>-2.1377000000000002</v>
      </c>
      <c r="K17" s="61">
        <f t="shared" si="3"/>
        <v>29</v>
      </c>
      <c r="L17" s="60">
        <f>VLOOKUP($A17,'Return Data'!$B$7:$R$2292,17,0)</f>
        <v>16.0517</v>
      </c>
      <c r="M17" s="61">
        <f t="shared" si="4"/>
        <v>26</v>
      </c>
      <c r="N17" s="60">
        <f>VLOOKUP($A17,'Return Data'!$B$7:$R$2292,14,0)</f>
        <v>11.974399999999999</v>
      </c>
      <c r="O17" s="61">
        <f t="shared" si="5"/>
        <v>18</v>
      </c>
      <c r="P17" s="60"/>
      <c r="Q17" s="61"/>
      <c r="R17" s="60">
        <f>VLOOKUP($A17,'Return Data'!$B$7:$R$2292,16,0)</f>
        <v>11.7182</v>
      </c>
      <c r="S17" s="62">
        <f t="shared" si="6"/>
        <v>17</v>
      </c>
    </row>
    <row r="18" spans="1:19" x14ac:dyDescent="0.3">
      <c r="A18" s="58" t="s">
        <v>493</v>
      </c>
      <c r="B18" s="59">
        <f>VLOOKUP($A18,'Return Data'!$B$7:$R$2292,3,0)</f>
        <v>44865</v>
      </c>
      <c r="C18" s="60">
        <f>VLOOKUP($A18,'Return Data'!$B$7:$R$2292,4,0)</f>
        <v>240.65</v>
      </c>
      <c r="D18" s="60">
        <f>VLOOKUP($A18,'Return Data'!$B$7:$R$2292,10,0)</f>
        <v>6.6711</v>
      </c>
      <c r="E18" s="61">
        <f t="shared" si="0"/>
        <v>2</v>
      </c>
      <c r="F18" s="60">
        <f>VLOOKUP($A18,'Return Data'!$B$7:$R$2292,11,0)</f>
        <v>6.4964000000000004</v>
      </c>
      <c r="G18" s="61">
        <f t="shared" si="1"/>
        <v>8</v>
      </c>
      <c r="H18" s="60">
        <f>VLOOKUP($A18,'Return Data'!$B$7:$R$2292,12,0)</f>
        <v>6.8985000000000003</v>
      </c>
      <c r="I18" s="61">
        <f t="shared" si="2"/>
        <v>2</v>
      </c>
      <c r="J18" s="60">
        <f>VLOOKUP($A18,'Return Data'!$B$7:$R$2292,13,0)</f>
        <v>10.5928</v>
      </c>
      <c r="K18" s="61">
        <f t="shared" si="3"/>
        <v>2</v>
      </c>
      <c r="L18" s="60">
        <f>VLOOKUP($A18,'Return Data'!$B$7:$R$2292,17,0)</f>
        <v>38.396700000000003</v>
      </c>
      <c r="M18" s="61">
        <f t="shared" si="4"/>
        <v>1</v>
      </c>
      <c r="N18" s="60">
        <f>VLOOKUP($A18,'Return Data'!$B$7:$R$2292,14,0)</f>
        <v>20.792899999999999</v>
      </c>
      <c r="O18" s="61">
        <f t="shared" si="5"/>
        <v>3</v>
      </c>
      <c r="P18" s="60">
        <f>VLOOKUP($A18,'Return Data'!$B$7:$R$2292,15,0)</f>
        <v>13.4998</v>
      </c>
      <c r="Q18" s="61">
        <f>RANK(P18,P$8:P$39,0)</f>
        <v>2</v>
      </c>
      <c r="R18" s="60">
        <f>VLOOKUP($A18,'Return Data'!$B$7:$R$2292,16,0)</f>
        <v>14.8256</v>
      </c>
      <c r="S18" s="62">
        <f t="shared" si="6"/>
        <v>6</v>
      </c>
    </row>
    <row r="19" spans="1:19" x14ac:dyDescent="0.3">
      <c r="A19" s="58" t="s">
        <v>495</v>
      </c>
      <c r="B19" s="59">
        <f>VLOOKUP($A19,'Return Data'!$B$7:$R$2292,3,0)</f>
        <v>44865</v>
      </c>
      <c r="C19" s="60">
        <f>VLOOKUP($A19,'Return Data'!$B$7:$R$2292,4,0)</f>
        <v>15.903700000000001</v>
      </c>
      <c r="D19" s="60">
        <f>VLOOKUP($A19,'Return Data'!$B$7:$R$2292,10,0)</f>
        <v>3.0874000000000001</v>
      </c>
      <c r="E19" s="61">
        <f t="shared" si="0"/>
        <v>27</v>
      </c>
      <c r="F19" s="60">
        <f>VLOOKUP($A19,'Return Data'!$B$7:$R$2292,11,0)</f>
        <v>2.7663000000000002</v>
      </c>
      <c r="G19" s="61">
        <f t="shared" si="1"/>
        <v>26</v>
      </c>
      <c r="H19" s="60">
        <f>VLOOKUP($A19,'Return Data'!$B$7:$R$2292,12,0)</f>
        <v>-0.54339999999999999</v>
      </c>
      <c r="I19" s="61">
        <f t="shared" si="2"/>
        <v>27</v>
      </c>
      <c r="J19" s="60">
        <f>VLOOKUP($A19,'Return Data'!$B$7:$R$2292,13,0)</f>
        <v>-2.0811000000000002</v>
      </c>
      <c r="K19" s="61">
        <f t="shared" si="3"/>
        <v>28</v>
      </c>
      <c r="L19" s="60">
        <f>VLOOKUP($A19,'Return Data'!$B$7:$R$2292,17,0)</f>
        <v>15.431800000000001</v>
      </c>
      <c r="M19" s="61">
        <f t="shared" si="4"/>
        <v>29</v>
      </c>
      <c r="N19" s="60">
        <f>VLOOKUP($A19,'Return Data'!$B$7:$R$2292,14,0)</f>
        <v>11.3286</v>
      </c>
      <c r="O19" s="61">
        <f t="shared" si="5"/>
        <v>20</v>
      </c>
      <c r="P19" s="60">
        <f>VLOOKUP($A19,'Return Data'!$B$7:$R$2292,15,0)</f>
        <v>5.9760999999999997</v>
      </c>
      <c r="Q19" s="61">
        <f>RANK(P19,P$8:P$39,0)</f>
        <v>23</v>
      </c>
      <c r="R19" s="60">
        <f>VLOOKUP($A19,'Return Data'!$B$7:$R$2292,16,0)</f>
        <v>8.0091999999999999</v>
      </c>
      <c r="S19" s="62">
        <f t="shared" si="6"/>
        <v>31</v>
      </c>
    </row>
    <row r="20" spans="1:19" x14ac:dyDescent="0.3">
      <c r="A20" s="58" t="s">
        <v>498</v>
      </c>
      <c r="B20" s="59">
        <f>VLOOKUP($A20,'Return Data'!$B$7:$R$2292,3,0)</f>
        <v>44865</v>
      </c>
      <c r="C20" s="60">
        <f>VLOOKUP($A20,'Return Data'!$B$7:$R$2292,4,0)</f>
        <v>17.462</v>
      </c>
      <c r="D20" s="60">
        <f>VLOOKUP($A20,'Return Data'!$B$7:$R$2292,10,0)</f>
        <v>5.0030000000000001</v>
      </c>
      <c r="E20" s="61">
        <f t="shared" si="0"/>
        <v>14</v>
      </c>
      <c r="F20" s="60">
        <f>VLOOKUP($A20,'Return Data'!$B$7:$R$2292,11,0)</f>
        <v>4.9398999999999997</v>
      </c>
      <c r="G20" s="61">
        <f t="shared" si="1"/>
        <v>17</v>
      </c>
      <c r="H20" s="60">
        <f>VLOOKUP($A20,'Return Data'!$B$7:$R$2292,12,0)</f>
        <v>2.1766999999999999</v>
      </c>
      <c r="I20" s="61">
        <f t="shared" si="2"/>
        <v>18</v>
      </c>
      <c r="J20" s="60">
        <f>VLOOKUP($A20,'Return Data'!$B$7:$R$2292,13,0)</f>
        <v>1.2877000000000001</v>
      </c>
      <c r="K20" s="61">
        <f t="shared" si="3"/>
        <v>19</v>
      </c>
      <c r="L20" s="60">
        <f>VLOOKUP($A20,'Return Data'!$B$7:$R$2292,17,0)</f>
        <v>22.290299999999998</v>
      </c>
      <c r="M20" s="61">
        <f t="shared" si="4"/>
        <v>13</v>
      </c>
      <c r="N20" s="60">
        <f>VLOOKUP($A20,'Return Data'!$B$7:$R$2292,14,0)</f>
        <v>14.3636</v>
      </c>
      <c r="O20" s="61">
        <f t="shared" si="5"/>
        <v>11</v>
      </c>
      <c r="P20" s="60">
        <f>VLOOKUP($A20,'Return Data'!$B$7:$R$2292,15,0)</f>
        <v>8.6302000000000003</v>
      </c>
      <c r="Q20" s="61">
        <f>RANK(P20,P$8:P$39,0)</f>
        <v>17</v>
      </c>
      <c r="R20" s="60">
        <f>VLOOKUP($A20,'Return Data'!$B$7:$R$2292,16,0)</f>
        <v>10.018599999999999</v>
      </c>
      <c r="S20" s="62">
        <f t="shared" si="6"/>
        <v>27</v>
      </c>
    </row>
    <row r="21" spans="1:19" x14ac:dyDescent="0.3">
      <c r="A21" s="58" t="s">
        <v>500</v>
      </c>
      <c r="B21" s="59">
        <f>VLOOKUP($A21,'Return Data'!$B$7:$R$2292,3,0)</f>
        <v>44865</v>
      </c>
      <c r="C21" s="60">
        <f>VLOOKUP($A21,'Return Data'!$B$7:$R$2292,4,0)</f>
        <v>15.119899999999999</v>
      </c>
      <c r="D21" s="60">
        <f>VLOOKUP($A21,'Return Data'!$B$7:$R$2292,10,0)</f>
        <v>5.7632000000000003</v>
      </c>
      <c r="E21" s="61">
        <f t="shared" si="0"/>
        <v>9</v>
      </c>
      <c r="F21" s="60">
        <f>VLOOKUP($A21,'Return Data'!$B$7:$R$2292,11,0)</f>
        <v>5.1840999999999999</v>
      </c>
      <c r="G21" s="61">
        <f t="shared" si="1"/>
        <v>14</v>
      </c>
      <c r="H21" s="60">
        <f>VLOOKUP($A21,'Return Data'!$B$7:$R$2292,12,0)</f>
        <v>3.4504000000000001</v>
      </c>
      <c r="I21" s="61">
        <f t="shared" si="2"/>
        <v>15</v>
      </c>
      <c r="J21" s="60">
        <f>VLOOKUP($A21,'Return Data'!$B$7:$R$2292,13,0)</f>
        <v>0.93459999999999999</v>
      </c>
      <c r="K21" s="61">
        <f t="shared" si="3"/>
        <v>21</v>
      </c>
      <c r="L21" s="60">
        <f>VLOOKUP($A21,'Return Data'!$B$7:$R$2292,17,0)</f>
        <v>18.072600000000001</v>
      </c>
      <c r="M21" s="61">
        <f t="shared" si="4"/>
        <v>21</v>
      </c>
      <c r="N21" s="60">
        <f>VLOOKUP($A21,'Return Data'!$B$7:$R$2292,14,0)</f>
        <v>11.1599</v>
      </c>
      <c r="O21" s="61">
        <f t="shared" si="5"/>
        <v>22</v>
      </c>
      <c r="P21" s="60"/>
      <c r="Q21" s="61"/>
      <c r="R21" s="60">
        <f>VLOOKUP($A21,'Return Data'!$B$7:$R$2292,16,0)</f>
        <v>11.2287</v>
      </c>
      <c r="S21" s="62">
        <f t="shared" si="6"/>
        <v>23</v>
      </c>
    </row>
    <row r="22" spans="1:19" x14ac:dyDescent="0.3">
      <c r="A22" s="58" t="s">
        <v>502</v>
      </c>
      <c r="B22" s="59">
        <f>VLOOKUP($A22,'Return Data'!$B$7:$R$2292,3,0)</f>
        <v>44865</v>
      </c>
      <c r="C22" s="60">
        <f>VLOOKUP($A22,'Return Data'!$B$7:$R$2292,4,0)</f>
        <v>14.6167</v>
      </c>
      <c r="D22" s="60">
        <f>VLOOKUP($A22,'Return Data'!$B$7:$R$2292,10,0)</f>
        <v>4.6974</v>
      </c>
      <c r="E22" s="61">
        <f t="shared" si="0"/>
        <v>16</v>
      </c>
      <c r="F22" s="60">
        <f>VLOOKUP($A22,'Return Data'!$B$7:$R$2292,11,0)</f>
        <v>4.8235000000000001</v>
      </c>
      <c r="G22" s="61">
        <f t="shared" si="1"/>
        <v>18</v>
      </c>
      <c r="H22" s="60">
        <f>VLOOKUP($A22,'Return Data'!$B$7:$R$2292,12,0)</f>
        <v>0.91830000000000001</v>
      </c>
      <c r="I22" s="61">
        <f t="shared" si="2"/>
        <v>22</v>
      </c>
      <c r="J22" s="60">
        <f>VLOOKUP($A22,'Return Data'!$B$7:$R$2292,13,0)</f>
        <v>0.23250000000000001</v>
      </c>
      <c r="K22" s="61">
        <f t="shared" si="3"/>
        <v>22</v>
      </c>
      <c r="L22" s="60">
        <f>VLOOKUP($A22,'Return Data'!$B$7:$R$2292,17,0)</f>
        <v>15.7903</v>
      </c>
      <c r="M22" s="61">
        <f t="shared" si="4"/>
        <v>27</v>
      </c>
      <c r="N22" s="60">
        <f>VLOOKUP($A22,'Return Data'!$B$7:$R$2292,14,0)</f>
        <v>9.6168999999999993</v>
      </c>
      <c r="O22" s="61">
        <f t="shared" si="5"/>
        <v>28</v>
      </c>
      <c r="P22" s="60"/>
      <c r="Q22" s="61"/>
      <c r="R22" s="60">
        <f>VLOOKUP($A22,'Return Data'!$B$7:$R$2292,16,0)</f>
        <v>9.1404999999999994</v>
      </c>
      <c r="S22" s="62">
        <f t="shared" si="6"/>
        <v>28</v>
      </c>
    </row>
    <row r="23" spans="1:19" x14ac:dyDescent="0.3">
      <c r="A23" s="58" t="s">
        <v>503</v>
      </c>
      <c r="B23" s="59">
        <f>VLOOKUP($A23,'Return Data'!$B$7:$R$2292,3,0)</f>
        <v>44865</v>
      </c>
      <c r="C23" s="60">
        <f>VLOOKUP($A23,'Return Data'!$B$7:$R$2292,4,0)</f>
        <v>211.28637788811901</v>
      </c>
      <c r="D23" s="60">
        <f>VLOOKUP($A23,'Return Data'!$B$7:$R$2292,10,0)</f>
        <v>5.9088000000000003</v>
      </c>
      <c r="E23" s="61">
        <f t="shared" si="0"/>
        <v>5</v>
      </c>
      <c r="F23" s="60">
        <f>VLOOKUP($A23,'Return Data'!$B$7:$R$2292,11,0)</f>
        <v>7.5510000000000002</v>
      </c>
      <c r="G23" s="61">
        <f t="shared" si="1"/>
        <v>4</v>
      </c>
      <c r="H23" s="60">
        <f>VLOOKUP($A23,'Return Data'!$B$7:$R$2292,12,0)</f>
        <v>4.6882000000000001</v>
      </c>
      <c r="I23" s="61">
        <f t="shared" si="2"/>
        <v>8</v>
      </c>
      <c r="J23" s="60">
        <f>VLOOKUP($A23,'Return Data'!$B$7:$R$2292,13,0)</f>
        <v>1.9596</v>
      </c>
      <c r="K23" s="61">
        <f t="shared" si="3"/>
        <v>12</v>
      </c>
      <c r="L23" s="60">
        <f>VLOOKUP($A23,'Return Data'!$B$7:$R$2292,17,0)</f>
        <v>23.592400000000001</v>
      </c>
      <c r="M23" s="61">
        <f t="shared" si="4"/>
        <v>10</v>
      </c>
      <c r="N23" s="60">
        <f>VLOOKUP($A23,'Return Data'!$B$7:$R$2292,14,0)</f>
        <v>20.714300000000001</v>
      </c>
      <c r="O23" s="61">
        <f t="shared" si="5"/>
        <v>4</v>
      </c>
      <c r="P23" s="60">
        <f>VLOOKUP($A23,'Return Data'!$B$7:$R$2292,15,0)</f>
        <v>9.6997</v>
      </c>
      <c r="Q23" s="61">
        <f>RANK(P23,P$8:P$39,0)</f>
        <v>12</v>
      </c>
      <c r="R23" s="60">
        <f>VLOOKUP($A23,'Return Data'!$B$7:$R$2292,16,0)</f>
        <v>11.6858</v>
      </c>
      <c r="S23" s="62">
        <f t="shared" si="6"/>
        <v>18</v>
      </c>
    </row>
    <row r="24" spans="1:19" x14ac:dyDescent="0.3">
      <c r="A24" s="58" t="s">
        <v>1701</v>
      </c>
      <c r="B24" s="59">
        <f>VLOOKUP($A24,'Return Data'!$B$7:$R$2292,3,0)</f>
        <v>44865</v>
      </c>
      <c r="C24" s="60">
        <f>VLOOKUP($A24,'Return Data'!$B$7:$R$2292,4,0)</f>
        <v>41.530999999999999</v>
      </c>
      <c r="D24" s="60">
        <f>VLOOKUP($A24,'Return Data'!$B$7:$R$2292,10,0)</f>
        <v>4.6383999999999999</v>
      </c>
      <c r="E24" s="61">
        <f t="shared" si="0"/>
        <v>17</v>
      </c>
      <c r="F24" s="60">
        <f>VLOOKUP($A24,'Return Data'!$B$7:$R$2292,11,0)</f>
        <v>4.9717000000000002</v>
      </c>
      <c r="G24" s="61">
        <f t="shared" si="1"/>
        <v>16</v>
      </c>
      <c r="H24" s="60">
        <f>VLOOKUP($A24,'Return Data'!$B$7:$R$2292,12,0)</f>
        <v>3.9314</v>
      </c>
      <c r="I24" s="61">
        <f t="shared" si="2"/>
        <v>10</v>
      </c>
      <c r="J24" s="60">
        <f>VLOOKUP($A24,'Return Data'!$B$7:$R$2292,13,0)</f>
        <v>4.9478</v>
      </c>
      <c r="K24" s="61">
        <f t="shared" si="3"/>
        <v>6</v>
      </c>
      <c r="L24" s="60">
        <f>VLOOKUP($A24,'Return Data'!$B$7:$R$2292,17,0)</f>
        <v>24.2239</v>
      </c>
      <c r="M24" s="61">
        <f t="shared" si="4"/>
        <v>9</v>
      </c>
      <c r="N24" s="60">
        <f>VLOOKUP($A24,'Return Data'!$B$7:$R$2292,14,0)</f>
        <v>16.816500000000001</v>
      </c>
      <c r="O24" s="61">
        <f t="shared" si="5"/>
        <v>5</v>
      </c>
      <c r="P24" s="60">
        <f>VLOOKUP($A24,'Return Data'!$B$7:$R$2292,15,0)</f>
        <v>11.6698</v>
      </c>
      <c r="Q24" s="61">
        <f>RANK(P24,P$8:P$39,0)</f>
        <v>4</v>
      </c>
      <c r="R24" s="60">
        <f>VLOOKUP($A24,'Return Data'!$B$7:$R$2292,16,0)</f>
        <v>11.269</v>
      </c>
      <c r="S24" s="62">
        <f t="shared" si="6"/>
        <v>22</v>
      </c>
    </row>
    <row r="25" spans="1:19" x14ac:dyDescent="0.3">
      <c r="A25" s="58" t="s">
        <v>506</v>
      </c>
      <c r="B25" s="59">
        <f>VLOOKUP($A25,'Return Data'!$B$7:$R$2292,3,0)</f>
        <v>44865</v>
      </c>
      <c r="C25" s="60">
        <f>VLOOKUP($A25,'Return Data'!$B$7:$R$2292,4,0)</f>
        <v>37.027000000000001</v>
      </c>
      <c r="D25" s="60">
        <f>VLOOKUP($A25,'Return Data'!$B$7:$R$2292,10,0)</f>
        <v>4.1371000000000002</v>
      </c>
      <c r="E25" s="61">
        <f t="shared" si="0"/>
        <v>22</v>
      </c>
      <c r="F25" s="60">
        <f>VLOOKUP($A25,'Return Data'!$B$7:$R$2292,11,0)</f>
        <v>2.5537000000000001</v>
      </c>
      <c r="G25" s="61">
        <f t="shared" si="1"/>
        <v>27</v>
      </c>
      <c r="H25" s="60">
        <f>VLOOKUP($A25,'Return Data'!$B$7:$R$2292,12,0)</f>
        <v>-0.1052</v>
      </c>
      <c r="I25" s="61">
        <f t="shared" si="2"/>
        <v>25</v>
      </c>
      <c r="J25" s="60">
        <f>VLOOKUP($A25,'Return Data'!$B$7:$R$2292,13,0)</f>
        <v>-0.82230000000000003</v>
      </c>
      <c r="K25" s="61">
        <f t="shared" si="3"/>
        <v>26</v>
      </c>
      <c r="L25" s="60">
        <f>VLOOKUP($A25,'Return Data'!$B$7:$R$2292,17,0)</f>
        <v>16.223700000000001</v>
      </c>
      <c r="M25" s="61">
        <f t="shared" si="4"/>
        <v>24</v>
      </c>
      <c r="N25" s="60">
        <f>VLOOKUP($A25,'Return Data'!$B$7:$R$2292,14,0)</f>
        <v>11.2278</v>
      </c>
      <c r="O25" s="61">
        <f t="shared" si="5"/>
        <v>21</v>
      </c>
      <c r="P25" s="60">
        <f>VLOOKUP($A25,'Return Data'!$B$7:$R$2292,15,0)</f>
        <v>7.3666</v>
      </c>
      <c r="Q25" s="61">
        <f>RANK(P25,P$8:P$39,0)</f>
        <v>19</v>
      </c>
      <c r="R25" s="60">
        <f>VLOOKUP($A25,'Return Data'!$B$7:$R$2292,16,0)</f>
        <v>11.799099999999999</v>
      </c>
      <c r="S25" s="62">
        <f t="shared" si="6"/>
        <v>15</v>
      </c>
    </row>
    <row r="26" spans="1:19" x14ac:dyDescent="0.3">
      <c r="A26" s="58" t="s">
        <v>507</v>
      </c>
      <c r="B26" s="59">
        <f>VLOOKUP($A26,'Return Data'!$B$7:$R$2292,3,0)</f>
        <v>44865</v>
      </c>
      <c r="C26" s="60">
        <f>VLOOKUP($A26,'Return Data'!$B$7:$R$2292,4,0)</f>
        <v>138.11429999999999</v>
      </c>
      <c r="D26" s="60">
        <f>VLOOKUP($A26,'Return Data'!$B$7:$R$2292,10,0)</f>
        <v>3.4474</v>
      </c>
      <c r="E26" s="61">
        <f t="shared" si="0"/>
        <v>25</v>
      </c>
      <c r="F26" s="60">
        <f>VLOOKUP($A26,'Return Data'!$B$7:$R$2292,11,0)</f>
        <v>4.4417999999999997</v>
      </c>
      <c r="G26" s="61">
        <f t="shared" si="1"/>
        <v>20</v>
      </c>
      <c r="H26" s="60">
        <f>VLOOKUP($A26,'Return Data'!$B$7:$R$2292,12,0)</f>
        <v>-0.1593</v>
      </c>
      <c r="I26" s="61">
        <f t="shared" si="2"/>
        <v>26</v>
      </c>
      <c r="J26" s="60">
        <f>VLOOKUP($A26,'Return Data'!$B$7:$R$2292,13,0)</f>
        <v>-0.72570000000000001</v>
      </c>
      <c r="K26" s="61">
        <f t="shared" si="3"/>
        <v>25</v>
      </c>
      <c r="L26" s="60">
        <f>VLOOKUP($A26,'Return Data'!$B$7:$R$2292,17,0)</f>
        <v>14.3003</v>
      </c>
      <c r="M26" s="61">
        <f t="shared" si="4"/>
        <v>31</v>
      </c>
      <c r="N26" s="60">
        <f>VLOOKUP($A26,'Return Data'!$B$7:$R$2292,14,0)</f>
        <v>8.5656999999999996</v>
      </c>
      <c r="O26" s="61">
        <f t="shared" si="5"/>
        <v>30</v>
      </c>
      <c r="P26" s="60">
        <f>VLOOKUP($A26,'Return Data'!$B$7:$R$2292,15,0)</f>
        <v>6.9600999999999997</v>
      </c>
      <c r="Q26" s="61">
        <f>RANK(P26,P$8:P$39,0)</f>
        <v>22</v>
      </c>
      <c r="R26" s="60">
        <f>VLOOKUP($A26,'Return Data'!$B$7:$R$2292,16,0)</f>
        <v>8.5920000000000005</v>
      </c>
      <c r="S26" s="62">
        <f t="shared" si="6"/>
        <v>30</v>
      </c>
    </row>
    <row r="27" spans="1:19" x14ac:dyDescent="0.3">
      <c r="A27" s="58" t="s">
        <v>510</v>
      </c>
      <c r="B27" s="59">
        <f>VLOOKUP($A27,'Return Data'!$B$7:$R$2292,3,0)</f>
        <v>44865</v>
      </c>
      <c r="C27" s="60">
        <f>VLOOKUP($A27,'Return Data'!$B$7:$R$2292,4,0)</f>
        <v>17.4483</v>
      </c>
      <c r="D27" s="60">
        <f>VLOOKUP($A27,'Return Data'!$B$7:$R$2292,10,0)</f>
        <v>4.2904</v>
      </c>
      <c r="E27" s="61">
        <f t="shared" si="0"/>
        <v>21</v>
      </c>
      <c r="F27" s="60">
        <f>VLOOKUP($A27,'Return Data'!$B$7:$R$2292,11,0)</f>
        <v>5.3749000000000002</v>
      </c>
      <c r="G27" s="61">
        <f t="shared" si="1"/>
        <v>12</v>
      </c>
      <c r="H27" s="60">
        <f>VLOOKUP($A27,'Return Data'!$B$7:$R$2292,12,0)</f>
        <v>2.5828000000000002</v>
      </c>
      <c r="I27" s="61">
        <f t="shared" si="2"/>
        <v>17</v>
      </c>
      <c r="J27" s="60">
        <f>VLOOKUP($A27,'Return Data'!$B$7:$R$2292,13,0)</f>
        <v>3.3643000000000001</v>
      </c>
      <c r="K27" s="61">
        <f t="shared" si="3"/>
        <v>9</v>
      </c>
      <c r="L27" s="60">
        <f>VLOOKUP($A27,'Return Data'!$B$7:$R$2292,17,0)</f>
        <v>24.866499999999998</v>
      </c>
      <c r="M27" s="61">
        <f t="shared" si="4"/>
        <v>7</v>
      </c>
      <c r="N27" s="60"/>
      <c r="O27" s="61"/>
      <c r="P27" s="60"/>
      <c r="Q27" s="61"/>
      <c r="R27" s="60">
        <f>VLOOKUP($A27,'Return Data'!$B$7:$R$2292,16,0)</f>
        <v>18.4495</v>
      </c>
      <c r="S27" s="62">
        <f t="shared" si="6"/>
        <v>1</v>
      </c>
    </row>
    <row r="28" spans="1:19" x14ac:dyDescent="0.3">
      <c r="A28" s="58" t="s">
        <v>513</v>
      </c>
      <c r="B28" s="59">
        <f>VLOOKUP($A28,'Return Data'!$B$7:$R$2292,3,0)</f>
        <v>44865</v>
      </c>
      <c r="C28" s="60">
        <f>VLOOKUP($A28,'Return Data'!$B$7:$R$2292,4,0)</f>
        <v>22.413</v>
      </c>
      <c r="D28" s="60">
        <f>VLOOKUP($A28,'Return Data'!$B$7:$R$2292,10,0)</f>
        <v>3.2191000000000001</v>
      </c>
      <c r="E28" s="61">
        <f t="shared" si="0"/>
        <v>26</v>
      </c>
      <c r="F28" s="60">
        <f>VLOOKUP($A28,'Return Data'!$B$7:$R$2292,11,0)</f>
        <v>4.1835000000000004</v>
      </c>
      <c r="G28" s="61">
        <f t="shared" si="1"/>
        <v>21</v>
      </c>
      <c r="H28" s="60">
        <f>VLOOKUP($A28,'Return Data'!$B$7:$R$2292,12,0)</f>
        <v>1.7986</v>
      </c>
      <c r="I28" s="61">
        <f t="shared" si="2"/>
        <v>21</v>
      </c>
      <c r="J28" s="60">
        <f>VLOOKUP($A28,'Return Data'!$B$7:$R$2292,13,0)</f>
        <v>0.97309999999999997</v>
      </c>
      <c r="K28" s="61">
        <f t="shared" si="3"/>
        <v>20</v>
      </c>
      <c r="L28" s="60">
        <f>VLOOKUP($A28,'Return Data'!$B$7:$R$2292,17,0)</f>
        <v>19.883900000000001</v>
      </c>
      <c r="M28" s="61">
        <f t="shared" si="4"/>
        <v>18</v>
      </c>
      <c r="N28" s="60">
        <f>VLOOKUP($A28,'Return Data'!$B$7:$R$2292,14,0)</f>
        <v>13.5633</v>
      </c>
      <c r="O28" s="61">
        <f t="shared" ref="O28:O39" si="8">RANK(N28,N$8:N$39,0)</f>
        <v>15</v>
      </c>
      <c r="P28" s="60">
        <f>VLOOKUP($A28,'Return Data'!$B$7:$R$2292,15,0)</f>
        <v>10.659800000000001</v>
      </c>
      <c r="Q28" s="61">
        <f>RANK(P28,P$8:P$39,0)</f>
        <v>8</v>
      </c>
      <c r="R28" s="60">
        <f>VLOOKUP($A28,'Return Data'!$B$7:$R$2292,16,0)</f>
        <v>11.752700000000001</v>
      </c>
      <c r="S28" s="62">
        <f t="shared" si="6"/>
        <v>16</v>
      </c>
    </row>
    <row r="29" spans="1:19" x14ac:dyDescent="0.3">
      <c r="A29" s="58" t="s">
        <v>515</v>
      </c>
      <c r="B29" s="59">
        <f>VLOOKUP($A29,'Return Data'!$B$7:$R$2292,3,0)</f>
        <v>44865</v>
      </c>
      <c r="C29" s="60">
        <f>VLOOKUP($A29,'Return Data'!$B$7:$R$2292,4,0)</f>
        <v>15.736800000000001</v>
      </c>
      <c r="D29" s="60">
        <f>VLOOKUP($A29,'Return Data'!$B$7:$R$2292,10,0)</f>
        <v>6.1045999999999996</v>
      </c>
      <c r="E29" s="61">
        <f t="shared" si="0"/>
        <v>4</v>
      </c>
      <c r="F29" s="60">
        <f>VLOOKUP($A29,'Return Data'!$B$7:$R$2292,11,0)</f>
        <v>8.1262000000000008</v>
      </c>
      <c r="G29" s="61">
        <f t="shared" si="1"/>
        <v>2</v>
      </c>
      <c r="H29" s="60">
        <f>VLOOKUP($A29,'Return Data'!$B$7:$R$2292,12,0)</f>
        <v>6.1848000000000001</v>
      </c>
      <c r="I29" s="61">
        <f t="shared" si="2"/>
        <v>3</v>
      </c>
      <c r="J29" s="60">
        <f>VLOOKUP($A29,'Return Data'!$B$7:$R$2292,13,0)</f>
        <v>1.8654999999999999</v>
      </c>
      <c r="K29" s="61">
        <f t="shared" si="3"/>
        <v>13</v>
      </c>
      <c r="L29" s="60">
        <f>VLOOKUP($A29,'Return Data'!$B$7:$R$2292,17,0)</f>
        <v>15.4161</v>
      </c>
      <c r="M29" s="61">
        <f t="shared" si="4"/>
        <v>30</v>
      </c>
      <c r="N29" s="60">
        <f>VLOOKUP($A29,'Return Data'!$B$7:$R$2292,14,0)</f>
        <v>10.857799999999999</v>
      </c>
      <c r="O29" s="61">
        <f t="shared" si="8"/>
        <v>24</v>
      </c>
      <c r="P29" s="60"/>
      <c r="Q29" s="61"/>
      <c r="R29" s="60">
        <f>VLOOKUP($A29,'Return Data'!$B$7:$R$2292,16,0)</f>
        <v>11.599500000000001</v>
      </c>
      <c r="S29" s="62">
        <f t="shared" si="6"/>
        <v>19</v>
      </c>
    </row>
    <row r="30" spans="1:19" x14ac:dyDescent="0.3">
      <c r="A30" s="58" t="s">
        <v>1860</v>
      </c>
      <c r="B30" s="59">
        <f>VLOOKUP($A30,'Return Data'!$B$7:$R$2292,3,0)</f>
        <v>44865</v>
      </c>
      <c r="C30" s="60">
        <f>VLOOKUP($A30,'Return Data'!$B$7:$R$2292,4,0)</f>
        <v>14.5677</v>
      </c>
      <c r="D30" s="60">
        <f>VLOOKUP($A30,'Return Data'!$B$7:$R$2292,10,0)</f>
        <v>4.3030999999999997</v>
      </c>
      <c r="E30" s="61">
        <f t="shared" si="0"/>
        <v>20</v>
      </c>
      <c r="F30" s="60">
        <f>VLOOKUP($A30,'Return Data'!$B$7:$R$2292,11,0)</f>
        <v>3.4697</v>
      </c>
      <c r="G30" s="61">
        <f t="shared" si="1"/>
        <v>24</v>
      </c>
      <c r="H30" s="60">
        <f>VLOOKUP($A30,'Return Data'!$B$7:$R$2292,12,0)</f>
        <v>1.9382999999999999</v>
      </c>
      <c r="I30" s="61">
        <f t="shared" si="2"/>
        <v>20</v>
      </c>
      <c r="J30" s="60">
        <f>VLOOKUP($A30,'Return Data'!$B$7:$R$2292,13,0)</f>
        <v>1.4018999999999999</v>
      </c>
      <c r="K30" s="61">
        <f t="shared" si="3"/>
        <v>18</v>
      </c>
      <c r="L30" s="60">
        <f>VLOOKUP($A30,'Return Data'!$B$7:$R$2292,17,0)</f>
        <v>17.809799999999999</v>
      </c>
      <c r="M30" s="61">
        <f t="shared" si="4"/>
        <v>22</v>
      </c>
      <c r="N30" s="60">
        <f>VLOOKUP($A30,'Return Data'!$B$7:$R$2292,14,0)</f>
        <v>10.388299999999999</v>
      </c>
      <c r="O30" s="61">
        <f t="shared" si="8"/>
        <v>25</v>
      </c>
      <c r="P30" s="60"/>
      <c r="Q30" s="61"/>
      <c r="R30" s="60">
        <f>VLOOKUP($A30,'Return Data'!$B$7:$R$2292,16,0)</f>
        <v>8.7060999999999993</v>
      </c>
      <c r="S30" s="62">
        <f t="shared" si="6"/>
        <v>29</v>
      </c>
    </row>
    <row r="31" spans="1:19" x14ac:dyDescent="0.3">
      <c r="A31" s="58" t="s">
        <v>516</v>
      </c>
      <c r="B31" s="59">
        <f>VLOOKUP($A31,'Return Data'!$B$7:$R$2292,3,0)</f>
        <v>44865</v>
      </c>
      <c r="C31" s="60">
        <f>VLOOKUP($A31,'Return Data'!$B$7:$R$2292,4,0)</f>
        <v>69.936400000000006</v>
      </c>
      <c r="D31" s="60">
        <f>VLOOKUP($A31,'Return Data'!$B$7:$R$2292,10,0)</f>
        <v>5.8799000000000001</v>
      </c>
      <c r="E31" s="61">
        <f t="shared" si="0"/>
        <v>7</v>
      </c>
      <c r="F31" s="60">
        <f>VLOOKUP($A31,'Return Data'!$B$7:$R$2292,11,0)</f>
        <v>6.2053000000000003</v>
      </c>
      <c r="G31" s="61">
        <f t="shared" si="1"/>
        <v>9</v>
      </c>
      <c r="H31" s="60">
        <f>VLOOKUP($A31,'Return Data'!$B$7:$R$2292,12,0)</f>
        <v>5.2946999999999997</v>
      </c>
      <c r="I31" s="61">
        <f t="shared" si="2"/>
        <v>5</v>
      </c>
      <c r="J31" s="60">
        <f>VLOOKUP($A31,'Return Data'!$B$7:$R$2292,13,0)</f>
        <v>6.0578000000000003</v>
      </c>
      <c r="K31" s="61">
        <f t="shared" si="3"/>
        <v>4</v>
      </c>
      <c r="L31" s="60">
        <f>VLOOKUP($A31,'Return Data'!$B$7:$R$2292,17,0)</f>
        <v>25.659800000000001</v>
      </c>
      <c r="M31" s="61">
        <f t="shared" si="4"/>
        <v>5</v>
      </c>
      <c r="N31" s="60">
        <f>VLOOKUP($A31,'Return Data'!$B$7:$R$2292,14,0)</f>
        <v>8.9460999999999995</v>
      </c>
      <c r="O31" s="61">
        <f t="shared" si="8"/>
        <v>29</v>
      </c>
      <c r="P31" s="60">
        <f>VLOOKUP($A31,'Return Data'!$B$7:$R$2292,15,0)</f>
        <v>5.1154999999999999</v>
      </c>
      <c r="Q31" s="61">
        <f t="shared" ref="Q31:Q39" si="9">RANK(P31,P$8:P$39,0)</f>
        <v>24</v>
      </c>
      <c r="R31" s="60">
        <f>VLOOKUP($A31,'Return Data'!$B$7:$R$2292,16,0)</f>
        <v>11.8249</v>
      </c>
      <c r="S31" s="62">
        <f t="shared" si="6"/>
        <v>14</v>
      </c>
    </row>
    <row r="32" spans="1:19" x14ac:dyDescent="0.3">
      <c r="A32" s="58" t="s">
        <v>522</v>
      </c>
      <c r="B32" s="59">
        <f>VLOOKUP($A32,'Return Data'!$B$7:$R$2292,3,0)</f>
        <v>44865</v>
      </c>
      <c r="C32" s="60">
        <f>VLOOKUP($A32,'Return Data'!$B$7:$R$2292,4,0)</f>
        <v>93.16</v>
      </c>
      <c r="D32" s="60">
        <f>VLOOKUP($A32,'Return Data'!$B$7:$R$2292,10,0)</f>
        <v>5.0045000000000002</v>
      </c>
      <c r="E32" s="61">
        <f t="shared" si="0"/>
        <v>13</v>
      </c>
      <c r="F32" s="60">
        <f>VLOOKUP($A32,'Return Data'!$B$7:$R$2292,11,0)</f>
        <v>3.8689</v>
      </c>
      <c r="G32" s="61">
        <f t="shared" si="1"/>
        <v>22</v>
      </c>
      <c r="H32" s="60">
        <f>VLOOKUP($A32,'Return Data'!$B$7:$R$2292,12,0)</f>
        <v>-0.84089999999999998</v>
      </c>
      <c r="I32" s="61">
        <f t="shared" si="2"/>
        <v>29</v>
      </c>
      <c r="J32" s="60">
        <f>VLOOKUP($A32,'Return Data'!$B$7:$R$2292,13,0)</f>
        <v>-5.5076999999999998</v>
      </c>
      <c r="K32" s="61">
        <f t="shared" si="3"/>
        <v>32</v>
      </c>
      <c r="L32" s="60">
        <f>VLOOKUP($A32,'Return Data'!$B$7:$R$2292,17,0)</f>
        <v>15.6127</v>
      </c>
      <c r="M32" s="61">
        <f t="shared" si="4"/>
        <v>28</v>
      </c>
      <c r="N32" s="60">
        <f>VLOOKUP($A32,'Return Data'!$B$7:$R$2292,14,0)</f>
        <v>9.6743000000000006</v>
      </c>
      <c r="O32" s="61">
        <f t="shared" si="8"/>
        <v>27</v>
      </c>
      <c r="P32" s="60">
        <f>VLOOKUP($A32,'Return Data'!$B$7:$R$2292,15,0)</f>
        <v>7.0675999999999997</v>
      </c>
      <c r="Q32" s="61">
        <f t="shared" si="9"/>
        <v>21</v>
      </c>
      <c r="R32" s="60">
        <f>VLOOKUP($A32,'Return Data'!$B$7:$R$2292,16,0)</f>
        <v>12.641400000000001</v>
      </c>
      <c r="S32" s="62">
        <f t="shared" si="6"/>
        <v>11</v>
      </c>
    </row>
    <row r="33" spans="1:19" x14ac:dyDescent="0.3">
      <c r="A33" s="58" t="s">
        <v>524</v>
      </c>
      <c r="B33" s="59">
        <f>VLOOKUP($A33,'Return Data'!$B$7:$R$2292,3,0)</f>
        <v>44865</v>
      </c>
      <c r="C33" s="60">
        <f>VLOOKUP($A33,'Return Data'!$B$7:$R$2292,4,0)</f>
        <v>309.62119999999999</v>
      </c>
      <c r="D33" s="60">
        <f>VLOOKUP($A33,'Return Data'!$B$7:$R$2292,10,0)</f>
        <v>9.3722999999999992</v>
      </c>
      <c r="E33" s="61">
        <f t="shared" si="0"/>
        <v>1</v>
      </c>
      <c r="F33" s="60">
        <f>VLOOKUP($A33,'Return Data'!$B$7:$R$2292,11,0)</f>
        <v>8.2628000000000004</v>
      </c>
      <c r="G33" s="61">
        <f t="shared" si="1"/>
        <v>1</v>
      </c>
      <c r="H33" s="60">
        <f>VLOOKUP($A33,'Return Data'!$B$7:$R$2292,12,0)</f>
        <v>13.0867</v>
      </c>
      <c r="I33" s="61">
        <f t="shared" si="2"/>
        <v>1</v>
      </c>
      <c r="J33" s="60">
        <f>VLOOKUP($A33,'Return Data'!$B$7:$R$2292,13,0)</f>
        <v>15.5669</v>
      </c>
      <c r="K33" s="61">
        <f t="shared" si="3"/>
        <v>1</v>
      </c>
      <c r="L33" s="60">
        <f>VLOOKUP($A33,'Return Data'!$B$7:$R$2292,17,0)</f>
        <v>37.757599999999996</v>
      </c>
      <c r="M33" s="61">
        <f t="shared" si="4"/>
        <v>2</v>
      </c>
      <c r="N33" s="60">
        <f>VLOOKUP($A33,'Return Data'!$B$7:$R$2292,14,0)</f>
        <v>28.979600000000001</v>
      </c>
      <c r="O33" s="61">
        <f t="shared" si="8"/>
        <v>1</v>
      </c>
      <c r="P33" s="60">
        <f>VLOOKUP($A33,'Return Data'!$B$7:$R$2292,15,0)</f>
        <v>19.2486</v>
      </c>
      <c r="Q33" s="61">
        <f t="shared" si="9"/>
        <v>1</v>
      </c>
      <c r="R33" s="60">
        <f>VLOOKUP($A33,'Return Data'!$B$7:$R$2292,16,0)</f>
        <v>17.199000000000002</v>
      </c>
      <c r="S33" s="62">
        <f t="shared" si="6"/>
        <v>3</v>
      </c>
    </row>
    <row r="34" spans="1:19" x14ac:dyDescent="0.3">
      <c r="A34" s="58" t="s">
        <v>1707</v>
      </c>
      <c r="B34" s="59">
        <f>VLOOKUP($A34,'Return Data'!$B$7:$R$2292,3,0)</f>
        <v>44865</v>
      </c>
      <c r="C34" s="60">
        <f>VLOOKUP($A34,'Return Data'!$B$7:$R$2292,4,0)</f>
        <v>494.55201001284502</v>
      </c>
      <c r="D34" s="60">
        <f>VLOOKUP($A34,'Return Data'!$B$7:$R$2292,10,0)</f>
        <v>3.5508000000000002</v>
      </c>
      <c r="E34" s="61">
        <f t="shared" si="0"/>
        <v>23</v>
      </c>
      <c r="F34" s="60">
        <f>VLOOKUP($A34,'Return Data'!$B$7:$R$2292,11,0)</f>
        <v>3.1555</v>
      </c>
      <c r="G34" s="61">
        <f t="shared" si="1"/>
        <v>25</v>
      </c>
      <c r="H34" s="60">
        <f>VLOOKUP($A34,'Return Data'!$B$7:$R$2292,12,0)</f>
        <v>3.4914999999999998</v>
      </c>
      <c r="I34" s="61">
        <f t="shared" si="2"/>
        <v>14</v>
      </c>
      <c r="J34" s="60">
        <f>VLOOKUP($A34,'Return Data'!$B$7:$R$2292,13,0)</f>
        <v>2.0951</v>
      </c>
      <c r="K34" s="61">
        <f t="shared" si="3"/>
        <v>11</v>
      </c>
      <c r="L34" s="60">
        <f>VLOOKUP($A34,'Return Data'!$B$7:$R$2292,17,0)</f>
        <v>21.2255</v>
      </c>
      <c r="M34" s="61">
        <f t="shared" si="4"/>
        <v>15</v>
      </c>
      <c r="N34" s="60">
        <f>VLOOKUP($A34,'Return Data'!$B$7:$R$2292,14,0)</f>
        <v>13.435700000000001</v>
      </c>
      <c r="O34" s="61">
        <f t="shared" si="8"/>
        <v>16</v>
      </c>
      <c r="P34" s="60">
        <f>VLOOKUP($A34,'Return Data'!$B$7:$R$2292,15,0)</f>
        <v>10.9339</v>
      </c>
      <c r="Q34" s="61">
        <f t="shared" si="9"/>
        <v>7</v>
      </c>
      <c r="R34" s="60">
        <f>VLOOKUP($A34,'Return Data'!$B$7:$R$2292,16,0)</f>
        <v>15.619300000000001</v>
      </c>
      <c r="S34" s="62">
        <f t="shared" si="6"/>
        <v>4</v>
      </c>
    </row>
    <row r="35" spans="1:19" x14ac:dyDescent="0.3">
      <c r="A35" s="58" t="s">
        <v>527</v>
      </c>
      <c r="B35" s="59">
        <f>VLOOKUP($A35,'Return Data'!$B$7:$R$2292,3,0)</f>
        <v>44865</v>
      </c>
      <c r="C35" s="60">
        <f>VLOOKUP($A35,'Return Data'!$B$7:$R$2292,4,0)</f>
        <v>23.5017</v>
      </c>
      <c r="D35" s="60">
        <f>VLOOKUP($A35,'Return Data'!$B$7:$R$2292,10,0)</f>
        <v>3.4975000000000001</v>
      </c>
      <c r="E35" s="61">
        <f t="shared" si="0"/>
        <v>24</v>
      </c>
      <c r="F35" s="60">
        <f>VLOOKUP($A35,'Return Data'!$B$7:$R$2292,11,0)</f>
        <v>4.6077000000000004</v>
      </c>
      <c r="G35" s="61">
        <f t="shared" si="1"/>
        <v>19</v>
      </c>
      <c r="H35" s="60">
        <f>VLOOKUP($A35,'Return Data'!$B$7:$R$2292,12,0)</f>
        <v>3.6646000000000001</v>
      </c>
      <c r="I35" s="61">
        <f t="shared" si="2"/>
        <v>13</v>
      </c>
      <c r="J35" s="60">
        <f>VLOOKUP($A35,'Return Data'!$B$7:$R$2292,13,0)</f>
        <v>1.665</v>
      </c>
      <c r="K35" s="61">
        <f t="shared" si="3"/>
        <v>17</v>
      </c>
      <c r="L35" s="60">
        <f>VLOOKUP($A35,'Return Data'!$B$7:$R$2292,17,0)</f>
        <v>16.095300000000002</v>
      </c>
      <c r="M35" s="61">
        <f t="shared" si="4"/>
        <v>25</v>
      </c>
      <c r="N35" s="60">
        <f>VLOOKUP($A35,'Return Data'!$B$7:$R$2292,14,0)</f>
        <v>10.1158</v>
      </c>
      <c r="O35" s="61">
        <f t="shared" si="8"/>
        <v>26</v>
      </c>
      <c r="P35" s="60">
        <f>VLOOKUP($A35,'Return Data'!$B$7:$R$2292,15,0)</f>
        <v>8.2203999999999997</v>
      </c>
      <c r="Q35" s="61">
        <f t="shared" si="9"/>
        <v>18</v>
      </c>
      <c r="R35" s="60">
        <f>VLOOKUP($A35,'Return Data'!$B$7:$R$2292,16,0)</f>
        <v>10.077299999999999</v>
      </c>
      <c r="S35" s="62">
        <f t="shared" si="6"/>
        <v>26</v>
      </c>
    </row>
    <row r="36" spans="1:19" x14ac:dyDescent="0.3">
      <c r="A36" s="58" t="s">
        <v>1893</v>
      </c>
      <c r="B36" s="59">
        <f>VLOOKUP($A36,'Return Data'!$B$7:$R$2292,3,0)</f>
        <v>44865</v>
      </c>
      <c r="C36" s="60">
        <f>VLOOKUP($A36,'Return Data'!$B$7:$R$2292,4,0)</f>
        <v>115.17700000000001</v>
      </c>
      <c r="D36" s="60">
        <f>VLOOKUP($A36,'Return Data'!$B$7:$R$2292,10,0)</f>
        <v>5.0705</v>
      </c>
      <c r="E36" s="61">
        <f t="shared" si="0"/>
        <v>12</v>
      </c>
      <c r="F36" s="60">
        <f>VLOOKUP($A36,'Return Data'!$B$7:$R$2292,11,0)</f>
        <v>6.0914000000000001</v>
      </c>
      <c r="G36" s="61">
        <f t="shared" si="1"/>
        <v>10</v>
      </c>
      <c r="H36" s="60">
        <f>VLOOKUP($A36,'Return Data'!$B$7:$R$2292,12,0)</f>
        <v>3.8942000000000001</v>
      </c>
      <c r="I36" s="61">
        <f t="shared" si="2"/>
        <v>11</v>
      </c>
      <c r="J36" s="60">
        <f>VLOOKUP($A36,'Return Data'!$B$7:$R$2292,13,0)</f>
        <v>1.8184</v>
      </c>
      <c r="K36" s="61">
        <f t="shared" si="3"/>
        <v>14</v>
      </c>
      <c r="L36" s="60">
        <f>VLOOKUP($A36,'Return Data'!$B$7:$R$2292,17,0)</f>
        <v>21.953499999999998</v>
      </c>
      <c r="M36" s="61">
        <f t="shared" si="4"/>
        <v>14</v>
      </c>
      <c r="N36" s="60">
        <f>VLOOKUP($A36,'Return Data'!$B$7:$R$2292,14,0)</f>
        <v>14.8043</v>
      </c>
      <c r="O36" s="61">
        <f t="shared" si="8"/>
        <v>10</v>
      </c>
      <c r="P36" s="60">
        <f>VLOOKUP($A36,'Return Data'!$B$7:$R$2292,15,0)</f>
        <v>8.8721999999999994</v>
      </c>
      <c r="Q36" s="61">
        <f t="shared" si="9"/>
        <v>15</v>
      </c>
      <c r="R36" s="60">
        <f>VLOOKUP($A36,'Return Data'!$B$7:$R$2292,16,0)</f>
        <v>11.3086</v>
      </c>
      <c r="S36" s="62">
        <f t="shared" si="6"/>
        <v>21</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24</v>
      </c>
      <c r="J37" s="60">
        <f>VLOOKUP($A37,'Return Data'!$B$7:$R$2292,13,0)</f>
        <v>0</v>
      </c>
      <c r="K37" s="61">
        <f t="shared" si="3"/>
        <v>24</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44865</v>
      </c>
      <c r="C38" s="60">
        <f>VLOOKUP($A38,'Return Data'!$B$7:$R$2292,4,0)</f>
        <v>435.88004914092301</v>
      </c>
      <c r="D38" s="60">
        <f>VLOOKUP($A38,'Return Data'!$B$7:$R$2292,10,0)</f>
        <v>5.7161999999999997</v>
      </c>
      <c r="E38" s="61">
        <f t="shared" si="0"/>
        <v>10</v>
      </c>
      <c r="F38" s="60">
        <f>VLOOKUP($A38,'Return Data'!$B$7:$R$2292,11,0)</f>
        <v>7.6558000000000002</v>
      </c>
      <c r="G38" s="61">
        <f t="shared" si="1"/>
        <v>3</v>
      </c>
      <c r="H38" s="60">
        <f>VLOOKUP($A38,'Return Data'!$B$7:$R$2292,12,0)</f>
        <v>4.9764999999999997</v>
      </c>
      <c r="I38" s="61">
        <f t="shared" si="2"/>
        <v>6</v>
      </c>
      <c r="J38" s="60">
        <f>VLOOKUP($A38,'Return Data'!$B$7:$R$2292,13,0)</f>
        <v>4.6811999999999996</v>
      </c>
      <c r="K38" s="61">
        <f t="shared" si="3"/>
        <v>7</v>
      </c>
      <c r="L38" s="60">
        <f>VLOOKUP($A38,'Return Data'!$B$7:$R$2292,17,0)</f>
        <v>23.0398</v>
      </c>
      <c r="M38" s="61">
        <f t="shared" si="4"/>
        <v>11</v>
      </c>
      <c r="N38" s="60">
        <f>VLOOKUP($A38,'Return Data'!$B$7:$R$2292,14,0)</f>
        <v>13.8201</v>
      </c>
      <c r="O38" s="61">
        <f t="shared" si="8"/>
        <v>14</v>
      </c>
      <c r="P38" s="60">
        <f>VLOOKUP($A38,'Return Data'!$B$7:$R$2292,15,0)</f>
        <v>9.1478999999999999</v>
      </c>
      <c r="Q38" s="61">
        <f t="shared" si="9"/>
        <v>13</v>
      </c>
      <c r="R38" s="60">
        <f>VLOOKUP($A38,'Return Data'!$B$7:$R$2292,16,0)</f>
        <v>14.9564</v>
      </c>
      <c r="S38" s="62">
        <f t="shared" si="6"/>
        <v>5</v>
      </c>
    </row>
    <row r="39" spans="1:19" x14ac:dyDescent="0.3">
      <c r="A39" s="58" t="s">
        <v>533</v>
      </c>
      <c r="B39" s="59">
        <f>VLOOKUP($A39,'Return Data'!$B$7:$R$2292,3,0)</f>
        <v>44865</v>
      </c>
      <c r="C39" s="60">
        <f>VLOOKUP($A39,'Return Data'!$B$7:$R$2292,4,0)</f>
        <v>267.84703772799003</v>
      </c>
      <c r="D39" s="60">
        <f>VLOOKUP($A39,'Return Data'!$B$7:$R$2292,10,0)</f>
        <v>4.7821999999999996</v>
      </c>
      <c r="E39" s="61">
        <f t="shared" si="0"/>
        <v>15</v>
      </c>
      <c r="F39" s="60">
        <f>VLOOKUP($A39,'Return Data'!$B$7:$R$2292,11,0)</f>
        <v>6.9710000000000001</v>
      </c>
      <c r="G39" s="61">
        <f t="shared" si="1"/>
        <v>5</v>
      </c>
      <c r="H39" s="60">
        <f>VLOOKUP($A39,'Return Data'!$B$7:$R$2292,12,0)</f>
        <v>4.0845000000000002</v>
      </c>
      <c r="I39" s="61">
        <f t="shared" si="2"/>
        <v>9</v>
      </c>
      <c r="J39" s="60">
        <f>VLOOKUP($A39,'Return Data'!$B$7:$R$2292,13,0)</f>
        <v>3.5809000000000002</v>
      </c>
      <c r="K39" s="61">
        <f t="shared" si="3"/>
        <v>8</v>
      </c>
      <c r="L39" s="60">
        <f>VLOOKUP($A39,'Return Data'!$B$7:$R$2292,17,0)</f>
        <v>26.1739</v>
      </c>
      <c r="M39" s="61">
        <f t="shared" si="4"/>
        <v>4</v>
      </c>
      <c r="N39" s="60">
        <f>VLOOKUP($A39,'Return Data'!$B$7:$R$2292,14,0)</f>
        <v>16.700500000000002</v>
      </c>
      <c r="O39" s="61">
        <f t="shared" si="8"/>
        <v>6</v>
      </c>
      <c r="P39" s="60">
        <f>VLOOKUP($A39,'Return Data'!$B$7:$R$2292,15,0)</f>
        <v>9.1181000000000001</v>
      </c>
      <c r="Q39" s="61">
        <f t="shared" si="9"/>
        <v>14</v>
      </c>
      <c r="R39" s="60">
        <f>VLOOKUP($A39,'Return Data'!$B$7:$R$2292,16,0)</f>
        <v>12.5322</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4.5645468749999996</v>
      </c>
      <c r="E41" s="69"/>
      <c r="F41" s="70">
        <f>AVERAGE(F8:F39)</f>
        <v>4.6384562499999999</v>
      </c>
      <c r="G41" s="69"/>
      <c r="H41" s="70">
        <f>AVERAGE(H8:H39)</f>
        <v>2.5996624999999995</v>
      </c>
      <c r="I41" s="69"/>
      <c r="J41" s="70">
        <f>AVERAGE(J8:J39)</f>
        <v>1.9620437499999999</v>
      </c>
      <c r="K41" s="69"/>
      <c r="L41" s="70">
        <f>AVERAGE(L8:L39)</f>
        <v>20.790199999999999</v>
      </c>
      <c r="M41" s="69"/>
      <c r="N41" s="70">
        <f>AVERAGE(N8:N39)</f>
        <v>13.583167741935485</v>
      </c>
      <c r="O41" s="69"/>
      <c r="P41" s="70">
        <f>AVERAGE(P8:P39)</f>
        <v>9.3188320000000004</v>
      </c>
      <c r="Q41" s="69"/>
      <c r="R41" s="70">
        <f>AVERAGE(R8:R39)</f>
        <v>11.975728124999998</v>
      </c>
      <c r="S41" s="71"/>
    </row>
    <row r="42" spans="1:19" x14ac:dyDescent="0.3">
      <c r="A42" s="68" t="s">
        <v>28</v>
      </c>
      <c r="B42" s="69"/>
      <c r="C42" s="69"/>
      <c r="D42" s="70">
        <f>MIN(D8:D39)</f>
        <v>0</v>
      </c>
      <c r="E42" s="69"/>
      <c r="F42" s="70">
        <f>MIN(F8:F39)</f>
        <v>-0.56989999999999996</v>
      </c>
      <c r="G42" s="69"/>
      <c r="H42" s="70">
        <f>MIN(H8:H39)</f>
        <v>-3.6534</v>
      </c>
      <c r="I42" s="69"/>
      <c r="J42" s="70">
        <f>MIN(J8:J39)</f>
        <v>-5.5076999999999998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9.3722999999999992</v>
      </c>
      <c r="E43" s="73"/>
      <c r="F43" s="74">
        <f>MAX(F8:F39)</f>
        <v>8.2628000000000004</v>
      </c>
      <c r="G43" s="73"/>
      <c r="H43" s="74">
        <f>MAX(H8:H39)</f>
        <v>13.0867</v>
      </c>
      <c r="I43" s="73"/>
      <c r="J43" s="74">
        <f>MAX(J8:J39)</f>
        <v>15.5669</v>
      </c>
      <c r="K43" s="73"/>
      <c r="L43" s="74">
        <f>MAX(L8:L39)</f>
        <v>38.396700000000003</v>
      </c>
      <c r="M43" s="73"/>
      <c r="N43" s="74">
        <f>MAX(N8:N39)</f>
        <v>28.979600000000001</v>
      </c>
      <c r="O43" s="73"/>
      <c r="P43" s="74">
        <f>MAX(P8:P39)</f>
        <v>19.2486</v>
      </c>
      <c r="Q43" s="73"/>
      <c r="R43" s="74">
        <f>MAX(R8:R39)</f>
        <v>18.4495</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44865</v>
      </c>
      <c r="C8" s="60">
        <f>VLOOKUP($A8,'Return Data'!$B$7:$R$2292,4,0)</f>
        <v>57.093000000000004</v>
      </c>
      <c r="D8" s="60">
        <f>VLOOKUP($A8,'Return Data'!$B$7:$R$2292,10,0)</f>
        <v>8.2074999999999996</v>
      </c>
      <c r="E8" s="61">
        <f t="shared" ref="E8:E27" si="0">RANK(D8,D$8:D$27,0)</f>
        <v>10</v>
      </c>
      <c r="F8" s="60">
        <f>VLOOKUP($A8,'Return Data'!$B$7:$R$2292,11,0)</f>
        <v>6.0252999999999997</v>
      </c>
      <c r="G8" s="61">
        <f t="shared" ref="G8:G27" si="1">RANK(F8,F$8:F$27,0)</f>
        <v>10</v>
      </c>
      <c r="H8" s="60">
        <f>VLOOKUP($A8,'Return Data'!$B$7:$R$2292,12,0)</f>
        <v>6.9173999999999998</v>
      </c>
      <c r="I8" s="61">
        <f t="shared" ref="I8:I27" si="2">RANK(H8,H$8:H$27,0)</f>
        <v>2</v>
      </c>
      <c r="J8" s="60">
        <f>VLOOKUP($A8,'Return Data'!$B$7:$R$2292,13,0)</f>
        <v>5.9123999999999999</v>
      </c>
      <c r="K8" s="61">
        <f t="shared" ref="K8:K27" si="3">RANK(J8,J$8:J$27,0)</f>
        <v>2</v>
      </c>
      <c r="L8" s="60">
        <f>VLOOKUP($A8,'Return Data'!$B$7:$R$2292,17,0)</f>
        <v>14.2654</v>
      </c>
      <c r="M8" s="61">
        <f t="shared" ref="M8:M25" si="4">RANK(L8,L$8:L$27,0)</f>
        <v>2</v>
      </c>
      <c r="N8" s="60">
        <f>VLOOKUP($A8,'Return Data'!$B$7:$R$2292,14,0)</f>
        <v>10.2004</v>
      </c>
      <c r="O8" s="61">
        <f t="shared" ref="O8:O25" si="5">RANK(N8,N$8:N$27,0)</f>
        <v>4</v>
      </c>
      <c r="P8" s="60">
        <f>VLOOKUP($A8,'Return Data'!$B$7:$R$2292,15,0)</f>
        <v>7.0594999999999999</v>
      </c>
      <c r="Q8" s="61">
        <f t="shared" ref="Q8:Q25" si="6">RANK(P8,P$8:P$27,0)</f>
        <v>9</v>
      </c>
      <c r="R8" s="60">
        <f>VLOOKUP($A8,'Return Data'!$B$7:$R$2292,16,0)</f>
        <v>10.738300000000001</v>
      </c>
      <c r="S8" s="62">
        <f t="shared" ref="S8:S27" si="7">RANK(R8,R$8:R$27,0)</f>
        <v>1</v>
      </c>
    </row>
    <row r="9" spans="1:20" x14ac:dyDescent="0.3">
      <c r="A9" s="58" t="s">
        <v>1504</v>
      </c>
      <c r="B9" s="59">
        <f>VLOOKUP($A9,'Return Data'!$B$7:$R$2292,3,0)</f>
        <v>44865</v>
      </c>
      <c r="C9" s="60">
        <f>VLOOKUP($A9,'Return Data'!$B$7:$R$2292,4,0)</f>
        <v>27.7181</v>
      </c>
      <c r="D9" s="60">
        <f>VLOOKUP($A9,'Return Data'!$B$7:$R$2292,10,0)</f>
        <v>7.5883000000000003</v>
      </c>
      <c r="E9" s="61">
        <f t="shared" si="0"/>
        <v>13</v>
      </c>
      <c r="F9" s="60">
        <f>VLOOKUP($A9,'Return Data'!$B$7:$R$2292,11,0)</f>
        <v>4.6571999999999996</v>
      </c>
      <c r="G9" s="61">
        <f t="shared" si="1"/>
        <v>15</v>
      </c>
      <c r="H9" s="60">
        <f>VLOOKUP($A9,'Return Data'!$B$7:$R$2292,12,0)</f>
        <v>2.3231000000000002</v>
      </c>
      <c r="I9" s="61">
        <f t="shared" si="2"/>
        <v>16</v>
      </c>
      <c r="J9" s="60">
        <f>VLOOKUP($A9,'Return Data'!$B$7:$R$2292,13,0)</f>
        <v>2.5405000000000002</v>
      </c>
      <c r="K9" s="61">
        <f t="shared" si="3"/>
        <v>15</v>
      </c>
      <c r="L9" s="60">
        <f>VLOOKUP($A9,'Return Data'!$B$7:$R$2292,17,0)</f>
        <v>9.5984999999999996</v>
      </c>
      <c r="M9" s="61">
        <f t="shared" si="4"/>
        <v>9</v>
      </c>
      <c r="N9" s="60">
        <f>VLOOKUP($A9,'Return Data'!$B$7:$R$2292,14,0)</f>
        <v>9.5073000000000008</v>
      </c>
      <c r="O9" s="61">
        <f t="shared" si="5"/>
        <v>9</v>
      </c>
      <c r="P9" s="60">
        <f>VLOOKUP($A9,'Return Data'!$B$7:$R$2292,15,0)</f>
        <v>7.2648000000000001</v>
      </c>
      <c r="Q9" s="61">
        <f t="shared" si="6"/>
        <v>7</v>
      </c>
      <c r="R9" s="60">
        <f>VLOOKUP($A9,'Return Data'!$B$7:$R$2292,16,0)</f>
        <v>9.1052999999999997</v>
      </c>
      <c r="S9" s="62">
        <f t="shared" si="7"/>
        <v>9</v>
      </c>
    </row>
    <row r="10" spans="1:20" x14ac:dyDescent="0.3">
      <c r="A10" s="58" t="s">
        <v>1957</v>
      </c>
      <c r="B10" s="59">
        <f>VLOOKUP($A10,'Return Data'!$B$7:$R$2292,3,0)</f>
        <v>44865</v>
      </c>
      <c r="C10" s="60">
        <f>VLOOKUP($A10,'Return Data'!$B$7:$R$2292,4,0)</f>
        <v>41.539000000000001</v>
      </c>
      <c r="D10" s="60">
        <f>VLOOKUP($A10,'Return Data'!$B$7:$R$2292,10,0)</f>
        <v>8.8642000000000003</v>
      </c>
      <c r="E10" s="61">
        <f t="shared" si="0"/>
        <v>9</v>
      </c>
      <c r="F10" s="60">
        <f>VLOOKUP($A10,'Return Data'!$B$7:$R$2292,11,0)</f>
        <v>6.4713000000000003</v>
      </c>
      <c r="G10" s="61">
        <f t="shared" si="1"/>
        <v>7</v>
      </c>
      <c r="H10" s="60">
        <f>VLOOKUP($A10,'Return Data'!$B$7:$R$2292,12,0)</f>
        <v>4.3146000000000004</v>
      </c>
      <c r="I10" s="61">
        <f t="shared" si="2"/>
        <v>10</v>
      </c>
      <c r="J10" s="60">
        <f>VLOOKUP($A10,'Return Data'!$B$7:$R$2292,13,0)</f>
        <v>3.2997000000000001</v>
      </c>
      <c r="K10" s="61">
        <f t="shared" si="3"/>
        <v>11</v>
      </c>
      <c r="L10" s="60">
        <f>VLOOKUP($A10,'Return Data'!$B$7:$R$2292,17,0)</f>
        <v>8.4454999999999991</v>
      </c>
      <c r="M10" s="61">
        <f t="shared" si="4"/>
        <v>14</v>
      </c>
      <c r="N10" s="60">
        <f>VLOOKUP($A10,'Return Data'!$B$7:$R$2292,14,0)</f>
        <v>7.7457000000000003</v>
      </c>
      <c r="O10" s="61">
        <f t="shared" si="5"/>
        <v>13</v>
      </c>
      <c r="P10" s="60">
        <f>VLOOKUP($A10,'Return Data'!$B$7:$R$2292,15,0)</f>
        <v>7.5545</v>
      </c>
      <c r="Q10" s="61">
        <f t="shared" si="6"/>
        <v>5</v>
      </c>
      <c r="R10" s="60">
        <f>VLOOKUP($A10,'Return Data'!$B$7:$R$2292,16,0)</f>
        <v>9.4342000000000006</v>
      </c>
      <c r="S10" s="62">
        <f t="shared" si="7"/>
        <v>8</v>
      </c>
    </row>
    <row r="11" spans="1:20" x14ac:dyDescent="0.3">
      <c r="A11" s="58" t="s">
        <v>2011</v>
      </c>
      <c r="B11" s="59">
        <f>VLOOKUP($A11,'Return Data'!$B$7:$R$2292,3,0)</f>
        <v>44865</v>
      </c>
      <c r="C11" s="60">
        <f>VLOOKUP($A11,'Return Data'!$B$7:$R$2292,4,0)</f>
        <v>29.199000000000002</v>
      </c>
      <c r="D11" s="60">
        <f>VLOOKUP($A11,'Return Data'!$B$7:$R$2292,10,0)</f>
        <v>7.4212999999999996</v>
      </c>
      <c r="E11" s="61">
        <f t="shared" si="0"/>
        <v>14</v>
      </c>
      <c r="F11" s="60">
        <f>VLOOKUP($A11,'Return Data'!$B$7:$R$2292,11,0)</f>
        <v>4.9908999999999999</v>
      </c>
      <c r="G11" s="61">
        <f t="shared" si="1"/>
        <v>14</v>
      </c>
      <c r="H11" s="60">
        <f>VLOOKUP($A11,'Return Data'!$B$7:$R$2292,12,0)</f>
        <v>28.886800000000001</v>
      </c>
      <c r="I11" s="61">
        <f t="shared" si="2"/>
        <v>1</v>
      </c>
      <c r="J11" s="60">
        <f>VLOOKUP($A11,'Return Data'!$B$7:$R$2292,13,0)</f>
        <v>21.637799999999999</v>
      </c>
      <c r="K11" s="61">
        <f t="shared" si="3"/>
        <v>1</v>
      </c>
      <c r="L11" s="60">
        <f>VLOOKUP($A11,'Return Data'!$B$7:$R$2292,17,0)</f>
        <v>17.028300000000002</v>
      </c>
      <c r="M11" s="61">
        <f t="shared" si="4"/>
        <v>1</v>
      </c>
      <c r="N11" s="60">
        <f>VLOOKUP($A11,'Return Data'!$B$7:$R$2292,14,0)</f>
        <v>14.4057</v>
      </c>
      <c r="O11" s="61">
        <f t="shared" si="5"/>
        <v>1</v>
      </c>
      <c r="P11" s="60">
        <f>VLOOKUP($A11,'Return Data'!$B$7:$R$2292,15,0)</f>
        <v>6.7157999999999998</v>
      </c>
      <c r="Q11" s="61">
        <f t="shared" si="6"/>
        <v>12</v>
      </c>
      <c r="R11" s="60">
        <f>VLOOKUP($A11,'Return Data'!$B$7:$R$2292,16,0)</f>
        <v>8.5584000000000007</v>
      </c>
      <c r="S11" s="62">
        <f t="shared" si="7"/>
        <v>11</v>
      </c>
    </row>
    <row r="12" spans="1:20" x14ac:dyDescent="0.3">
      <c r="A12" s="58" t="s">
        <v>1506</v>
      </c>
      <c r="B12" s="59">
        <f>VLOOKUP($A12,'Return Data'!$B$7:$R$2292,3,0)</f>
        <v>44865</v>
      </c>
      <c r="C12" s="60">
        <f>VLOOKUP($A12,'Return Data'!$B$7:$R$2292,4,0)</f>
        <v>85.313299999999998</v>
      </c>
      <c r="D12" s="60">
        <f>VLOOKUP($A12,'Return Data'!$B$7:$R$2292,10,0)</f>
        <v>7.8280000000000003</v>
      </c>
      <c r="E12" s="61">
        <f t="shared" si="0"/>
        <v>12</v>
      </c>
      <c r="F12" s="60">
        <f>VLOOKUP($A12,'Return Data'!$B$7:$R$2292,11,0)</f>
        <v>5.7523</v>
      </c>
      <c r="G12" s="61">
        <f t="shared" si="1"/>
        <v>13</v>
      </c>
      <c r="H12" s="60">
        <f>VLOOKUP($A12,'Return Data'!$B$7:$R$2292,12,0)</f>
        <v>3.7118000000000002</v>
      </c>
      <c r="I12" s="61">
        <f t="shared" si="2"/>
        <v>11</v>
      </c>
      <c r="J12" s="60">
        <f>VLOOKUP($A12,'Return Data'!$B$7:$R$2292,13,0)</f>
        <v>3.6572</v>
      </c>
      <c r="K12" s="61">
        <f t="shared" si="3"/>
        <v>9</v>
      </c>
      <c r="L12" s="60">
        <f>VLOOKUP($A12,'Return Data'!$B$7:$R$2292,17,0)</f>
        <v>9.5235000000000003</v>
      </c>
      <c r="M12" s="61">
        <f t="shared" si="4"/>
        <v>10</v>
      </c>
      <c r="N12" s="60">
        <f>VLOOKUP($A12,'Return Data'!$B$7:$R$2292,14,0)</f>
        <v>10.101100000000001</v>
      </c>
      <c r="O12" s="61">
        <f t="shared" si="5"/>
        <v>5</v>
      </c>
      <c r="P12" s="60">
        <f>VLOOKUP($A12,'Return Data'!$B$7:$R$2292,15,0)</f>
        <v>8.9313000000000002</v>
      </c>
      <c r="Q12" s="61">
        <f t="shared" si="6"/>
        <v>2</v>
      </c>
      <c r="R12" s="60">
        <f>VLOOKUP($A12,'Return Data'!$B$7:$R$2292,16,0)</f>
        <v>9.7876999999999992</v>
      </c>
      <c r="S12" s="62">
        <f t="shared" si="7"/>
        <v>5</v>
      </c>
    </row>
    <row r="13" spans="1:20" x14ac:dyDescent="0.3">
      <c r="A13" s="58" t="s">
        <v>1507</v>
      </c>
      <c r="B13" s="59">
        <f>VLOOKUP($A13,'Return Data'!$B$7:$R$2292,3,0)</f>
        <v>44865</v>
      </c>
      <c r="C13" s="60">
        <f>VLOOKUP($A13,'Return Data'!$B$7:$R$2292,4,0)</f>
        <v>49.378700000000002</v>
      </c>
      <c r="D13" s="60">
        <f>VLOOKUP($A13,'Return Data'!$B$7:$R$2292,10,0)</f>
        <v>6.8452000000000002</v>
      </c>
      <c r="E13" s="61">
        <f t="shared" si="0"/>
        <v>15</v>
      </c>
      <c r="F13" s="60">
        <f>VLOOKUP($A13,'Return Data'!$B$7:$R$2292,11,0)</f>
        <v>4.0208000000000004</v>
      </c>
      <c r="G13" s="61">
        <f t="shared" si="1"/>
        <v>17</v>
      </c>
      <c r="H13" s="60">
        <f>VLOOKUP($A13,'Return Data'!$B$7:$R$2292,12,0)</f>
        <v>2.3382000000000001</v>
      </c>
      <c r="I13" s="61">
        <f t="shared" si="2"/>
        <v>15</v>
      </c>
      <c r="J13" s="60">
        <f>VLOOKUP($A13,'Return Data'!$B$7:$R$2292,13,0)</f>
        <v>3.2856000000000001</v>
      </c>
      <c r="K13" s="61">
        <f t="shared" si="3"/>
        <v>12</v>
      </c>
      <c r="L13" s="60">
        <f>VLOOKUP($A13,'Return Data'!$B$7:$R$2292,17,0)</f>
        <v>8.5626999999999995</v>
      </c>
      <c r="M13" s="61">
        <f t="shared" si="4"/>
        <v>13</v>
      </c>
      <c r="N13" s="60">
        <f>VLOOKUP($A13,'Return Data'!$B$7:$R$2292,14,0)</f>
        <v>8.0518000000000001</v>
      </c>
      <c r="O13" s="61">
        <f t="shared" si="5"/>
        <v>12</v>
      </c>
      <c r="P13" s="60">
        <f>VLOOKUP($A13,'Return Data'!$B$7:$R$2292,15,0)</f>
        <v>5.7986000000000004</v>
      </c>
      <c r="Q13" s="61">
        <f t="shared" si="6"/>
        <v>17</v>
      </c>
      <c r="R13" s="60">
        <f>VLOOKUP($A13,'Return Data'!$B$7:$R$2292,16,0)</f>
        <v>8.2080000000000002</v>
      </c>
      <c r="S13" s="62">
        <f t="shared" si="7"/>
        <v>15</v>
      </c>
    </row>
    <row r="14" spans="1:20" x14ac:dyDescent="0.3">
      <c r="A14" s="58" t="s">
        <v>1508</v>
      </c>
      <c r="B14" s="59">
        <f>VLOOKUP($A14,'Return Data'!$B$7:$R$2292,3,0)</f>
        <v>44865</v>
      </c>
      <c r="C14" s="60">
        <f>VLOOKUP($A14,'Return Data'!$B$7:$R$2292,4,0)</f>
        <v>75.403199999999998</v>
      </c>
      <c r="D14" s="60">
        <f>VLOOKUP($A14,'Return Data'!$B$7:$R$2292,10,0)</f>
        <v>11.036799999999999</v>
      </c>
      <c r="E14" s="61">
        <f t="shared" si="0"/>
        <v>6</v>
      </c>
      <c r="F14" s="60">
        <f>VLOOKUP($A14,'Return Data'!$B$7:$R$2292,11,0)</f>
        <v>7.4580000000000002</v>
      </c>
      <c r="G14" s="61">
        <f t="shared" si="1"/>
        <v>5</v>
      </c>
      <c r="H14" s="60">
        <f>VLOOKUP($A14,'Return Data'!$B$7:$R$2292,12,0)</f>
        <v>4.4435000000000002</v>
      </c>
      <c r="I14" s="61">
        <f t="shared" si="2"/>
        <v>9</v>
      </c>
      <c r="J14" s="60">
        <f>VLOOKUP($A14,'Return Data'!$B$7:$R$2292,13,0)</f>
        <v>3.6335000000000002</v>
      </c>
      <c r="K14" s="61">
        <f t="shared" si="3"/>
        <v>10</v>
      </c>
      <c r="L14" s="60">
        <f>VLOOKUP($A14,'Return Data'!$B$7:$R$2292,17,0)</f>
        <v>8.9057999999999993</v>
      </c>
      <c r="M14" s="61">
        <f t="shared" si="4"/>
        <v>12</v>
      </c>
      <c r="N14" s="60">
        <f>VLOOKUP($A14,'Return Data'!$B$7:$R$2292,14,0)</f>
        <v>7.3358999999999996</v>
      </c>
      <c r="O14" s="61">
        <f t="shared" si="5"/>
        <v>14</v>
      </c>
      <c r="P14" s="60">
        <f>VLOOKUP($A14,'Return Data'!$B$7:$R$2292,15,0)</f>
        <v>6.6749000000000001</v>
      </c>
      <c r="Q14" s="61">
        <f t="shared" si="6"/>
        <v>13</v>
      </c>
      <c r="R14" s="60">
        <f>VLOOKUP($A14,'Return Data'!$B$7:$R$2292,16,0)</f>
        <v>8.9472000000000005</v>
      </c>
      <c r="S14" s="62">
        <f t="shared" si="7"/>
        <v>10</v>
      </c>
    </row>
    <row r="15" spans="1:20" x14ac:dyDescent="0.3">
      <c r="A15" s="58" t="s">
        <v>1510</v>
      </c>
      <c r="B15" s="59">
        <f>VLOOKUP($A15,'Return Data'!$B$7:$R$2292,3,0)</f>
        <v>44865</v>
      </c>
      <c r="C15" s="60">
        <f>VLOOKUP($A15,'Return Data'!$B$7:$R$2292,4,0)</f>
        <v>64.971900000000005</v>
      </c>
      <c r="D15" s="60">
        <f>VLOOKUP($A15,'Return Data'!$B$7:$R$2292,10,0)</f>
        <v>12.0565</v>
      </c>
      <c r="E15" s="61">
        <f t="shared" si="0"/>
        <v>3</v>
      </c>
      <c r="F15" s="60">
        <f>VLOOKUP($A15,'Return Data'!$B$7:$R$2292,11,0)</f>
        <v>7.7401999999999997</v>
      </c>
      <c r="G15" s="61">
        <f t="shared" si="1"/>
        <v>4</v>
      </c>
      <c r="H15" s="60">
        <f>VLOOKUP($A15,'Return Data'!$B$7:$R$2292,12,0)</f>
        <v>5.2424999999999997</v>
      </c>
      <c r="I15" s="61">
        <f t="shared" si="2"/>
        <v>6</v>
      </c>
      <c r="J15" s="60">
        <f>VLOOKUP($A15,'Return Data'!$B$7:$R$2292,13,0)</f>
        <v>4.8425000000000002</v>
      </c>
      <c r="K15" s="61">
        <f t="shared" si="3"/>
        <v>7</v>
      </c>
      <c r="L15" s="60">
        <f>VLOOKUP($A15,'Return Data'!$B$7:$R$2292,17,0)</f>
        <v>13.1661</v>
      </c>
      <c r="M15" s="61">
        <f t="shared" si="4"/>
        <v>4</v>
      </c>
      <c r="N15" s="60">
        <f>VLOOKUP($A15,'Return Data'!$B$7:$R$2292,14,0)</f>
        <v>10.0518</v>
      </c>
      <c r="O15" s="61">
        <f t="shared" si="5"/>
        <v>6</v>
      </c>
      <c r="P15" s="60">
        <f>VLOOKUP($A15,'Return Data'!$B$7:$R$2292,15,0)</f>
        <v>7.3912000000000004</v>
      </c>
      <c r="Q15" s="61">
        <f t="shared" si="6"/>
        <v>6</v>
      </c>
      <c r="R15" s="60">
        <f>VLOOKUP($A15,'Return Data'!$B$7:$R$2292,16,0)</f>
        <v>9.5572999999999997</v>
      </c>
      <c r="S15" s="62">
        <f t="shared" si="7"/>
        <v>6</v>
      </c>
    </row>
    <row r="16" spans="1:20" x14ac:dyDescent="0.3">
      <c r="A16" s="58" t="s">
        <v>1511</v>
      </c>
      <c r="B16" s="59">
        <f>VLOOKUP($A16,'Return Data'!$B$7:$R$2292,3,0)</f>
        <v>44865</v>
      </c>
      <c r="C16" s="60">
        <f>VLOOKUP($A16,'Return Data'!$B$7:$R$2292,4,0)</f>
        <v>50.521799999999999</v>
      </c>
      <c r="D16" s="60">
        <f>VLOOKUP($A16,'Return Data'!$B$7:$R$2292,10,0)</f>
        <v>4.4820000000000002</v>
      </c>
      <c r="E16" s="61">
        <f t="shared" si="0"/>
        <v>18</v>
      </c>
      <c r="F16" s="60">
        <f>VLOOKUP($A16,'Return Data'!$B$7:$R$2292,11,0)</f>
        <v>4.2359999999999998</v>
      </c>
      <c r="G16" s="61">
        <f t="shared" si="1"/>
        <v>16</v>
      </c>
      <c r="H16" s="60">
        <f>VLOOKUP($A16,'Return Data'!$B$7:$R$2292,12,0)</f>
        <v>1.2293000000000001</v>
      </c>
      <c r="I16" s="61">
        <f t="shared" si="2"/>
        <v>17</v>
      </c>
      <c r="J16" s="60">
        <f>VLOOKUP($A16,'Return Data'!$B$7:$R$2292,13,0)</f>
        <v>1.5620000000000001</v>
      </c>
      <c r="K16" s="61">
        <f t="shared" si="3"/>
        <v>18</v>
      </c>
      <c r="L16" s="60">
        <f>VLOOKUP($A16,'Return Data'!$B$7:$R$2292,17,0)</f>
        <v>8.2408999999999999</v>
      </c>
      <c r="M16" s="61">
        <f t="shared" si="4"/>
        <v>15</v>
      </c>
      <c r="N16" s="60">
        <f>VLOOKUP($A16,'Return Data'!$B$7:$R$2292,14,0)</f>
        <v>8.3161000000000005</v>
      </c>
      <c r="O16" s="61">
        <f t="shared" si="5"/>
        <v>11</v>
      </c>
      <c r="P16" s="60">
        <f>VLOOKUP($A16,'Return Data'!$B$7:$R$2292,15,0)</f>
        <v>6.9511000000000003</v>
      </c>
      <c r="Q16" s="61">
        <f t="shared" si="6"/>
        <v>10</v>
      </c>
      <c r="R16" s="60">
        <f>VLOOKUP($A16,'Return Data'!$B$7:$R$2292,16,0)</f>
        <v>8.4794</v>
      </c>
      <c r="S16" s="62">
        <f t="shared" si="7"/>
        <v>12</v>
      </c>
    </row>
    <row r="17" spans="1:19" x14ac:dyDescent="0.3">
      <c r="A17" s="58" t="s">
        <v>1512</v>
      </c>
      <c r="B17" s="59">
        <f>VLOOKUP($A17,'Return Data'!$B$7:$R$2292,3,0)</f>
        <v>44865</v>
      </c>
      <c r="C17" s="60">
        <f>VLOOKUP($A17,'Return Data'!$B$7:$R$2292,4,0)</f>
        <v>62.2483</v>
      </c>
      <c r="D17" s="60">
        <f>VLOOKUP($A17,'Return Data'!$B$7:$R$2292,10,0)</f>
        <v>11.0776</v>
      </c>
      <c r="E17" s="61">
        <f t="shared" si="0"/>
        <v>5</v>
      </c>
      <c r="F17" s="60">
        <f>VLOOKUP($A17,'Return Data'!$B$7:$R$2292,11,0)</f>
        <v>7.8761999999999999</v>
      </c>
      <c r="G17" s="61">
        <f t="shared" si="1"/>
        <v>3</v>
      </c>
      <c r="H17" s="60">
        <f>VLOOKUP($A17,'Return Data'!$B$7:$R$2292,12,0)</f>
        <v>5.4291999999999998</v>
      </c>
      <c r="I17" s="61">
        <f t="shared" si="2"/>
        <v>4</v>
      </c>
      <c r="J17" s="60">
        <f>VLOOKUP($A17,'Return Data'!$B$7:$R$2292,13,0)</f>
        <v>5.4101999999999997</v>
      </c>
      <c r="K17" s="61">
        <f t="shared" si="3"/>
        <v>5</v>
      </c>
      <c r="L17" s="60">
        <f>VLOOKUP($A17,'Return Data'!$B$7:$R$2292,17,0)</f>
        <v>10.354200000000001</v>
      </c>
      <c r="M17" s="61">
        <f t="shared" si="4"/>
        <v>8</v>
      </c>
      <c r="N17" s="60">
        <f>VLOOKUP($A17,'Return Data'!$B$7:$R$2292,14,0)</f>
        <v>9.7989999999999995</v>
      </c>
      <c r="O17" s="61">
        <f t="shared" si="5"/>
        <v>7</v>
      </c>
      <c r="P17" s="60">
        <f>VLOOKUP($A17,'Return Data'!$B$7:$R$2292,15,0)</f>
        <v>8.8795000000000002</v>
      </c>
      <c r="Q17" s="61">
        <f t="shared" si="6"/>
        <v>3</v>
      </c>
      <c r="R17" s="60">
        <f>VLOOKUP($A17,'Return Data'!$B$7:$R$2292,16,0)</f>
        <v>10.6479</v>
      </c>
      <c r="S17" s="62">
        <f t="shared" si="7"/>
        <v>3</v>
      </c>
    </row>
    <row r="18" spans="1:19" x14ac:dyDescent="0.3">
      <c r="A18" s="58" t="s">
        <v>1513</v>
      </c>
      <c r="B18" s="59">
        <f>VLOOKUP($A18,'Return Data'!$B$7:$R$2292,3,0)</f>
        <v>44865</v>
      </c>
      <c r="C18" s="60">
        <f>VLOOKUP($A18,'Return Data'!$B$7:$R$2292,4,0)</f>
        <v>28.323899999999998</v>
      </c>
      <c r="D18" s="60">
        <f>VLOOKUP($A18,'Return Data'!$B$7:$R$2292,10,0)</f>
        <v>2.4279000000000002</v>
      </c>
      <c r="E18" s="61">
        <f t="shared" si="0"/>
        <v>19</v>
      </c>
      <c r="F18" s="60">
        <f>VLOOKUP($A18,'Return Data'!$B$7:$R$2292,11,0)</f>
        <v>2.6772999999999998</v>
      </c>
      <c r="G18" s="61">
        <f t="shared" si="1"/>
        <v>18</v>
      </c>
      <c r="H18" s="60">
        <f>VLOOKUP($A18,'Return Data'!$B$7:$R$2292,12,0)</f>
        <v>0.60740000000000005</v>
      </c>
      <c r="I18" s="61">
        <f t="shared" si="2"/>
        <v>18</v>
      </c>
      <c r="J18" s="60">
        <f>VLOOKUP($A18,'Return Data'!$B$7:$R$2292,13,0)</f>
        <v>0.58309999999999995</v>
      </c>
      <c r="K18" s="61">
        <f t="shared" si="3"/>
        <v>19</v>
      </c>
      <c r="L18" s="60">
        <f>VLOOKUP($A18,'Return Data'!$B$7:$R$2292,17,0)</f>
        <v>5.8573000000000004</v>
      </c>
      <c r="M18" s="61">
        <f t="shared" si="4"/>
        <v>19</v>
      </c>
      <c r="N18" s="60">
        <f>VLOOKUP($A18,'Return Data'!$B$7:$R$2292,14,0)</f>
        <v>5.8238000000000003</v>
      </c>
      <c r="O18" s="61">
        <f t="shared" si="5"/>
        <v>18</v>
      </c>
      <c r="P18" s="60">
        <f>VLOOKUP($A18,'Return Data'!$B$7:$R$2292,15,0)</f>
        <v>5.7565</v>
      </c>
      <c r="Q18" s="61">
        <f t="shared" si="6"/>
        <v>18</v>
      </c>
      <c r="R18" s="60">
        <f>VLOOKUP($A18,'Return Data'!$B$7:$R$2292,16,0)</f>
        <v>8.3147000000000002</v>
      </c>
      <c r="S18" s="62">
        <f t="shared" si="7"/>
        <v>14</v>
      </c>
    </row>
    <row r="19" spans="1:19" x14ac:dyDescent="0.3">
      <c r="A19" s="58" t="s">
        <v>1515</v>
      </c>
      <c r="B19" s="59">
        <f>VLOOKUP($A19,'Return Data'!$B$7:$R$2292,3,0)</f>
        <v>44865</v>
      </c>
      <c r="C19" s="60">
        <f>VLOOKUP($A19,'Return Data'!$B$7:$R$2292,4,0)</f>
        <v>49.425699999999999</v>
      </c>
      <c r="D19" s="60">
        <f>VLOOKUP($A19,'Return Data'!$B$7:$R$2292,10,0)</f>
        <v>13.965299999999999</v>
      </c>
      <c r="E19" s="61">
        <f t="shared" si="0"/>
        <v>1</v>
      </c>
      <c r="F19" s="60">
        <f>VLOOKUP($A19,'Return Data'!$B$7:$R$2292,11,0)</f>
        <v>8.3722999999999992</v>
      </c>
      <c r="G19" s="61">
        <f t="shared" si="1"/>
        <v>1</v>
      </c>
      <c r="H19" s="60">
        <f>VLOOKUP($A19,'Return Data'!$B$7:$R$2292,12,0)</f>
        <v>5.2770000000000001</v>
      </c>
      <c r="I19" s="61">
        <f t="shared" si="2"/>
        <v>5</v>
      </c>
      <c r="J19" s="60">
        <f>VLOOKUP($A19,'Return Data'!$B$7:$R$2292,13,0)</f>
        <v>5.0126999999999997</v>
      </c>
      <c r="K19" s="61">
        <f t="shared" si="3"/>
        <v>6</v>
      </c>
      <c r="L19" s="60">
        <f>VLOOKUP($A19,'Return Data'!$B$7:$R$2292,17,0)</f>
        <v>13.219099999999999</v>
      </c>
      <c r="M19" s="61">
        <f t="shared" si="4"/>
        <v>3</v>
      </c>
      <c r="N19" s="60">
        <f>VLOOKUP($A19,'Return Data'!$B$7:$R$2292,14,0)</f>
        <v>12.0428</v>
      </c>
      <c r="O19" s="61">
        <f t="shared" si="5"/>
        <v>2</v>
      </c>
      <c r="P19" s="60">
        <f>VLOOKUP($A19,'Return Data'!$B$7:$R$2292,15,0)</f>
        <v>9.6175999999999995</v>
      </c>
      <c r="Q19" s="61">
        <f t="shared" si="6"/>
        <v>1</v>
      </c>
      <c r="R19" s="60">
        <f>VLOOKUP($A19,'Return Data'!$B$7:$R$2292,16,0)</f>
        <v>10.687099999999999</v>
      </c>
      <c r="S19" s="62">
        <f t="shared" si="7"/>
        <v>2</v>
      </c>
    </row>
    <row r="20" spans="1:19" x14ac:dyDescent="0.3">
      <c r="A20" s="58" t="s">
        <v>1516</v>
      </c>
      <c r="B20" s="59">
        <f>VLOOKUP($A20,'Return Data'!$B$7:$R$2292,3,0)</f>
        <v>44865</v>
      </c>
      <c r="C20" s="60">
        <f>VLOOKUP($A20,'Return Data'!$B$7:$R$2292,4,0)</f>
        <v>46.416200000000003</v>
      </c>
      <c r="D20" s="60">
        <f>VLOOKUP($A20,'Return Data'!$B$7:$R$2292,10,0)</f>
        <v>4.8250999999999999</v>
      </c>
      <c r="E20" s="61">
        <f t="shared" si="0"/>
        <v>17</v>
      </c>
      <c r="F20" s="60">
        <f>VLOOKUP($A20,'Return Data'!$B$7:$R$2292,11,0)</f>
        <v>1.8968</v>
      </c>
      <c r="G20" s="61">
        <f t="shared" si="1"/>
        <v>19</v>
      </c>
      <c r="H20" s="60">
        <f>VLOOKUP($A20,'Return Data'!$B$7:$R$2292,12,0)</f>
        <v>0.3599</v>
      </c>
      <c r="I20" s="61">
        <f t="shared" si="2"/>
        <v>19</v>
      </c>
      <c r="J20" s="60">
        <f>VLOOKUP($A20,'Return Data'!$B$7:$R$2292,13,0)</f>
        <v>1.7462</v>
      </c>
      <c r="K20" s="61">
        <f t="shared" si="3"/>
        <v>17</v>
      </c>
      <c r="L20" s="60">
        <f>VLOOKUP($A20,'Return Data'!$B$7:$R$2292,17,0)</f>
        <v>7.2035999999999998</v>
      </c>
      <c r="M20" s="61">
        <f t="shared" si="4"/>
        <v>17</v>
      </c>
      <c r="N20" s="60">
        <f>VLOOKUP($A20,'Return Data'!$B$7:$R$2292,14,0)</f>
        <v>6.6372999999999998</v>
      </c>
      <c r="O20" s="61">
        <f t="shared" si="5"/>
        <v>16</v>
      </c>
      <c r="P20" s="60">
        <f>VLOOKUP($A20,'Return Data'!$B$7:$R$2292,15,0)</f>
        <v>6.3784999999999998</v>
      </c>
      <c r="Q20" s="61">
        <f t="shared" si="6"/>
        <v>15</v>
      </c>
      <c r="R20" s="60">
        <f>VLOOKUP($A20,'Return Data'!$B$7:$R$2292,16,0)</f>
        <v>7.6786000000000003</v>
      </c>
      <c r="S20" s="62">
        <f t="shared" si="7"/>
        <v>18</v>
      </c>
    </row>
    <row r="21" spans="1:19" x14ac:dyDescent="0.3">
      <c r="A21" s="58" t="s">
        <v>1517</v>
      </c>
      <c r="B21" s="59">
        <f>VLOOKUP($A21,'Return Data'!$B$7:$R$2292,3,0)</f>
        <v>44865</v>
      </c>
      <c r="C21" s="60">
        <f>VLOOKUP($A21,'Return Data'!$B$7:$R$2292,4,0)</f>
        <v>73.724599999999995</v>
      </c>
      <c r="D21" s="60">
        <f>VLOOKUP($A21,'Return Data'!$B$7:$R$2292,10,0)</f>
        <v>5.3041</v>
      </c>
      <c r="E21" s="61">
        <f t="shared" si="0"/>
        <v>16</v>
      </c>
      <c r="F21" s="60">
        <f>VLOOKUP($A21,'Return Data'!$B$7:$R$2292,11,0)</f>
        <v>5.8014000000000001</v>
      </c>
      <c r="G21" s="61">
        <f t="shared" si="1"/>
        <v>12</v>
      </c>
      <c r="H21" s="60">
        <f>VLOOKUP($A21,'Return Data'!$B$7:$R$2292,12,0)</f>
        <v>2.5697999999999999</v>
      </c>
      <c r="I21" s="61">
        <f t="shared" si="2"/>
        <v>14</v>
      </c>
      <c r="J21" s="60">
        <f>VLOOKUP($A21,'Return Data'!$B$7:$R$2292,13,0)</f>
        <v>1.9118999999999999</v>
      </c>
      <c r="K21" s="61">
        <f t="shared" si="3"/>
        <v>16</v>
      </c>
      <c r="L21" s="60">
        <f>VLOOKUP($A21,'Return Data'!$B$7:$R$2292,17,0)</f>
        <v>6.8379000000000003</v>
      </c>
      <c r="M21" s="61">
        <f t="shared" si="4"/>
        <v>18</v>
      </c>
      <c r="N21" s="60">
        <f>VLOOKUP($A21,'Return Data'!$B$7:$R$2292,14,0)</f>
        <v>7.1166999999999998</v>
      </c>
      <c r="O21" s="61">
        <f t="shared" si="5"/>
        <v>15</v>
      </c>
      <c r="P21" s="60">
        <f>VLOOKUP($A21,'Return Data'!$B$7:$R$2292,15,0)</f>
        <v>6.7404999999999999</v>
      </c>
      <c r="Q21" s="61">
        <f t="shared" si="6"/>
        <v>11</v>
      </c>
      <c r="R21" s="60">
        <f>VLOOKUP($A21,'Return Data'!$B$7:$R$2292,16,0)</f>
        <v>7.7770999999999999</v>
      </c>
      <c r="S21" s="62">
        <f t="shared" si="7"/>
        <v>17</v>
      </c>
    </row>
    <row r="22" spans="1:19" x14ac:dyDescent="0.3">
      <c r="A22" s="58" t="s">
        <v>1863</v>
      </c>
      <c r="B22" s="59">
        <f>VLOOKUP($A22,'Return Data'!$B$7:$R$2292,3,0)</f>
        <v>44865</v>
      </c>
      <c r="C22" s="60">
        <f>VLOOKUP($A22,'Return Data'!$B$7:$R$2292,4,0)</f>
        <v>26.366700000000002</v>
      </c>
      <c r="D22" s="60">
        <f>VLOOKUP($A22,'Return Data'!$B$7:$R$2292,10,0)</f>
        <v>11.724500000000001</v>
      </c>
      <c r="E22" s="61">
        <f t="shared" si="0"/>
        <v>4</v>
      </c>
      <c r="F22" s="60">
        <f>VLOOKUP($A22,'Return Data'!$B$7:$R$2292,11,0)</f>
        <v>6.0296000000000003</v>
      </c>
      <c r="G22" s="61">
        <f t="shared" si="1"/>
        <v>9</v>
      </c>
      <c r="H22" s="60">
        <f>VLOOKUP($A22,'Return Data'!$B$7:$R$2292,12,0)</f>
        <v>4.4619</v>
      </c>
      <c r="I22" s="61">
        <f t="shared" si="2"/>
        <v>8</v>
      </c>
      <c r="J22" s="60">
        <f>VLOOKUP($A22,'Return Data'!$B$7:$R$2292,13,0)</f>
        <v>3.7210000000000001</v>
      </c>
      <c r="K22" s="61">
        <f t="shared" si="3"/>
        <v>8</v>
      </c>
      <c r="L22" s="60">
        <f>VLOOKUP($A22,'Return Data'!$B$7:$R$2292,17,0)</f>
        <v>7.8865999999999996</v>
      </c>
      <c r="M22" s="61">
        <f t="shared" si="4"/>
        <v>16</v>
      </c>
      <c r="N22" s="60">
        <f>VLOOKUP($A22,'Return Data'!$B$7:$R$2292,14,0)</f>
        <v>6.6256000000000004</v>
      </c>
      <c r="O22" s="61">
        <f t="shared" si="5"/>
        <v>17</v>
      </c>
      <c r="P22" s="60">
        <f>VLOOKUP($A22,'Return Data'!$B$7:$R$2292,15,0)</f>
        <v>6.5143000000000004</v>
      </c>
      <c r="Q22" s="61">
        <f t="shared" si="6"/>
        <v>14</v>
      </c>
      <c r="R22" s="60">
        <f>VLOOKUP($A22,'Return Data'!$B$7:$R$2292,16,0)</f>
        <v>8.3939000000000004</v>
      </c>
      <c r="S22" s="62">
        <f t="shared" si="7"/>
        <v>13</v>
      </c>
    </row>
    <row r="23" spans="1:19" x14ac:dyDescent="0.3">
      <c r="A23" s="58" t="s">
        <v>1518</v>
      </c>
      <c r="B23" s="59">
        <f>VLOOKUP($A23,'Return Data'!$B$7:$R$2292,3,0)</f>
        <v>44865</v>
      </c>
      <c r="C23" s="60">
        <f>VLOOKUP($A23,'Return Data'!$B$7:$R$2292,4,0)</f>
        <v>49.431399999999996</v>
      </c>
      <c r="D23" s="60">
        <f>VLOOKUP($A23,'Return Data'!$B$7:$R$2292,10,0)</f>
        <v>7.9438000000000004</v>
      </c>
      <c r="E23" s="61">
        <f t="shared" si="0"/>
        <v>11</v>
      </c>
      <c r="F23" s="60">
        <f>VLOOKUP($A23,'Return Data'!$B$7:$R$2292,11,0)</f>
        <v>5.9356</v>
      </c>
      <c r="G23" s="61">
        <f t="shared" si="1"/>
        <v>11</v>
      </c>
      <c r="H23" s="60">
        <f>VLOOKUP($A23,'Return Data'!$B$7:$R$2292,12,0)</f>
        <v>4.96</v>
      </c>
      <c r="I23" s="61">
        <f t="shared" si="2"/>
        <v>7</v>
      </c>
      <c r="J23" s="60">
        <f>VLOOKUP($A23,'Return Data'!$B$7:$R$2292,13,0)</f>
        <v>5.4808000000000003</v>
      </c>
      <c r="K23" s="61">
        <f t="shared" si="3"/>
        <v>4</v>
      </c>
      <c r="L23" s="60">
        <f>VLOOKUP($A23,'Return Data'!$B$7:$R$2292,17,0)</f>
        <v>9.3722999999999992</v>
      </c>
      <c r="M23" s="61">
        <f t="shared" si="4"/>
        <v>11</v>
      </c>
      <c r="N23" s="60">
        <f>VLOOKUP($A23,'Return Data'!$B$7:$R$2292,14,0)</f>
        <v>2.2448000000000001</v>
      </c>
      <c r="O23" s="61">
        <f t="shared" si="5"/>
        <v>19</v>
      </c>
      <c r="P23" s="60">
        <f>VLOOKUP($A23,'Return Data'!$B$7:$R$2292,15,0)</f>
        <v>2.9024000000000001</v>
      </c>
      <c r="Q23" s="61">
        <f t="shared" si="6"/>
        <v>19</v>
      </c>
      <c r="R23" s="60">
        <f>VLOOKUP($A23,'Return Data'!$B$7:$R$2292,16,0)</f>
        <v>6.9978999999999996</v>
      </c>
      <c r="S23" s="62">
        <f t="shared" si="7"/>
        <v>19</v>
      </c>
    </row>
    <row r="24" spans="1:19" x14ac:dyDescent="0.3">
      <c r="A24" s="58" t="s">
        <v>1900</v>
      </c>
      <c r="B24" s="59">
        <f>VLOOKUP($A24,'Return Data'!$B$7:$R$2292,3,0)</f>
        <v>44865</v>
      </c>
      <c r="C24" s="60">
        <f>VLOOKUP($A24,'Return Data'!$B$7:$R$2292,4,0)</f>
        <v>59.831000000000003</v>
      </c>
      <c r="D24" s="60">
        <f>VLOOKUP($A24,'Return Data'!$B$7:$R$2292,10,0)</f>
        <v>12.495900000000001</v>
      </c>
      <c r="E24" s="61">
        <f t="shared" si="0"/>
        <v>2</v>
      </c>
      <c r="F24" s="60">
        <f>VLOOKUP($A24,'Return Data'!$B$7:$R$2292,11,0)</f>
        <v>8.0649999999999995</v>
      </c>
      <c r="G24" s="61">
        <f t="shared" si="1"/>
        <v>2</v>
      </c>
      <c r="H24" s="60">
        <f>VLOOKUP($A24,'Return Data'!$B$7:$R$2292,12,0)</f>
        <v>6.1154999999999999</v>
      </c>
      <c r="I24" s="61">
        <f t="shared" si="2"/>
        <v>3</v>
      </c>
      <c r="J24" s="60">
        <f>VLOOKUP($A24,'Return Data'!$B$7:$R$2292,13,0)</f>
        <v>5.766</v>
      </c>
      <c r="K24" s="61">
        <f t="shared" si="3"/>
        <v>3</v>
      </c>
      <c r="L24" s="60">
        <f>VLOOKUP($A24,'Return Data'!$B$7:$R$2292,17,0)</f>
        <v>13.118399999999999</v>
      </c>
      <c r="M24" s="61">
        <f t="shared" si="4"/>
        <v>5</v>
      </c>
      <c r="N24" s="60">
        <f>VLOOKUP($A24,'Return Data'!$B$7:$R$2292,14,0)</f>
        <v>11.1669</v>
      </c>
      <c r="O24" s="61">
        <f t="shared" si="5"/>
        <v>3</v>
      </c>
      <c r="P24" s="60">
        <f>VLOOKUP($A24,'Return Data'!$B$7:$R$2292,15,0)</f>
        <v>8.4520999999999997</v>
      </c>
      <c r="Q24" s="61">
        <f t="shared" si="6"/>
        <v>4</v>
      </c>
      <c r="R24" s="60">
        <f>VLOOKUP($A24,'Return Data'!$B$7:$R$2292,16,0)</f>
        <v>9.8186</v>
      </c>
      <c r="S24" s="62">
        <f t="shared" si="7"/>
        <v>4</v>
      </c>
    </row>
    <row r="25" spans="1:19" x14ac:dyDescent="0.3">
      <c r="A25" s="58" t="s">
        <v>1520</v>
      </c>
      <c r="B25" s="59">
        <f>VLOOKUP($A25,'Return Data'!$B$7:$R$2292,3,0)</f>
        <v>44865</v>
      </c>
      <c r="C25" s="60">
        <f>VLOOKUP($A25,'Return Data'!$B$7:$R$2292,4,0)</f>
        <v>25.9177</v>
      </c>
      <c r="D25" s="60">
        <f>VLOOKUP($A25,'Return Data'!$B$7:$R$2292,10,0)</f>
        <v>9.4393999999999991</v>
      </c>
      <c r="E25" s="61">
        <f t="shared" si="0"/>
        <v>7</v>
      </c>
      <c r="F25" s="60">
        <f>VLOOKUP($A25,'Return Data'!$B$7:$R$2292,11,0)</f>
        <v>6.3593000000000002</v>
      </c>
      <c r="G25" s="61">
        <f t="shared" si="1"/>
        <v>8</v>
      </c>
      <c r="H25" s="60">
        <f>VLOOKUP($A25,'Return Data'!$B$7:$R$2292,12,0)</f>
        <v>3.6753</v>
      </c>
      <c r="I25" s="61">
        <f t="shared" si="2"/>
        <v>12</v>
      </c>
      <c r="J25" s="60">
        <f>VLOOKUP($A25,'Return Data'!$B$7:$R$2292,13,0)</f>
        <v>2.6360000000000001</v>
      </c>
      <c r="K25" s="61">
        <f t="shared" si="3"/>
        <v>14</v>
      </c>
      <c r="L25" s="60">
        <f>VLOOKUP($A25,'Return Data'!$B$7:$R$2292,17,0)</f>
        <v>10.884</v>
      </c>
      <c r="M25" s="61">
        <f t="shared" si="4"/>
        <v>7</v>
      </c>
      <c r="N25" s="60">
        <f>VLOOKUP($A25,'Return Data'!$B$7:$R$2292,14,0)</f>
        <v>9.1143000000000001</v>
      </c>
      <c r="O25" s="61">
        <f t="shared" si="5"/>
        <v>10</v>
      </c>
      <c r="P25" s="60">
        <f>VLOOKUP($A25,'Return Data'!$B$7:$R$2292,15,0)</f>
        <v>5.9261999999999997</v>
      </c>
      <c r="Q25" s="61">
        <f t="shared" si="6"/>
        <v>16</v>
      </c>
      <c r="R25" s="60">
        <f>VLOOKUP($A25,'Return Data'!$B$7:$R$2292,16,0)</f>
        <v>8.1715999999999998</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44865</v>
      </c>
      <c r="C27" s="60">
        <f>VLOOKUP($A27,'Return Data'!$B$7:$R$2292,4,0)</f>
        <v>56.465200000000003</v>
      </c>
      <c r="D27" s="60">
        <f>VLOOKUP($A27,'Return Data'!$B$7:$R$2292,10,0)</f>
        <v>9.3732000000000006</v>
      </c>
      <c r="E27" s="61">
        <f t="shared" si="0"/>
        <v>8</v>
      </c>
      <c r="F27" s="60">
        <f>VLOOKUP($A27,'Return Data'!$B$7:$R$2292,11,0)</f>
        <v>6.7380000000000004</v>
      </c>
      <c r="G27" s="61">
        <f t="shared" si="1"/>
        <v>6</v>
      </c>
      <c r="H27" s="60">
        <f>VLOOKUP($A27,'Return Data'!$B$7:$R$2292,12,0)</f>
        <v>3.5423</v>
      </c>
      <c r="I27" s="61">
        <f t="shared" si="2"/>
        <v>13</v>
      </c>
      <c r="J27" s="60">
        <f>VLOOKUP($A27,'Return Data'!$B$7:$R$2292,13,0)</f>
        <v>3.0211999999999999</v>
      </c>
      <c r="K27" s="61">
        <f t="shared" si="3"/>
        <v>13</v>
      </c>
      <c r="L27" s="60">
        <f>VLOOKUP($A27,'Return Data'!$B$7:$R$2292,17,0)</f>
        <v>12.0436</v>
      </c>
      <c r="M27" s="61">
        <f>RANK(L27,L$8:L$27,0)</f>
        <v>6</v>
      </c>
      <c r="N27" s="60">
        <f>VLOOKUP($A27,'Return Data'!$B$7:$R$2292,14,0)</f>
        <v>9.5279000000000007</v>
      </c>
      <c r="O27" s="61">
        <f>RANK(N27,N$8:N$27,0)</f>
        <v>8</v>
      </c>
      <c r="P27" s="60">
        <f>VLOOKUP($A27,'Return Data'!$B$7:$R$2292,15,0)</f>
        <v>7.2267999999999999</v>
      </c>
      <c r="Q27" s="61">
        <f>RANK(P27,P$8:P$27,0)</f>
        <v>8</v>
      </c>
      <c r="R27" s="60">
        <f>VLOOKUP($A27,'Return Data'!$B$7:$R$2292,16,0)</f>
        <v>9.4970999999999997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8.1453300000000013</v>
      </c>
      <c r="E29" s="69"/>
      <c r="F29" s="70">
        <f>AVERAGE(F8:F27)</f>
        <v>5.5551750000000002</v>
      </c>
      <c r="G29" s="69"/>
      <c r="H29" s="70">
        <f>AVERAGE(H8:H27)</f>
        <v>4.8202749999999988</v>
      </c>
      <c r="I29" s="69"/>
      <c r="J29" s="70">
        <f>AVERAGE(J8:J27)</f>
        <v>4.2830150000000007</v>
      </c>
      <c r="K29" s="69"/>
      <c r="L29" s="70">
        <f>AVERAGE(L8:L27)</f>
        <v>10.237563157894737</v>
      </c>
      <c r="M29" s="69"/>
      <c r="N29" s="70">
        <f>AVERAGE(N8:N27)</f>
        <v>8.7270999999999983</v>
      </c>
      <c r="O29" s="69"/>
      <c r="P29" s="70">
        <f>AVERAGE(P8:P27)</f>
        <v>6.986110526315791</v>
      </c>
      <c r="Q29" s="69"/>
      <c r="R29" s="70">
        <f>AVERAGE(R8:R27)</f>
        <v>8.5400150000000004</v>
      </c>
      <c r="S29" s="71"/>
    </row>
    <row r="30" spans="1:19" x14ac:dyDescent="0.3">
      <c r="A30" s="68" t="s">
        <v>28</v>
      </c>
      <c r="B30" s="69"/>
      <c r="C30" s="69"/>
      <c r="D30" s="70">
        <f>MIN(D8:D27)</f>
        <v>0</v>
      </c>
      <c r="E30" s="69"/>
      <c r="F30" s="70">
        <f>MIN(F8:F27)</f>
        <v>0</v>
      </c>
      <c r="G30" s="69"/>
      <c r="H30" s="70">
        <f>MIN(H8:H27)</f>
        <v>0</v>
      </c>
      <c r="I30" s="69"/>
      <c r="J30" s="70">
        <f>MIN(J8:J27)</f>
        <v>0</v>
      </c>
      <c r="K30" s="69"/>
      <c r="L30" s="70">
        <f>MIN(L8:L27)</f>
        <v>5.8573000000000004</v>
      </c>
      <c r="M30" s="69"/>
      <c r="N30" s="70">
        <f>MIN(N8:N27)</f>
        <v>2.2448000000000001</v>
      </c>
      <c r="O30" s="69"/>
      <c r="P30" s="70">
        <f>MIN(P8:P27)</f>
        <v>2.9024000000000001</v>
      </c>
      <c r="Q30" s="69"/>
      <c r="R30" s="70">
        <f>MIN(R8:R27)</f>
        <v>0</v>
      </c>
      <c r="S30" s="71"/>
    </row>
    <row r="31" spans="1:19" ht="15" thickBot="1" x14ac:dyDescent="0.35">
      <c r="A31" s="72" t="s">
        <v>29</v>
      </c>
      <c r="B31" s="73"/>
      <c r="C31" s="73"/>
      <c r="D31" s="74">
        <f>MAX(D8:D27)</f>
        <v>13.965299999999999</v>
      </c>
      <c r="E31" s="73"/>
      <c r="F31" s="74">
        <f>MAX(F8:F27)</f>
        <v>8.3722999999999992</v>
      </c>
      <c r="G31" s="73"/>
      <c r="H31" s="74">
        <f>MAX(H8:H27)</f>
        <v>28.886800000000001</v>
      </c>
      <c r="I31" s="73"/>
      <c r="J31" s="74">
        <f>MAX(J8:J27)</f>
        <v>21.637799999999999</v>
      </c>
      <c r="K31" s="73"/>
      <c r="L31" s="74">
        <f>MAX(L8:L27)</f>
        <v>17.028300000000002</v>
      </c>
      <c r="M31" s="73"/>
      <c r="N31" s="74">
        <f>MAX(N8:N27)</f>
        <v>14.4057</v>
      </c>
      <c r="O31" s="73"/>
      <c r="P31" s="74">
        <f>MAX(P8:P27)</f>
        <v>9.6175999999999995</v>
      </c>
      <c r="Q31" s="73"/>
      <c r="R31" s="74">
        <f>MAX(R8:R27)</f>
        <v>10.738300000000001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44865</v>
      </c>
      <c r="C8" s="60">
        <f>VLOOKUP($A8,'Return Data'!$B$7:$R$2292,4,0)</f>
        <v>52.383699999999997</v>
      </c>
      <c r="D8" s="60">
        <f>VLOOKUP($A8,'Return Data'!$B$7:$R$2292,10,0)</f>
        <v>7.1858000000000004</v>
      </c>
      <c r="E8" s="61">
        <f t="shared" ref="E8:E27" si="0">RANK(D8,D$8:D$27,0)</f>
        <v>11</v>
      </c>
      <c r="F8" s="60">
        <f>VLOOKUP($A8,'Return Data'!$B$7:$R$2292,11,0)</f>
        <v>5.0149999999999997</v>
      </c>
      <c r="G8" s="61">
        <f t="shared" ref="G8:G27" si="1">RANK(F8,F$8:F$27,0)</f>
        <v>9</v>
      </c>
      <c r="H8" s="60">
        <f>VLOOKUP($A8,'Return Data'!$B$7:$R$2292,12,0)</f>
        <v>5.8879999999999999</v>
      </c>
      <c r="I8" s="61">
        <f t="shared" ref="I8:I27" si="2">RANK(H8,H$8:H$27,0)</f>
        <v>2</v>
      </c>
      <c r="J8" s="60">
        <f>VLOOKUP($A8,'Return Data'!$B$7:$R$2292,13,0)</f>
        <v>4.9297000000000004</v>
      </c>
      <c r="K8" s="61">
        <f t="shared" ref="K8:K27" si="3">RANK(J8,J$8:J$27,0)</f>
        <v>3</v>
      </c>
      <c r="L8" s="60">
        <f>VLOOKUP($A8,'Return Data'!$B$7:$R$2292,17,0)</f>
        <v>13.264200000000001</v>
      </c>
      <c r="M8" s="61">
        <f t="shared" ref="M8:M25" si="4">RANK(L8,L$8:L$27,0)</f>
        <v>2</v>
      </c>
      <c r="N8" s="60">
        <f>VLOOKUP($A8,'Return Data'!$B$7:$R$2292,14,0)</f>
        <v>9.2622999999999998</v>
      </c>
      <c r="O8" s="61">
        <f t="shared" ref="O8:O25" si="5">RANK(N8,N$8:N$27,0)</f>
        <v>5</v>
      </c>
      <c r="P8" s="60">
        <f>VLOOKUP($A8,'Return Data'!$B$7:$R$2292,15,0)</f>
        <v>6.1139000000000001</v>
      </c>
      <c r="Q8" s="61">
        <f t="shared" ref="Q8:Q25" si="6">RANK(P8,P$8:P$27,0)</f>
        <v>7</v>
      </c>
      <c r="R8" s="60">
        <f>VLOOKUP($A8,'Return Data'!$B$7:$R$2292,16,0)</f>
        <v>9.3882999999999992</v>
      </c>
      <c r="S8" s="62">
        <f t="shared" ref="S8:S27" si="7">RANK(R8,R$8:R$27,0)</f>
        <v>3</v>
      </c>
    </row>
    <row r="9" spans="1:20" x14ac:dyDescent="0.3">
      <c r="A9" s="58" t="s">
        <v>1887</v>
      </c>
      <c r="B9" s="59">
        <f>VLOOKUP($A9,'Return Data'!$B$7:$R$2292,3,0)</f>
        <v>44865</v>
      </c>
      <c r="C9" s="60">
        <f>VLOOKUP($A9,'Return Data'!$B$7:$R$2292,4,0)</f>
        <v>24.551400000000001</v>
      </c>
      <c r="D9" s="60">
        <f>VLOOKUP($A9,'Return Data'!$B$7:$R$2292,10,0)</f>
        <v>6.2431999999999999</v>
      </c>
      <c r="E9" s="61">
        <f t="shared" si="0"/>
        <v>14</v>
      </c>
      <c r="F9" s="60">
        <f>VLOOKUP($A9,'Return Data'!$B$7:$R$2292,11,0)</f>
        <v>3.2526999999999999</v>
      </c>
      <c r="G9" s="61">
        <f t="shared" si="1"/>
        <v>16</v>
      </c>
      <c r="H9" s="60">
        <f>VLOOKUP($A9,'Return Data'!$B$7:$R$2292,12,0)</f>
        <v>0.92669999999999997</v>
      </c>
      <c r="I9" s="61">
        <f t="shared" si="2"/>
        <v>16</v>
      </c>
      <c r="J9" s="60">
        <f>VLOOKUP($A9,'Return Data'!$B$7:$R$2292,13,0)</f>
        <v>1.1361000000000001</v>
      </c>
      <c r="K9" s="61">
        <f t="shared" si="3"/>
        <v>15</v>
      </c>
      <c r="L9" s="60">
        <f>VLOOKUP($A9,'Return Data'!$B$7:$R$2292,17,0)</f>
        <v>8.2246000000000006</v>
      </c>
      <c r="M9" s="61">
        <f t="shared" si="4"/>
        <v>10</v>
      </c>
      <c r="N9" s="60">
        <f>VLOOKUP($A9,'Return Data'!$B$7:$R$2292,14,0)</f>
        <v>8.2499000000000002</v>
      </c>
      <c r="O9" s="61">
        <f t="shared" si="5"/>
        <v>9</v>
      </c>
      <c r="P9" s="60">
        <f>VLOOKUP($A9,'Return Data'!$B$7:$R$2292,15,0)</f>
        <v>6.0827</v>
      </c>
      <c r="Q9" s="61">
        <f t="shared" si="6"/>
        <v>9</v>
      </c>
      <c r="R9" s="60">
        <f>VLOOKUP($A9,'Return Data'!$B$7:$R$2292,16,0)</f>
        <v>7.5747</v>
      </c>
      <c r="S9" s="62">
        <f t="shared" si="7"/>
        <v>15</v>
      </c>
    </row>
    <row r="10" spans="1:20" x14ac:dyDescent="0.3">
      <c r="A10" s="58" t="s">
        <v>1958</v>
      </c>
      <c r="B10" s="59">
        <f>VLOOKUP($A10,'Return Data'!$B$7:$R$2292,3,0)</f>
        <v>44865</v>
      </c>
      <c r="C10" s="60">
        <f>VLOOKUP($A10,'Return Data'!$B$7:$R$2292,4,0)</f>
        <v>35.511099999999999</v>
      </c>
      <c r="D10" s="60">
        <f>VLOOKUP($A10,'Return Data'!$B$7:$R$2292,10,0)</f>
        <v>7.3216999999999999</v>
      </c>
      <c r="E10" s="61">
        <f t="shared" si="0"/>
        <v>9</v>
      </c>
      <c r="F10" s="60">
        <f>VLOOKUP($A10,'Return Data'!$B$7:$R$2292,11,0)</f>
        <v>4.9638</v>
      </c>
      <c r="G10" s="61">
        <f t="shared" si="1"/>
        <v>10</v>
      </c>
      <c r="H10" s="60">
        <f>VLOOKUP($A10,'Return Data'!$B$7:$R$2292,12,0)</f>
        <v>2.8273000000000001</v>
      </c>
      <c r="I10" s="61">
        <f t="shared" si="2"/>
        <v>11</v>
      </c>
      <c r="J10" s="60">
        <f>VLOOKUP($A10,'Return Data'!$B$7:$R$2292,13,0)</f>
        <v>1.7306999999999999</v>
      </c>
      <c r="K10" s="61">
        <f t="shared" si="3"/>
        <v>13</v>
      </c>
      <c r="L10" s="60">
        <f>VLOOKUP($A10,'Return Data'!$B$7:$R$2292,17,0)</f>
        <v>6.7126999999999999</v>
      </c>
      <c r="M10" s="61">
        <f t="shared" si="4"/>
        <v>14</v>
      </c>
      <c r="N10" s="60">
        <f>VLOOKUP($A10,'Return Data'!$B$7:$R$2292,14,0)</f>
        <v>6.0686999999999998</v>
      </c>
      <c r="O10" s="61">
        <f t="shared" si="5"/>
        <v>15</v>
      </c>
      <c r="P10" s="60">
        <f>VLOOKUP($A10,'Return Data'!$B$7:$R$2292,15,0)</f>
        <v>5.7309000000000001</v>
      </c>
      <c r="Q10" s="61">
        <f t="shared" si="6"/>
        <v>12</v>
      </c>
      <c r="R10" s="60">
        <f>VLOOKUP($A10,'Return Data'!$B$7:$R$2292,16,0)</f>
        <v>7.2461000000000002</v>
      </c>
      <c r="S10" s="62">
        <f t="shared" si="7"/>
        <v>16</v>
      </c>
    </row>
    <row r="11" spans="1:20" x14ac:dyDescent="0.3">
      <c r="A11" s="58" t="s">
        <v>2012</v>
      </c>
      <c r="B11" s="59">
        <f>VLOOKUP($A11,'Return Data'!$B$7:$R$2292,3,0)</f>
        <v>44865</v>
      </c>
      <c r="C11" s="60">
        <f>VLOOKUP($A11,'Return Data'!$B$7:$R$2292,4,0)</f>
        <v>27.8108</v>
      </c>
      <c r="D11" s="60">
        <f>VLOOKUP($A11,'Return Data'!$B$7:$R$2292,10,0)</f>
        <v>6.8962000000000003</v>
      </c>
      <c r="E11" s="61">
        <f t="shared" si="0"/>
        <v>12</v>
      </c>
      <c r="F11" s="60">
        <f>VLOOKUP($A11,'Return Data'!$B$7:$R$2292,11,0)</f>
        <v>4.4074999999999998</v>
      </c>
      <c r="G11" s="61">
        <f t="shared" si="1"/>
        <v>13</v>
      </c>
      <c r="H11" s="60">
        <f>VLOOKUP($A11,'Return Data'!$B$7:$R$2292,12,0)</f>
        <v>28.18</v>
      </c>
      <c r="I11" s="61">
        <f t="shared" si="2"/>
        <v>1</v>
      </c>
      <c r="J11" s="60">
        <f>VLOOKUP($A11,'Return Data'!$B$7:$R$2292,13,0)</f>
        <v>20.957999999999998</v>
      </c>
      <c r="K11" s="61">
        <f t="shared" si="3"/>
        <v>1</v>
      </c>
      <c r="L11" s="60">
        <f>VLOOKUP($A11,'Return Data'!$B$7:$R$2292,17,0)</f>
        <v>16.389500000000002</v>
      </c>
      <c r="M11" s="61">
        <f t="shared" si="4"/>
        <v>1</v>
      </c>
      <c r="N11" s="60">
        <f>VLOOKUP($A11,'Return Data'!$B$7:$R$2292,14,0)</f>
        <v>13.7598</v>
      </c>
      <c r="O11" s="61">
        <f t="shared" si="5"/>
        <v>1</v>
      </c>
      <c r="P11" s="60">
        <f>VLOOKUP($A11,'Return Data'!$B$7:$R$2292,15,0)</f>
        <v>6.1036000000000001</v>
      </c>
      <c r="Q11" s="61">
        <f t="shared" si="6"/>
        <v>8</v>
      </c>
      <c r="R11" s="60">
        <f>VLOOKUP($A11,'Return Data'!$B$7:$R$2292,16,0)</f>
        <v>7.7930000000000001</v>
      </c>
      <c r="S11" s="62">
        <f t="shared" si="7"/>
        <v>14</v>
      </c>
    </row>
    <row r="12" spans="1:20" x14ac:dyDescent="0.3">
      <c r="A12" s="58" t="s">
        <v>1525</v>
      </c>
      <c r="B12" s="59">
        <f>VLOOKUP($A12,'Return Data'!$B$7:$R$2292,3,0)</f>
        <v>44865</v>
      </c>
      <c r="C12" s="60">
        <f>VLOOKUP($A12,'Return Data'!$B$7:$R$2292,4,0)</f>
        <v>88.489518594846302</v>
      </c>
      <c r="D12" s="60">
        <f>VLOOKUP($A12,'Return Data'!$B$7:$R$2292,10,0)</f>
        <v>6.5660999999999996</v>
      </c>
      <c r="E12" s="61">
        <f t="shared" si="0"/>
        <v>13</v>
      </c>
      <c r="F12" s="60">
        <f>VLOOKUP($A12,'Return Data'!$B$7:$R$2292,11,0)</f>
        <v>4.4821999999999997</v>
      </c>
      <c r="G12" s="61">
        <f t="shared" si="1"/>
        <v>12</v>
      </c>
      <c r="H12" s="60">
        <f>VLOOKUP($A12,'Return Data'!$B$7:$R$2292,12,0)</f>
        <v>2.4441000000000002</v>
      </c>
      <c r="I12" s="61">
        <f t="shared" si="2"/>
        <v>13</v>
      </c>
      <c r="J12" s="60">
        <f>VLOOKUP($A12,'Return Data'!$B$7:$R$2292,13,0)</f>
        <v>2.3687999999999998</v>
      </c>
      <c r="K12" s="61">
        <f t="shared" si="3"/>
        <v>11</v>
      </c>
      <c r="L12" s="60">
        <f>VLOOKUP($A12,'Return Data'!$B$7:$R$2292,17,0)</f>
        <v>8.1468000000000007</v>
      </c>
      <c r="M12" s="61">
        <f t="shared" si="4"/>
        <v>11</v>
      </c>
      <c r="N12" s="60">
        <f>VLOOKUP($A12,'Return Data'!$B$7:$R$2292,14,0)</f>
        <v>8.7917000000000005</v>
      </c>
      <c r="O12" s="61">
        <f t="shared" si="5"/>
        <v>8</v>
      </c>
      <c r="P12" s="60">
        <f>VLOOKUP($A12,'Return Data'!$B$7:$R$2292,15,0)</f>
        <v>7.7115999999999998</v>
      </c>
      <c r="Q12" s="61">
        <f t="shared" si="6"/>
        <v>4</v>
      </c>
      <c r="R12" s="60">
        <f>VLOOKUP($A12,'Return Data'!$B$7:$R$2292,16,0)</f>
        <v>8.3620000000000001</v>
      </c>
      <c r="S12" s="62">
        <f t="shared" si="7"/>
        <v>9</v>
      </c>
    </row>
    <row r="13" spans="1:20" x14ac:dyDescent="0.3">
      <c r="A13" s="58" t="s">
        <v>1526</v>
      </c>
      <c r="B13" s="59">
        <f>VLOOKUP($A13,'Return Data'!$B$7:$R$2292,3,0)</f>
        <v>44865</v>
      </c>
      <c r="C13" s="60">
        <f>VLOOKUP($A13,'Return Data'!$B$7:$R$2292,4,0)</f>
        <v>44.613199999999999</v>
      </c>
      <c r="D13" s="60">
        <f>VLOOKUP($A13,'Return Data'!$B$7:$R$2292,10,0)</f>
        <v>6.1295000000000002</v>
      </c>
      <c r="E13" s="61">
        <f t="shared" si="0"/>
        <v>15</v>
      </c>
      <c r="F13" s="60">
        <f>VLOOKUP($A13,'Return Data'!$B$7:$R$2292,11,0)</f>
        <v>3.3328000000000002</v>
      </c>
      <c r="G13" s="61">
        <f t="shared" si="1"/>
        <v>15</v>
      </c>
      <c r="H13" s="60">
        <f>VLOOKUP($A13,'Return Data'!$B$7:$R$2292,12,0)</f>
        <v>1.6617999999999999</v>
      </c>
      <c r="I13" s="61">
        <f t="shared" si="2"/>
        <v>14</v>
      </c>
      <c r="J13" s="60">
        <f>VLOOKUP($A13,'Return Data'!$B$7:$R$2292,13,0)</f>
        <v>2.4925999999999999</v>
      </c>
      <c r="K13" s="61">
        <f t="shared" si="3"/>
        <v>9</v>
      </c>
      <c r="L13" s="60">
        <f>VLOOKUP($A13,'Return Data'!$B$7:$R$2292,17,0)</f>
        <v>7.2403000000000004</v>
      </c>
      <c r="M13" s="61">
        <f t="shared" si="4"/>
        <v>13</v>
      </c>
      <c r="N13" s="60">
        <f>VLOOKUP($A13,'Return Data'!$B$7:$R$2292,14,0)</f>
        <v>6.5986000000000002</v>
      </c>
      <c r="O13" s="61">
        <f t="shared" si="5"/>
        <v>12</v>
      </c>
      <c r="P13" s="60">
        <f>VLOOKUP($A13,'Return Data'!$B$7:$R$2292,15,0)</f>
        <v>4.3472</v>
      </c>
      <c r="Q13" s="61">
        <f t="shared" si="6"/>
        <v>18</v>
      </c>
      <c r="R13" s="60">
        <f>VLOOKUP($A13,'Return Data'!$B$7:$R$2292,16,0)</f>
        <v>8.4667999999999992</v>
      </c>
      <c r="S13" s="62">
        <f t="shared" si="7"/>
        <v>7</v>
      </c>
    </row>
    <row r="14" spans="1:20" x14ac:dyDescent="0.3">
      <c r="A14" s="58" t="s">
        <v>1527</v>
      </c>
      <c r="B14" s="59">
        <f>VLOOKUP($A14,'Return Data'!$B$7:$R$2292,3,0)</f>
        <v>44865</v>
      </c>
      <c r="C14" s="60">
        <f>VLOOKUP($A14,'Return Data'!$B$7:$R$2292,4,0)</f>
        <v>69.988</v>
      </c>
      <c r="D14" s="60">
        <f>VLOOKUP($A14,'Return Data'!$B$7:$R$2292,10,0)</f>
        <v>10.1911</v>
      </c>
      <c r="E14" s="61">
        <f t="shared" si="0"/>
        <v>5</v>
      </c>
      <c r="F14" s="60">
        <f>VLOOKUP($A14,'Return Data'!$B$7:$R$2292,11,0)</f>
        <v>6.6063999999999998</v>
      </c>
      <c r="G14" s="61">
        <f t="shared" si="1"/>
        <v>5</v>
      </c>
      <c r="H14" s="60">
        <f>VLOOKUP($A14,'Return Data'!$B$7:$R$2292,12,0)</f>
        <v>3.5792999999999999</v>
      </c>
      <c r="I14" s="61">
        <f t="shared" si="2"/>
        <v>8</v>
      </c>
      <c r="J14" s="60">
        <f>VLOOKUP($A14,'Return Data'!$B$7:$R$2292,13,0)</f>
        <v>2.7812999999999999</v>
      </c>
      <c r="K14" s="61">
        <f t="shared" si="3"/>
        <v>8</v>
      </c>
      <c r="L14" s="60">
        <f>VLOOKUP($A14,'Return Data'!$B$7:$R$2292,17,0)</f>
        <v>8.0602</v>
      </c>
      <c r="M14" s="61">
        <f t="shared" si="4"/>
        <v>12</v>
      </c>
      <c r="N14" s="60">
        <f>VLOOKUP($A14,'Return Data'!$B$7:$R$2292,14,0)</f>
        <v>6.4740000000000002</v>
      </c>
      <c r="O14" s="61">
        <f t="shared" si="5"/>
        <v>13</v>
      </c>
      <c r="P14" s="60">
        <f>VLOOKUP($A14,'Return Data'!$B$7:$R$2292,15,0)</f>
        <v>5.8631000000000002</v>
      </c>
      <c r="Q14" s="61">
        <f t="shared" si="6"/>
        <v>10</v>
      </c>
      <c r="R14" s="60">
        <f>VLOOKUP($A14,'Return Data'!$B$7:$R$2292,16,0)</f>
        <v>9.2017000000000007</v>
      </c>
      <c r="S14" s="62">
        <f t="shared" si="7"/>
        <v>5</v>
      </c>
    </row>
    <row r="15" spans="1:20" x14ac:dyDescent="0.3">
      <c r="A15" s="58" t="s">
        <v>1529</v>
      </c>
      <c r="B15" s="59">
        <f>VLOOKUP($A15,'Return Data'!$B$7:$R$2292,3,0)</f>
        <v>44865</v>
      </c>
      <c r="C15" s="60">
        <f>VLOOKUP($A15,'Return Data'!$B$7:$R$2292,4,0)</f>
        <v>61.948599999999999</v>
      </c>
      <c r="D15" s="60">
        <f>VLOOKUP($A15,'Return Data'!$B$7:$R$2292,10,0)</f>
        <v>11.567</v>
      </c>
      <c r="E15" s="61">
        <f t="shared" si="0"/>
        <v>3</v>
      </c>
      <c r="F15" s="60">
        <f>VLOOKUP($A15,'Return Data'!$B$7:$R$2292,11,0)</f>
        <v>7.3060999999999998</v>
      </c>
      <c r="G15" s="61">
        <f t="shared" si="1"/>
        <v>2</v>
      </c>
      <c r="H15" s="60">
        <f>VLOOKUP($A15,'Return Data'!$B$7:$R$2292,12,0)</f>
        <v>4.7648999999999999</v>
      </c>
      <c r="I15" s="61">
        <f t="shared" si="2"/>
        <v>4</v>
      </c>
      <c r="J15" s="60">
        <f>VLOOKUP($A15,'Return Data'!$B$7:$R$2292,13,0)</f>
        <v>4.3574999999999999</v>
      </c>
      <c r="K15" s="61">
        <f t="shared" si="3"/>
        <v>6</v>
      </c>
      <c r="L15" s="60">
        <f>VLOOKUP($A15,'Return Data'!$B$7:$R$2292,17,0)</f>
        <v>12.670199999999999</v>
      </c>
      <c r="M15" s="61">
        <f t="shared" si="4"/>
        <v>3</v>
      </c>
      <c r="N15" s="60">
        <f>VLOOKUP($A15,'Return Data'!$B$7:$R$2292,14,0)</f>
        <v>9.5795999999999992</v>
      </c>
      <c r="O15" s="61">
        <f t="shared" si="5"/>
        <v>4</v>
      </c>
      <c r="P15" s="60">
        <f>VLOOKUP($A15,'Return Data'!$B$7:$R$2292,15,0)</f>
        <v>6.8834999999999997</v>
      </c>
      <c r="Q15" s="61">
        <f t="shared" si="6"/>
        <v>5</v>
      </c>
      <c r="R15" s="60">
        <f>VLOOKUP($A15,'Return Data'!$B$7:$R$2292,16,0)</f>
        <v>10.1526</v>
      </c>
      <c r="S15" s="62">
        <f t="shared" si="7"/>
        <v>1</v>
      </c>
    </row>
    <row r="16" spans="1:20" x14ac:dyDescent="0.3">
      <c r="A16" s="58" t="s">
        <v>1530</v>
      </c>
      <c r="B16" s="59">
        <f>VLOOKUP($A16,'Return Data'!$B$7:$R$2292,3,0)</f>
        <v>44865</v>
      </c>
      <c r="C16" s="60">
        <f>VLOOKUP($A16,'Return Data'!$B$7:$R$2292,4,0)</f>
        <v>46.215400000000002</v>
      </c>
      <c r="D16" s="60">
        <f>VLOOKUP($A16,'Return Data'!$B$7:$R$2292,10,0)</f>
        <v>3.1714000000000002</v>
      </c>
      <c r="E16" s="61">
        <f t="shared" si="0"/>
        <v>18</v>
      </c>
      <c r="F16" s="60">
        <f>VLOOKUP($A16,'Return Data'!$B$7:$R$2292,11,0)</f>
        <v>2.9195000000000002</v>
      </c>
      <c r="G16" s="61">
        <f t="shared" si="1"/>
        <v>17</v>
      </c>
      <c r="H16" s="60">
        <f>VLOOKUP($A16,'Return Data'!$B$7:$R$2292,12,0)</f>
        <v>-7.8600000000000003E-2</v>
      </c>
      <c r="I16" s="61">
        <f t="shared" si="2"/>
        <v>18</v>
      </c>
      <c r="J16" s="60">
        <f>VLOOKUP($A16,'Return Data'!$B$7:$R$2292,13,0)</f>
        <v>0.19919999999999999</v>
      </c>
      <c r="K16" s="61">
        <f t="shared" si="3"/>
        <v>18</v>
      </c>
      <c r="L16" s="60">
        <f>VLOOKUP($A16,'Return Data'!$B$7:$R$2292,17,0)</f>
        <v>6.6632999999999996</v>
      </c>
      <c r="M16" s="61">
        <f t="shared" si="4"/>
        <v>15</v>
      </c>
      <c r="N16" s="60">
        <f>VLOOKUP($A16,'Return Data'!$B$7:$R$2292,14,0)</f>
        <v>6.6105</v>
      </c>
      <c r="O16" s="61">
        <f t="shared" si="5"/>
        <v>11</v>
      </c>
      <c r="P16" s="60">
        <f>VLOOKUP($A16,'Return Data'!$B$7:$R$2292,15,0)</f>
        <v>5.6093000000000002</v>
      </c>
      <c r="Q16" s="61">
        <f t="shared" si="6"/>
        <v>14</v>
      </c>
      <c r="R16" s="60">
        <f>VLOOKUP($A16,'Return Data'!$B$7:$R$2292,16,0)</f>
        <v>8.532</v>
      </c>
      <c r="S16" s="62">
        <f t="shared" si="7"/>
        <v>6</v>
      </c>
    </row>
    <row r="17" spans="1:19" x14ac:dyDescent="0.3">
      <c r="A17" s="58" t="s">
        <v>1531</v>
      </c>
      <c r="B17" s="59">
        <f>VLOOKUP($A17,'Return Data'!$B$7:$R$2292,3,0)</f>
        <v>44865</v>
      </c>
      <c r="C17" s="60">
        <f>VLOOKUP($A17,'Return Data'!$B$7:$R$2292,4,0)</f>
        <v>57.747500000000002</v>
      </c>
      <c r="D17" s="60">
        <f>VLOOKUP($A17,'Return Data'!$B$7:$R$2292,10,0)</f>
        <v>10.3012</v>
      </c>
      <c r="E17" s="61">
        <f t="shared" si="0"/>
        <v>4</v>
      </c>
      <c r="F17" s="60">
        <f>VLOOKUP($A17,'Return Data'!$B$7:$R$2292,11,0)</f>
        <v>7.0929000000000002</v>
      </c>
      <c r="G17" s="61">
        <f t="shared" si="1"/>
        <v>3</v>
      </c>
      <c r="H17" s="60">
        <f>VLOOKUP($A17,'Return Data'!$B$7:$R$2292,12,0)</f>
        <v>4.6405000000000003</v>
      </c>
      <c r="I17" s="61">
        <f t="shared" si="2"/>
        <v>5</v>
      </c>
      <c r="J17" s="60">
        <f>VLOOKUP($A17,'Return Data'!$B$7:$R$2292,13,0)</f>
        <v>4.5885999999999996</v>
      </c>
      <c r="K17" s="61">
        <f t="shared" si="3"/>
        <v>5</v>
      </c>
      <c r="L17" s="60">
        <f>VLOOKUP($A17,'Return Data'!$B$7:$R$2292,17,0)</f>
        <v>9.4208999999999996</v>
      </c>
      <c r="M17" s="61">
        <f t="shared" si="4"/>
        <v>8</v>
      </c>
      <c r="N17" s="60">
        <f>VLOOKUP($A17,'Return Data'!$B$7:$R$2292,14,0)</f>
        <v>8.9314</v>
      </c>
      <c r="O17" s="61">
        <f t="shared" si="5"/>
        <v>6</v>
      </c>
      <c r="P17" s="60">
        <f>VLOOKUP($A17,'Return Data'!$B$7:$R$2292,15,0)</f>
        <v>8.0584000000000007</v>
      </c>
      <c r="Q17" s="61">
        <f t="shared" si="6"/>
        <v>2</v>
      </c>
      <c r="R17" s="60">
        <f>VLOOKUP($A17,'Return Data'!$B$7:$R$2292,16,0)</f>
        <v>9.8861000000000008</v>
      </c>
      <c r="S17" s="62">
        <f t="shared" si="7"/>
        <v>2</v>
      </c>
    </row>
    <row r="18" spans="1:19" x14ac:dyDescent="0.3">
      <c r="A18" s="58" t="s">
        <v>1532</v>
      </c>
      <c r="B18" s="59">
        <f>VLOOKUP($A18,'Return Data'!$B$7:$R$2292,3,0)</f>
        <v>44865</v>
      </c>
      <c r="C18" s="60">
        <f>VLOOKUP($A18,'Return Data'!$B$7:$R$2292,4,0)</f>
        <v>25.955400000000001</v>
      </c>
      <c r="D18" s="60">
        <f>VLOOKUP($A18,'Return Data'!$B$7:$R$2292,10,0)</f>
        <v>1.4777</v>
      </c>
      <c r="E18" s="61">
        <f t="shared" si="0"/>
        <v>19</v>
      </c>
      <c r="F18" s="60">
        <f>VLOOKUP($A18,'Return Data'!$B$7:$R$2292,11,0)</f>
        <v>1.7152000000000001</v>
      </c>
      <c r="G18" s="61">
        <f t="shared" si="1"/>
        <v>18</v>
      </c>
      <c r="H18" s="60">
        <f>VLOOKUP($A18,'Return Data'!$B$7:$R$2292,12,0)</f>
        <v>-0.33760000000000001</v>
      </c>
      <c r="I18" s="61">
        <f t="shared" si="2"/>
        <v>20</v>
      </c>
      <c r="J18" s="60">
        <f>VLOOKUP($A18,'Return Data'!$B$7:$R$2292,13,0)</f>
        <v>-0.36840000000000001</v>
      </c>
      <c r="K18" s="61">
        <f t="shared" si="3"/>
        <v>20</v>
      </c>
      <c r="L18" s="60">
        <f>VLOOKUP($A18,'Return Data'!$B$7:$R$2292,17,0)</f>
        <v>4.8673000000000002</v>
      </c>
      <c r="M18" s="61">
        <f t="shared" si="4"/>
        <v>19</v>
      </c>
      <c r="N18" s="60">
        <f>VLOOKUP($A18,'Return Data'!$B$7:$R$2292,14,0)</f>
        <v>4.8391000000000002</v>
      </c>
      <c r="O18" s="61">
        <f t="shared" si="5"/>
        <v>18</v>
      </c>
      <c r="P18" s="60">
        <f>VLOOKUP($A18,'Return Data'!$B$7:$R$2292,15,0)</f>
        <v>4.8075999999999999</v>
      </c>
      <c r="Q18" s="61">
        <f t="shared" si="6"/>
        <v>16</v>
      </c>
      <c r="R18" s="60">
        <f>VLOOKUP($A18,'Return Data'!$B$7:$R$2292,16,0)</f>
        <v>7.8072999999999997</v>
      </c>
      <c r="S18" s="62">
        <f t="shared" si="7"/>
        <v>13</v>
      </c>
    </row>
    <row r="19" spans="1:19" x14ac:dyDescent="0.3">
      <c r="A19" s="58" t="s">
        <v>1534</v>
      </c>
      <c r="B19" s="59">
        <f>VLOOKUP($A19,'Return Data'!$B$7:$R$2292,3,0)</f>
        <v>44865</v>
      </c>
      <c r="C19" s="60">
        <f>VLOOKUP($A19,'Return Data'!$B$7:$R$2292,4,0)</f>
        <v>44.293900000000001</v>
      </c>
      <c r="D19" s="60">
        <f>VLOOKUP($A19,'Return Data'!$B$7:$R$2292,10,0)</f>
        <v>12.538</v>
      </c>
      <c r="E19" s="61">
        <f t="shared" si="0"/>
        <v>1</v>
      </c>
      <c r="F19" s="60">
        <f>VLOOKUP($A19,'Return Data'!$B$7:$R$2292,11,0)</f>
        <v>6.9298999999999999</v>
      </c>
      <c r="G19" s="61">
        <f t="shared" si="1"/>
        <v>4</v>
      </c>
      <c r="H19" s="60">
        <f>VLOOKUP($A19,'Return Data'!$B$7:$R$2292,12,0)</f>
        <v>3.8382000000000001</v>
      </c>
      <c r="I19" s="61">
        <f t="shared" si="2"/>
        <v>7</v>
      </c>
      <c r="J19" s="60">
        <f>VLOOKUP($A19,'Return Data'!$B$7:$R$2292,13,0)</f>
        <v>3.5566</v>
      </c>
      <c r="K19" s="61">
        <f t="shared" si="3"/>
        <v>7</v>
      </c>
      <c r="L19" s="60">
        <f>VLOOKUP($A19,'Return Data'!$B$7:$R$2292,17,0)</f>
        <v>11.717599999999999</v>
      </c>
      <c r="M19" s="61">
        <f t="shared" si="4"/>
        <v>5</v>
      </c>
      <c r="N19" s="60">
        <f>VLOOKUP($A19,'Return Data'!$B$7:$R$2292,14,0)</f>
        <v>10.6266</v>
      </c>
      <c r="O19" s="61">
        <f t="shared" si="5"/>
        <v>2</v>
      </c>
      <c r="P19" s="60">
        <f>VLOOKUP($A19,'Return Data'!$B$7:$R$2292,15,0)</f>
        <v>8.2332000000000001</v>
      </c>
      <c r="Q19" s="61">
        <f t="shared" si="6"/>
        <v>1</v>
      </c>
      <c r="R19" s="60">
        <f>VLOOKUP($A19,'Return Data'!$B$7:$R$2292,16,0)</f>
        <v>8.1809999999999992</v>
      </c>
      <c r="S19" s="62">
        <f t="shared" si="7"/>
        <v>11</v>
      </c>
    </row>
    <row r="20" spans="1:19" x14ac:dyDescent="0.3">
      <c r="A20" s="58" t="s">
        <v>1535</v>
      </c>
      <c r="B20" s="59">
        <f>VLOOKUP($A20,'Return Data'!$B$7:$R$2292,3,0)</f>
        <v>44865</v>
      </c>
      <c r="C20" s="60">
        <f>VLOOKUP($A20,'Return Data'!$B$7:$R$2292,4,0)</f>
        <v>43.4893</v>
      </c>
      <c r="D20" s="60">
        <f>VLOOKUP($A20,'Return Data'!$B$7:$R$2292,10,0)</f>
        <v>4.1474000000000002</v>
      </c>
      <c r="E20" s="61">
        <f t="shared" si="0"/>
        <v>17</v>
      </c>
      <c r="F20" s="60">
        <f>VLOOKUP($A20,'Return Data'!$B$7:$R$2292,11,0)</f>
        <v>1.2224999999999999</v>
      </c>
      <c r="G20" s="61">
        <f t="shared" si="1"/>
        <v>19</v>
      </c>
      <c r="H20" s="60">
        <f>VLOOKUP($A20,'Return Data'!$B$7:$R$2292,12,0)</f>
        <v>-0.3009</v>
      </c>
      <c r="I20" s="61">
        <f t="shared" si="2"/>
        <v>19</v>
      </c>
      <c r="J20" s="60">
        <f>VLOOKUP($A20,'Return Data'!$B$7:$R$2292,13,0)</f>
        <v>1.0819000000000001</v>
      </c>
      <c r="K20" s="61">
        <f t="shared" si="3"/>
        <v>16</v>
      </c>
      <c r="L20" s="60">
        <f>VLOOKUP($A20,'Return Data'!$B$7:$R$2292,17,0)</f>
        <v>6.5368000000000004</v>
      </c>
      <c r="M20" s="61">
        <f t="shared" si="4"/>
        <v>16</v>
      </c>
      <c r="N20" s="60">
        <f>VLOOKUP($A20,'Return Data'!$B$7:$R$2292,14,0)</f>
        <v>6.0118</v>
      </c>
      <c r="O20" s="61">
        <f t="shared" si="5"/>
        <v>16</v>
      </c>
      <c r="P20" s="60">
        <f>VLOOKUP($A20,'Return Data'!$B$7:$R$2292,15,0)</f>
        <v>5.7085999999999997</v>
      </c>
      <c r="Q20" s="61">
        <f t="shared" si="6"/>
        <v>13</v>
      </c>
      <c r="R20" s="60">
        <f>VLOOKUP($A20,'Return Data'!$B$7:$R$2292,16,0)</f>
        <v>5.8681000000000001</v>
      </c>
      <c r="S20" s="62">
        <f t="shared" si="7"/>
        <v>19</v>
      </c>
    </row>
    <row r="21" spans="1:19" x14ac:dyDescent="0.3">
      <c r="A21" s="58" t="s">
        <v>1536</v>
      </c>
      <c r="B21" s="59">
        <f>VLOOKUP($A21,'Return Data'!$B$7:$R$2292,3,0)</f>
        <v>44865</v>
      </c>
      <c r="C21" s="60">
        <f>VLOOKUP($A21,'Return Data'!$B$7:$R$2292,4,0)</f>
        <v>68.237399999999994</v>
      </c>
      <c r="D21" s="60">
        <f>VLOOKUP($A21,'Return Data'!$B$7:$R$2292,10,0)</f>
        <v>4.3780999999999999</v>
      </c>
      <c r="E21" s="61">
        <f t="shared" si="0"/>
        <v>16</v>
      </c>
      <c r="F21" s="60">
        <f>VLOOKUP($A21,'Return Data'!$B$7:$R$2292,11,0)</f>
        <v>4.8545999999999996</v>
      </c>
      <c r="G21" s="61">
        <f t="shared" si="1"/>
        <v>11</v>
      </c>
      <c r="H21" s="60">
        <f>VLOOKUP($A21,'Return Data'!$B$7:$R$2292,12,0)</f>
        <v>1.63</v>
      </c>
      <c r="I21" s="61">
        <f t="shared" si="2"/>
        <v>15</v>
      </c>
      <c r="J21" s="60">
        <f>VLOOKUP($A21,'Return Data'!$B$7:$R$2292,13,0)</f>
        <v>0.97060000000000002</v>
      </c>
      <c r="K21" s="61">
        <f t="shared" si="3"/>
        <v>17</v>
      </c>
      <c r="L21" s="60">
        <f>VLOOKUP($A21,'Return Data'!$B$7:$R$2292,17,0)</f>
        <v>5.9223999999999997</v>
      </c>
      <c r="M21" s="61">
        <f t="shared" si="4"/>
        <v>18</v>
      </c>
      <c r="N21" s="60">
        <f>VLOOKUP($A21,'Return Data'!$B$7:$R$2292,14,0)</f>
        <v>6.2092000000000001</v>
      </c>
      <c r="O21" s="61">
        <f t="shared" si="5"/>
        <v>14</v>
      </c>
      <c r="P21" s="60">
        <f>VLOOKUP($A21,'Return Data'!$B$7:$R$2292,15,0)</f>
        <v>5.8120000000000003</v>
      </c>
      <c r="Q21" s="61">
        <f t="shared" si="6"/>
        <v>11</v>
      </c>
      <c r="R21" s="60">
        <f>VLOOKUP($A21,'Return Data'!$B$7:$R$2292,16,0)</f>
        <v>8.1193000000000008</v>
      </c>
      <c r="S21" s="62">
        <f t="shared" si="7"/>
        <v>12</v>
      </c>
    </row>
    <row r="22" spans="1:19" x14ac:dyDescent="0.3">
      <c r="A22" s="58" t="s">
        <v>1864</v>
      </c>
      <c r="B22" s="59">
        <f>VLOOKUP($A22,'Return Data'!$B$7:$R$2292,3,0)</f>
        <v>44865</v>
      </c>
      <c r="C22" s="60">
        <f>VLOOKUP($A22,'Return Data'!$B$7:$R$2292,4,0)</f>
        <v>22.6676</v>
      </c>
      <c r="D22" s="60">
        <f>VLOOKUP($A22,'Return Data'!$B$7:$R$2292,10,0)</f>
        <v>9.9132999999999996</v>
      </c>
      <c r="E22" s="61">
        <f t="shared" si="0"/>
        <v>6</v>
      </c>
      <c r="F22" s="60">
        <f>VLOOKUP($A22,'Return Data'!$B$7:$R$2292,11,0)</f>
        <v>4.4055</v>
      </c>
      <c r="G22" s="61">
        <f t="shared" si="1"/>
        <v>14</v>
      </c>
      <c r="H22" s="60">
        <f>VLOOKUP($A22,'Return Data'!$B$7:$R$2292,12,0)</f>
        <v>2.8302999999999998</v>
      </c>
      <c r="I22" s="61">
        <f t="shared" si="2"/>
        <v>10</v>
      </c>
      <c r="J22" s="60">
        <f>VLOOKUP($A22,'Return Data'!$B$7:$R$2292,13,0)</f>
        <v>1.9751000000000001</v>
      </c>
      <c r="K22" s="61">
        <f t="shared" si="3"/>
        <v>12</v>
      </c>
      <c r="L22" s="60">
        <f>VLOOKUP($A22,'Return Data'!$B$7:$R$2292,17,0)</f>
        <v>6.0331999999999999</v>
      </c>
      <c r="M22" s="61">
        <f t="shared" si="4"/>
        <v>17</v>
      </c>
      <c r="N22" s="60">
        <f>VLOOKUP($A22,'Return Data'!$B$7:$R$2292,14,0)</f>
        <v>4.8813000000000004</v>
      </c>
      <c r="O22" s="61">
        <f t="shared" si="5"/>
        <v>17</v>
      </c>
      <c r="P22" s="60">
        <f>VLOOKUP($A22,'Return Data'!$B$7:$R$2292,15,0)</f>
        <v>4.7674000000000003</v>
      </c>
      <c r="Q22" s="61">
        <f t="shared" si="6"/>
        <v>17</v>
      </c>
      <c r="R22" s="60">
        <f>VLOOKUP($A22,'Return Data'!$B$7:$R$2292,16,0)</f>
        <v>6.8994</v>
      </c>
      <c r="S22" s="62">
        <f t="shared" si="7"/>
        <v>18</v>
      </c>
    </row>
    <row r="23" spans="1:19" x14ac:dyDescent="0.3">
      <c r="A23" s="58" t="s">
        <v>1537</v>
      </c>
      <c r="B23" s="59">
        <f>VLOOKUP($A23,'Return Data'!$B$7:$R$2292,3,0)</f>
        <v>44865</v>
      </c>
      <c r="C23" s="60">
        <f>VLOOKUP($A23,'Return Data'!$B$7:$R$2292,4,0)</f>
        <v>45.729599999999998</v>
      </c>
      <c r="D23" s="60">
        <f>VLOOKUP($A23,'Return Data'!$B$7:$R$2292,10,0)</f>
        <v>7.3181000000000003</v>
      </c>
      <c r="E23" s="61">
        <f t="shared" si="0"/>
        <v>10</v>
      </c>
      <c r="F23" s="60">
        <f>VLOOKUP($A23,'Return Data'!$B$7:$R$2292,11,0)</f>
        <v>5.2522000000000002</v>
      </c>
      <c r="G23" s="61">
        <f t="shared" si="1"/>
        <v>8</v>
      </c>
      <c r="H23" s="60">
        <f>VLOOKUP($A23,'Return Data'!$B$7:$R$2292,12,0)</f>
        <v>4.2884000000000002</v>
      </c>
      <c r="I23" s="61">
        <f t="shared" si="2"/>
        <v>6</v>
      </c>
      <c r="J23" s="60">
        <f>VLOOKUP($A23,'Return Data'!$B$7:$R$2292,13,0)</f>
        <v>4.8075999999999999</v>
      </c>
      <c r="K23" s="61">
        <f t="shared" si="3"/>
        <v>4</v>
      </c>
      <c r="L23" s="60">
        <f>VLOOKUP($A23,'Return Data'!$B$7:$R$2292,17,0)</f>
        <v>8.6834000000000007</v>
      </c>
      <c r="M23" s="61">
        <f t="shared" si="4"/>
        <v>9</v>
      </c>
      <c r="N23" s="60">
        <f>VLOOKUP($A23,'Return Data'!$B$7:$R$2292,14,0)</f>
        <v>1.5968</v>
      </c>
      <c r="O23" s="61">
        <f t="shared" si="5"/>
        <v>19</v>
      </c>
      <c r="P23" s="60">
        <f>VLOOKUP($A23,'Return Data'!$B$7:$R$2292,15,0)</f>
        <v>2.1549999999999998</v>
      </c>
      <c r="Q23" s="61">
        <f t="shared" si="6"/>
        <v>19</v>
      </c>
      <c r="R23" s="60">
        <f>VLOOKUP($A23,'Return Data'!$B$7:$R$2292,16,0)</f>
        <v>8.4154999999999998</v>
      </c>
      <c r="S23" s="62">
        <f t="shared" si="7"/>
        <v>8</v>
      </c>
    </row>
    <row r="24" spans="1:19" x14ac:dyDescent="0.3">
      <c r="A24" s="58" t="s">
        <v>1901</v>
      </c>
      <c r="B24" s="59">
        <f>VLOOKUP($A24,'Return Data'!$B$7:$R$2292,3,0)</f>
        <v>44865</v>
      </c>
      <c r="C24" s="60">
        <f>VLOOKUP($A24,'Return Data'!$B$7:$R$2292,4,0)</f>
        <v>55.509099999999997</v>
      </c>
      <c r="D24" s="60">
        <f>VLOOKUP($A24,'Return Data'!$B$7:$R$2292,10,0)</f>
        <v>11.9373</v>
      </c>
      <c r="E24" s="61">
        <f t="shared" si="0"/>
        <v>2</v>
      </c>
      <c r="F24" s="60">
        <f>VLOOKUP($A24,'Return Data'!$B$7:$R$2292,11,0)</f>
        <v>7.5266999999999999</v>
      </c>
      <c r="G24" s="61">
        <f t="shared" si="1"/>
        <v>1</v>
      </c>
      <c r="H24" s="60">
        <f>VLOOKUP($A24,'Return Data'!$B$7:$R$2292,12,0)</f>
        <v>5.5605000000000002</v>
      </c>
      <c r="I24" s="61">
        <f t="shared" si="2"/>
        <v>3</v>
      </c>
      <c r="J24" s="60">
        <f>VLOOKUP($A24,'Return Data'!$B$7:$R$2292,13,0)</f>
        <v>5.2161</v>
      </c>
      <c r="K24" s="61">
        <f t="shared" si="3"/>
        <v>2</v>
      </c>
      <c r="L24" s="60">
        <f>VLOOKUP($A24,'Return Data'!$B$7:$R$2292,17,0)</f>
        <v>12.482900000000001</v>
      </c>
      <c r="M24" s="61">
        <f t="shared" si="4"/>
        <v>4</v>
      </c>
      <c r="N24" s="60">
        <f>VLOOKUP($A24,'Return Data'!$B$7:$R$2292,14,0)</f>
        <v>10.5242</v>
      </c>
      <c r="O24" s="61">
        <f t="shared" si="5"/>
        <v>3</v>
      </c>
      <c r="P24" s="60">
        <f>VLOOKUP($A24,'Return Data'!$B$7:$R$2292,15,0)</f>
        <v>7.7256</v>
      </c>
      <c r="Q24" s="61">
        <f t="shared" si="6"/>
        <v>3</v>
      </c>
      <c r="R24" s="60">
        <f>VLOOKUP($A24,'Return Data'!$B$7:$R$2292,16,0)</f>
        <v>8.2495999999999992</v>
      </c>
      <c r="S24" s="62">
        <f t="shared" si="7"/>
        <v>10</v>
      </c>
    </row>
    <row r="25" spans="1:19" x14ac:dyDescent="0.3">
      <c r="A25" s="58" t="s">
        <v>1539</v>
      </c>
      <c r="B25" s="59">
        <f>VLOOKUP($A25,'Return Data'!$B$7:$R$2292,3,0)</f>
        <v>44865</v>
      </c>
      <c r="C25" s="60">
        <f>VLOOKUP($A25,'Return Data'!$B$7:$R$2292,4,0)</f>
        <v>24.109500000000001</v>
      </c>
      <c r="D25" s="60">
        <f>VLOOKUP($A25,'Return Data'!$B$7:$R$2292,10,0)</f>
        <v>8.4586000000000006</v>
      </c>
      <c r="E25" s="61">
        <f t="shared" si="0"/>
        <v>8</v>
      </c>
      <c r="F25" s="60">
        <f>VLOOKUP($A25,'Return Data'!$B$7:$R$2292,11,0)</f>
        <v>5.3948999999999998</v>
      </c>
      <c r="G25" s="61">
        <f t="shared" si="1"/>
        <v>7</v>
      </c>
      <c r="H25" s="60">
        <f>VLOOKUP($A25,'Return Data'!$B$7:$R$2292,12,0)</f>
        <v>2.7090000000000001</v>
      </c>
      <c r="I25" s="61">
        <f t="shared" si="2"/>
        <v>12</v>
      </c>
      <c r="J25" s="60">
        <f>VLOOKUP($A25,'Return Data'!$B$7:$R$2292,13,0)</f>
        <v>1.6672</v>
      </c>
      <c r="K25" s="61">
        <f t="shared" si="3"/>
        <v>14</v>
      </c>
      <c r="L25" s="60">
        <f>VLOOKUP($A25,'Return Data'!$B$7:$R$2292,17,0)</f>
        <v>9.9567999999999994</v>
      </c>
      <c r="M25" s="61">
        <f t="shared" si="4"/>
        <v>7</v>
      </c>
      <c r="N25" s="60">
        <f>VLOOKUP($A25,'Return Data'!$B$7:$R$2292,14,0)</f>
        <v>8.1553000000000004</v>
      </c>
      <c r="O25" s="61">
        <f t="shared" si="5"/>
        <v>10</v>
      </c>
      <c r="P25" s="60">
        <f>VLOOKUP($A25,'Return Data'!$B$7:$R$2292,15,0)</f>
        <v>4.8577000000000004</v>
      </c>
      <c r="Q25" s="61">
        <f t="shared" si="6"/>
        <v>15</v>
      </c>
      <c r="R25" s="60">
        <f>VLOOKUP($A25,'Return Data'!$B$7:$R$2292,16,0)</f>
        <v>7.1999000000000004</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17</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1541</v>
      </c>
      <c r="B27" s="59">
        <f>VLOOKUP($A27,'Return Data'!$B$7:$R$2292,3,0)</f>
        <v>44865</v>
      </c>
      <c r="C27" s="60">
        <f>VLOOKUP($A27,'Return Data'!$B$7:$R$2292,4,0)</f>
        <v>53.039000000000001</v>
      </c>
      <c r="D27" s="60">
        <f>VLOOKUP($A27,'Return Data'!$B$7:$R$2292,10,0)</f>
        <v>8.7588000000000008</v>
      </c>
      <c r="E27" s="61">
        <f t="shared" si="0"/>
        <v>7</v>
      </c>
      <c r="F27" s="60">
        <f>VLOOKUP($A27,'Return Data'!$B$7:$R$2292,11,0)</f>
        <v>6.1318000000000001</v>
      </c>
      <c r="G27" s="61">
        <f t="shared" si="1"/>
        <v>6</v>
      </c>
      <c r="H27" s="60">
        <f>VLOOKUP($A27,'Return Data'!$B$7:$R$2292,12,0)</f>
        <v>2.9531000000000001</v>
      </c>
      <c r="I27" s="61">
        <f t="shared" si="2"/>
        <v>9</v>
      </c>
      <c r="J27" s="60">
        <f>VLOOKUP($A27,'Return Data'!$B$7:$R$2292,13,0)</f>
        <v>2.4369000000000001</v>
      </c>
      <c r="K27" s="61">
        <f t="shared" si="3"/>
        <v>10</v>
      </c>
      <c r="L27" s="60">
        <f>VLOOKUP($A27,'Return Data'!$B$7:$R$2292,17,0)</f>
        <v>11.3909</v>
      </c>
      <c r="M27" s="61">
        <f>RANK(L27,L$8:L$27,0)</f>
        <v>6</v>
      </c>
      <c r="N27" s="60">
        <f>VLOOKUP($A27,'Return Data'!$B$7:$R$2292,14,0)</f>
        <v>8.8614999999999995</v>
      </c>
      <c r="O27" s="61">
        <f>RANK(N27,N$8:N$27,0)</f>
        <v>7</v>
      </c>
      <c r="P27" s="60">
        <f>VLOOKUP($A27,'Return Data'!$B$7:$R$2292,15,0)</f>
        <v>6.5494000000000003</v>
      </c>
      <c r="Q27" s="61">
        <f>RANK(P27,P$8:P$27,0)</f>
        <v>6</v>
      </c>
      <c r="R27" s="60">
        <f>VLOOKUP($A27,'Return Data'!$B$7:$R$2292,16,0)</f>
        <v>9.2354000000000003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7.2250250000000005</v>
      </c>
      <c r="E29" s="69"/>
      <c r="F29" s="70">
        <f>AVERAGE(F8:F27)</f>
        <v>4.6406100000000006</v>
      </c>
      <c r="G29" s="69"/>
      <c r="H29" s="70">
        <f>AVERAGE(H8:H27)</f>
        <v>3.9002500000000007</v>
      </c>
      <c r="I29" s="69"/>
      <c r="J29" s="70">
        <f>AVERAGE(J8:J27)</f>
        <v>3.3443049999999994</v>
      </c>
      <c r="K29" s="69"/>
      <c r="L29" s="70">
        <f>AVERAGE(L8:L27)</f>
        <v>9.1781052631578941</v>
      </c>
      <c r="M29" s="69"/>
      <c r="N29" s="70">
        <f>AVERAGE(N8:N27)</f>
        <v>7.685910526315789</v>
      </c>
      <c r="O29" s="69"/>
      <c r="P29" s="70">
        <f>AVERAGE(P8:P27)</f>
        <v>5.953721052631578</v>
      </c>
      <c r="Q29" s="69"/>
      <c r="R29" s="70">
        <f>AVERAGE(R8:R27)</f>
        <v>7.8289400000000002</v>
      </c>
      <c r="S29" s="71"/>
    </row>
    <row r="30" spans="1:19" x14ac:dyDescent="0.3">
      <c r="A30" s="68" t="s">
        <v>28</v>
      </c>
      <c r="B30" s="69"/>
      <c r="C30" s="69"/>
      <c r="D30" s="70">
        <f>MIN(D8:D27)</f>
        <v>0</v>
      </c>
      <c r="E30" s="69"/>
      <c r="F30" s="70">
        <f>MIN(F8:F27)</f>
        <v>0</v>
      </c>
      <c r="G30" s="69"/>
      <c r="H30" s="70">
        <f>MIN(H8:H27)</f>
        <v>-0.33760000000000001</v>
      </c>
      <c r="I30" s="69"/>
      <c r="J30" s="70">
        <f>MIN(J8:J27)</f>
        <v>-0.36840000000000001</v>
      </c>
      <c r="K30" s="69"/>
      <c r="L30" s="70">
        <f>MIN(L8:L27)</f>
        <v>4.8673000000000002</v>
      </c>
      <c r="M30" s="69"/>
      <c r="N30" s="70">
        <f>MIN(N8:N27)</f>
        <v>1.5968</v>
      </c>
      <c r="O30" s="69"/>
      <c r="P30" s="70">
        <f>MIN(P8:P27)</f>
        <v>2.1549999999999998</v>
      </c>
      <c r="Q30" s="69"/>
      <c r="R30" s="70">
        <f>MIN(R8:R27)</f>
        <v>0</v>
      </c>
      <c r="S30" s="71"/>
    </row>
    <row r="31" spans="1:19" ht="15" thickBot="1" x14ac:dyDescent="0.35">
      <c r="A31" s="72" t="s">
        <v>29</v>
      </c>
      <c r="B31" s="73"/>
      <c r="C31" s="73"/>
      <c r="D31" s="74">
        <f>MAX(D8:D27)</f>
        <v>12.538</v>
      </c>
      <c r="E31" s="73"/>
      <c r="F31" s="74">
        <f>MAX(F8:F27)</f>
        <v>7.5266999999999999</v>
      </c>
      <c r="G31" s="73"/>
      <c r="H31" s="74">
        <f>MAX(H8:H27)</f>
        <v>28.18</v>
      </c>
      <c r="I31" s="73"/>
      <c r="J31" s="74">
        <f>MAX(J8:J27)</f>
        <v>20.957999999999998</v>
      </c>
      <c r="K31" s="73"/>
      <c r="L31" s="74">
        <f>MAX(L8:L27)</f>
        <v>16.389500000000002</v>
      </c>
      <c r="M31" s="73"/>
      <c r="N31" s="74">
        <f>MAX(N8:N27)</f>
        <v>13.7598</v>
      </c>
      <c r="O31" s="73"/>
      <c r="P31" s="74">
        <f>MAX(P8:P27)</f>
        <v>8.2332000000000001</v>
      </c>
      <c r="Q31" s="73"/>
      <c r="R31" s="74">
        <f>MAX(R8:R27)</f>
        <v>10.1526</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44865</v>
      </c>
      <c r="C8" s="60">
        <f>VLOOKUP($A8,'Return Data'!$B$7:$R$2292,4,0)</f>
        <v>18.93</v>
      </c>
      <c r="D8" s="60">
        <f>VLOOKUP($A8,'Return Data'!$B$7:$R$2292,10,0)</f>
        <v>2.7130000000000001</v>
      </c>
      <c r="E8" s="61">
        <f t="shared" ref="E8:E23" si="0">RANK(D8,D$8:D$30,0)</f>
        <v>10</v>
      </c>
      <c r="F8" s="60">
        <f>VLOOKUP($A8,'Return Data'!$B$7:$R$2292,11,0)</f>
        <v>2.6015999999999999</v>
      </c>
      <c r="G8" s="61">
        <f t="shared" ref="G8:G23" si="1">RANK(F8,F$8:F$30,0)</f>
        <v>19</v>
      </c>
      <c r="H8" s="60">
        <f>VLOOKUP($A8,'Return Data'!$B$7:$R$2292,12,0)</f>
        <v>0.53110000000000002</v>
      </c>
      <c r="I8" s="61">
        <f t="shared" ref="I8:I23" si="2">RANK(H8,H$8:H$30,0)</f>
        <v>21</v>
      </c>
      <c r="J8" s="60">
        <f>VLOOKUP($A8,'Return Data'!$B$7:$R$2292,13,0)</f>
        <v>0</v>
      </c>
      <c r="K8" s="61">
        <f t="shared" ref="K8:K23" si="3">RANK(J8,J$8:J$30,0)</f>
        <v>21</v>
      </c>
      <c r="L8" s="60">
        <f>VLOOKUP($A8,'Return Data'!$B$7:$R$2292,17,0)</f>
        <v>11.580500000000001</v>
      </c>
      <c r="M8" s="61">
        <f t="shared" ref="M8:M23" si="4">RANK(L8,L$8:L$30,0)</f>
        <v>17</v>
      </c>
      <c r="N8" s="60">
        <f>VLOOKUP($A8,'Return Data'!$B$7:$R$2292,14,0)</f>
        <v>8.7378999999999998</v>
      </c>
      <c r="O8" s="61">
        <f>RANK(N8,N$8:N$30,0)</f>
        <v>16</v>
      </c>
      <c r="P8" s="60">
        <f>VLOOKUP($A8,'Return Data'!$B$7:$R$2292,15,0)</f>
        <v>6.9435000000000002</v>
      </c>
      <c r="Q8" s="61">
        <f>RANK(P8,P$8:P$30,0)</f>
        <v>15</v>
      </c>
      <c r="R8" s="60">
        <f>VLOOKUP($A8,'Return Data'!$B$7:$R$2292,16,0)</f>
        <v>8.3815000000000008</v>
      </c>
      <c r="S8" s="62">
        <f t="shared" ref="S8:S23" si="5">RANK(R8,R$8:R$30,0)</f>
        <v>15</v>
      </c>
    </row>
    <row r="9" spans="1:20" x14ac:dyDescent="0.3">
      <c r="A9" s="58" t="s">
        <v>1547</v>
      </c>
      <c r="B9" s="59">
        <f>VLOOKUP($A9,'Return Data'!$B$7:$R$2292,3,0)</f>
        <v>44865</v>
      </c>
      <c r="C9" s="60">
        <f>VLOOKUP($A9,'Return Data'!$B$7:$R$2292,4,0)</f>
        <v>18.559999999999999</v>
      </c>
      <c r="D9" s="60">
        <f>VLOOKUP($A9,'Return Data'!$B$7:$R$2292,10,0)</f>
        <v>2.4847999999999999</v>
      </c>
      <c r="E9" s="61">
        <f t="shared" si="0"/>
        <v>14</v>
      </c>
      <c r="F9" s="60">
        <f>VLOOKUP($A9,'Return Data'!$B$7:$R$2292,11,0)</f>
        <v>4.0358999999999998</v>
      </c>
      <c r="G9" s="61">
        <f t="shared" si="1"/>
        <v>8</v>
      </c>
      <c r="H9" s="60">
        <f>VLOOKUP($A9,'Return Data'!$B$7:$R$2292,12,0)</f>
        <v>2.1463999999999999</v>
      </c>
      <c r="I9" s="61">
        <f t="shared" si="2"/>
        <v>20</v>
      </c>
      <c r="J9" s="60">
        <f>VLOOKUP($A9,'Return Data'!$B$7:$R$2292,13,0)</f>
        <v>1.1444000000000001</v>
      </c>
      <c r="K9" s="61">
        <f t="shared" si="3"/>
        <v>20</v>
      </c>
      <c r="L9" s="60">
        <f>VLOOKUP($A9,'Return Data'!$B$7:$R$2292,17,0)</f>
        <v>12.6919</v>
      </c>
      <c r="M9" s="61">
        <f t="shared" si="4"/>
        <v>11</v>
      </c>
      <c r="N9" s="60">
        <f>VLOOKUP($A9,'Return Data'!$B$7:$R$2292,14,0)</f>
        <v>9.5071999999999992</v>
      </c>
      <c r="O9" s="61">
        <f>RANK(N9,N$8:N$30,0)</f>
        <v>12</v>
      </c>
      <c r="P9" s="60">
        <f>VLOOKUP($A9,'Return Data'!$B$7:$R$2292,15,0)</f>
        <v>9.2179000000000002</v>
      </c>
      <c r="Q9" s="61">
        <f>RANK(P9,P$8:P$30,0)</f>
        <v>3</v>
      </c>
      <c r="R9" s="60">
        <f>VLOOKUP($A9,'Return Data'!$B$7:$R$2292,16,0)</f>
        <v>8.9440000000000008</v>
      </c>
      <c r="S9" s="62">
        <f t="shared" si="5"/>
        <v>10</v>
      </c>
    </row>
    <row r="10" spans="1:20" x14ac:dyDescent="0.3">
      <c r="A10" s="58" t="s">
        <v>1964</v>
      </c>
      <c r="B10" s="59">
        <f>VLOOKUP($A10,'Return Data'!$B$7:$R$2292,3,0)</f>
        <v>44865</v>
      </c>
      <c r="C10" s="60">
        <f>VLOOKUP($A10,'Return Data'!$B$7:$R$2292,4,0)</f>
        <v>13.209</v>
      </c>
      <c r="D10" s="60">
        <f>VLOOKUP($A10,'Return Data'!$B$7:$R$2292,10,0)</f>
        <v>3.0865999999999998</v>
      </c>
      <c r="E10" s="61">
        <f t="shared" si="0"/>
        <v>9</v>
      </c>
      <c r="F10" s="60">
        <f>VLOOKUP($A10,'Return Data'!$B$7:$R$2292,11,0)</f>
        <v>4.9165999999999999</v>
      </c>
      <c r="G10" s="61">
        <f t="shared" si="1"/>
        <v>3</v>
      </c>
      <c r="H10" s="60">
        <f>VLOOKUP($A10,'Return Data'!$B$7:$R$2292,12,0)</f>
        <v>4.3365</v>
      </c>
      <c r="I10" s="61">
        <f t="shared" si="2"/>
        <v>6</v>
      </c>
      <c r="J10" s="60">
        <f>VLOOKUP($A10,'Return Data'!$B$7:$R$2292,13,0)</f>
        <v>5.0834999999999999</v>
      </c>
      <c r="K10" s="61">
        <f t="shared" si="3"/>
        <v>6</v>
      </c>
      <c r="L10" s="60">
        <f>VLOOKUP($A10,'Return Data'!$B$7:$R$2292,17,0)</f>
        <v>7.7257999999999996</v>
      </c>
      <c r="M10" s="61">
        <f t="shared" si="4"/>
        <v>22</v>
      </c>
      <c r="N10" s="60"/>
      <c r="O10" s="61"/>
      <c r="P10" s="60"/>
      <c r="Q10" s="61"/>
      <c r="R10" s="60">
        <f>VLOOKUP($A10,'Return Data'!$B$7:$R$2292,16,0)</f>
        <v>8.8803000000000001</v>
      </c>
      <c r="S10" s="62">
        <f t="shared" si="5"/>
        <v>12</v>
      </c>
    </row>
    <row r="11" spans="1:20" x14ac:dyDescent="0.3">
      <c r="A11" s="58" t="s">
        <v>1548</v>
      </c>
      <c r="B11" s="59">
        <f>VLOOKUP($A11,'Return Data'!$B$7:$R$2292,3,0)</f>
        <v>44865</v>
      </c>
      <c r="C11" s="60">
        <f>VLOOKUP($A11,'Return Data'!$B$7:$R$2292,4,0)</f>
        <v>18.181999999999999</v>
      </c>
      <c r="D11" s="60">
        <f>VLOOKUP($A11,'Return Data'!$B$7:$R$2292,10,0)</f>
        <v>2.6362000000000001</v>
      </c>
      <c r="E11" s="61">
        <f t="shared" si="0"/>
        <v>12</v>
      </c>
      <c r="F11" s="60">
        <f>VLOOKUP($A11,'Return Data'!$B$7:$R$2292,11,0)</f>
        <v>3.8853</v>
      </c>
      <c r="G11" s="61">
        <f t="shared" si="1"/>
        <v>9</v>
      </c>
      <c r="H11" s="60">
        <f>VLOOKUP($A11,'Return Data'!$B$7:$R$2292,12,0)</f>
        <v>3.3243999999999998</v>
      </c>
      <c r="I11" s="61">
        <f t="shared" si="2"/>
        <v>10</v>
      </c>
      <c r="J11" s="60">
        <f>VLOOKUP($A11,'Return Data'!$B$7:$R$2292,13,0)</f>
        <v>4.3442999999999996</v>
      </c>
      <c r="K11" s="61">
        <f t="shared" si="3"/>
        <v>7</v>
      </c>
      <c r="L11" s="60">
        <f>VLOOKUP($A11,'Return Data'!$B$7:$R$2292,17,0)</f>
        <v>13.3201</v>
      </c>
      <c r="M11" s="61">
        <f t="shared" si="4"/>
        <v>9</v>
      </c>
      <c r="N11" s="60">
        <f>VLOOKUP($A11,'Return Data'!$B$7:$R$2292,14,0)</f>
        <v>9.8551000000000002</v>
      </c>
      <c r="O11" s="61">
        <f t="shared" ref="O11:O17" si="6">RANK(N11,N$8:N$30,0)</f>
        <v>11</v>
      </c>
      <c r="P11" s="60">
        <f>VLOOKUP($A11,'Return Data'!$B$7:$R$2292,15,0)</f>
        <v>7.9316000000000004</v>
      </c>
      <c r="Q11" s="61">
        <f>RANK(P11,P$8:P$30,0)</f>
        <v>9</v>
      </c>
      <c r="R11" s="60">
        <f>VLOOKUP($A11,'Return Data'!$B$7:$R$2292,16,0)</f>
        <v>9.4853000000000005</v>
      </c>
      <c r="S11" s="62">
        <f t="shared" si="5"/>
        <v>4</v>
      </c>
    </row>
    <row r="12" spans="1:20" x14ac:dyDescent="0.3">
      <c r="A12" s="58" t="s">
        <v>1549</v>
      </c>
      <c r="B12" s="59">
        <f>VLOOKUP($A12,'Return Data'!$B$7:$R$2292,3,0)</f>
        <v>44865</v>
      </c>
      <c r="C12" s="60">
        <f>VLOOKUP($A12,'Return Data'!$B$7:$R$2292,4,0)</f>
        <v>20.1571</v>
      </c>
      <c r="D12" s="60">
        <f>VLOOKUP($A12,'Return Data'!$B$7:$R$2292,10,0)</f>
        <v>3.3189000000000002</v>
      </c>
      <c r="E12" s="61">
        <f t="shared" si="0"/>
        <v>7</v>
      </c>
      <c r="F12" s="60">
        <f>VLOOKUP($A12,'Return Data'!$B$7:$R$2292,11,0)</f>
        <v>3.8174999999999999</v>
      </c>
      <c r="G12" s="61">
        <f t="shared" si="1"/>
        <v>10</v>
      </c>
      <c r="H12" s="60">
        <f>VLOOKUP($A12,'Return Data'!$B$7:$R$2292,12,0)</f>
        <v>3.5817000000000001</v>
      </c>
      <c r="I12" s="61">
        <f t="shared" si="2"/>
        <v>7</v>
      </c>
      <c r="J12" s="60">
        <f>VLOOKUP($A12,'Return Data'!$B$7:$R$2292,13,0)</f>
        <v>4.1528</v>
      </c>
      <c r="K12" s="61">
        <f t="shared" si="3"/>
        <v>9</v>
      </c>
      <c r="L12" s="60">
        <f>VLOOKUP($A12,'Return Data'!$B$7:$R$2292,17,0)</f>
        <v>11.9931</v>
      </c>
      <c r="M12" s="61">
        <f t="shared" si="4"/>
        <v>16</v>
      </c>
      <c r="N12" s="60">
        <f>VLOOKUP($A12,'Return Data'!$B$7:$R$2292,14,0)</f>
        <v>10.494300000000001</v>
      </c>
      <c r="O12" s="61">
        <f t="shared" si="6"/>
        <v>8</v>
      </c>
      <c r="P12" s="60">
        <f>VLOOKUP($A12,'Return Data'!$B$7:$R$2292,15,0)</f>
        <v>9.1822999999999997</v>
      </c>
      <c r="Q12" s="61">
        <f>RANK(P12,P$8:P$30,0)</f>
        <v>4</v>
      </c>
      <c r="R12" s="60">
        <f>VLOOKUP($A12,'Return Data'!$B$7:$R$2292,16,0)</f>
        <v>9.0923999999999996</v>
      </c>
      <c r="S12" s="62">
        <f t="shared" si="5"/>
        <v>9</v>
      </c>
    </row>
    <row r="13" spans="1:20" x14ac:dyDescent="0.3">
      <c r="A13" s="58" t="s">
        <v>1550</v>
      </c>
      <c r="B13" s="59">
        <f>VLOOKUP($A13,'Return Data'!$B$7:$R$2292,3,0)</f>
        <v>44865</v>
      </c>
      <c r="C13" s="60">
        <f>VLOOKUP($A13,'Return Data'!$B$7:$R$2292,4,0)</f>
        <v>14.0586</v>
      </c>
      <c r="D13" s="60">
        <f>VLOOKUP($A13,'Return Data'!$B$7:$R$2292,10,0)</f>
        <v>3.8254999999999999</v>
      </c>
      <c r="E13" s="61">
        <f t="shared" si="0"/>
        <v>3</v>
      </c>
      <c r="F13" s="60">
        <f>VLOOKUP($A13,'Return Data'!$B$7:$R$2292,11,0)</f>
        <v>4.5933000000000002</v>
      </c>
      <c r="G13" s="61">
        <f t="shared" si="1"/>
        <v>4</v>
      </c>
      <c r="H13" s="60">
        <f>VLOOKUP($A13,'Return Data'!$B$7:$R$2292,12,0)</f>
        <v>3.4344000000000001</v>
      </c>
      <c r="I13" s="61">
        <f t="shared" si="2"/>
        <v>8</v>
      </c>
      <c r="J13" s="60">
        <f>VLOOKUP($A13,'Return Data'!$B$7:$R$2292,13,0)</f>
        <v>4.1794000000000002</v>
      </c>
      <c r="K13" s="61">
        <f t="shared" si="3"/>
        <v>8</v>
      </c>
      <c r="L13" s="60">
        <f>VLOOKUP($A13,'Return Data'!$B$7:$R$2292,17,0)</f>
        <v>14.3583</v>
      </c>
      <c r="M13" s="61">
        <f t="shared" si="4"/>
        <v>7</v>
      </c>
      <c r="N13" s="60">
        <f>VLOOKUP($A13,'Return Data'!$B$7:$R$2292,14,0)</f>
        <v>10.058299999999999</v>
      </c>
      <c r="O13" s="61">
        <f t="shared" si="6"/>
        <v>10</v>
      </c>
      <c r="P13" s="60"/>
      <c r="Q13" s="61"/>
      <c r="R13" s="60">
        <f>VLOOKUP($A13,'Return Data'!$B$7:$R$2292,16,0)</f>
        <v>8.4890000000000008</v>
      </c>
      <c r="S13" s="62">
        <f t="shared" si="5"/>
        <v>14</v>
      </c>
    </row>
    <row r="14" spans="1:20" x14ac:dyDescent="0.3">
      <c r="A14" s="58" t="s">
        <v>1551</v>
      </c>
      <c r="B14" s="59">
        <f>VLOOKUP($A14,'Return Data'!$B$7:$R$2292,3,0)</f>
        <v>44865</v>
      </c>
      <c r="C14" s="60">
        <f>VLOOKUP($A14,'Return Data'!$B$7:$R$2292,4,0)</f>
        <v>54.781999999999996</v>
      </c>
      <c r="D14" s="60">
        <f>VLOOKUP($A14,'Return Data'!$B$7:$R$2292,10,0)</f>
        <v>3.7694999999999999</v>
      </c>
      <c r="E14" s="61">
        <f t="shared" si="0"/>
        <v>5</v>
      </c>
      <c r="F14" s="60">
        <f>VLOOKUP($A14,'Return Data'!$B$7:$R$2292,11,0)</f>
        <v>4.5218999999999996</v>
      </c>
      <c r="G14" s="61">
        <f t="shared" si="1"/>
        <v>5</v>
      </c>
      <c r="H14" s="60">
        <f>VLOOKUP($A14,'Return Data'!$B$7:$R$2292,12,0)</f>
        <v>4.3844000000000003</v>
      </c>
      <c r="I14" s="61">
        <f t="shared" si="2"/>
        <v>5</v>
      </c>
      <c r="J14" s="60">
        <f>VLOOKUP($A14,'Return Data'!$B$7:$R$2292,13,0)</f>
        <v>5.3318000000000003</v>
      </c>
      <c r="K14" s="61">
        <f t="shared" si="3"/>
        <v>5</v>
      </c>
      <c r="L14" s="60">
        <f>VLOOKUP($A14,'Return Data'!$B$7:$R$2292,17,0)</f>
        <v>17.450600000000001</v>
      </c>
      <c r="M14" s="61">
        <f t="shared" si="4"/>
        <v>2</v>
      </c>
      <c r="N14" s="60">
        <f>VLOOKUP($A14,'Return Data'!$B$7:$R$2292,14,0)</f>
        <v>11.290100000000001</v>
      </c>
      <c r="O14" s="61">
        <f t="shared" si="6"/>
        <v>4</v>
      </c>
      <c r="P14" s="60">
        <f>VLOOKUP($A14,'Return Data'!$B$7:$R$2292,15,0)</f>
        <v>8.7835000000000001</v>
      </c>
      <c r="Q14" s="61">
        <f>RANK(P14,P$8:P$30,0)</f>
        <v>6</v>
      </c>
      <c r="R14" s="60">
        <f>VLOOKUP($A14,'Return Data'!$B$7:$R$2292,16,0)</f>
        <v>10.2121</v>
      </c>
      <c r="S14" s="62">
        <f t="shared" si="5"/>
        <v>3</v>
      </c>
    </row>
    <row r="15" spans="1:20" x14ac:dyDescent="0.3">
      <c r="A15" s="58" t="s">
        <v>1552</v>
      </c>
      <c r="B15" s="59">
        <f>VLOOKUP($A15,'Return Data'!$B$7:$R$2292,3,0)</f>
        <v>44865</v>
      </c>
      <c r="C15" s="60">
        <f>VLOOKUP($A15,'Return Data'!$B$7:$R$2292,4,0)</f>
        <v>18.899999999999999</v>
      </c>
      <c r="D15" s="60">
        <f>VLOOKUP($A15,'Return Data'!$B$7:$R$2292,10,0)</f>
        <v>2.3281000000000001</v>
      </c>
      <c r="E15" s="61">
        <f t="shared" si="0"/>
        <v>15</v>
      </c>
      <c r="F15" s="60">
        <f>VLOOKUP($A15,'Return Data'!$B$7:$R$2292,11,0)</f>
        <v>3.1659000000000002</v>
      </c>
      <c r="G15" s="61">
        <f t="shared" si="1"/>
        <v>14</v>
      </c>
      <c r="H15" s="60">
        <f>VLOOKUP($A15,'Return Data'!$B$7:$R$2292,12,0)</f>
        <v>4.8834999999999997</v>
      </c>
      <c r="I15" s="61">
        <f t="shared" si="2"/>
        <v>3</v>
      </c>
      <c r="J15" s="60">
        <f>VLOOKUP($A15,'Return Data'!$B$7:$R$2292,13,0)</f>
        <v>6.9610000000000003</v>
      </c>
      <c r="K15" s="61">
        <f t="shared" si="3"/>
        <v>1</v>
      </c>
      <c r="L15" s="60">
        <f>VLOOKUP($A15,'Return Data'!$B$7:$R$2292,17,0)</f>
        <v>12.0085</v>
      </c>
      <c r="M15" s="61">
        <f t="shared" si="4"/>
        <v>15</v>
      </c>
      <c r="N15" s="60">
        <f>VLOOKUP($A15,'Return Data'!$B$7:$R$2292,14,0)</f>
        <v>7.9048999999999996</v>
      </c>
      <c r="O15" s="61">
        <f t="shared" si="6"/>
        <v>18</v>
      </c>
      <c r="P15" s="60">
        <f>VLOOKUP($A15,'Return Data'!$B$7:$R$2292,15,0)</f>
        <v>7.6185</v>
      </c>
      <c r="Q15" s="61">
        <f>RANK(P15,P$8:P$30,0)</f>
        <v>11</v>
      </c>
      <c r="R15" s="60">
        <f>VLOOKUP($A15,'Return Data'!$B$7:$R$2292,16,0)</f>
        <v>8.3809000000000005</v>
      </c>
      <c r="S15" s="62">
        <f t="shared" si="5"/>
        <v>16</v>
      </c>
    </row>
    <row r="16" spans="1:20" x14ac:dyDescent="0.3">
      <c r="A16" s="58" t="s">
        <v>1553</v>
      </c>
      <c r="B16" s="59">
        <f>VLOOKUP($A16,'Return Data'!$B$7:$R$2292,3,0)</f>
        <v>44865</v>
      </c>
      <c r="C16" s="60">
        <f>VLOOKUP($A16,'Return Data'!$B$7:$R$2292,4,0)</f>
        <v>23.611599999999999</v>
      </c>
      <c r="D16" s="60">
        <f>VLOOKUP($A16,'Return Data'!$B$7:$R$2292,10,0)</f>
        <v>2.4857999999999998</v>
      </c>
      <c r="E16" s="61">
        <f t="shared" si="0"/>
        <v>13</v>
      </c>
      <c r="F16" s="60">
        <f>VLOOKUP($A16,'Return Data'!$B$7:$R$2292,11,0)</f>
        <v>3.79</v>
      </c>
      <c r="G16" s="61">
        <f t="shared" si="1"/>
        <v>11</v>
      </c>
      <c r="H16" s="60">
        <f>VLOOKUP($A16,'Return Data'!$B$7:$R$2292,12,0)</f>
        <v>3.1078999999999999</v>
      </c>
      <c r="I16" s="61">
        <f t="shared" si="2"/>
        <v>14</v>
      </c>
      <c r="J16" s="60">
        <f>VLOOKUP($A16,'Return Data'!$B$7:$R$2292,13,0)</f>
        <v>3.5074000000000001</v>
      </c>
      <c r="K16" s="61">
        <f t="shared" si="3"/>
        <v>16</v>
      </c>
      <c r="L16" s="60">
        <f>VLOOKUP($A16,'Return Data'!$B$7:$R$2292,17,0)</f>
        <v>12.236700000000001</v>
      </c>
      <c r="M16" s="61">
        <f t="shared" si="4"/>
        <v>12</v>
      </c>
      <c r="N16" s="60">
        <f>VLOOKUP($A16,'Return Data'!$B$7:$R$2292,14,0)</f>
        <v>8.9329000000000001</v>
      </c>
      <c r="O16" s="61">
        <f t="shared" si="6"/>
        <v>14</v>
      </c>
      <c r="P16" s="60">
        <f>VLOOKUP($A16,'Return Data'!$B$7:$R$2292,15,0)</f>
        <v>7.4542000000000002</v>
      </c>
      <c r="Q16" s="61">
        <f>RANK(P16,P$8:P$30,0)</f>
        <v>13</v>
      </c>
      <c r="R16" s="60">
        <f>VLOOKUP($A16,'Return Data'!$B$7:$R$2292,16,0)</f>
        <v>7.524</v>
      </c>
      <c r="S16" s="62">
        <f t="shared" si="5"/>
        <v>20</v>
      </c>
    </row>
    <row r="17" spans="1:19" x14ac:dyDescent="0.3">
      <c r="A17" s="58" t="s">
        <v>1554</v>
      </c>
      <c r="B17" s="59">
        <f>VLOOKUP($A17,'Return Data'!$B$7:$R$2292,3,0)</f>
        <v>44865</v>
      </c>
      <c r="C17" s="60">
        <f>VLOOKUP($A17,'Return Data'!$B$7:$R$2292,4,0)</f>
        <v>27.408000000000001</v>
      </c>
      <c r="D17" s="60">
        <f>VLOOKUP($A17,'Return Data'!$B$7:$R$2292,10,0)</f>
        <v>1.8885000000000001</v>
      </c>
      <c r="E17" s="61">
        <f t="shared" si="0"/>
        <v>21</v>
      </c>
      <c r="F17" s="60">
        <f>VLOOKUP($A17,'Return Data'!$B$7:$R$2292,11,0)</f>
        <v>3.1928000000000001</v>
      </c>
      <c r="G17" s="61">
        <f t="shared" si="1"/>
        <v>13</v>
      </c>
      <c r="H17" s="60">
        <f>VLOOKUP($A17,'Return Data'!$B$7:$R$2292,12,0)</f>
        <v>2.5365000000000002</v>
      </c>
      <c r="I17" s="61">
        <f t="shared" si="2"/>
        <v>18</v>
      </c>
      <c r="J17" s="60">
        <f>VLOOKUP($A17,'Return Data'!$B$7:$R$2292,13,0)</f>
        <v>4.1337000000000002</v>
      </c>
      <c r="K17" s="61">
        <f t="shared" si="3"/>
        <v>10</v>
      </c>
      <c r="L17" s="60">
        <f>VLOOKUP($A17,'Return Data'!$B$7:$R$2292,17,0)</f>
        <v>10.0129</v>
      </c>
      <c r="M17" s="61">
        <f t="shared" si="4"/>
        <v>19</v>
      </c>
      <c r="N17" s="60">
        <f>VLOOKUP($A17,'Return Data'!$B$7:$R$2292,14,0)</f>
        <v>8.7422000000000004</v>
      </c>
      <c r="O17" s="61">
        <f t="shared" si="6"/>
        <v>15</v>
      </c>
      <c r="P17" s="60">
        <f>VLOOKUP($A17,'Return Data'!$B$7:$R$2292,15,0)</f>
        <v>7.2355999999999998</v>
      </c>
      <c r="Q17" s="61">
        <f>RANK(P17,P$8:P$30,0)</f>
        <v>14</v>
      </c>
      <c r="R17" s="60">
        <f>VLOOKUP($A17,'Return Data'!$B$7:$R$2292,16,0)</f>
        <v>7.5141999999999998</v>
      </c>
      <c r="S17" s="62">
        <f t="shared" si="5"/>
        <v>21</v>
      </c>
    </row>
    <row r="18" spans="1:19" x14ac:dyDescent="0.3">
      <c r="A18" s="58" t="s">
        <v>1555</v>
      </c>
      <c r="B18" s="59">
        <f>VLOOKUP($A18,'Return Data'!$B$7:$R$2292,3,0)</f>
        <v>44865</v>
      </c>
      <c r="C18" s="60">
        <f>VLOOKUP($A18,'Return Data'!$B$7:$R$2292,4,0)</f>
        <v>13.2027</v>
      </c>
      <c r="D18" s="60">
        <f>VLOOKUP($A18,'Return Data'!$B$7:$R$2292,10,0)</f>
        <v>1.6217999999999999</v>
      </c>
      <c r="E18" s="61">
        <f t="shared" si="0"/>
        <v>22</v>
      </c>
      <c r="F18" s="60">
        <f>VLOOKUP($A18,'Return Data'!$B$7:$R$2292,11,0)</f>
        <v>1.2531000000000001</v>
      </c>
      <c r="G18" s="61">
        <f t="shared" si="1"/>
        <v>22</v>
      </c>
      <c r="H18" s="60">
        <f>VLOOKUP($A18,'Return Data'!$B$7:$R$2292,12,0)</f>
        <v>-0.35320000000000001</v>
      </c>
      <c r="I18" s="61">
        <f t="shared" si="2"/>
        <v>22</v>
      </c>
      <c r="J18" s="60">
        <f>VLOOKUP($A18,'Return Data'!$B$7:$R$2292,13,0)</f>
        <v>-0.3231</v>
      </c>
      <c r="K18" s="61">
        <f t="shared" si="3"/>
        <v>22</v>
      </c>
      <c r="L18" s="60">
        <f>VLOOKUP($A18,'Return Data'!$B$7:$R$2292,17,0)</f>
        <v>8.2314000000000007</v>
      </c>
      <c r="M18" s="61">
        <f t="shared" si="4"/>
        <v>21</v>
      </c>
      <c r="N18" s="60"/>
      <c r="O18" s="61"/>
      <c r="P18" s="60"/>
      <c r="Q18" s="61"/>
      <c r="R18" s="60">
        <f>VLOOKUP($A18,'Return Data'!$B$7:$R$2292,16,0)</f>
        <v>7.8983999999999996</v>
      </c>
      <c r="S18" s="62">
        <f t="shared" si="5"/>
        <v>19</v>
      </c>
    </row>
    <row r="19" spans="1:19" x14ac:dyDescent="0.3">
      <c r="A19" s="58" t="s">
        <v>1556</v>
      </c>
      <c r="B19" s="59">
        <f>VLOOKUP($A19,'Return Data'!$B$7:$R$2292,3,0)</f>
        <v>44865</v>
      </c>
      <c r="C19" s="60">
        <f>VLOOKUP($A19,'Return Data'!$B$7:$R$2292,4,0)</f>
        <v>20.6386</v>
      </c>
      <c r="D19" s="60">
        <f>VLOOKUP($A19,'Return Data'!$B$7:$R$2292,10,0)</f>
        <v>3.7804000000000002</v>
      </c>
      <c r="E19" s="61">
        <f t="shared" si="0"/>
        <v>4</v>
      </c>
      <c r="F19" s="60">
        <f>VLOOKUP($A19,'Return Data'!$B$7:$R$2292,11,0)</f>
        <v>4.4151999999999996</v>
      </c>
      <c r="G19" s="61">
        <f t="shared" si="1"/>
        <v>6</v>
      </c>
      <c r="H19" s="60">
        <f>VLOOKUP($A19,'Return Data'!$B$7:$R$2292,12,0)</f>
        <v>5.2533000000000003</v>
      </c>
      <c r="I19" s="61">
        <f t="shared" si="2"/>
        <v>1</v>
      </c>
      <c r="J19" s="60">
        <f>VLOOKUP($A19,'Return Data'!$B$7:$R$2292,13,0)</f>
        <v>6.7493999999999996</v>
      </c>
      <c r="K19" s="61">
        <f t="shared" si="3"/>
        <v>2</v>
      </c>
      <c r="L19" s="60">
        <f>VLOOKUP($A19,'Return Data'!$B$7:$R$2292,17,0)</f>
        <v>12.822800000000001</v>
      </c>
      <c r="M19" s="61">
        <f t="shared" si="4"/>
        <v>10</v>
      </c>
      <c r="N19" s="60">
        <f>VLOOKUP($A19,'Return Data'!$B$7:$R$2292,14,0)</f>
        <v>10.5083</v>
      </c>
      <c r="O19" s="61">
        <f>RANK(N19,N$8:N$30,0)</f>
        <v>7</v>
      </c>
      <c r="P19" s="60">
        <f>VLOOKUP($A19,'Return Data'!$B$7:$R$2292,15,0)</f>
        <v>9.0919000000000008</v>
      </c>
      <c r="Q19" s="61">
        <f>RANK(P19,P$8:P$30,0)</f>
        <v>5</v>
      </c>
      <c r="R19" s="60">
        <f>VLOOKUP($A19,'Return Data'!$B$7:$R$2292,16,0)</f>
        <v>9.4125999999999994</v>
      </c>
      <c r="S19" s="62">
        <f t="shared" si="5"/>
        <v>5</v>
      </c>
    </row>
    <row r="20" spans="1:19" x14ac:dyDescent="0.3">
      <c r="A20" s="58" t="s">
        <v>1557</v>
      </c>
      <c r="B20" s="59">
        <f>VLOOKUP($A20,'Return Data'!$B$7:$R$2292,3,0)</f>
        <v>44865</v>
      </c>
      <c r="C20" s="60">
        <f>VLOOKUP($A20,'Return Data'!$B$7:$R$2292,4,0)</f>
        <v>25.436</v>
      </c>
      <c r="D20" s="60">
        <f>VLOOKUP($A20,'Return Data'!$B$7:$R$2292,10,0)</f>
        <v>2.3252000000000002</v>
      </c>
      <c r="E20" s="61">
        <f t="shared" si="0"/>
        <v>16</v>
      </c>
      <c r="F20" s="60">
        <f>VLOOKUP($A20,'Return Data'!$B$7:$R$2292,11,0)</f>
        <v>2.2019000000000002</v>
      </c>
      <c r="G20" s="61">
        <f t="shared" si="1"/>
        <v>21</v>
      </c>
      <c r="H20" s="60">
        <f>VLOOKUP($A20,'Return Data'!$B$7:$R$2292,12,0)</f>
        <v>2.7551000000000001</v>
      </c>
      <c r="I20" s="61">
        <f t="shared" si="2"/>
        <v>17</v>
      </c>
      <c r="J20" s="60">
        <f>VLOOKUP($A20,'Return Data'!$B$7:$R$2292,13,0)</f>
        <v>3.8586</v>
      </c>
      <c r="K20" s="61">
        <f t="shared" si="3"/>
        <v>12</v>
      </c>
      <c r="L20" s="60">
        <f>VLOOKUP($A20,'Return Data'!$B$7:$R$2292,17,0)</f>
        <v>14.5661</v>
      </c>
      <c r="M20" s="61">
        <f t="shared" si="4"/>
        <v>5</v>
      </c>
      <c r="N20" s="60">
        <f>VLOOKUP($A20,'Return Data'!$B$7:$R$2292,14,0)</f>
        <v>10.8736</v>
      </c>
      <c r="O20" s="61">
        <f>RANK(N20,N$8:N$30,0)</f>
        <v>6</v>
      </c>
      <c r="P20" s="60">
        <f>VLOOKUP($A20,'Return Data'!$B$7:$R$2292,15,0)</f>
        <v>7.6940999999999997</v>
      </c>
      <c r="Q20" s="61">
        <f>RANK(P20,P$8:P$30,0)</f>
        <v>10</v>
      </c>
      <c r="R20" s="60">
        <f>VLOOKUP($A20,'Return Data'!$B$7:$R$2292,16,0)</f>
        <v>8.8179999999999996</v>
      </c>
      <c r="S20" s="62">
        <f t="shared" si="5"/>
        <v>13</v>
      </c>
    </row>
    <row r="21" spans="1:19" x14ac:dyDescent="0.3">
      <c r="A21" s="58" t="s">
        <v>1558</v>
      </c>
      <c r="B21" s="59">
        <f>VLOOKUP($A21,'Return Data'!$B$7:$R$2292,3,0)</f>
        <v>44865</v>
      </c>
      <c r="C21" s="60">
        <f>VLOOKUP($A21,'Return Data'!$B$7:$R$2292,4,0)</f>
        <v>17.7943</v>
      </c>
      <c r="D21" s="60">
        <f>VLOOKUP($A21,'Return Data'!$B$7:$R$2292,10,0)</f>
        <v>4.3041999999999998</v>
      </c>
      <c r="E21" s="61">
        <f t="shared" si="0"/>
        <v>2</v>
      </c>
      <c r="F21" s="60">
        <f>VLOOKUP($A21,'Return Data'!$B$7:$R$2292,11,0)</f>
        <v>3.5575999999999999</v>
      </c>
      <c r="G21" s="61">
        <f t="shared" si="1"/>
        <v>12</v>
      </c>
      <c r="H21" s="60">
        <f>VLOOKUP($A21,'Return Data'!$B$7:$R$2292,12,0)</f>
        <v>3.2589000000000001</v>
      </c>
      <c r="I21" s="61">
        <f t="shared" si="2"/>
        <v>12</v>
      </c>
      <c r="J21" s="60">
        <f>VLOOKUP($A21,'Return Data'!$B$7:$R$2292,13,0)</f>
        <v>3.1488</v>
      </c>
      <c r="K21" s="61">
        <f t="shared" si="3"/>
        <v>17</v>
      </c>
      <c r="L21" s="60">
        <f>VLOOKUP($A21,'Return Data'!$B$7:$R$2292,17,0)</f>
        <v>16.683800000000002</v>
      </c>
      <c r="M21" s="61">
        <f t="shared" si="4"/>
        <v>3</v>
      </c>
      <c r="N21" s="60">
        <f>VLOOKUP($A21,'Return Data'!$B$7:$R$2292,14,0)</f>
        <v>12.991199999999999</v>
      </c>
      <c r="O21" s="61">
        <f>RANK(N21,N$8:N$30,0)</f>
        <v>2</v>
      </c>
      <c r="P21" s="60">
        <f>VLOOKUP($A21,'Return Data'!$B$7:$R$2292,15,0)</f>
        <v>9.5953999999999997</v>
      </c>
      <c r="Q21" s="61">
        <f>RANK(P21,P$8:P$30,0)</f>
        <v>2</v>
      </c>
      <c r="R21" s="60">
        <f>VLOOKUP($A21,'Return Data'!$B$7:$R$2292,16,0)</f>
        <v>10.5459</v>
      </c>
      <c r="S21" s="62">
        <f t="shared" si="5"/>
        <v>2</v>
      </c>
    </row>
    <row r="22" spans="1:19" x14ac:dyDescent="0.3">
      <c r="A22" s="58" t="s">
        <v>1559</v>
      </c>
      <c r="B22" s="59">
        <f>VLOOKUP($A22,'Return Data'!$B$7:$R$2292,3,0)</f>
        <v>44865</v>
      </c>
      <c r="C22" s="60">
        <f>VLOOKUP($A22,'Return Data'!$B$7:$R$2292,4,0)</f>
        <v>15.664</v>
      </c>
      <c r="D22" s="60">
        <f>VLOOKUP($A22,'Return Data'!$B$7:$R$2292,10,0)</f>
        <v>2.6676000000000002</v>
      </c>
      <c r="E22" s="61">
        <f t="shared" si="0"/>
        <v>11</v>
      </c>
      <c r="F22" s="60">
        <f>VLOOKUP($A22,'Return Data'!$B$7:$R$2292,11,0)</f>
        <v>4.1074000000000002</v>
      </c>
      <c r="G22" s="61">
        <f t="shared" si="1"/>
        <v>7</v>
      </c>
      <c r="H22" s="60">
        <f>VLOOKUP($A22,'Return Data'!$B$7:$R$2292,12,0)</f>
        <v>3.4337</v>
      </c>
      <c r="I22" s="61">
        <f t="shared" si="2"/>
        <v>9</v>
      </c>
      <c r="J22" s="60">
        <f>VLOOKUP($A22,'Return Data'!$B$7:$R$2292,13,0)</f>
        <v>4.0244</v>
      </c>
      <c r="K22" s="61">
        <f t="shared" si="3"/>
        <v>11</v>
      </c>
      <c r="L22" s="60">
        <f>VLOOKUP($A22,'Return Data'!$B$7:$R$2292,17,0)</f>
        <v>14.555</v>
      </c>
      <c r="M22" s="61">
        <f t="shared" si="4"/>
        <v>6</v>
      </c>
      <c r="N22" s="60">
        <f>VLOOKUP($A22,'Return Data'!$B$7:$R$2292,14,0)</f>
        <v>12.4992</v>
      </c>
      <c r="O22" s="61">
        <f>RANK(N22,N$8:N$30,0)</f>
        <v>3</v>
      </c>
      <c r="P22" s="60"/>
      <c r="Q22" s="61"/>
      <c r="R22" s="60">
        <f>VLOOKUP($A22,'Return Data'!$B$7:$R$2292,16,0)</f>
        <v>12.2822</v>
      </c>
      <c r="S22" s="62">
        <f t="shared" si="5"/>
        <v>1</v>
      </c>
    </row>
    <row r="23" spans="1:19" x14ac:dyDescent="0.3">
      <c r="A23" s="58" t="s">
        <v>1560</v>
      </c>
      <c r="B23" s="59">
        <f>VLOOKUP($A23,'Return Data'!$B$7:$R$2292,3,0)</f>
        <v>44865</v>
      </c>
      <c r="C23" s="60">
        <f>VLOOKUP($A23,'Return Data'!$B$7:$R$2292,4,0)</f>
        <v>13.5466</v>
      </c>
      <c r="D23" s="60">
        <f>VLOOKUP($A23,'Return Data'!$B$7:$R$2292,10,0)</f>
        <v>2.2747999999999999</v>
      </c>
      <c r="E23" s="61">
        <f t="shared" si="0"/>
        <v>18</v>
      </c>
      <c r="F23" s="60">
        <f>VLOOKUP($A23,'Return Data'!$B$7:$R$2292,11,0)</f>
        <v>2.8969999999999998</v>
      </c>
      <c r="G23" s="61">
        <f t="shared" si="1"/>
        <v>15</v>
      </c>
      <c r="H23" s="60">
        <f>VLOOKUP($A23,'Return Data'!$B$7:$R$2292,12,0)</f>
        <v>2.8111000000000002</v>
      </c>
      <c r="I23" s="61">
        <f t="shared" si="2"/>
        <v>16</v>
      </c>
      <c r="J23" s="60">
        <f>VLOOKUP($A23,'Return Data'!$B$7:$R$2292,13,0)</f>
        <v>2.569</v>
      </c>
      <c r="K23" s="61">
        <f t="shared" si="3"/>
        <v>18</v>
      </c>
      <c r="L23" s="60">
        <f>VLOOKUP($A23,'Return Data'!$B$7:$R$2292,17,0)</f>
        <v>12.084099999999999</v>
      </c>
      <c r="M23" s="61">
        <f t="shared" si="4"/>
        <v>14</v>
      </c>
      <c r="N23" s="60">
        <f>VLOOKUP($A23,'Return Data'!$B$7:$R$2292,14,0)</f>
        <v>3.2124000000000001</v>
      </c>
      <c r="O23" s="61">
        <f>RANK(N23,N$8:N$30,0)</f>
        <v>20</v>
      </c>
      <c r="P23" s="60">
        <f>VLOOKUP($A23,'Return Data'!$B$7:$R$2292,15,0)</f>
        <v>1.1278999999999999</v>
      </c>
      <c r="Q23" s="61">
        <f>RANK(P23,P$8:P$30,0)</f>
        <v>16</v>
      </c>
      <c r="R23" s="60">
        <f>VLOOKUP($A23,'Return Data'!$B$7:$R$2292,16,0)</f>
        <v>4.1715999999999998</v>
      </c>
      <c r="S23" s="62">
        <f t="shared" si="5"/>
        <v>22</v>
      </c>
    </row>
    <row r="24" spans="1:19" x14ac:dyDescent="0.3">
      <c r="A24" s="58" t="s">
        <v>1561</v>
      </c>
      <c r="B24" s="59">
        <f>VLOOKUP($A24,'Return Data'!$B$7:$R$2292,3,0)</f>
        <v>44865</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44865</v>
      </c>
      <c r="C25" s="60">
        <f>VLOOKUP($A25,'Return Data'!$B$7:$R$2292,4,0)</f>
        <v>45.099699999999999</v>
      </c>
      <c r="D25" s="60">
        <f>VLOOKUP($A25,'Return Data'!$B$7:$R$2292,10,0)</f>
        <v>2.1901999999999999</v>
      </c>
      <c r="E25" s="61">
        <f t="shared" ref="E25:E30" si="7">RANK(D25,D$8:D$30,0)</f>
        <v>19</v>
      </c>
      <c r="F25" s="60">
        <f>VLOOKUP($A25,'Return Data'!$B$7:$R$2292,11,0)</f>
        <v>2.4914000000000001</v>
      </c>
      <c r="G25" s="61">
        <f t="shared" ref="G25:G30" si="8">RANK(F25,F$8:F$30,0)</f>
        <v>20</v>
      </c>
      <c r="H25" s="60">
        <f>VLOOKUP($A25,'Return Data'!$B$7:$R$2292,12,0)</f>
        <v>3.2219000000000002</v>
      </c>
      <c r="I25" s="61">
        <f t="shared" ref="I25:I30" si="9">RANK(H25,H$8:H$30,0)</f>
        <v>13</v>
      </c>
      <c r="J25" s="60">
        <f>VLOOKUP($A25,'Return Data'!$B$7:$R$2292,13,0)</f>
        <v>3.7364000000000002</v>
      </c>
      <c r="K25" s="61">
        <f t="shared" ref="K25:K30" si="10">RANK(J25,J$8:J$30,0)</f>
        <v>14</v>
      </c>
      <c r="L25" s="60">
        <f>VLOOKUP($A25,'Return Data'!$B$7:$R$2292,17,0)</f>
        <v>12.144600000000001</v>
      </c>
      <c r="M25" s="61">
        <f t="shared" ref="M25:M30" si="11">RANK(L25,L$8:L$30,0)</f>
        <v>13</v>
      </c>
      <c r="N25" s="60">
        <f>VLOOKUP($A25,'Return Data'!$B$7:$R$2292,14,0)</f>
        <v>8.2895000000000003</v>
      </c>
      <c r="O25" s="61">
        <f t="shared" ref="O25:O30" si="12">RANK(N25,N$8:N$30,0)</f>
        <v>17</v>
      </c>
      <c r="P25" s="60">
        <f>VLOOKUP($A25,'Return Data'!$B$7:$R$2292,15,0)</f>
        <v>8.0306999999999995</v>
      </c>
      <c r="Q25" s="61">
        <f>RANK(P25,P$8:P$30,0)</f>
        <v>8</v>
      </c>
      <c r="R25" s="60">
        <f>VLOOKUP($A25,'Return Data'!$B$7:$R$2292,16,0)</f>
        <v>9.2436000000000007</v>
      </c>
      <c r="S25" s="62">
        <f t="shared" ref="S25:S30" si="13">RANK(R25,R$8:R$30,0)</f>
        <v>8</v>
      </c>
    </row>
    <row r="26" spans="1:19" x14ac:dyDescent="0.3">
      <c r="A26" s="58" t="s">
        <v>1564</v>
      </c>
      <c r="B26" s="59">
        <f>VLOOKUP($A26,'Return Data'!$B$7:$R$2292,3,0)</f>
        <v>44865</v>
      </c>
      <c r="C26" s="60">
        <f>VLOOKUP($A26,'Return Data'!$B$7:$R$2292,4,0)</f>
        <v>19.320799999999998</v>
      </c>
      <c r="D26" s="60">
        <f>VLOOKUP($A26,'Return Data'!$B$7:$R$2292,10,0)</f>
        <v>3.2017000000000002</v>
      </c>
      <c r="E26" s="61">
        <f t="shared" si="7"/>
        <v>8</v>
      </c>
      <c r="F26" s="60">
        <f>VLOOKUP($A26,'Return Data'!$B$7:$R$2292,11,0)</f>
        <v>2.7303000000000002</v>
      </c>
      <c r="G26" s="61">
        <f t="shared" si="8"/>
        <v>18</v>
      </c>
      <c r="H26" s="60">
        <f>VLOOKUP($A26,'Return Data'!$B$7:$R$2292,12,0)</f>
        <v>2.9794999999999998</v>
      </c>
      <c r="I26" s="61">
        <f t="shared" si="9"/>
        <v>15</v>
      </c>
      <c r="J26" s="60">
        <f>VLOOKUP($A26,'Return Data'!$B$7:$R$2292,13,0)</f>
        <v>3.8580000000000001</v>
      </c>
      <c r="K26" s="61">
        <f t="shared" si="10"/>
        <v>13</v>
      </c>
      <c r="L26" s="60">
        <f>VLOOKUP($A26,'Return Data'!$B$7:$R$2292,17,0)</f>
        <v>13.398099999999999</v>
      </c>
      <c r="M26" s="61">
        <f t="shared" si="11"/>
        <v>8</v>
      </c>
      <c r="N26" s="60">
        <f>VLOOKUP($A26,'Return Data'!$B$7:$R$2292,14,0)</f>
        <v>10.263299999999999</v>
      </c>
      <c r="O26" s="61">
        <f t="shared" si="12"/>
        <v>9</v>
      </c>
      <c r="P26" s="60">
        <f>VLOOKUP($A26,'Return Data'!$B$7:$R$2292,15,0)</f>
        <v>8.5322999999999993</v>
      </c>
      <c r="Q26" s="61">
        <f>RANK(P26,P$8:P$30,0)</f>
        <v>7</v>
      </c>
      <c r="R26" s="60">
        <f>VLOOKUP($A26,'Return Data'!$B$7:$R$2292,16,0)</f>
        <v>9.2614000000000001</v>
      </c>
      <c r="S26" s="62">
        <f t="shared" si="13"/>
        <v>7</v>
      </c>
    </row>
    <row r="27" spans="1:19" x14ac:dyDescent="0.3">
      <c r="A27" s="58" t="s">
        <v>1565</v>
      </c>
      <c r="B27" s="59">
        <f>VLOOKUP($A27,'Return Data'!$B$7:$R$2292,3,0)</f>
        <v>44865</v>
      </c>
      <c r="C27" s="60">
        <f>VLOOKUP($A27,'Return Data'!$B$7:$R$2292,4,0)</f>
        <v>58.225000000000001</v>
      </c>
      <c r="D27" s="60">
        <f>VLOOKUP($A27,'Return Data'!$B$7:$R$2292,10,0)</f>
        <v>4.5324999999999998</v>
      </c>
      <c r="E27" s="61">
        <f t="shared" si="7"/>
        <v>1</v>
      </c>
      <c r="F27" s="60">
        <f>VLOOKUP($A27,'Return Data'!$B$7:$R$2292,11,0)</f>
        <v>5.5561999999999996</v>
      </c>
      <c r="G27" s="61">
        <f t="shared" si="8"/>
        <v>1</v>
      </c>
      <c r="H27" s="60">
        <f>VLOOKUP($A27,'Return Data'!$B$7:$R$2292,12,0)</f>
        <v>5.1402999999999999</v>
      </c>
      <c r="I27" s="61">
        <f t="shared" si="9"/>
        <v>2</v>
      </c>
      <c r="J27" s="60">
        <f>VLOOKUP($A27,'Return Data'!$B$7:$R$2292,13,0)</f>
        <v>6.3125</v>
      </c>
      <c r="K27" s="61">
        <f t="shared" si="10"/>
        <v>3</v>
      </c>
      <c r="L27" s="60">
        <f>VLOOKUP($A27,'Return Data'!$B$7:$R$2292,17,0)</f>
        <v>17.785</v>
      </c>
      <c r="M27" s="61">
        <f t="shared" si="11"/>
        <v>1</v>
      </c>
      <c r="N27" s="60">
        <f>VLOOKUP($A27,'Return Data'!$B$7:$R$2292,14,0)</f>
        <v>14.226100000000001</v>
      </c>
      <c r="O27" s="61">
        <f t="shared" si="12"/>
        <v>1</v>
      </c>
      <c r="P27" s="60">
        <f>VLOOKUP($A27,'Return Data'!$B$7:$R$2292,15,0)</f>
        <v>10.336600000000001</v>
      </c>
      <c r="Q27" s="61">
        <f>RANK(P27,P$8:P$30,0)</f>
        <v>1</v>
      </c>
      <c r="R27" s="60">
        <f>VLOOKUP($A27,'Return Data'!$B$7:$R$2292,16,0)</f>
        <v>9.3366000000000007</v>
      </c>
      <c r="S27" s="62">
        <f t="shared" si="13"/>
        <v>6</v>
      </c>
    </row>
    <row r="28" spans="1:19" x14ac:dyDescent="0.3">
      <c r="A28" s="58" t="s">
        <v>1566</v>
      </c>
      <c r="B28" s="59">
        <f>VLOOKUP($A28,'Return Data'!$B$7:$R$2292,3,0)</f>
        <v>44865</v>
      </c>
      <c r="C28" s="60">
        <f>VLOOKUP($A28,'Return Data'!$B$7:$R$2292,4,0)</f>
        <v>46.705199999999998</v>
      </c>
      <c r="D28" s="60">
        <f>VLOOKUP($A28,'Return Data'!$B$7:$R$2292,10,0)</f>
        <v>2.1835</v>
      </c>
      <c r="E28" s="61">
        <f t="shared" si="7"/>
        <v>20</v>
      </c>
      <c r="F28" s="60">
        <f>VLOOKUP($A28,'Return Data'!$B$7:$R$2292,11,0)</f>
        <v>2.8296000000000001</v>
      </c>
      <c r="G28" s="61">
        <f t="shared" si="8"/>
        <v>17</v>
      </c>
      <c r="H28" s="60">
        <f>VLOOKUP($A28,'Return Data'!$B$7:$R$2292,12,0)</f>
        <v>3.2995000000000001</v>
      </c>
      <c r="I28" s="61">
        <f t="shared" si="9"/>
        <v>11</v>
      </c>
      <c r="J28" s="60">
        <f>VLOOKUP($A28,'Return Data'!$B$7:$R$2292,13,0)</f>
        <v>3.5950000000000002</v>
      </c>
      <c r="K28" s="61">
        <f t="shared" si="10"/>
        <v>15</v>
      </c>
      <c r="L28" s="60">
        <f>VLOOKUP($A28,'Return Data'!$B$7:$R$2292,17,0)</f>
        <v>11.387499999999999</v>
      </c>
      <c r="M28" s="61">
        <f t="shared" si="11"/>
        <v>18</v>
      </c>
      <c r="N28" s="60">
        <f>VLOOKUP($A28,'Return Data'!$B$7:$R$2292,14,0)</f>
        <v>9.0128000000000004</v>
      </c>
      <c r="O28" s="61">
        <f t="shared" si="12"/>
        <v>13</v>
      </c>
      <c r="P28" s="60">
        <f>VLOOKUP($A28,'Return Data'!$B$7:$R$2292,15,0)</f>
        <v>7.6166999999999998</v>
      </c>
      <c r="Q28" s="61">
        <f>RANK(P28,P$8:P$30,0)</f>
        <v>12</v>
      </c>
      <c r="R28" s="60">
        <f>VLOOKUP($A28,'Return Data'!$B$7:$R$2292,16,0)</f>
        <v>8.1591000000000005</v>
      </c>
      <c r="S28" s="62">
        <f t="shared" si="13"/>
        <v>17</v>
      </c>
    </row>
    <row r="29" spans="1:19" x14ac:dyDescent="0.3">
      <c r="A29" s="58" t="s">
        <v>1567</v>
      </c>
      <c r="B29" s="59">
        <f>VLOOKUP($A29,'Return Data'!$B$7:$R$2292,3,0)</f>
        <v>44865</v>
      </c>
      <c r="C29" s="60">
        <f>VLOOKUP($A29,'Return Data'!$B$7:$R$2292,4,0)</f>
        <v>13.8</v>
      </c>
      <c r="D29" s="60">
        <f>VLOOKUP($A29,'Return Data'!$B$7:$R$2292,10,0)</f>
        <v>2.298</v>
      </c>
      <c r="E29" s="61">
        <f t="shared" si="7"/>
        <v>17</v>
      </c>
      <c r="F29" s="60">
        <f>VLOOKUP($A29,'Return Data'!$B$7:$R$2292,11,0)</f>
        <v>2.8315999999999999</v>
      </c>
      <c r="G29" s="61">
        <f t="shared" si="8"/>
        <v>16</v>
      </c>
      <c r="H29" s="60">
        <f>VLOOKUP($A29,'Return Data'!$B$7:$R$2292,12,0)</f>
        <v>2.298</v>
      </c>
      <c r="I29" s="61">
        <f t="shared" si="9"/>
        <v>19</v>
      </c>
      <c r="J29" s="60">
        <f>VLOOKUP($A29,'Return Data'!$B$7:$R$2292,13,0)</f>
        <v>1.6949000000000001</v>
      </c>
      <c r="K29" s="61">
        <f t="shared" si="10"/>
        <v>19</v>
      </c>
      <c r="L29" s="60">
        <f>VLOOKUP($A29,'Return Data'!$B$7:$R$2292,17,0)</f>
        <v>8.9646000000000008</v>
      </c>
      <c r="M29" s="61">
        <f t="shared" si="11"/>
        <v>20</v>
      </c>
      <c r="N29" s="60">
        <f>VLOOKUP($A29,'Return Data'!$B$7:$R$2292,14,0)</f>
        <v>7.8446999999999996</v>
      </c>
      <c r="O29" s="61">
        <f t="shared" si="12"/>
        <v>19</v>
      </c>
      <c r="P29" s="60"/>
      <c r="Q29" s="61"/>
      <c r="R29" s="60">
        <f>VLOOKUP($A29,'Return Data'!$B$7:$R$2292,16,0)</f>
        <v>7.9114000000000004</v>
      </c>
      <c r="S29" s="62">
        <f t="shared" si="13"/>
        <v>18</v>
      </c>
    </row>
    <row r="30" spans="1:19" x14ac:dyDescent="0.3">
      <c r="A30" s="58" t="s">
        <v>1568</v>
      </c>
      <c r="B30" s="59">
        <f>VLOOKUP($A30,'Return Data'!$B$7:$R$2292,3,0)</f>
        <v>44865</v>
      </c>
      <c r="C30" s="60">
        <f>VLOOKUP($A30,'Return Data'!$B$7:$R$2292,4,0)</f>
        <v>14.2873</v>
      </c>
      <c r="D30" s="60">
        <f>VLOOKUP($A30,'Return Data'!$B$7:$R$2292,10,0)</f>
        <v>3.5207000000000002</v>
      </c>
      <c r="E30" s="61">
        <f t="shared" si="7"/>
        <v>6</v>
      </c>
      <c r="F30" s="60">
        <f>VLOOKUP($A30,'Return Data'!$B$7:$R$2292,11,0)</f>
        <v>5.2278000000000002</v>
      </c>
      <c r="G30" s="61">
        <f t="shared" si="8"/>
        <v>2</v>
      </c>
      <c r="H30" s="60">
        <f>VLOOKUP($A30,'Return Data'!$B$7:$R$2292,12,0)</f>
        <v>4.8400999999999996</v>
      </c>
      <c r="I30" s="61">
        <f t="shared" si="9"/>
        <v>4</v>
      </c>
      <c r="J30" s="60">
        <f>VLOOKUP($A30,'Return Data'!$B$7:$R$2292,13,0)</f>
        <v>5.9237000000000002</v>
      </c>
      <c r="K30" s="61">
        <f t="shared" si="10"/>
        <v>4</v>
      </c>
      <c r="L30" s="60">
        <f>VLOOKUP($A30,'Return Data'!$B$7:$R$2292,17,0)</f>
        <v>15.0831</v>
      </c>
      <c r="M30" s="61">
        <f t="shared" si="11"/>
        <v>4</v>
      </c>
      <c r="N30" s="60">
        <f>VLOOKUP($A30,'Return Data'!$B$7:$R$2292,14,0)</f>
        <v>10.9847</v>
      </c>
      <c r="O30" s="61">
        <f t="shared" si="12"/>
        <v>5</v>
      </c>
      <c r="P30" s="60"/>
      <c r="Q30" s="61"/>
      <c r="R30" s="60">
        <f>VLOOKUP($A30,'Return Data'!$B$7:$R$2292,16,0)</f>
        <v>8.9268999999999998</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2.8835227272727271</v>
      </c>
      <c r="E32" s="69"/>
      <c r="F32" s="70">
        <f>AVERAGE(F8:F30)</f>
        <v>3.5736318181818176</v>
      </c>
      <c r="G32" s="69"/>
      <c r="H32" s="70">
        <f>AVERAGE(H8:H30)</f>
        <v>3.2365909090909097</v>
      </c>
      <c r="I32" s="69"/>
      <c r="J32" s="70">
        <f>AVERAGE(J8:J30)</f>
        <v>3.8175409090909098</v>
      </c>
      <c r="K32" s="69"/>
      <c r="L32" s="70">
        <f>AVERAGE(L8:L30)</f>
        <v>12.776568181818185</v>
      </c>
      <c r="M32" s="69"/>
      <c r="N32" s="70">
        <f>AVERAGE(N8:N30)</f>
        <v>9.8114349999999995</v>
      </c>
      <c r="O32" s="69"/>
      <c r="P32" s="70">
        <f>AVERAGE(P8:P30)</f>
        <v>7.8995437500000003</v>
      </c>
      <c r="Q32" s="69"/>
      <c r="R32" s="70">
        <f>AVERAGE(R8:R30)</f>
        <v>8.7668818181818171</v>
      </c>
      <c r="S32" s="71"/>
    </row>
    <row r="33" spans="1:19" x14ac:dyDescent="0.3">
      <c r="A33" s="68" t="s">
        <v>28</v>
      </c>
      <c r="B33" s="69"/>
      <c r="C33" s="69"/>
      <c r="D33" s="70">
        <f>MIN(D8:D30)</f>
        <v>1.6217999999999999</v>
      </c>
      <c r="E33" s="69"/>
      <c r="F33" s="70">
        <f>MIN(F8:F30)</f>
        <v>1.2531000000000001</v>
      </c>
      <c r="G33" s="69"/>
      <c r="H33" s="70">
        <f>MIN(H8:H30)</f>
        <v>-0.35320000000000001</v>
      </c>
      <c r="I33" s="69"/>
      <c r="J33" s="70">
        <f>MIN(J8:J30)</f>
        <v>-0.3231</v>
      </c>
      <c r="K33" s="69"/>
      <c r="L33" s="70">
        <f>MIN(L8:L30)</f>
        <v>7.7257999999999996</v>
      </c>
      <c r="M33" s="69"/>
      <c r="N33" s="70">
        <f>MIN(N8:N30)</f>
        <v>3.2124000000000001</v>
      </c>
      <c r="O33" s="69"/>
      <c r="P33" s="70">
        <f>MIN(P8:P30)</f>
        <v>1.1278999999999999</v>
      </c>
      <c r="Q33" s="69"/>
      <c r="R33" s="70">
        <f>MIN(R8:R30)</f>
        <v>4.1715999999999998</v>
      </c>
      <c r="S33" s="71"/>
    </row>
    <row r="34" spans="1:19" ht="15" thickBot="1" x14ac:dyDescent="0.35">
      <c r="A34" s="72" t="s">
        <v>29</v>
      </c>
      <c r="B34" s="73"/>
      <c r="C34" s="73"/>
      <c r="D34" s="74">
        <f>MAX(D8:D30)</f>
        <v>4.5324999999999998</v>
      </c>
      <c r="E34" s="73"/>
      <c r="F34" s="74">
        <f>MAX(F8:F30)</f>
        <v>5.5561999999999996</v>
      </c>
      <c r="G34" s="73"/>
      <c r="H34" s="74">
        <f>MAX(H8:H30)</f>
        <v>5.2533000000000003</v>
      </c>
      <c r="I34" s="73"/>
      <c r="J34" s="74">
        <f>MAX(J8:J30)</f>
        <v>6.9610000000000003</v>
      </c>
      <c r="K34" s="73"/>
      <c r="L34" s="74">
        <f>MAX(L8:L30)</f>
        <v>17.785</v>
      </c>
      <c r="M34" s="73"/>
      <c r="N34" s="74">
        <f>MAX(N8:N30)</f>
        <v>14.226100000000001</v>
      </c>
      <c r="O34" s="73"/>
      <c r="P34" s="74">
        <f>MAX(P8:P30)</f>
        <v>10.336600000000001</v>
      </c>
      <c r="Q34" s="73"/>
      <c r="R34" s="74">
        <f>MAX(R8:R30)</f>
        <v>12.2822</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44865</v>
      </c>
      <c r="C8" s="60">
        <f>VLOOKUP($A8,'Return Data'!$B$7:$R$2292,4,0)</f>
        <v>17.399999999999999</v>
      </c>
      <c r="D8" s="60">
        <f>VLOOKUP($A8,'Return Data'!$B$7:$R$2292,10,0)</f>
        <v>2.4131999999999998</v>
      </c>
      <c r="E8" s="61">
        <f t="shared" ref="E8:E23" si="0">RANK(D8,D$8:D$30,0)</f>
        <v>11</v>
      </c>
      <c r="F8" s="60">
        <f>VLOOKUP($A8,'Return Data'!$B$7:$R$2292,11,0)</f>
        <v>2.0528</v>
      </c>
      <c r="G8" s="61">
        <f t="shared" ref="G8:G23" si="1">RANK(F8,F$8:F$30,0)</f>
        <v>20</v>
      </c>
      <c r="H8" s="60">
        <f>VLOOKUP($A8,'Return Data'!$B$7:$R$2292,12,0)</f>
        <v>-0.22939999999999999</v>
      </c>
      <c r="I8" s="61">
        <f t="shared" ref="I8:I23" si="2">RANK(H8,H$8:H$30,0)</f>
        <v>21</v>
      </c>
      <c r="J8" s="60">
        <f>VLOOKUP($A8,'Return Data'!$B$7:$R$2292,13,0)</f>
        <v>-1.0239</v>
      </c>
      <c r="K8" s="61">
        <f t="shared" ref="K8:K23" si="3">RANK(J8,J$8:J$30,0)</f>
        <v>21</v>
      </c>
      <c r="L8" s="60">
        <f>VLOOKUP($A8,'Return Data'!$B$7:$R$2292,17,0)</f>
        <v>10.4475</v>
      </c>
      <c r="M8" s="61">
        <f t="shared" ref="M8:M23" si="4">RANK(L8,L$8:L$30,0)</f>
        <v>17</v>
      </c>
      <c r="N8" s="60">
        <f>VLOOKUP($A8,'Return Data'!$B$7:$R$2292,14,0)</f>
        <v>7.6372</v>
      </c>
      <c r="O8" s="61">
        <f>RANK(N8,N$8:N$30,0)</f>
        <v>15</v>
      </c>
      <c r="P8" s="60">
        <f>VLOOKUP($A8,'Return Data'!$B$7:$R$2292,15,0)</f>
        <v>5.8380999999999998</v>
      </c>
      <c r="Q8" s="61">
        <f>RANK(P8,P$8:P$30,0)</f>
        <v>15</v>
      </c>
      <c r="R8" s="60">
        <f>VLOOKUP($A8,'Return Data'!$B$7:$R$2292,16,0)</f>
        <v>7.2355999999999998</v>
      </c>
      <c r="S8" s="62">
        <f t="shared" ref="S8:S23" si="5">RANK(R8,R$8:R$30,0)</f>
        <v>17</v>
      </c>
    </row>
    <row r="9" spans="1:20" x14ac:dyDescent="0.3">
      <c r="A9" s="58" t="s">
        <v>1570</v>
      </c>
      <c r="B9" s="59">
        <f>VLOOKUP($A9,'Return Data'!$B$7:$R$2292,3,0)</f>
        <v>44865</v>
      </c>
      <c r="C9" s="60">
        <f>VLOOKUP($A9,'Return Data'!$B$7:$R$2292,4,0)</f>
        <v>16.97</v>
      </c>
      <c r="D9" s="60">
        <f>VLOOKUP($A9,'Return Data'!$B$7:$R$2292,10,0)</f>
        <v>2.1674000000000002</v>
      </c>
      <c r="E9" s="61">
        <f t="shared" si="0"/>
        <v>15</v>
      </c>
      <c r="F9" s="60">
        <f>VLOOKUP($A9,'Return Data'!$B$7:$R$2292,11,0)</f>
        <v>3.3496000000000001</v>
      </c>
      <c r="G9" s="61">
        <f t="shared" si="1"/>
        <v>9</v>
      </c>
      <c r="H9" s="60">
        <f>VLOOKUP($A9,'Return Data'!$B$7:$R$2292,12,0)</f>
        <v>1.1926000000000001</v>
      </c>
      <c r="I9" s="61">
        <f t="shared" si="2"/>
        <v>20</v>
      </c>
      <c r="J9" s="60">
        <f>VLOOKUP($A9,'Return Data'!$B$7:$R$2292,13,0)</f>
        <v>-0.17649999999999999</v>
      </c>
      <c r="K9" s="61">
        <f t="shared" si="3"/>
        <v>20</v>
      </c>
      <c r="L9" s="60">
        <f>VLOOKUP($A9,'Return Data'!$B$7:$R$2292,17,0)</f>
        <v>11.1585</v>
      </c>
      <c r="M9" s="61">
        <f t="shared" si="4"/>
        <v>14</v>
      </c>
      <c r="N9" s="60">
        <f>VLOOKUP($A9,'Return Data'!$B$7:$R$2292,14,0)</f>
        <v>8.0762</v>
      </c>
      <c r="O9" s="61">
        <f>RANK(N9,N$8:N$30,0)</f>
        <v>12</v>
      </c>
      <c r="P9" s="60">
        <f>VLOOKUP($A9,'Return Data'!$B$7:$R$2292,15,0)</f>
        <v>7.8642000000000003</v>
      </c>
      <c r="Q9" s="61">
        <f>RANK(P9,P$8:P$30,0)</f>
        <v>4</v>
      </c>
      <c r="R9" s="60">
        <f>VLOOKUP($A9,'Return Data'!$B$7:$R$2292,16,0)</f>
        <v>7.6007999999999996</v>
      </c>
      <c r="S9" s="62">
        <f t="shared" si="5"/>
        <v>14</v>
      </c>
    </row>
    <row r="10" spans="1:20" x14ac:dyDescent="0.3">
      <c r="A10" s="58" t="s">
        <v>1965</v>
      </c>
      <c r="B10" s="59">
        <f>VLOOKUP($A10,'Return Data'!$B$7:$R$2292,3,0)</f>
        <v>44865</v>
      </c>
      <c r="C10" s="60">
        <f>VLOOKUP($A10,'Return Data'!$B$7:$R$2292,4,0)</f>
        <v>12.7484</v>
      </c>
      <c r="D10" s="60">
        <f>VLOOKUP($A10,'Return Data'!$B$7:$R$2292,10,0)</f>
        <v>2.7856000000000001</v>
      </c>
      <c r="E10" s="61">
        <f t="shared" si="0"/>
        <v>9</v>
      </c>
      <c r="F10" s="60">
        <f>VLOOKUP($A10,'Return Data'!$B$7:$R$2292,11,0)</f>
        <v>4.3137999999999996</v>
      </c>
      <c r="G10" s="61">
        <f t="shared" si="1"/>
        <v>3</v>
      </c>
      <c r="H10" s="60">
        <f>VLOOKUP($A10,'Return Data'!$B$7:$R$2292,12,0)</f>
        <v>3.3933</v>
      </c>
      <c r="I10" s="61">
        <f t="shared" si="2"/>
        <v>6</v>
      </c>
      <c r="J10" s="60">
        <f>VLOOKUP($A10,'Return Data'!$B$7:$R$2292,13,0)</f>
        <v>3.8988999999999998</v>
      </c>
      <c r="K10" s="61">
        <f t="shared" si="3"/>
        <v>6</v>
      </c>
      <c r="L10" s="60">
        <f>VLOOKUP($A10,'Return Data'!$B$7:$R$2292,17,0)</f>
        <v>6.5369999999999999</v>
      </c>
      <c r="M10" s="61">
        <f t="shared" si="4"/>
        <v>21</v>
      </c>
      <c r="N10" s="60"/>
      <c r="O10" s="61"/>
      <c r="P10" s="60"/>
      <c r="Q10" s="61"/>
      <c r="R10" s="60">
        <f>VLOOKUP($A10,'Return Data'!$B$7:$R$2292,16,0)</f>
        <v>7.7054</v>
      </c>
      <c r="S10" s="62">
        <f t="shared" si="5"/>
        <v>12</v>
      </c>
    </row>
    <row r="11" spans="1:20" x14ac:dyDescent="0.3">
      <c r="A11" s="58" t="s">
        <v>1571</v>
      </c>
      <c r="B11" s="59">
        <f>VLOOKUP($A11,'Return Data'!$B$7:$R$2292,3,0)</f>
        <v>44865</v>
      </c>
      <c r="C11" s="60">
        <f>VLOOKUP($A11,'Return Data'!$B$7:$R$2292,4,0)</f>
        <v>16.603999999999999</v>
      </c>
      <c r="D11" s="60">
        <f>VLOOKUP($A11,'Return Data'!$B$7:$R$2292,10,0)</f>
        <v>2.4306000000000001</v>
      </c>
      <c r="E11" s="61">
        <f t="shared" si="0"/>
        <v>10</v>
      </c>
      <c r="F11" s="60">
        <f>VLOOKUP($A11,'Return Data'!$B$7:$R$2292,11,0)</f>
        <v>3.484</v>
      </c>
      <c r="G11" s="61">
        <f t="shared" si="1"/>
        <v>8</v>
      </c>
      <c r="H11" s="60">
        <f>VLOOKUP($A11,'Return Data'!$B$7:$R$2292,12,0)</f>
        <v>2.6840000000000002</v>
      </c>
      <c r="I11" s="61">
        <f t="shared" si="2"/>
        <v>7</v>
      </c>
      <c r="J11" s="60">
        <f>VLOOKUP($A11,'Return Data'!$B$7:$R$2292,13,0)</f>
        <v>3.4323999999999999</v>
      </c>
      <c r="K11" s="61">
        <f t="shared" si="3"/>
        <v>7</v>
      </c>
      <c r="L11" s="60">
        <f>VLOOKUP($A11,'Return Data'!$B$7:$R$2292,17,0)</f>
        <v>11.938800000000001</v>
      </c>
      <c r="M11" s="61">
        <f t="shared" si="4"/>
        <v>9</v>
      </c>
      <c r="N11" s="60">
        <f>VLOOKUP($A11,'Return Data'!$B$7:$R$2292,14,0)</f>
        <v>8.4098000000000006</v>
      </c>
      <c r="O11" s="61">
        <f t="shared" ref="O11:O17" si="6">RANK(N11,N$8:N$30,0)</f>
        <v>11</v>
      </c>
      <c r="P11" s="60">
        <f>VLOOKUP($A11,'Return Data'!$B$7:$R$2292,15,0)</f>
        <v>6.4069000000000003</v>
      </c>
      <c r="Q11" s="61">
        <f>RANK(P11,P$8:P$30,0)</f>
        <v>12</v>
      </c>
      <c r="R11" s="60">
        <f>VLOOKUP($A11,'Return Data'!$B$7:$R$2292,16,0)</f>
        <v>7.9889999999999999</v>
      </c>
      <c r="S11" s="62">
        <f t="shared" si="5"/>
        <v>9</v>
      </c>
    </row>
    <row r="12" spans="1:20" x14ac:dyDescent="0.3">
      <c r="A12" s="58" t="s">
        <v>1572</v>
      </c>
      <c r="B12" s="59">
        <f>VLOOKUP($A12,'Return Data'!$B$7:$R$2292,3,0)</f>
        <v>44865</v>
      </c>
      <c r="C12" s="60">
        <f>VLOOKUP($A12,'Return Data'!$B$7:$R$2292,4,0)</f>
        <v>18.803999999999998</v>
      </c>
      <c r="D12" s="60">
        <f>VLOOKUP($A12,'Return Data'!$B$7:$R$2292,10,0)</f>
        <v>2.9582999999999999</v>
      </c>
      <c r="E12" s="61">
        <f t="shared" si="0"/>
        <v>8</v>
      </c>
      <c r="F12" s="60">
        <f>VLOOKUP($A12,'Return Data'!$B$7:$R$2292,11,0)</f>
        <v>3.1044999999999998</v>
      </c>
      <c r="G12" s="61">
        <f t="shared" si="1"/>
        <v>11</v>
      </c>
      <c r="H12" s="60">
        <f>VLOOKUP($A12,'Return Data'!$B$7:$R$2292,12,0)</f>
        <v>2.5394999999999999</v>
      </c>
      <c r="I12" s="61">
        <f t="shared" si="2"/>
        <v>12</v>
      </c>
      <c r="J12" s="60">
        <f>VLOOKUP($A12,'Return Data'!$B$7:$R$2292,13,0)</f>
        <v>2.7311000000000001</v>
      </c>
      <c r="K12" s="61">
        <f t="shared" si="3"/>
        <v>14</v>
      </c>
      <c r="L12" s="60">
        <f>VLOOKUP($A12,'Return Data'!$B$7:$R$2292,17,0)</f>
        <v>10.5799</v>
      </c>
      <c r="M12" s="61">
        <f t="shared" si="4"/>
        <v>16</v>
      </c>
      <c r="N12" s="60">
        <f>VLOOKUP($A12,'Return Data'!$B$7:$R$2292,14,0)</f>
        <v>9.2027999999999999</v>
      </c>
      <c r="O12" s="61">
        <f t="shared" si="6"/>
        <v>9</v>
      </c>
      <c r="P12" s="60">
        <f>VLOOKUP($A12,'Return Data'!$B$7:$R$2292,15,0)</f>
        <v>7.9656000000000002</v>
      </c>
      <c r="Q12" s="61">
        <f>RANK(P12,P$8:P$30,0)</f>
        <v>3</v>
      </c>
      <c r="R12" s="60">
        <f>VLOOKUP($A12,'Return Data'!$B$7:$R$2292,16,0)</f>
        <v>8.1554000000000002</v>
      </c>
      <c r="S12" s="62">
        <f t="shared" si="5"/>
        <v>6</v>
      </c>
    </row>
    <row r="13" spans="1:20" x14ac:dyDescent="0.3">
      <c r="A13" s="58" t="s">
        <v>1573</v>
      </c>
      <c r="B13" s="59">
        <f>VLOOKUP($A13,'Return Data'!$B$7:$R$2292,3,0)</f>
        <v>44865</v>
      </c>
      <c r="C13" s="60">
        <f>VLOOKUP($A13,'Return Data'!$B$7:$R$2292,4,0)</f>
        <v>13.193300000000001</v>
      </c>
      <c r="D13" s="60">
        <f>VLOOKUP($A13,'Return Data'!$B$7:$R$2292,10,0)</f>
        <v>3.4988000000000001</v>
      </c>
      <c r="E13" s="61">
        <f t="shared" si="0"/>
        <v>5</v>
      </c>
      <c r="F13" s="60">
        <f>VLOOKUP($A13,'Return Data'!$B$7:$R$2292,11,0)</f>
        <v>3.9497</v>
      </c>
      <c r="G13" s="61">
        <f t="shared" si="1"/>
        <v>5</v>
      </c>
      <c r="H13" s="60">
        <f>VLOOKUP($A13,'Return Data'!$B$7:$R$2292,12,0)</f>
        <v>2.4882</v>
      </c>
      <c r="I13" s="61">
        <f t="shared" si="2"/>
        <v>13</v>
      </c>
      <c r="J13" s="60">
        <f>VLOOKUP($A13,'Return Data'!$B$7:$R$2292,13,0)</f>
        <v>2.8942000000000001</v>
      </c>
      <c r="K13" s="61">
        <f t="shared" si="3"/>
        <v>12</v>
      </c>
      <c r="L13" s="60">
        <f>VLOOKUP($A13,'Return Data'!$B$7:$R$2292,17,0)</f>
        <v>12.9069</v>
      </c>
      <c r="M13" s="61">
        <f t="shared" si="4"/>
        <v>7</v>
      </c>
      <c r="N13" s="60">
        <f>VLOOKUP($A13,'Return Data'!$B$7:$R$2292,14,0)</f>
        <v>8.5123999999999995</v>
      </c>
      <c r="O13" s="61">
        <f t="shared" si="6"/>
        <v>10</v>
      </c>
      <c r="P13" s="60"/>
      <c r="Q13" s="61"/>
      <c r="R13" s="60">
        <f>VLOOKUP($A13,'Return Data'!$B$7:$R$2292,16,0)</f>
        <v>6.8531000000000004</v>
      </c>
      <c r="S13" s="62">
        <f t="shared" si="5"/>
        <v>18</v>
      </c>
    </row>
    <row r="14" spans="1:20" x14ac:dyDescent="0.3">
      <c r="A14" s="58" t="s">
        <v>1574</v>
      </c>
      <c r="B14" s="59">
        <f>VLOOKUP($A14,'Return Data'!$B$7:$R$2292,3,0)</f>
        <v>44865</v>
      </c>
      <c r="C14" s="60">
        <f>VLOOKUP($A14,'Return Data'!$B$7:$R$2292,4,0)</f>
        <v>50.198999999999998</v>
      </c>
      <c r="D14" s="60">
        <f>VLOOKUP($A14,'Return Data'!$B$7:$R$2292,10,0)</f>
        <v>3.5308000000000002</v>
      </c>
      <c r="E14" s="61">
        <f t="shared" si="0"/>
        <v>3</v>
      </c>
      <c r="F14" s="60">
        <f>VLOOKUP($A14,'Return Data'!$B$7:$R$2292,11,0)</f>
        <v>4.048</v>
      </c>
      <c r="G14" s="61">
        <f t="shared" si="1"/>
        <v>4</v>
      </c>
      <c r="H14" s="60">
        <f>VLOOKUP($A14,'Return Data'!$B$7:$R$2292,12,0)</f>
        <v>3.6977000000000002</v>
      </c>
      <c r="I14" s="61">
        <f t="shared" si="2"/>
        <v>5</v>
      </c>
      <c r="J14" s="60">
        <f>VLOOKUP($A14,'Return Data'!$B$7:$R$2292,13,0)</f>
        <v>4.4116</v>
      </c>
      <c r="K14" s="61">
        <f t="shared" si="3"/>
        <v>5</v>
      </c>
      <c r="L14" s="60">
        <f>VLOOKUP($A14,'Return Data'!$B$7:$R$2292,17,0)</f>
        <v>16.468599999999999</v>
      </c>
      <c r="M14" s="61">
        <f t="shared" si="4"/>
        <v>1</v>
      </c>
      <c r="N14" s="60">
        <f>VLOOKUP($A14,'Return Data'!$B$7:$R$2292,14,0)</f>
        <v>10.4046</v>
      </c>
      <c r="O14" s="61">
        <f t="shared" si="6"/>
        <v>4</v>
      </c>
      <c r="P14" s="60">
        <f>VLOOKUP($A14,'Return Data'!$B$7:$R$2292,15,0)</f>
        <v>7.7031000000000001</v>
      </c>
      <c r="Q14" s="61">
        <f>RANK(P14,P$8:P$30,0)</f>
        <v>5</v>
      </c>
      <c r="R14" s="60">
        <f>VLOOKUP($A14,'Return Data'!$B$7:$R$2292,16,0)</f>
        <v>9.3063000000000002</v>
      </c>
      <c r="S14" s="62">
        <f t="shared" si="5"/>
        <v>2</v>
      </c>
    </row>
    <row r="15" spans="1:20" x14ac:dyDescent="0.3">
      <c r="A15" s="58" t="s">
        <v>1575</v>
      </c>
      <c r="B15" s="59">
        <f>VLOOKUP($A15,'Return Data'!$B$7:$R$2292,3,0)</f>
        <v>44865</v>
      </c>
      <c r="C15" s="60">
        <f>VLOOKUP($A15,'Return Data'!$B$7:$R$2292,4,0)</f>
        <v>17.84</v>
      </c>
      <c r="D15" s="60">
        <f>VLOOKUP($A15,'Return Data'!$B$7:$R$2292,10,0)</f>
        <v>2.1764000000000001</v>
      </c>
      <c r="E15" s="61">
        <f t="shared" si="0"/>
        <v>14</v>
      </c>
      <c r="F15" s="60">
        <f>VLOOKUP($A15,'Return Data'!$B$7:$R$2292,11,0)</f>
        <v>2.9428999999999998</v>
      </c>
      <c r="G15" s="61">
        <f t="shared" si="1"/>
        <v>12</v>
      </c>
      <c r="H15" s="60">
        <f>VLOOKUP($A15,'Return Data'!$B$7:$R$2292,12,0)</f>
        <v>4.4496000000000002</v>
      </c>
      <c r="I15" s="61">
        <f t="shared" si="2"/>
        <v>2</v>
      </c>
      <c r="J15" s="60">
        <f>VLOOKUP($A15,'Return Data'!$B$7:$R$2292,13,0)</f>
        <v>6.3803999999999998</v>
      </c>
      <c r="K15" s="61">
        <f t="shared" si="3"/>
        <v>1</v>
      </c>
      <c r="L15" s="60">
        <f>VLOOKUP($A15,'Return Data'!$B$7:$R$2292,17,0)</f>
        <v>11.3277</v>
      </c>
      <c r="M15" s="61">
        <f t="shared" si="4"/>
        <v>11</v>
      </c>
      <c r="N15" s="60">
        <f>VLOOKUP($A15,'Return Data'!$B$7:$R$2292,14,0)</f>
        <v>7.2706999999999997</v>
      </c>
      <c r="O15" s="61">
        <f t="shared" si="6"/>
        <v>17</v>
      </c>
      <c r="P15" s="60">
        <f>VLOOKUP($A15,'Return Data'!$B$7:$R$2292,15,0)</f>
        <v>6.9283999999999999</v>
      </c>
      <c r="Q15" s="61">
        <f>RANK(P15,P$8:P$30,0)</f>
        <v>8</v>
      </c>
      <c r="R15" s="60">
        <f>VLOOKUP($A15,'Return Data'!$B$7:$R$2292,16,0)</f>
        <v>7.5929000000000002</v>
      </c>
      <c r="S15" s="62">
        <f t="shared" si="5"/>
        <v>15</v>
      </c>
    </row>
    <row r="16" spans="1:20" x14ac:dyDescent="0.3">
      <c r="A16" s="58" t="s">
        <v>1576</v>
      </c>
      <c r="B16" s="59">
        <f>VLOOKUP($A16,'Return Data'!$B$7:$R$2292,3,0)</f>
        <v>44865</v>
      </c>
      <c r="C16" s="60">
        <f>VLOOKUP($A16,'Return Data'!$B$7:$R$2292,4,0)</f>
        <v>21.499300000000002</v>
      </c>
      <c r="D16" s="60">
        <f>VLOOKUP($A16,'Return Data'!$B$7:$R$2292,10,0)</f>
        <v>2.2282000000000002</v>
      </c>
      <c r="E16" s="61">
        <f t="shared" si="0"/>
        <v>13</v>
      </c>
      <c r="F16" s="60">
        <f>VLOOKUP($A16,'Return Data'!$B$7:$R$2292,11,0)</f>
        <v>3.2746</v>
      </c>
      <c r="G16" s="61">
        <f t="shared" si="1"/>
        <v>10</v>
      </c>
      <c r="H16" s="60">
        <f>VLOOKUP($A16,'Return Data'!$B$7:$R$2292,12,0)</f>
        <v>2.3801000000000001</v>
      </c>
      <c r="I16" s="61">
        <f t="shared" si="2"/>
        <v>14</v>
      </c>
      <c r="J16" s="60">
        <f>VLOOKUP($A16,'Return Data'!$B$7:$R$2292,13,0)</f>
        <v>2.5167000000000002</v>
      </c>
      <c r="K16" s="61">
        <f t="shared" si="3"/>
        <v>15</v>
      </c>
      <c r="L16" s="60">
        <f>VLOOKUP($A16,'Return Data'!$B$7:$R$2292,17,0)</f>
        <v>11.170500000000001</v>
      </c>
      <c r="M16" s="61">
        <f t="shared" si="4"/>
        <v>13</v>
      </c>
      <c r="N16" s="60">
        <f>VLOOKUP($A16,'Return Data'!$B$7:$R$2292,14,0)</f>
        <v>7.9013999999999998</v>
      </c>
      <c r="O16" s="61">
        <f t="shared" si="6"/>
        <v>13</v>
      </c>
      <c r="P16" s="60">
        <f>VLOOKUP($A16,'Return Data'!$B$7:$R$2292,15,0)</f>
        <v>6.1181000000000001</v>
      </c>
      <c r="Q16" s="61">
        <f>RANK(P16,P$8:P$30,0)</f>
        <v>14</v>
      </c>
      <c r="R16" s="60">
        <f>VLOOKUP($A16,'Return Data'!$B$7:$R$2292,16,0)</f>
        <v>6.7847</v>
      </c>
      <c r="S16" s="62">
        <f t="shared" si="5"/>
        <v>19</v>
      </c>
    </row>
    <row r="17" spans="1:19" x14ac:dyDescent="0.3">
      <c r="A17" s="58" t="s">
        <v>1577</v>
      </c>
      <c r="B17" s="59">
        <f>VLOOKUP($A17,'Return Data'!$B$7:$R$2292,3,0)</f>
        <v>44865</v>
      </c>
      <c r="C17" s="60">
        <f>VLOOKUP($A17,'Return Data'!$B$7:$R$2292,4,0)</f>
        <v>25.347999999999999</v>
      </c>
      <c r="D17" s="60">
        <f>VLOOKUP($A17,'Return Data'!$B$7:$R$2292,10,0)</f>
        <v>1.6358999999999999</v>
      </c>
      <c r="E17" s="61">
        <f t="shared" si="0"/>
        <v>21</v>
      </c>
      <c r="F17" s="60">
        <f>VLOOKUP($A17,'Return Data'!$B$7:$R$2292,11,0)</f>
        <v>2.6234999999999999</v>
      </c>
      <c r="G17" s="61">
        <f t="shared" si="1"/>
        <v>13</v>
      </c>
      <c r="H17" s="60">
        <f>VLOOKUP($A17,'Return Data'!$B$7:$R$2292,12,0)</f>
        <v>1.7583</v>
      </c>
      <c r="I17" s="61">
        <f t="shared" si="2"/>
        <v>18</v>
      </c>
      <c r="J17" s="60">
        <f>VLOOKUP($A17,'Return Data'!$B$7:$R$2292,13,0)</f>
        <v>3.0407000000000002</v>
      </c>
      <c r="K17" s="61">
        <f t="shared" si="3"/>
        <v>9</v>
      </c>
      <c r="L17" s="60">
        <f>VLOOKUP($A17,'Return Data'!$B$7:$R$2292,17,0)</f>
        <v>8.8722999999999992</v>
      </c>
      <c r="M17" s="61">
        <f t="shared" si="4"/>
        <v>19</v>
      </c>
      <c r="N17" s="60">
        <f>VLOOKUP($A17,'Return Data'!$B$7:$R$2292,14,0)</f>
        <v>7.6056999999999997</v>
      </c>
      <c r="O17" s="61">
        <f t="shared" si="6"/>
        <v>16</v>
      </c>
      <c r="P17" s="60">
        <f>VLOOKUP($A17,'Return Data'!$B$7:$R$2292,15,0)</f>
        <v>6.1315</v>
      </c>
      <c r="Q17" s="61">
        <f>RANK(P17,P$8:P$30,0)</f>
        <v>13</v>
      </c>
      <c r="R17" s="60">
        <f>VLOOKUP($A17,'Return Data'!$B$7:$R$2292,16,0)</f>
        <v>6.6710000000000003</v>
      </c>
      <c r="S17" s="62">
        <f t="shared" si="5"/>
        <v>20</v>
      </c>
    </row>
    <row r="18" spans="1:19" x14ac:dyDescent="0.3">
      <c r="A18" s="58" t="s">
        <v>1578</v>
      </c>
      <c r="B18" s="59">
        <f>VLOOKUP($A18,'Return Data'!$B$7:$R$2292,3,0)</f>
        <v>44865</v>
      </c>
      <c r="C18" s="60">
        <f>VLOOKUP($A18,'Return Data'!$B$7:$R$2292,4,0)</f>
        <v>12.382899999999999</v>
      </c>
      <c r="D18" s="60">
        <f>VLOOKUP($A18,'Return Data'!$B$7:$R$2292,10,0)</f>
        <v>1.1791</v>
      </c>
      <c r="E18" s="61">
        <f t="shared" si="0"/>
        <v>22</v>
      </c>
      <c r="F18" s="60">
        <f>VLOOKUP($A18,'Return Data'!$B$7:$R$2292,11,0)</f>
        <v>0.39079999999999998</v>
      </c>
      <c r="G18" s="61">
        <f t="shared" si="1"/>
        <v>22</v>
      </c>
      <c r="H18" s="60">
        <f>VLOOKUP($A18,'Return Data'!$B$7:$R$2292,12,0)</f>
        <v>-1.6082000000000001</v>
      </c>
      <c r="I18" s="61">
        <f t="shared" si="2"/>
        <v>22</v>
      </c>
      <c r="J18" s="60">
        <f>VLOOKUP($A18,'Return Data'!$B$7:$R$2292,13,0)</f>
        <v>-2.0084</v>
      </c>
      <c r="K18" s="61">
        <f t="shared" si="3"/>
        <v>22</v>
      </c>
      <c r="L18" s="60">
        <f>VLOOKUP($A18,'Return Data'!$B$7:$R$2292,17,0)</f>
        <v>6.4047000000000001</v>
      </c>
      <c r="M18" s="61">
        <f t="shared" si="4"/>
        <v>22</v>
      </c>
      <c r="N18" s="60"/>
      <c r="O18" s="61"/>
      <c r="P18" s="60"/>
      <c r="Q18" s="61"/>
      <c r="R18" s="60">
        <f>VLOOKUP($A18,'Return Data'!$B$7:$R$2292,16,0)</f>
        <v>6.0223000000000004</v>
      </c>
      <c r="S18" s="62">
        <f t="shared" si="5"/>
        <v>21</v>
      </c>
    </row>
    <row r="19" spans="1:19" x14ac:dyDescent="0.3">
      <c r="A19" s="58" t="s">
        <v>1579</v>
      </c>
      <c r="B19" s="59">
        <f>VLOOKUP($A19,'Return Data'!$B$7:$R$2292,3,0)</f>
        <v>44865</v>
      </c>
      <c r="C19" s="60">
        <f>VLOOKUP($A19,'Return Data'!$B$7:$R$2292,4,0)</f>
        <v>19.3523</v>
      </c>
      <c r="D19" s="60">
        <f>VLOOKUP($A19,'Return Data'!$B$7:$R$2292,10,0)</f>
        <v>3.5043000000000002</v>
      </c>
      <c r="E19" s="61">
        <f t="shared" si="0"/>
        <v>4</v>
      </c>
      <c r="F19" s="60">
        <f>VLOOKUP($A19,'Return Data'!$B$7:$R$2292,11,0)</f>
        <v>3.8748</v>
      </c>
      <c r="G19" s="61">
        <f t="shared" si="1"/>
        <v>6</v>
      </c>
      <c r="H19" s="60">
        <f>VLOOKUP($A19,'Return Data'!$B$7:$R$2292,12,0)</f>
        <v>4.4568000000000003</v>
      </c>
      <c r="I19" s="61">
        <f t="shared" si="2"/>
        <v>1</v>
      </c>
      <c r="J19" s="60">
        <f>VLOOKUP($A19,'Return Data'!$B$7:$R$2292,13,0)</f>
        <v>5.6647999999999996</v>
      </c>
      <c r="K19" s="61">
        <f t="shared" si="3"/>
        <v>2</v>
      </c>
      <c r="L19" s="60">
        <f>VLOOKUP($A19,'Return Data'!$B$7:$R$2292,17,0)</f>
        <v>11.7119</v>
      </c>
      <c r="M19" s="61">
        <f t="shared" si="4"/>
        <v>10</v>
      </c>
      <c r="N19" s="60">
        <f>VLOOKUP($A19,'Return Data'!$B$7:$R$2292,14,0)</f>
        <v>9.4419000000000004</v>
      </c>
      <c r="O19" s="61">
        <f>RANK(N19,N$8:N$30,0)</f>
        <v>8</v>
      </c>
      <c r="P19" s="60">
        <f>VLOOKUP($A19,'Return Data'!$B$7:$R$2292,15,0)</f>
        <v>8.1470000000000002</v>
      </c>
      <c r="Q19" s="61">
        <f>RANK(P19,P$8:P$30,0)</f>
        <v>2</v>
      </c>
      <c r="R19" s="60">
        <f>VLOOKUP($A19,'Return Data'!$B$7:$R$2292,16,0)</f>
        <v>8.5419999999999998</v>
      </c>
      <c r="S19" s="62">
        <f t="shared" si="5"/>
        <v>3</v>
      </c>
    </row>
    <row r="20" spans="1:19" x14ac:dyDescent="0.3">
      <c r="A20" s="58" t="s">
        <v>1580</v>
      </c>
      <c r="B20" s="59">
        <f>VLOOKUP($A20,'Return Data'!$B$7:$R$2292,3,0)</f>
        <v>44865</v>
      </c>
      <c r="C20" s="60">
        <f>VLOOKUP($A20,'Return Data'!$B$7:$R$2292,4,0)</f>
        <v>23.491</v>
      </c>
      <c r="D20" s="60">
        <f>VLOOKUP($A20,'Return Data'!$B$7:$R$2292,10,0)</f>
        <v>2.0948000000000002</v>
      </c>
      <c r="E20" s="61">
        <f t="shared" si="0"/>
        <v>17</v>
      </c>
      <c r="F20" s="60">
        <f>VLOOKUP($A20,'Return Data'!$B$7:$R$2292,11,0)</f>
        <v>1.7455000000000001</v>
      </c>
      <c r="G20" s="61">
        <f t="shared" si="1"/>
        <v>21</v>
      </c>
      <c r="H20" s="60">
        <f>VLOOKUP($A20,'Return Data'!$B$7:$R$2292,12,0)</f>
        <v>2.0771000000000002</v>
      </c>
      <c r="I20" s="61">
        <f t="shared" si="2"/>
        <v>16</v>
      </c>
      <c r="J20" s="60">
        <f>VLOOKUP($A20,'Return Data'!$B$7:$R$2292,13,0)</f>
        <v>2.9403999999999999</v>
      </c>
      <c r="K20" s="61">
        <f t="shared" si="3"/>
        <v>11</v>
      </c>
      <c r="L20" s="60">
        <f>VLOOKUP($A20,'Return Data'!$B$7:$R$2292,17,0)</f>
        <v>13.577299999999999</v>
      </c>
      <c r="M20" s="61">
        <f t="shared" si="4"/>
        <v>5</v>
      </c>
      <c r="N20" s="60">
        <f>VLOOKUP($A20,'Return Data'!$B$7:$R$2292,14,0)</f>
        <v>9.8933</v>
      </c>
      <c r="O20" s="61">
        <f>RANK(N20,N$8:N$30,0)</f>
        <v>6</v>
      </c>
      <c r="P20" s="60">
        <f>VLOOKUP($A20,'Return Data'!$B$7:$R$2292,15,0)</f>
        <v>6.7724000000000002</v>
      </c>
      <c r="Q20" s="61">
        <f>RANK(P20,P$8:P$30,0)</f>
        <v>10</v>
      </c>
      <c r="R20" s="60">
        <f>VLOOKUP($A20,'Return Data'!$B$7:$R$2292,16,0)</f>
        <v>8.0399999999999991</v>
      </c>
      <c r="S20" s="62">
        <f t="shared" si="5"/>
        <v>8</v>
      </c>
    </row>
    <row r="21" spans="1:19" x14ac:dyDescent="0.3">
      <c r="A21" s="58" t="s">
        <v>1581</v>
      </c>
      <c r="B21" s="59">
        <f>VLOOKUP($A21,'Return Data'!$B$7:$R$2292,3,0)</f>
        <v>44865</v>
      </c>
      <c r="C21" s="60">
        <f>VLOOKUP($A21,'Return Data'!$B$7:$R$2292,4,0)</f>
        <v>15.959899999999999</v>
      </c>
      <c r="D21" s="60">
        <f>VLOOKUP($A21,'Return Data'!$B$7:$R$2292,10,0)</f>
        <v>3.7940999999999998</v>
      </c>
      <c r="E21" s="61">
        <f t="shared" si="0"/>
        <v>2</v>
      </c>
      <c r="F21" s="60">
        <f>VLOOKUP($A21,'Return Data'!$B$7:$R$2292,11,0)</f>
        <v>2.5588000000000002</v>
      </c>
      <c r="G21" s="61">
        <f t="shared" si="1"/>
        <v>14</v>
      </c>
      <c r="H21" s="60">
        <f>VLOOKUP($A21,'Return Data'!$B$7:$R$2292,12,0)</f>
        <v>1.7987</v>
      </c>
      <c r="I21" s="61">
        <f t="shared" si="2"/>
        <v>17</v>
      </c>
      <c r="J21" s="60">
        <f>VLOOKUP($A21,'Return Data'!$B$7:$R$2292,13,0)</f>
        <v>1.21</v>
      </c>
      <c r="K21" s="61">
        <f t="shared" si="3"/>
        <v>18</v>
      </c>
      <c r="L21" s="60">
        <f>VLOOKUP($A21,'Return Data'!$B$7:$R$2292,17,0)</f>
        <v>14.6166</v>
      </c>
      <c r="M21" s="61">
        <f t="shared" si="4"/>
        <v>3</v>
      </c>
      <c r="N21" s="60">
        <f>VLOOKUP($A21,'Return Data'!$B$7:$R$2292,14,0)</f>
        <v>11.055199999999999</v>
      </c>
      <c r="O21" s="61">
        <f>RANK(N21,N$8:N$30,0)</f>
        <v>3</v>
      </c>
      <c r="P21" s="60">
        <f>VLOOKUP($A21,'Return Data'!$B$7:$R$2292,15,0)</f>
        <v>7.6060999999999996</v>
      </c>
      <c r="Q21" s="61">
        <f>RANK(P21,P$8:P$30,0)</f>
        <v>6</v>
      </c>
      <c r="R21" s="60">
        <f>VLOOKUP($A21,'Return Data'!$B$7:$R$2292,16,0)</f>
        <v>8.4731000000000005</v>
      </c>
      <c r="S21" s="62">
        <f t="shared" si="5"/>
        <v>4</v>
      </c>
    </row>
    <row r="22" spans="1:19" x14ac:dyDescent="0.3">
      <c r="A22" s="58" t="s">
        <v>1582</v>
      </c>
      <c r="B22" s="59">
        <f>VLOOKUP($A22,'Return Data'!$B$7:$R$2292,3,0)</f>
        <v>44865</v>
      </c>
      <c r="C22" s="60">
        <f>VLOOKUP($A22,'Return Data'!$B$7:$R$2292,4,0)</f>
        <v>15.026</v>
      </c>
      <c r="D22" s="60">
        <f>VLOOKUP($A22,'Return Data'!$B$7:$R$2292,10,0)</f>
        <v>2.3988</v>
      </c>
      <c r="E22" s="61">
        <f t="shared" si="0"/>
        <v>12</v>
      </c>
      <c r="F22" s="60">
        <f>VLOOKUP($A22,'Return Data'!$B$7:$R$2292,11,0)</f>
        <v>3.5775999999999999</v>
      </c>
      <c r="G22" s="61">
        <f t="shared" si="1"/>
        <v>7</v>
      </c>
      <c r="H22" s="60">
        <f>VLOOKUP($A22,'Return Data'!$B$7:$R$2292,12,0)</f>
        <v>2.6576</v>
      </c>
      <c r="I22" s="61">
        <f t="shared" si="2"/>
        <v>8</v>
      </c>
      <c r="J22" s="60">
        <f>VLOOKUP($A22,'Return Data'!$B$7:$R$2292,13,0)</f>
        <v>2.9742000000000002</v>
      </c>
      <c r="K22" s="61">
        <f t="shared" si="3"/>
        <v>10</v>
      </c>
      <c r="L22" s="60">
        <f>VLOOKUP($A22,'Return Data'!$B$7:$R$2292,17,0)</f>
        <v>13.3887</v>
      </c>
      <c r="M22" s="61">
        <f t="shared" si="4"/>
        <v>6</v>
      </c>
      <c r="N22" s="60">
        <f>VLOOKUP($A22,'Return Data'!$B$7:$R$2292,14,0)</f>
        <v>11.361599999999999</v>
      </c>
      <c r="O22" s="61">
        <f>RANK(N22,N$8:N$30,0)</f>
        <v>2</v>
      </c>
      <c r="P22" s="60"/>
      <c r="Q22" s="61"/>
      <c r="R22" s="60">
        <f>VLOOKUP($A22,'Return Data'!$B$7:$R$2292,16,0)</f>
        <v>11.083399999999999</v>
      </c>
      <c r="S22" s="62">
        <f t="shared" si="5"/>
        <v>1</v>
      </c>
    </row>
    <row r="23" spans="1:19" x14ac:dyDescent="0.3">
      <c r="A23" s="58" t="s">
        <v>1583</v>
      </c>
      <c r="B23" s="59">
        <f>VLOOKUP($A23,'Return Data'!$B$7:$R$2292,3,0)</f>
        <v>44865</v>
      </c>
      <c r="C23" s="60">
        <f>VLOOKUP($A23,'Return Data'!$B$7:$R$2292,4,0)</f>
        <v>12.6144</v>
      </c>
      <c r="D23" s="60">
        <f>VLOOKUP($A23,'Return Data'!$B$7:$R$2292,10,0)</f>
        <v>2.0261</v>
      </c>
      <c r="E23" s="61">
        <f t="shared" si="0"/>
        <v>18</v>
      </c>
      <c r="F23" s="60">
        <f>VLOOKUP($A23,'Return Data'!$B$7:$R$2292,11,0)</f>
        <v>2.4977999999999998</v>
      </c>
      <c r="G23" s="61">
        <f t="shared" si="1"/>
        <v>15</v>
      </c>
      <c r="H23" s="60">
        <f>VLOOKUP($A23,'Return Data'!$B$7:$R$2292,12,0)</f>
        <v>2.2071000000000001</v>
      </c>
      <c r="I23" s="61">
        <f t="shared" si="2"/>
        <v>15</v>
      </c>
      <c r="J23" s="60">
        <f>VLOOKUP($A23,'Return Data'!$B$7:$R$2292,13,0)</f>
        <v>1.7479</v>
      </c>
      <c r="K23" s="61">
        <f t="shared" si="3"/>
        <v>17</v>
      </c>
      <c r="L23" s="60">
        <f>VLOOKUP($A23,'Return Data'!$B$7:$R$2292,17,0)</f>
        <v>11.1753</v>
      </c>
      <c r="M23" s="61">
        <f t="shared" si="4"/>
        <v>12</v>
      </c>
      <c r="N23" s="60">
        <f>VLOOKUP($A23,'Return Data'!$B$7:$R$2292,14,0)</f>
        <v>2.3731</v>
      </c>
      <c r="O23" s="61">
        <f>RANK(N23,N$8:N$30,0)</f>
        <v>20</v>
      </c>
      <c r="P23" s="60">
        <f>VLOOKUP($A23,'Return Data'!$B$7:$R$2292,15,0)</f>
        <v>0.24540000000000001</v>
      </c>
      <c r="Q23" s="61">
        <f>RANK(P23,P$8:P$30,0)</f>
        <v>16</v>
      </c>
      <c r="R23" s="60">
        <f>VLOOKUP($A23,'Return Data'!$B$7:$R$2292,16,0)</f>
        <v>3.1764000000000001</v>
      </c>
      <c r="S23" s="62">
        <f t="shared" si="5"/>
        <v>22</v>
      </c>
    </row>
    <row r="24" spans="1:19" x14ac:dyDescent="0.3">
      <c r="A24" s="58" t="s">
        <v>1584</v>
      </c>
      <c r="B24" s="59">
        <f>VLOOKUP($A24,'Return Data'!$B$7:$R$2292,3,0)</f>
        <v>44865</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44865</v>
      </c>
      <c r="C25" s="60">
        <f>VLOOKUP($A25,'Return Data'!$B$7:$R$2292,4,0)</f>
        <v>40.680199999999999</v>
      </c>
      <c r="D25" s="60">
        <f>VLOOKUP($A25,'Return Data'!$B$7:$R$2292,10,0)</f>
        <v>1.9712000000000001</v>
      </c>
      <c r="E25" s="61">
        <f t="shared" ref="E25:E30" si="7">RANK(D25,D$8:D$30,0)</f>
        <v>19</v>
      </c>
      <c r="F25" s="60">
        <f>VLOOKUP($A25,'Return Data'!$B$7:$R$2292,11,0)</f>
        <v>2.0585</v>
      </c>
      <c r="G25" s="61">
        <f t="shared" ref="G25:G30" si="8">RANK(F25,F$8:F$30,0)</f>
        <v>19</v>
      </c>
      <c r="H25" s="60">
        <f>VLOOKUP($A25,'Return Data'!$B$7:$R$2292,12,0)</f>
        <v>2.577</v>
      </c>
      <c r="I25" s="61">
        <f t="shared" ref="I25:I30" si="9">RANK(H25,H$8:H$30,0)</f>
        <v>9</v>
      </c>
      <c r="J25" s="60">
        <f>VLOOKUP($A25,'Return Data'!$B$7:$R$2292,13,0)</f>
        <v>2.8288000000000002</v>
      </c>
      <c r="K25" s="61">
        <f t="shared" ref="K25:K30" si="10">RANK(J25,J$8:J$30,0)</f>
        <v>13</v>
      </c>
      <c r="L25" s="60">
        <f>VLOOKUP($A25,'Return Data'!$B$7:$R$2292,17,0)</f>
        <v>10.922000000000001</v>
      </c>
      <c r="M25" s="61">
        <f t="shared" ref="M25:M30" si="11">RANK(L25,L$8:L$30,0)</f>
        <v>15</v>
      </c>
      <c r="N25" s="60">
        <f>VLOOKUP($A25,'Return Data'!$B$7:$R$2292,14,0)</f>
        <v>7.0979000000000001</v>
      </c>
      <c r="O25" s="61">
        <f t="shared" ref="O25:O30" si="12">RANK(N25,N$8:N$30,0)</f>
        <v>19</v>
      </c>
      <c r="P25" s="60">
        <f>VLOOKUP($A25,'Return Data'!$B$7:$R$2292,15,0)</f>
        <v>6.8514999999999997</v>
      </c>
      <c r="Q25" s="61">
        <f>RANK(P25,P$8:P$30,0)</f>
        <v>9</v>
      </c>
      <c r="R25" s="60">
        <f>VLOOKUP($A25,'Return Data'!$B$7:$R$2292,16,0)</f>
        <v>7.7714999999999996</v>
      </c>
      <c r="S25" s="62">
        <f t="shared" ref="S25:S30" si="13">RANK(R25,R$8:R$30,0)</f>
        <v>11</v>
      </c>
    </row>
    <row r="26" spans="1:19" x14ac:dyDescent="0.3">
      <c r="A26" s="58" t="s">
        <v>1587</v>
      </c>
      <c r="B26" s="59">
        <f>VLOOKUP($A26,'Return Data'!$B$7:$R$2292,3,0)</f>
        <v>44865</v>
      </c>
      <c r="C26" s="60">
        <f>VLOOKUP($A26,'Return Data'!$B$7:$R$2292,4,0)</f>
        <v>17.772500000000001</v>
      </c>
      <c r="D26" s="60">
        <f>VLOOKUP($A26,'Return Data'!$B$7:$R$2292,10,0)</f>
        <v>3.0611999999999999</v>
      </c>
      <c r="E26" s="61">
        <f t="shared" si="7"/>
        <v>7</v>
      </c>
      <c r="F26" s="60">
        <f>VLOOKUP($A26,'Return Data'!$B$7:$R$2292,11,0)</f>
        <v>2.4605999999999999</v>
      </c>
      <c r="G26" s="61">
        <f t="shared" si="8"/>
        <v>16</v>
      </c>
      <c r="H26" s="60">
        <f>VLOOKUP($A26,'Return Data'!$B$7:$R$2292,12,0)</f>
        <v>2.5729000000000002</v>
      </c>
      <c r="I26" s="61">
        <f t="shared" si="9"/>
        <v>10</v>
      </c>
      <c r="J26" s="60">
        <f>VLOOKUP($A26,'Return Data'!$B$7:$R$2292,13,0)</f>
        <v>3.2955000000000001</v>
      </c>
      <c r="K26" s="61">
        <f t="shared" si="10"/>
        <v>8</v>
      </c>
      <c r="L26" s="60">
        <f>VLOOKUP($A26,'Return Data'!$B$7:$R$2292,17,0)</f>
        <v>12.726900000000001</v>
      </c>
      <c r="M26" s="61">
        <f t="shared" si="11"/>
        <v>8</v>
      </c>
      <c r="N26" s="60">
        <f>VLOOKUP($A26,'Return Data'!$B$7:$R$2292,14,0)</f>
        <v>9.5935000000000006</v>
      </c>
      <c r="O26" s="61">
        <f t="shared" si="12"/>
        <v>7</v>
      </c>
      <c r="P26" s="60">
        <f>VLOOKUP($A26,'Return Data'!$B$7:$R$2292,15,0)</f>
        <v>7.5598999999999998</v>
      </c>
      <c r="Q26" s="61">
        <f>RANK(P26,P$8:P$30,0)</f>
        <v>7</v>
      </c>
      <c r="R26" s="60">
        <f>VLOOKUP($A26,'Return Data'!$B$7:$R$2292,16,0)</f>
        <v>8.0409000000000006</v>
      </c>
      <c r="S26" s="62">
        <f t="shared" si="13"/>
        <v>7</v>
      </c>
    </row>
    <row r="27" spans="1:19" x14ac:dyDescent="0.3">
      <c r="A27" s="58" t="s">
        <v>1906</v>
      </c>
      <c r="B27" s="59">
        <f>VLOOKUP($A27,'Return Data'!$B$7:$R$2292,3,0)</f>
        <v>44865</v>
      </c>
      <c r="C27" s="60">
        <f>VLOOKUP($A27,'Return Data'!$B$7:$R$2292,4,0)</f>
        <v>52.442599999999999</v>
      </c>
      <c r="D27" s="60">
        <f>VLOOKUP($A27,'Return Data'!$B$7:$R$2292,10,0)</f>
        <v>4.0731999999999999</v>
      </c>
      <c r="E27" s="61">
        <f t="shared" si="7"/>
        <v>1</v>
      </c>
      <c r="F27" s="60">
        <f>VLOOKUP($A27,'Return Data'!$B$7:$R$2292,11,0)</f>
        <v>4.6459999999999999</v>
      </c>
      <c r="G27" s="61">
        <f t="shared" si="8"/>
        <v>2</v>
      </c>
      <c r="H27" s="60">
        <f>VLOOKUP($A27,'Return Data'!$B$7:$R$2292,12,0)</f>
        <v>3.7961999999999998</v>
      </c>
      <c r="I27" s="61">
        <f t="shared" si="9"/>
        <v>4</v>
      </c>
      <c r="J27" s="60">
        <f>VLOOKUP($A27,'Return Data'!$B$7:$R$2292,13,0)</f>
        <v>4.5110999999999999</v>
      </c>
      <c r="K27" s="61">
        <f t="shared" si="10"/>
        <v>4</v>
      </c>
      <c r="L27" s="60">
        <f>VLOOKUP($A27,'Return Data'!$B$7:$R$2292,17,0)</f>
        <v>15.959199999999999</v>
      </c>
      <c r="M27" s="61">
        <f t="shared" si="11"/>
        <v>2</v>
      </c>
      <c r="N27" s="60">
        <f>VLOOKUP($A27,'Return Data'!$B$7:$R$2292,14,0)</f>
        <v>12.600099999999999</v>
      </c>
      <c r="O27" s="61">
        <f t="shared" si="12"/>
        <v>1</v>
      </c>
      <c r="P27" s="60">
        <f>VLOOKUP($A27,'Return Data'!$B$7:$R$2292,15,0)</f>
        <v>8.8276000000000003</v>
      </c>
      <c r="Q27" s="61">
        <f>RANK(P27,P$8:P$30,0)</f>
        <v>1</v>
      </c>
      <c r="R27" s="60">
        <f>VLOOKUP($A27,'Return Data'!$B$7:$R$2292,16,0)</f>
        <v>8.4387000000000008</v>
      </c>
      <c r="S27" s="62">
        <f t="shared" si="13"/>
        <v>5</v>
      </c>
    </row>
    <row r="28" spans="1:19" x14ac:dyDescent="0.3">
      <c r="A28" s="58" t="s">
        <v>1588</v>
      </c>
      <c r="B28" s="59">
        <f>VLOOKUP($A28,'Return Data'!$B$7:$R$2292,3,0)</f>
        <v>44865</v>
      </c>
      <c r="C28" s="60">
        <f>VLOOKUP($A28,'Return Data'!$B$7:$R$2292,4,0)</f>
        <v>55.715216659822303</v>
      </c>
      <c r="D28" s="60">
        <f>VLOOKUP($A28,'Return Data'!$B$7:$R$2292,10,0)</f>
        <v>1.9359999999999999</v>
      </c>
      <c r="E28" s="61">
        <f t="shared" si="7"/>
        <v>20</v>
      </c>
      <c r="F28" s="60">
        <f>VLOOKUP($A28,'Return Data'!$B$7:$R$2292,11,0)</f>
        <v>2.3342999999999998</v>
      </c>
      <c r="G28" s="61">
        <f t="shared" si="8"/>
        <v>18</v>
      </c>
      <c r="H28" s="60">
        <f>VLOOKUP($A28,'Return Data'!$B$7:$R$2292,12,0)</f>
        <v>2.5537000000000001</v>
      </c>
      <c r="I28" s="61">
        <f t="shared" si="9"/>
        <v>11</v>
      </c>
      <c r="J28" s="60">
        <f>VLOOKUP($A28,'Return Data'!$B$7:$R$2292,13,0)</f>
        <v>2.4790000000000001</v>
      </c>
      <c r="K28" s="61">
        <f t="shared" si="10"/>
        <v>16</v>
      </c>
      <c r="L28" s="60">
        <f>VLOOKUP($A28,'Return Data'!$B$7:$R$2292,17,0)</f>
        <v>10.1471</v>
      </c>
      <c r="M28" s="61">
        <f t="shared" si="11"/>
        <v>18</v>
      </c>
      <c r="N28" s="60">
        <f>VLOOKUP($A28,'Return Data'!$B$7:$R$2292,14,0)</f>
        <v>7.8094999999999999</v>
      </c>
      <c r="O28" s="61">
        <f t="shared" si="12"/>
        <v>14</v>
      </c>
      <c r="P28" s="60">
        <f>VLOOKUP($A28,'Return Data'!$B$7:$R$2292,15,0)</f>
        <v>6.4608999999999996</v>
      </c>
      <c r="Q28" s="61">
        <f>RANK(P28,P$8:P$30,0)</f>
        <v>11</v>
      </c>
      <c r="R28" s="60">
        <f>VLOOKUP($A28,'Return Data'!$B$7:$R$2292,16,0)</f>
        <v>7.6973000000000003</v>
      </c>
      <c r="S28" s="62">
        <f t="shared" si="13"/>
        <v>13</v>
      </c>
    </row>
    <row r="29" spans="1:19" x14ac:dyDescent="0.3">
      <c r="A29" s="58" t="s">
        <v>1589</v>
      </c>
      <c r="B29" s="59">
        <f>VLOOKUP($A29,'Return Data'!$B$7:$R$2292,3,0)</f>
        <v>44865</v>
      </c>
      <c r="C29" s="60">
        <f>VLOOKUP($A29,'Return Data'!$B$7:$R$2292,4,0)</f>
        <v>13.45</v>
      </c>
      <c r="D29" s="60">
        <f>VLOOKUP($A29,'Return Data'!$B$7:$R$2292,10,0)</f>
        <v>2.1259999999999999</v>
      </c>
      <c r="E29" s="61">
        <f t="shared" si="7"/>
        <v>16</v>
      </c>
      <c r="F29" s="60">
        <f>VLOOKUP($A29,'Return Data'!$B$7:$R$2292,11,0)</f>
        <v>2.4371999999999998</v>
      </c>
      <c r="G29" s="61">
        <f t="shared" si="8"/>
        <v>17</v>
      </c>
      <c r="H29" s="60">
        <f>VLOOKUP($A29,'Return Data'!$B$7:$R$2292,12,0)</f>
        <v>1.7398</v>
      </c>
      <c r="I29" s="61">
        <f t="shared" si="9"/>
        <v>19</v>
      </c>
      <c r="J29" s="60">
        <f>VLOOKUP($A29,'Return Data'!$B$7:$R$2292,13,0)</f>
        <v>1.0518000000000001</v>
      </c>
      <c r="K29" s="61">
        <f t="shared" si="10"/>
        <v>19</v>
      </c>
      <c r="L29" s="60">
        <f>VLOOKUP($A29,'Return Data'!$B$7:$R$2292,17,0)</f>
        <v>8.3231000000000002</v>
      </c>
      <c r="M29" s="61">
        <f t="shared" si="11"/>
        <v>20</v>
      </c>
      <c r="N29" s="60">
        <f>VLOOKUP($A29,'Return Data'!$B$7:$R$2292,14,0)</f>
        <v>7.2516999999999996</v>
      </c>
      <c r="O29" s="61">
        <f t="shared" si="12"/>
        <v>18</v>
      </c>
      <c r="P29" s="60"/>
      <c r="Q29" s="61"/>
      <c r="R29" s="60">
        <f>VLOOKUP($A29,'Return Data'!$B$7:$R$2292,16,0)</f>
        <v>7.258</v>
      </c>
      <c r="S29" s="62">
        <f t="shared" si="13"/>
        <v>16</v>
      </c>
    </row>
    <row r="30" spans="1:19" x14ac:dyDescent="0.3">
      <c r="A30" s="58" t="s">
        <v>1590</v>
      </c>
      <c r="B30" s="59">
        <f>VLOOKUP($A30,'Return Data'!$B$7:$R$2292,3,0)</f>
        <v>44865</v>
      </c>
      <c r="C30" s="60">
        <f>VLOOKUP($A30,'Return Data'!$B$7:$R$2292,4,0)</f>
        <v>13.758800000000001</v>
      </c>
      <c r="D30" s="60">
        <f>VLOOKUP($A30,'Return Data'!$B$7:$R$2292,10,0)</f>
        <v>3.3052000000000001</v>
      </c>
      <c r="E30" s="61">
        <f t="shared" si="7"/>
        <v>6</v>
      </c>
      <c r="F30" s="60">
        <f>VLOOKUP($A30,'Return Data'!$B$7:$R$2292,11,0)</f>
        <v>4.7946</v>
      </c>
      <c r="G30" s="61">
        <f t="shared" si="8"/>
        <v>1</v>
      </c>
      <c r="H30" s="60">
        <f>VLOOKUP($A30,'Return Data'!$B$7:$R$2292,12,0)</f>
        <v>4.1985999999999999</v>
      </c>
      <c r="I30" s="61">
        <f t="shared" si="9"/>
        <v>3</v>
      </c>
      <c r="J30" s="60">
        <f>VLOOKUP($A30,'Return Data'!$B$7:$R$2292,13,0)</f>
        <v>5.0507</v>
      </c>
      <c r="K30" s="61">
        <f t="shared" si="10"/>
        <v>3</v>
      </c>
      <c r="L30" s="60">
        <f>VLOOKUP($A30,'Return Data'!$B$7:$R$2292,17,0)</f>
        <v>14.134399999999999</v>
      </c>
      <c r="M30" s="61">
        <f t="shared" si="11"/>
        <v>4</v>
      </c>
      <c r="N30" s="60">
        <f>VLOOKUP($A30,'Return Data'!$B$7:$R$2292,14,0)</f>
        <v>10.088699999999999</v>
      </c>
      <c r="O30" s="61">
        <f t="shared" si="12"/>
        <v>5</v>
      </c>
      <c r="P30" s="60"/>
      <c r="Q30" s="61"/>
      <c r="R30" s="60">
        <f>VLOOKUP($A30,'Return Data'!$B$7:$R$2292,16,0)</f>
        <v>7.9474</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2.6043272727272728</v>
      </c>
      <c r="E32" s="69"/>
      <c r="F32" s="70">
        <f>AVERAGE(F8:F30)</f>
        <v>3.0236318181818178</v>
      </c>
      <c r="G32" s="69"/>
      <c r="H32" s="70">
        <f>AVERAGE(H8:H30)</f>
        <v>2.4264181818181814</v>
      </c>
      <c r="I32" s="69"/>
      <c r="J32" s="70">
        <f>AVERAGE(J8:J30)</f>
        <v>2.7205181818181816</v>
      </c>
      <c r="K32" s="69"/>
      <c r="L32" s="70">
        <f>AVERAGE(L8:L30)</f>
        <v>11.567950000000002</v>
      </c>
      <c r="M32" s="69"/>
      <c r="N32" s="70">
        <f>AVERAGE(N8:N30)</f>
        <v>8.6793649999999989</v>
      </c>
      <c r="O32" s="69"/>
      <c r="P32" s="70">
        <f>AVERAGE(P8:P30)</f>
        <v>6.7141687499999998</v>
      </c>
      <c r="Q32" s="69"/>
      <c r="R32" s="70">
        <f>AVERAGE(R8:R30)</f>
        <v>7.653872727272728</v>
      </c>
      <c r="S32" s="71"/>
    </row>
    <row r="33" spans="1:19" x14ac:dyDescent="0.3">
      <c r="A33" s="68" t="s">
        <v>28</v>
      </c>
      <c r="B33" s="69"/>
      <c r="C33" s="69"/>
      <c r="D33" s="70">
        <f>MIN(D8:D30)</f>
        <v>1.1791</v>
      </c>
      <c r="E33" s="69"/>
      <c r="F33" s="70">
        <f>MIN(F8:F30)</f>
        <v>0.39079999999999998</v>
      </c>
      <c r="G33" s="69"/>
      <c r="H33" s="70">
        <f>MIN(H8:H30)</f>
        <v>-1.6082000000000001</v>
      </c>
      <c r="I33" s="69"/>
      <c r="J33" s="70">
        <f>MIN(J8:J30)</f>
        <v>-2.0084</v>
      </c>
      <c r="K33" s="69"/>
      <c r="L33" s="70">
        <f>MIN(L8:L30)</f>
        <v>6.4047000000000001</v>
      </c>
      <c r="M33" s="69"/>
      <c r="N33" s="70">
        <f>MIN(N8:N30)</f>
        <v>2.3731</v>
      </c>
      <c r="O33" s="69"/>
      <c r="P33" s="70">
        <f>MIN(P8:P30)</f>
        <v>0.24540000000000001</v>
      </c>
      <c r="Q33" s="69"/>
      <c r="R33" s="70">
        <f>MIN(R8:R30)</f>
        <v>3.1764000000000001</v>
      </c>
      <c r="S33" s="71"/>
    </row>
    <row r="34" spans="1:19" ht="15" thickBot="1" x14ac:dyDescent="0.35">
      <c r="A34" s="72" t="s">
        <v>29</v>
      </c>
      <c r="B34" s="73"/>
      <c r="C34" s="73"/>
      <c r="D34" s="74">
        <f>MAX(D8:D30)</f>
        <v>4.0731999999999999</v>
      </c>
      <c r="E34" s="73"/>
      <c r="F34" s="74">
        <f>MAX(F8:F30)</f>
        <v>4.7946</v>
      </c>
      <c r="G34" s="73"/>
      <c r="H34" s="74">
        <f>MAX(H8:H30)</f>
        <v>4.4568000000000003</v>
      </c>
      <c r="I34" s="73"/>
      <c r="J34" s="74">
        <f>MAX(J8:J30)</f>
        <v>6.3803999999999998</v>
      </c>
      <c r="K34" s="73"/>
      <c r="L34" s="74">
        <f>MAX(L8:L30)</f>
        <v>16.468599999999999</v>
      </c>
      <c r="M34" s="73"/>
      <c r="N34" s="74">
        <f>MAX(N8:N30)</f>
        <v>12.600099999999999</v>
      </c>
      <c r="O34" s="73"/>
      <c r="P34" s="74">
        <f>MAX(P8:P30)</f>
        <v>8.8276000000000003</v>
      </c>
      <c r="Q34" s="73"/>
      <c r="R34" s="74">
        <f>MAX(R8:R30)</f>
        <v>11.083399999999999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44865</v>
      </c>
      <c r="C8" s="60">
        <f>VLOOKUP($A8,'Return Data'!$B$7:$R$2292,4,0)</f>
        <v>23.3444</v>
      </c>
      <c r="D8" s="60">
        <f>VLOOKUP($A8,'Return Data'!$B$7:$R$2292,10,0)</f>
        <v>1.3845000000000001</v>
      </c>
      <c r="E8" s="61">
        <f t="shared" ref="E8:E32" si="0">RANK(D8,D$8:D$32,0)</f>
        <v>12</v>
      </c>
      <c r="F8" s="60">
        <f>VLOOKUP($A8,'Return Data'!$B$7:$R$2292,11,0)</f>
        <v>2.1537999999999999</v>
      </c>
      <c r="G8" s="61">
        <f t="shared" ref="G8:G32" si="1">RANK(F8,F$8:F$32,0)</f>
        <v>11</v>
      </c>
      <c r="H8" s="60">
        <f>VLOOKUP($A8,'Return Data'!$B$7:$R$2292,12,0)</f>
        <v>3.1846999999999999</v>
      </c>
      <c r="I8" s="61">
        <f t="shared" ref="I8:I32" si="2">RANK(H8,H$8:H$32,0)</f>
        <v>10</v>
      </c>
      <c r="J8" s="60">
        <f>VLOOKUP($A8,'Return Data'!$B$7:$R$2292,13,0)</f>
        <v>4.2747000000000002</v>
      </c>
      <c r="K8" s="61">
        <f t="shared" ref="K8:K32" si="3">RANK(J8,J$8:J$32,0)</f>
        <v>10</v>
      </c>
      <c r="L8" s="60">
        <f>VLOOKUP($A8,'Return Data'!$B$7:$R$2292,17,0)</f>
        <v>4.3628</v>
      </c>
      <c r="M8" s="61">
        <f t="shared" ref="M8:M23" si="4">RANK(L8,L$8:L$32,0)</f>
        <v>8</v>
      </c>
      <c r="N8" s="60">
        <f>VLOOKUP($A8,'Return Data'!$B$7:$R$2292,14,0)</f>
        <v>4.5532000000000004</v>
      </c>
      <c r="O8" s="61">
        <f t="shared" ref="O8:O18" si="5">RANK(N8,N$8:N$32,0)</f>
        <v>8</v>
      </c>
      <c r="P8" s="60">
        <f>VLOOKUP($A8,'Return Data'!$B$7:$R$2292,15,0)</f>
        <v>5.4725000000000001</v>
      </c>
      <c r="Q8" s="61">
        <f>RANK(P8,P$8:P$32,0)</f>
        <v>9</v>
      </c>
      <c r="R8" s="60">
        <f>VLOOKUP($A8,'Return Data'!$B$7:$R$2292,16,0)</f>
        <v>6.7626999999999997</v>
      </c>
      <c r="S8" s="62">
        <f t="shared" ref="S8:S32" si="6">RANK(R8,R$8:R$32,0)</f>
        <v>4</v>
      </c>
    </row>
    <row r="9" spans="1:20" x14ac:dyDescent="0.3">
      <c r="A9" s="58" t="s">
        <v>1592</v>
      </c>
      <c r="B9" s="59">
        <f>VLOOKUP($A9,'Return Data'!$B$7:$R$2292,3,0)</f>
        <v>44865</v>
      </c>
      <c r="C9" s="60">
        <f>VLOOKUP($A9,'Return Data'!$B$7:$R$2292,4,0)</f>
        <v>16.601199999999999</v>
      </c>
      <c r="D9" s="60">
        <f>VLOOKUP($A9,'Return Data'!$B$7:$R$2292,10,0)</f>
        <v>1.3207</v>
      </c>
      <c r="E9" s="61">
        <f t="shared" si="0"/>
        <v>18</v>
      </c>
      <c r="F9" s="60">
        <f>VLOOKUP($A9,'Return Data'!$B$7:$R$2292,11,0)</f>
        <v>2.0752000000000002</v>
      </c>
      <c r="G9" s="61">
        <f t="shared" si="1"/>
        <v>16</v>
      </c>
      <c r="H9" s="60">
        <f>VLOOKUP($A9,'Return Data'!$B$7:$R$2292,12,0)</f>
        <v>3.2425999999999999</v>
      </c>
      <c r="I9" s="61">
        <f t="shared" si="2"/>
        <v>7</v>
      </c>
      <c r="J9" s="60">
        <f>VLOOKUP($A9,'Return Data'!$B$7:$R$2292,13,0)</f>
        <v>4.6397000000000004</v>
      </c>
      <c r="K9" s="61">
        <f t="shared" si="3"/>
        <v>2</v>
      </c>
      <c r="L9" s="60">
        <f>VLOOKUP($A9,'Return Data'!$B$7:$R$2292,17,0)</f>
        <v>4.4817999999999998</v>
      </c>
      <c r="M9" s="61">
        <f t="shared" si="4"/>
        <v>4</v>
      </c>
      <c r="N9" s="60">
        <f>VLOOKUP($A9,'Return Data'!$B$7:$R$2292,14,0)</f>
        <v>4.6619999999999999</v>
      </c>
      <c r="O9" s="61">
        <f t="shared" si="5"/>
        <v>6</v>
      </c>
      <c r="P9" s="60">
        <f>VLOOKUP($A9,'Return Data'!$B$7:$R$2292,15,0)</f>
        <v>5.5980999999999996</v>
      </c>
      <c r="Q9" s="61">
        <f>RANK(P9,P$8:P$32,0)</f>
        <v>3</v>
      </c>
      <c r="R9" s="60">
        <f>VLOOKUP($A9,'Return Data'!$B$7:$R$2292,16,0)</f>
        <v>6.3613</v>
      </c>
      <c r="S9" s="62">
        <f t="shared" si="6"/>
        <v>10</v>
      </c>
    </row>
    <row r="10" spans="1:20" x14ac:dyDescent="0.3">
      <c r="A10" s="58" t="s">
        <v>1953</v>
      </c>
      <c r="B10" s="59">
        <f>VLOOKUP($A10,'Return Data'!$B$7:$R$2292,3,0)</f>
        <v>44865</v>
      </c>
      <c r="C10" s="60">
        <f>VLOOKUP($A10,'Return Data'!$B$7:$R$2292,4,0)</f>
        <v>13.855399999999999</v>
      </c>
      <c r="D10" s="60">
        <f>VLOOKUP($A10,'Return Data'!$B$7:$R$2292,10,0)</f>
        <v>1.2622</v>
      </c>
      <c r="E10" s="61">
        <f t="shared" si="0"/>
        <v>21</v>
      </c>
      <c r="F10" s="60">
        <f>VLOOKUP($A10,'Return Data'!$B$7:$R$2292,11,0)</f>
        <v>1.8696999999999999</v>
      </c>
      <c r="G10" s="61">
        <f t="shared" si="1"/>
        <v>22</v>
      </c>
      <c r="H10" s="60">
        <f>VLOOKUP($A10,'Return Data'!$B$7:$R$2292,12,0)</f>
        <v>2.8612000000000002</v>
      </c>
      <c r="I10" s="61">
        <f t="shared" si="2"/>
        <v>19</v>
      </c>
      <c r="J10" s="60">
        <f>VLOOKUP($A10,'Return Data'!$B$7:$R$2292,13,0)</f>
        <v>3.8479999999999999</v>
      </c>
      <c r="K10" s="61">
        <f t="shared" si="3"/>
        <v>19</v>
      </c>
      <c r="L10" s="60">
        <f>VLOOKUP($A10,'Return Data'!$B$7:$R$2292,17,0)</f>
        <v>4.1247999999999996</v>
      </c>
      <c r="M10" s="61">
        <f t="shared" si="4"/>
        <v>15</v>
      </c>
      <c r="N10" s="60">
        <f>VLOOKUP($A10,'Return Data'!$B$7:$R$2292,14,0)</f>
        <v>4.5343999999999998</v>
      </c>
      <c r="O10" s="61">
        <f t="shared" si="5"/>
        <v>9</v>
      </c>
      <c r="P10" s="60">
        <f>VLOOKUP($A10,'Return Data'!$B$7:$R$2292,15,0)</f>
        <v>5.4814999999999996</v>
      </c>
      <c r="Q10" s="61">
        <f>RANK(P10,P$8:P$32,0)</f>
        <v>7</v>
      </c>
      <c r="R10" s="60">
        <f>VLOOKUP($A10,'Return Data'!$B$7:$R$2292,16,0)</f>
        <v>5.7386999999999997</v>
      </c>
      <c r="S10" s="62">
        <f t="shared" si="6"/>
        <v>15</v>
      </c>
    </row>
    <row r="11" spans="1:20" x14ac:dyDescent="0.3">
      <c r="A11" s="58" t="s">
        <v>2009</v>
      </c>
      <c r="B11" s="59">
        <f>VLOOKUP($A11,'Return Data'!$B$7:$R$2292,3,0)</f>
        <v>44865</v>
      </c>
      <c r="C11" s="60">
        <f>VLOOKUP($A11,'Return Data'!$B$7:$R$2292,4,0)</f>
        <v>11.982100000000001</v>
      </c>
      <c r="D11" s="60">
        <f>VLOOKUP($A11,'Return Data'!$B$7:$R$2292,10,0)</f>
        <v>0.95630000000000004</v>
      </c>
      <c r="E11" s="61">
        <f t="shared" si="0"/>
        <v>24</v>
      </c>
      <c r="F11" s="60">
        <f>VLOOKUP($A11,'Return Data'!$B$7:$R$2292,11,0)</f>
        <v>1.5044999999999999</v>
      </c>
      <c r="G11" s="61">
        <f t="shared" si="1"/>
        <v>25</v>
      </c>
      <c r="H11" s="60">
        <f>VLOOKUP($A11,'Return Data'!$B$7:$R$2292,12,0)</f>
        <v>2.1482999999999999</v>
      </c>
      <c r="I11" s="61">
        <f t="shared" si="2"/>
        <v>25</v>
      </c>
      <c r="J11" s="60">
        <f>VLOOKUP($A11,'Return Data'!$B$7:$R$2292,13,0)</f>
        <v>2.8471000000000002</v>
      </c>
      <c r="K11" s="61">
        <f t="shared" si="3"/>
        <v>25</v>
      </c>
      <c r="L11" s="60">
        <f>VLOOKUP($A11,'Return Data'!$B$7:$R$2292,17,0)</f>
        <v>2.7646999999999999</v>
      </c>
      <c r="M11" s="61">
        <f t="shared" si="4"/>
        <v>24</v>
      </c>
      <c r="N11" s="60">
        <f>VLOOKUP($A11,'Return Data'!$B$7:$R$2292,14,0)</f>
        <v>3.2311000000000001</v>
      </c>
      <c r="O11" s="61">
        <f t="shared" si="5"/>
        <v>21</v>
      </c>
      <c r="P11" s="60"/>
      <c r="Q11" s="61"/>
      <c r="R11" s="60">
        <f>VLOOKUP($A11,'Return Data'!$B$7:$R$2292,16,0)</f>
        <v>4.2222</v>
      </c>
      <c r="S11" s="62">
        <f t="shared" si="6"/>
        <v>21</v>
      </c>
    </row>
    <row r="12" spans="1:20" x14ac:dyDescent="0.3">
      <c r="A12" s="58" t="s">
        <v>1593</v>
      </c>
      <c r="B12" s="59">
        <f>VLOOKUP($A12,'Return Data'!$B$7:$R$2292,3,0)</f>
        <v>44865</v>
      </c>
      <c r="C12" s="60">
        <f>VLOOKUP($A12,'Return Data'!$B$7:$R$2292,4,0)</f>
        <v>12.787000000000001</v>
      </c>
      <c r="D12" s="60">
        <f>VLOOKUP($A12,'Return Data'!$B$7:$R$2292,10,0)</f>
        <v>1.3553999999999999</v>
      </c>
      <c r="E12" s="61">
        <f t="shared" si="0"/>
        <v>15</v>
      </c>
      <c r="F12" s="60">
        <f>VLOOKUP($A12,'Return Data'!$B$7:$R$2292,11,0)</f>
        <v>2.1244000000000001</v>
      </c>
      <c r="G12" s="61">
        <f t="shared" si="1"/>
        <v>12</v>
      </c>
      <c r="H12" s="60">
        <f>VLOOKUP($A12,'Return Data'!$B$7:$R$2292,12,0)</f>
        <v>3.0461999999999998</v>
      </c>
      <c r="I12" s="61">
        <f t="shared" si="2"/>
        <v>15</v>
      </c>
      <c r="J12" s="60">
        <f>VLOOKUP($A12,'Return Data'!$B$7:$R$2292,13,0)</f>
        <v>4.0354999999999999</v>
      </c>
      <c r="K12" s="61">
        <f t="shared" si="3"/>
        <v>17</v>
      </c>
      <c r="L12" s="60">
        <f>VLOOKUP($A12,'Return Data'!$B$7:$R$2292,17,0)</f>
        <v>4.0176999999999996</v>
      </c>
      <c r="M12" s="61">
        <f t="shared" si="4"/>
        <v>18</v>
      </c>
      <c r="N12" s="60">
        <f>VLOOKUP($A12,'Return Data'!$B$7:$R$2292,14,0)</f>
        <v>4.2953000000000001</v>
      </c>
      <c r="O12" s="61">
        <f t="shared" si="5"/>
        <v>15</v>
      </c>
      <c r="P12" s="60"/>
      <c r="Q12" s="61"/>
      <c r="R12" s="60">
        <f>VLOOKUP($A12,'Return Data'!$B$7:$R$2292,16,0)</f>
        <v>5.2923999999999998</v>
      </c>
      <c r="S12" s="62">
        <f t="shared" si="6"/>
        <v>18</v>
      </c>
    </row>
    <row r="13" spans="1:20" x14ac:dyDescent="0.3">
      <c r="A13" s="58" t="s">
        <v>1594</v>
      </c>
      <c r="B13" s="59">
        <f>VLOOKUP($A13,'Return Data'!$B$7:$R$2292,3,0)</f>
        <v>44865</v>
      </c>
      <c r="C13" s="60">
        <f>VLOOKUP($A13,'Return Data'!$B$7:$R$2292,4,0)</f>
        <v>16.933800000000002</v>
      </c>
      <c r="D13" s="60">
        <f>VLOOKUP($A13,'Return Data'!$B$7:$R$2292,10,0)</f>
        <v>1.4334</v>
      </c>
      <c r="E13" s="61">
        <f t="shared" si="0"/>
        <v>5</v>
      </c>
      <c r="F13" s="60">
        <f>VLOOKUP($A13,'Return Data'!$B$7:$R$2292,11,0)</f>
        <v>2.2423999999999999</v>
      </c>
      <c r="G13" s="61">
        <f t="shared" si="1"/>
        <v>5</v>
      </c>
      <c r="H13" s="60">
        <f>VLOOKUP($A13,'Return Data'!$B$7:$R$2292,12,0)</f>
        <v>3.4176000000000002</v>
      </c>
      <c r="I13" s="61">
        <f t="shared" si="2"/>
        <v>2</v>
      </c>
      <c r="J13" s="60">
        <f>VLOOKUP($A13,'Return Data'!$B$7:$R$2292,13,0)</f>
        <v>4.5838999999999999</v>
      </c>
      <c r="K13" s="61">
        <f t="shared" si="3"/>
        <v>4</v>
      </c>
      <c r="L13" s="60">
        <f>VLOOKUP($A13,'Return Data'!$B$7:$R$2292,17,0)</f>
        <v>4.5122</v>
      </c>
      <c r="M13" s="61">
        <f t="shared" si="4"/>
        <v>3</v>
      </c>
      <c r="N13" s="60">
        <f>VLOOKUP($A13,'Return Data'!$B$7:$R$2292,14,0)</f>
        <v>4.8231999999999999</v>
      </c>
      <c r="O13" s="61">
        <f t="shared" si="5"/>
        <v>2</v>
      </c>
      <c r="P13" s="60">
        <f>VLOOKUP($A13,'Return Data'!$B$7:$R$2292,15,0)</f>
        <v>5.7018000000000004</v>
      </c>
      <c r="Q13" s="61">
        <f t="shared" ref="Q13:Q18" si="7">RANK(P13,P$8:P$32,0)</f>
        <v>2</v>
      </c>
      <c r="R13" s="60">
        <f>VLOOKUP($A13,'Return Data'!$B$7:$R$2292,16,0)</f>
        <v>6.5107999999999997</v>
      </c>
      <c r="S13" s="62">
        <f t="shared" si="6"/>
        <v>9</v>
      </c>
    </row>
    <row r="14" spans="1:20" x14ac:dyDescent="0.3">
      <c r="A14" s="58" t="s">
        <v>1595</v>
      </c>
      <c r="B14" s="59">
        <f>VLOOKUP($A14,'Return Data'!$B$7:$R$2292,3,0)</f>
        <v>44865</v>
      </c>
      <c r="C14" s="60">
        <f>VLOOKUP($A14,'Return Data'!$B$7:$R$2292,4,0)</f>
        <v>16.494</v>
      </c>
      <c r="D14" s="60">
        <f>VLOOKUP($A14,'Return Data'!$B$7:$R$2292,10,0)</f>
        <v>1.4016999999999999</v>
      </c>
      <c r="E14" s="61">
        <f t="shared" si="0"/>
        <v>10</v>
      </c>
      <c r="F14" s="60">
        <f>VLOOKUP($A14,'Return Data'!$B$7:$R$2292,11,0)</f>
        <v>2.1680000000000001</v>
      </c>
      <c r="G14" s="61">
        <f t="shared" si="1"/>
        <v>9</v>
      </c>
      <c r="H14" s="60">
        <f>VLOOKUP($A14,'Return Data'!$B$7:$R$2292,12,0)</f>
        <v>3.1391</v>
      </c>
      <c r="I14" s="61">
        <f t="shared" si="2"/>
        <v>13</v>
      </c>
      <c r="J14" s="60">
        <f>VLOOKUP($A14,'Return Data'!$B$7:$R$2292,13,0)</f>
        <v>4.1418999999999997</v>
      </c>
      <c r="K14" s="61">
        <f t="shared" si="3"/>
        <v>13</v>
      </c>
      <c r="L14" s="60">
        <f>VLOOKUP($A14,'Return Data'!$B$7:$R$2292,17,0)</f>
        <v>4.1501000000000001</v>
      </c>
      <c r="M14" s="61">
        <f t="shared" si="4"/>
        <v>14</v>
      </c>
      <c r="N14" s="60">
        <f>VLOOKUP($A14,'Return Data'!$B$7:$R$2292,14,0)</f>
        <v>4.2576999999999998</v>
      </c>
      <c r="O14" s="61">
        <f t="shared" si="5"/>
        <v>17</v>
      </c>
      <c r="P14" s="60">
        <f>VLOOKUP($A14,'Return Data'!$B$7:$R$2292,15,0)</f>
        <v>5.1201999999999996</v>
      </c>
      <c r="Q14" s="61">
        <f t="shared" si="7"/>
        <v>14</v>
      </c>
      <c r="R14" s="60">
        <f>VLOOKUP($A14,'Return Data'!$B$7:$R$2292,16,0)</f>
        <v>5.9973000000000001</v>
      </c>
      <c r="S14" s="62">
        <f t="shared" si="6"/>
        <v>14</v>
      </c>
    </row>
    <row r="15" spans="1:20" x14ac:dyDescent="0.3">
      <c r="A15" s="58" t="s">
        <v>1596</v>
      </c>
      <c r="B15" s="59">
        <f>VLOOKUP($A15,'Return Data'!$B$7:$R$2292,3,0)</f>
        <v>44865</v>
      </c>
      <c r="C15" s="60">
        <f>VLOOKUP($A15,'Return Data'!$B$7:$R$2292,4,0)</f>
        <v>30.057400000000001</v>
      </c>
      <c r="D15" s="60">
        <f>VLOOKUP($A15,'Return Data'!$B$7:$R$2292,10,0)</f>
        <v>1.4315</v>
      </c>
      <c r="E15" s="61">
        <f t="shared" si="0"/>
        <v>6</v>
      </c>
      <c r="F15" s="60">
        <f>VLOOKUP($A15,'Return Data'!$B$7:$R$2292,11,0)</f>
        <v>2.2037</v>
      </c>
      <c r="G15" s="61">
        <f t="shared" si="1"/>
        <v>6</v>
      </c>
      <c r="H15" s="60">
        <f>VLOOKUP($A15,'Return Data'!$B$7:$R$2292,12,0)</f>
        <v>3.1539000000000001</v>
      </c>
      <c r="I15" s="61">
        <f t="shared" si="2"/>
        <v>12</v>
      </c>
      <c r="J15" s="60">
        <f>VLOOKUP($A15,'Return Data'!$B$7:$R$2292,13,0)</f>
        <v>4.2942999999999998</v>
      </c>
      <c r="K15" s="61">
        <f t="shared" si="3"/>
        <v>9</v>
      </c>
      <c r="L15" s="60">
        <f>VLOOKUP($A15,'Return Data'!$B$7:$R$2292,17,0)</f>
        <v>4.2779999999999996</v>
      </c>
      <c r="M15" s="61">
        <f t="shared" si="4"/>
        <v>9</v>
      </c>
      <c r="N15" s="60">
        <f>VLOOKUP($A15,'Return Data'!$B$7:$R$2292,14,0)</f>
        <v>4.5106000000000002</v>
      </c>
      <c r="O15" s="61">
        <f t="shared" si="5"/>
        <v>11</v>
      </c>
      <c r="P15" s="60">
        <f>VLOOKUP($A15,'Return Data'!$B$7:$R$2292,15,0)</f>
        <v>5.4615</v>
      </c>
      <c r="Q15" s="61">
        <f t="shared" si="7"/>
        <v>10</v>
      </c>
      <c r="R15" s="60">
        <f>VLOOKUP($A15,'Return Data'!$B$7:$R$2292,16,0)</f>
        <v>6.8445999999999998</v>
      </c>
      <c r="S15" s="62">
        <f t="shared" si="6"/>
        <v>3</v>
      </c>
    </row>
    <row r="16" spans="1:20" x14ac:dyDescent="0.3">
      <c r="A16" s="58" t="s">
        <v>1597</v>
      </c>
      <c r="B16" s="59">
        <f>VLOOKUP($A16,'Return Data'!$B$7:$R$2292,3,0)</f>
        <v>44865</v>
      </c>
      <c r="C16" s="60">
        <f>VLOOKUP($A16,'Return Data'!$B$7:$R$2292,4,0)</f>
        <v>28.623999999999999</v>
      </c>
      <c r="D16" s="60">
        <f>VLOOKUP($A16,'Return Data'!$B$7:$R$2292,10,0)</f>
        <v>1.41</v>
      </c>
      <c r="E16" s="61">
        <f t="shared" si="0"/>
        <v>7</v>
      </c>
      <c r="F16" s="60">
        <f>VLOOKUP($A16,'Return Data'!$B$7:$R$2292,11,0)</f>
        <v>2.1574</v>
      </c>
      <c r="G16" s="61">
        <f t="shared" si="1"/>
        <v>10</v>
      </c>
      <c r="H16" s="60">
        <f>VLOOKUP($A16,'Return Data'!$B$7:$R$2292,12,0)</f>
        <v>3.1678000000000002</v>
      </c>
      <c r="I16" s="61">
        <f t="shared" si="2"/>
        <v>11</v>
      </c>
      <c r="J16" s="60">
        <f>VLOOKUP($A16,'Return Data'!$B$7:$R$2292,13,0)</f>
        <v>4.2461000000000002</v>
      </c>
      <c r="K16" s="61">
        <f t="shared" si="3"/>
        <v>11</v>
      </c>
      <c r="L16" s="60">
        <f>VLOOKUP($A16,'Return Data'!$B$7:$R$2292,17,0)</f>
        <v>4.1994999999999996</v>
      </c>
      <c r="M16" s="61">
        <f t="shared" si="4"/>
        <v>13</v>
      </c>
      <c r="N16" s="60">
        <f>VLOOKUP($A16,'Return Data'!$B$7:$R$2292,14,0)</f>
        <v>4.3867000000000003</v>
      </c>
      <c r="O16" s="61">
        <f t="shared" si="5"/>
        <v>12</v>
      </c>
      <c r="P16" s="60">
        <f>VLOOKUP($A16,'Return Data'!$B$7:$R$2292,15,0)</f>
        <v>5.4741999999999997</v>
      </c>
      <c r="Q16" s="61">
        <f t="shared" si="7"/>
        <v>8</v>
      </c>
      <c r="R16" s="60">
        <f>VLOOKUP($A16,'Return Data'!$B$7:$R$2292,16,0)</f>
        <v>6.7172000000000001</v>
      </c>
      <c r="S16" s="62">
        <f t="shared" si="6"/>
        <v>5</v>
      </c>
    </row>
    <row r="17" spans="1:19" x14ac:dyDescent="0.3">
      <c r="A17" s="58" t="s">
        <v>1598</v>
      </c>
      <c r="B17" s="59">
        <f>VLOOKUP($A17,'Return Data'!$B$7:$R$2292,3,0)</f>
        <v>44865</v>
      </c>
      <c r="C17" s="60">
        <f>VLOOKUP($A17,'Return Data'!$B$7:$R$2292,4,0)</f>
        <v>15.5121</v>
      </c>
      <c r="D17" s="60">
        <f>VLOOKUP($A17,'Return Data'!$B$7:$R$2292,10,0)</f>
        <v>1.0508</v>
      </c>
      <c r="E17" s="61">
        <f t="shared" si="0"/>
        <v>23</v>
      </c>
      <c r="F17" s="60">
        <f>VLOOKUP($A17,'Return Data'!$B$7:$R$2292,11,0)</f>
        <v>1.5575000000000001</v>
      </c>
      <c r="G17" s="61">
        <f t="shared" si="1"/>
        <v>24</v>
      </c>
      <c r="H17" s="60">
        <f>VLOOKUP($A17,'Return Data'!$B$7:$R$2292,12,0)</f>
        <v>2.1648999999999998</v>
      </c>
      <c r="I17" s="61">
        <f t="shared" si="2"/>
        <v>24</v>
      </c>
      <c r="J17" s="60">
        <f>VLOOKUP($A17,'Return Data'!$B$7:$R$2292,13,0)</f>
        <v>2.9424999999999999</v>
      </c>
      <c r="K17" s="61">
        <f t="shared" si="3"/>
        <v>24</v>
      </c>
      <c r="L17" s="60">
        <f>VLOOKUP($A17,'Return Data'!$B$7:$R$2292,17,0)</f>
        <v>2.9426000000000001</v>
      </c>
      <c r="M17" s="61">
        <f t="shared" si="4"/>
        <v>23</v>
      </c>
      <c r="N17" s="60">
        <f>VLOOKUP($A17,'Return Data'!$B$7:$R$2292,14,0)</f>
        <v>3.3147000000000002</v>
      </c>
      <c r="O17" s="61">
        <f t="shared" si="5"/>
        <v>20</v>
      </c>
      <c r="P17" s="60">
        <f>VLOOKUP($A17,'Return Data'!$B$7:$R$2292,15,0)</f>
        <v>4.5971000000000002</v>
      </c>
      <c r="Q17" s="61">
        <f t="shared" si="7"/>
        <v>15</v>
      </c>
      <c r="R17" s="60">
        <f>VLOOKUP($A17,'Return Data'!$B$7:$R$2292,16,0)</f>
        <v>5.7362000000000002</v>
      </c>
      <c r="S17" s="62">
        <f t="shared" si="6"/>
        <v>16</v>
      </c>
    </row>
    <row r="18" spans="1:19" x14ac:dyDescent="0.3">
      <c r="A18" s="58" t="s">
        <v>1599</v>
      </c>
      <c r="B18" s="59">
        <f>VLOOKUP($A18,'Return Data'!$B$7:$R$2292,3,0)</f>
        <v>44865</v>
      </c>
      <c r="C18" s="60">
        <f>VLOOKUP($A18,'Return Data'!$B$7:$R$2292,4,0)</f>
        <v>28.047899999999998</v>
      </c>
      <c r="D18" s="60">
        <f>VLOOKUP($A18,'Return Data'!$B$7:$R$2292,10,0)</f>
        <v>1.6162000000000001</v>
      </c>
      <c r="E18" s="61">
        <f t="shared" si="0"/>
        <v>1</v>
      </c>
      <c r="F18" s="60">
        <f>VLOOKUP($A18,'Return Data'!$B$7:$R$2292,11,0)</f>
        <v>2.6069</v>
      </c>
      <c r="G18" s="61">
        <f t="shared" si="1"/>
        <v>1</v>
      </c>
      <c r="H18" s="60">
        <f>VLOOKUP($A18,'Return Data'!$B$7:$R$2292,12,0)</f>
        <v>3.9620000000000002</v>
      </c>
      <c r="I18" s="61">
        <f t="shared" si="2"/>
        <v>1</v>
      </c>
      <c r="J18" s="60">
        <f>VLOOKUP($A18,'Return Data'!$B$7:$R$2292,13,0)</f>
        <v>5.2229000000000001</v>
      </c>
      <c r="K18" s="61">
        <f t="shared" si="3"/>
        <v>1</v>
      </c>
      <c r="L18" s="60">
        <f>VLOOKUP($A18,'Return Data'!$B$7:$R$2292,17,0)</f>
        <v>4.6163999999999996</v>
      </c>
      <c r="M18" s="61">
        <f t="shared" si="4"/>
        <v>1</v>
      </c>
      <c r="N18" s="60">
        <f>VLOOKUP($A18,'Return Data'!$B$7:$R$2292,14,0)</f>
        <v>4.7907999999999999</v>
      </c>
      <c r="O18" s="61">
        <f t="shared" si="5"/>
        <v>3</v>
      </c>
      <c r="P18" s="60">
        <f>VLOOKUP($A18,'Return Data'!$B$7:$R$2292,15,0)</f>
        <v>5.5739000000000001</v>
      </c>
      <c r="Q18" s="61">
        <f t="shared" si="7"/>
        <v>4</v>
      </c>
      <c r="R18" s="60">
        <f>VLOOKUP($A18,'Return Data'!$B$7:$R$2292,16,0)</f>
        <v>6.6843000000000004</v>
      </c>
      <c r="S18" s="62">
        <f t="shared" si="6"/>
        <v>6</v>
      </c>
    </row>
    <row r="19" spans="1:19" x14ac:dyDescent="0.3">
      <c r="A19" s="58" t="s">
        <v>1600</v>
      </c>
      <c r="B19" s="59">
        <f>VLOOKUP($A19,'Return Data'!$B$7:$R$2292,3,0)</f>
        <v>44865</v>
      </c>
      <c r="C19" s="60">
        <f>VLOOKUP($A19,'Return Data'!$B$7:$R$2292,4,0)</f>
        <v>11.176500000000001</v>
      </c>
      <c r="D19" s="60">
        <f>VLOOKUP($A19,'Return Data'!$B$7:$R$2292,10,0)</f>
        <v>0.95479999999999998</v>
      </c>
      <c r="E19" s="61">
        <f t="shared" si="0"/>
        <v>25</v>
      </c>
      <c r="F19" s="60">
        <f>VLOOKUP($A19,'Return Data'!$B$7:$R$2292,11,0)</f>
        <v>1.6452</v>
      </c>
      <c r="G19" s="61">
        <f t="shared" si="1"/>
        <v>23</v>
      </c>
      <c r="H19" s="60">
        <f>VLOOKUP($A19,'Return Data'!$B$7:$R$2292,12,0)</f>
        <v>2.2336999999999998</v>
      </c>
      <c r="I19" s="61">
        <f t="shared" si="2"/>
        <v>23</v>
      </c>
      <c r="J19" s="60">
        <f>VLOOKUP($A19,'Return Data'!$B$7:$R$2292,13,0)</f>
        <v>2.9779</v>
      </c>
      <c r="K19" s="61">
        <f t="shared" si="3"/>
        <v>23</v>
      </c>
      <c r="L19" s="60">
        <f>VLOOKUP($A19,'Return Data'!$B$7:$R$2292,17,0)</f>
        <v>3.0546000000000002</v>
      </c>
      <c r="M19" s="61">
        <f t="shared" si="4"/>
        <v>22</v>
      </c>
      <c r="N19" s="60"/>
      <c r="O19" s="61"/>
      <c r="P19" s="60"/>
      <c r="Q19" s="61"/>
      <c r="R19" s="60">
        <f>VLOOKUP($A19,'Return Data'!$B$7:$R$2292,16,0)</f>
        <v>3.5996999999999999</v>
      </c>
      <c r="S19" s="62">
        <f t="shared" si="6"/>
        <v>24</v>
      </c>
    </row>
    <row r="20" spans="1:19" x14ac:dyDescent="0.3">
      <c r="A20" s="58" t="s">
        <v>1601</v>
      </c>
      <c r="B20" s="59">
        <f>VLOOKUP($A20,'Return Data'!$B$7:$R$2292,3,0)</f>
        <v>44865</v>
      </c>
      <c r="C20" s="60">
        <f>VLOOKUP($A20,'Return Data'!$B$7:$R$2292,4,0)</f>
        <v>28.688099999999999</v>
      </c>
      <c r="D20" s="60">
        <f>VLOOKUP($A20,'Return Data'!$B$7:$R$2292,10,0)</f>
        <v>1.3555999999999999</v>
      </c>
      <c r="E20" s="61">
        <f t="shared" si="0"/>
        <v>14</v>
      </c>
      <c r="F20" s="60">
        <f>VLOOKUP($A20,'Return Data'!$B$7:$R$2292,11,0)</f>
        <v>2.1179999999999999</v>
      </c>
      <c r="G20" s="61">
        <f t="shared" si="1"/>
        <v>13</v>
      </c>
      <c r="H20" s="60">
        <f>VLOOKUP($A20,'Return Data'!$B$7:$R$2292,12,0)</f>
        <v>3.1181999999999999</v>
      </c>
      <c r="I20" s="61">
        <f t="shared" si="2"/>
        <v>14</v>
      </c>
      <c r="J20" s="60">
        <f>VLOOKUP($A20,'Return Data'!$B$7:$R$2292,13,0)</f>
        <v>3.9434999999999998</v>
      </c>
      <c r="K20" s="61">
        <f t="shared" si="3"/>
        <v>18</v>
      </c>
      <c r="L20" s="60">
        <f>VLOOKUP($A20,'Return Data'!$B$7:$R$2292,17,0)</f>
        <v>3.4921000000000002</v>
      </c>
      <c r="M20" s="61">
        <f t="shared" si="4"/>
        <v>20</v>
      </c>
      <c r="N20" s="60">
        <f>VLOOKUP($A20,'Return Data'!$B$7:$R$2292,14,0)</f>
        <v>3.4247000000000001</v>
      </c>
      <c r="O20" s="61">
        <f>RANK(N20,N$8:N$32,0)</f>
        <v>19</v>
      </c>
      <c r="P20" s="60">
        <f>VLOOKUP($A20,'Return Data'!$B$7:$R$2292,15,0)</f>
        <v>4.4044999999999996</v>
      </c>
      <c r="Q20" s="61">
        <f>RANK(P20,P$8:P$32,0)</f>
        <v>16</v>
      </c>
      <c r="R20" s="60">
        <f>VLOOKUP($A20,'Return Data'!$B$7:$R$2292,16,0)</f>
        <v>6.1398000000000001</v>
      </c>
      <c r="S20" s="62">
        <f t="shared" si="6"/>
        <v>12</v>
      </c>
    </row>
    <row r="21" spans="1:19" x14ac:dyDescent="0.3">
      <c r="A21" s="58" t="s">
        <v>1602</v>
      </c>
      <c r="B21" s="59">
        <f>VLOOKUP($A21,'Return Data'!$B$7:$R$2292,3,0)</f>
        <v>44865</v>
      </c>
      <c r="C21" s="60">
        <f>VLOOKUP($A21,'Return Data'!$B$7:$R$2292,4,0)</f>
        <v>32.548000000000002</v>
      </c>
      <c r="D21" s="60">
        <f>VLOOKUP($A21,'Return Data'!$B$7:$R$2292,10,0)</f>
        <v>1.4472</v>
      </c>
      <c r="E21" s="61">
        <f t="shared" si="0"/>
        <v>4</v>
      </c>
      <c r="F21" s="60">
        <f>VLOOKUP($A21,'Return Data'!$B$7:$R$2292,11,0)</f>
        <v>2.2797999999999998</v>
      </c>
      <c r="G21" s="61">
        <f t="shared" si="1"/>
        <v>2</v>
      </c>
      <c r="H21" s="60">
        <f>VLOOKUP($A21,'Return Data'!$B$7:$R$2292,12,0)</f>
        <v>3.4137</v>
      </c>
      <c r="I21" s="61">
        <f t="shared" si="2"/>
        <v>3</v>
      </c>
      <c r="J21" s="60">
        <f>VLOOKUP($A21,'Return Data'!$B$7:$R$2292,13,0)</f>
        <v>4.5842999999999998</v>
      </c>
      <c r="K21" s="61">
        <f t="shared" si="3"/>
        <v>3</v>
      </c>
      <c r="L21" s="60">
        <f>VLOOKUP($A21,'Return Data'!$B$7:$R$2292,17,0)</f>
        <v>4.5128000000000004</v>
      </c>
      <c r="M21" s="61">
        <f t="shared" si="4"/>
        <v>2</v>
      </c>
      <c r="N21" s="60">
        <f>VLOOKUP($A21,'Return Data'!$B$7:$R$2292,14,0)</f>
        <v>4.7023000000000001</v>
      </c>
      <c r="O21" s="61">
        <f>RANK(N21,N$8:N$32,0)</f>
        <v>4</v>
      </c>
      <c r="P21" s="60">
        <f>VLOOKUP($A21,'Return Data'!$B$7:$R$2292,15,0)</f>
        <v>5.5659999999999998</v>
      </c>
      <c r="Q21" s="61">
        <f>RANK(P21,P$8:P$32,0)</f>
        <v>5</v>
      </c>
      <c r="R21" s="60">
        <f>VLOOKUP($A21,'Return Data'!$B$7:$R$2292,16,0)</f>
        <v>6.8673999999999999</v>
      </c>
      <c r="S21" s="62">
        <f t="shared" si="6"/>
        <v>2</v>
      </c>
    </row>
    <row r="22" spans="1:19" x14ac:dyDescent="0.3">
      <c r="A22" s="58" t="s">
        <v>1603</v>
      </c>
      <c r="B22" s="59">
        <f>VLOOKUP($A22,'Return Data'!$B$7:$R$2292,3,0)</f>
        <v>44865</v>
      </c>
      <c r="C22" s="60">
        <f>VLOOKUP($A22,'Return Data'!$B$7:$R$2292,4,0)</f>
        <v>16.649000000000001</v>
      </c>
      <c r="D22" s="60">
        <f>VLOOKUP($A22,'Return Data'!$B$7:$R$2292,10,0)</f>
        <v>1.3637999999999999</v>
      </c>
      <c r="E22" s="61">
        <f t="shared" si="0"/>
        <v>13</v>
      </c>
      <c r="F22" s="60">
        <f>VLOOKUP($A22,'Return Data'!$B$7:$R$2292,11,0)</f>
        <v>2.0347</v>
      </c>
      <c r="G22" s="61">
        <f t="shared" si="1"/>
        <v>19</v>
      </c>
      <c r="H22" s="60">
        <f>VLOOKUP($A22,'Return Data'!$B$7:$R$2292,12,0)</f>
        <v>3.0451000000000001</v>
      </c>
      <c r="I22" s="61">
        <f t="shared" si="2"/>
        <v>16</v>
      </c>
      <c r="J22" s="60">
        <f>VLOOKUP($A22,'Return Data'!$B$7:$R$2292,13,0)</f>
        <v>4.0693000000000001</v>
      </c>
      <c r="K22" s="61">
        <f t="shared" si="3"/>
        <v>16</v>
      </c>
      <c r="L22" s="60">
        <f>VLOOKUP($A22,'Return Data'!$B$7:$R$2292,17,0)</f>
        <v>4.2073999999999998</v>
      </c>
      <c r="M22" s="61">
        <f t="shared" si="4"/>
        <v>12</v>
      </c>
      <c r="N22" s="60">
        <f>VLOOKUP($A22,'Return Data'!$B$7:$R$2292,14,0)</f>
        <v>4.6307999999999998</v>
      </c>
      <c r="O22" s="61">
        <f>RANK(N22,N$8:N$32,0)</f>
        <v>7</v>
      </c>
      <c r="P22" s="60">
        <f>VLOOKUP($A22,'Return Data'!$B$7:$R$2292,15,0)</f>
        <v>5.4931000000000001</v>
      </c>
      <c r="Q22" s="61">
        <f>RANK(P22,P$8:P$32,0)</f>
        <v>6</v>
      </c>
      <c r="R22" s="60">
        <f>VLOOKUP($A22,'Return Data'!$B$7:$R$2292,16,0)</f>
        <v>6.3010000000000002</v>
      </c>
      <c r="S22" s="62">
        <f t="shared" si="6"/>
        <v>11</v>
      </c>
    </row>
    <row r="23" spans="1:19" x14ac:dyDescent="0.3">
      <c r="A23" s="58" t="s">
        <v>1604</v>
      </c>
      <c r="B23" s="59">
        <f>VLOOKUP($A23,'Return Data'!$B$7:$R$2292,3,0)</f>
        <v>44865</v>
      </c>
      <c r="C23" s="60">
        <f>VLOOKUP($A23,'Return Data'!$B$7:$R$2292,4,0)</f>
        <v>11.9057</v>
      </c>
      <c r="D23" s="60">
        <f>VLOOKUP($A23,'Return Data'!$B$7:$R$2292,10,0)</f>
        <v>1.4607000000000001</v>
      </c>
      <c r="E23" s="61">
        <f t="shared" si="0"/>
        <v>2</v>
      </c>
      <c r="F23" s="60">
        <f>VLOOKUP($A23,'Return Data'!$B$7:$R$2292,11,0)</f>
        <v>2.2774000000000001</v>
      </c>
      <c r="G23" s="61">
        <f t="shared" si="1"/>
        <v>3</v>
      </c>
      <c r="H23" s="60">
        <f>VLOOKUP($A23,'Return Data'!$B$7:$R$2292,12,0)</f>
        <v>3.3786</v>
      </c>
      <c r="I23" s="61">
        <f t="shared" si="2"/>
        <v>4</v>
      </c>
      <c r="J23" s="60">
        <f>VLOOKUP($A23,'Return Data'!$B$7:$R$2292,13,0)</f>
        <v>4.5075000000000003</v>
      </c>
      <c r="K23" s="61">
        <f t="shared" si="3"/>
        <v>5</v>
      </c>
      <c r="L23" s="60">
        <f>VLOOKUP($A23,'Return Data'!$B$7:$R$2292,17,0)</f>
        <v>4.0978000000000003</v>
      </c>
      <c r="M23" s="61">
        <f t="shared" si="4"/>
        <v>16</v>
      </c>
      <c r="N23" s="60">
        <f>VLOOKUP($A23,'Return Data'!$B$7:$R$2292,14,0)</f>
        <v>4.2111999999999998</v>
      </c>
      <c r="O23" s="61">
        <f>RANK(N23,N$8:N$32,0)</f>
        <v>18</v>
      </c>
      <c r="P23" s="60"/>
      <c r="Q23" s="61"/>
      <c r="R23" s="60">
        <f>VLOOKUP($A23,'Return Data'!$B$7:$R$2292,16,0)</f>
        <v>4.7393000000000001</v>
      </c>
      <c r="S23" s="62">
        <f t="shared" si="6"/>
        <v>20</v>
      </c>
    </row>
    <row r="24" spans="1:19" x14ac:dyDescent="0.3">
      <c r="A24" s="58" t="s">
        <v>1605</v>
      </c>
      <c r="B24" s="59">
        <f>VLOOKUP($A24,'Return Data'!$B$7:$R$2292,3,0)</f>
        <v>44865</v>
      </c>
      <c r="C24" s="60">
        <f>VLOOKUP($A24,'Return Data'!$B$7:$R$2292,4,0)</f>
        <v>10.8217</v>
      </c>
      <c r="D24" s="60">
        <f>VLOOKUP($A24,'Return Data'!$B$7:$R$2292,10,0)</f>
        <v>1.2235</v>
      </c>
      <c r="E24" s="61">
        <f t="shared" si="0"/>
        <v>22</v>
      </c>
      <c r="F24" s="60">
        <f>VLOOKUP($A24,'Return Data'!$B$7:$R$2292,11,0)</f>
        <v>1.9328000000000001</v>
      </c>
      <c r="G24" s="61">
        <f t="shared" si="1"/>
        <v>21</v>
      </c>
      <c r="H24" s="60">
        <f>VLOOKUP($A24,'Return Data'!$B$7:$R$2292,12,0)</f>
        <v>2.7877999999999998</v>
      </c>
      <c r="I24" s="61">
        <f t="shared" si="2"/>
        <v>21</v>
      </c>
      <c r="J24" s="60">
        <f>VLOOKUP($A24,'Return Data'!$B$7:$R$2292,13,0)</f>
        <v>3.6650999999999998</v>
      </c>
      <c r="K24" s="61">
        <f t="shared" si="3"/>
        <v>21</v>
      </c>
      <c r="L24" s="60"/>
      <c r="M24" s="61"/>
      <c r="N24" s="60"/>
      <c r="O24" s="61"/>
      <c r="P24" s="60"/>
      <c r="Q24" s="61"/>
      <c r="R24" s="60">
        <f>VLOOKUP($A24,'Return Data'!$B$7:$R$2292,16,0)</f>
        <v>3.6779999999999999</v>
      </c>
      <c r="S24" s="62">
        <f t="shared" si="6"/>
        <v>23</v>
      </c>
    </row>
    <row r="25" spans="1:19" x14ac:dyDescent="0.3">
      <c r="A25" s="58" t="s">
        <v>1606</v>
      </c>
      <c r="B25" s="59">
        <f>VLOOKUP($A25,'Return Data'!$B$7:$R$2292,3,0)</f>
        <v>44865</v>
      </c>
      <c r="C25" s="60">
        <f>VLOOKUP($A25,'Return Data'!$B$7:$R$2292,4,0)</f>
        <v>11.026999999999999</v>
      </c>
      <c r="D25" s="60">
        <f>VLOOKUP($A25,'Return Data'!$B$7:$R$2292,10,0)</f>
        <v>1.407</v>
      </c>
      <c r="E25" s="61">
        <f t="shared" si="0"/>
        <v>8</v>
      </c>
      <c r="F25" s="60">
        <f>VLOOKUP($A25,'Return Data'!$B$7:$R$2292,11,0)</f>
        <v>2.1113</v>
      </c>
      <c r="G25" s="61">
        <f t="shared" si="1"/>
        <v>14</v>
      </c>
      <c r="H25" s="60">
        <f>VLOOKUP($A25,'Return Data'!$B$7:$R$2292,12,0)</f>
        <v>3.2393999999999998</v>
      </c>
      <c r="I25" s="61">
        <f t="shared" si="2"/>
        <v>8</v>
      </c>
      <c r="J25" s="60">
        <f>VLOOKUP($A25,'Return Data'!$B$7:$R$2292,13,0)</f>
        <v>4.2446999999999999</v>
      </c>
      <c r="K25" s="61">
        <f t="shared" si="3"/>
        <v>12</v>
      </c>
      <c r="L25" s="60">
        <f>VLOOKUP($A25,'Return Data'!$B$7:$R$2292,17,0)</f>
        <v>4.2145000000000001</v>
      </c>
      <c r="M25" s="61">
        <f t="shared" ref="M25" si="8">RANK(L25,L$8:L$32,0)</f>
        <v>11</v>
      </c>
      <c r="N25" s="60"/>
      <c r="O25" s="61"/>
      <c r="P25" s="60"/>
      <c r="Q25" s="61"/>
      <c r="R25" s="60">
        <f>VLOOKUP($A25,'Return Data'!$B$7:$R$2292,16,0)</f>
        <v>4.2164000000000001</v>
      </c>
      <c r="S25" s="62">
        <f t="shared" si="6"/>
        <v>22</v>
      </c>
    </row>
    <row r="26" spans="1:19" x14ac:dyDescent="0.3">
      <c r="A26" s="58" t="s">
        <v>1607</v>
      </c>
      <c r="B26" s="59">
        <f>VLOOKUP($A26,'Return Data'!$B$7:$R$2292,3,0)</f>
        <v>44865</v>
      </c>
      <c r="C26" s="60">
        <f>VLOOKUP($A26,'Return Data'!$B$7:$R$2292,4,0)</f>
        <v>23.429300000000001</v>
      </c>
      <c r="D26" s="60">
        <f>VLOOKUP($A26,'Return Data'!$B$7:$R$2292,10,0)</f>
        <v>1.3956999999999999</v>
      </c>
      <c r="E26" s="61">
        <f t="shared" si="0"/>
        <v>11</v>
      </c>
      <c r="F26" s="60">
        <f>VLOOKUP($A26,'Return Data'!$B$7:$R$2292,11,0)</f>
        <v>2.1827999999999999</v>
      </c>
      <c r="G26" s="61">
        <f t="shared" si="1"/>
        <v>8</v>
      </c>
      <c r="H26" s="60">
        <f>VLOOKUP($A26,'Return Data'!$B$7:$R$2292,12,0)</f>
        <v>3.2536999999999998</v>
      </c>
      <c r="I26" s="61">
        <f t="shared" si="2"/>
        <v>6</v>
      </c>
      <c r="J26" s="60">
        <f>VLOOKUP($A26,'Return Data'!$B$7:$R$2292,13,0)</f>
        <v>4.4341999999999997</v>
      </c>
      <c r="K26" s="61">
        <f t="shared" si="3"/>
        <v>6</v>
      </c>
      <c r="L26" s="60">
        <f>VLOOKUP($A26,'Return Data'!$B$7:$R$2292,17,0)</f>
        <v>4.4092000000000002</v>
      </c>
      <c r="M26" s="61">
        <f t="shared" ref="M26:M32" si="9">RANK(L26,L$8:L$32,0)</f>
        <v>6</v>
      </c>
      <c r="N26" s="60">
        <f>VLOOKUP($A26,'Return Data'!$B$7:$R$2292,14,0)</f>
        <v>4.6707000000000001</v>
      </c>
      <c r="O26" s="61">
        <f t="shared" ref="O26:O32" si="10">RANK(N26,N$8:N$32,0)</f>
        <v>5</v>
      </c>
      <c r="P26" s="60">
        <f>VLOOKUP($A26,'Return Data'!$B$7:$R$2292,15,0)</f>
        <v>5.7156000000000002</v>
      </c>
      <c r="Q26" s="61">
        <f>RANK(P26,P$8:P$32,0)</f>
        <v>1</v>
      </c>
      <c r="R26" s="60">
        <f>VLOOKUP($A26,'Return Data'!$B$7:$R$2292,16,0)</f>
        <v>6.9160000000000004</v>
      </c>
      <c r="S26" s="62">
        <f t="shared" si="6"/>
        <v>1</v>
      </c>
    </row>
    <row r="27" spans="1:19" x14ac:dyDescent="0.3">
      <c r="A27" s="58" t="s">
        <v>1608</v>
      </c>
      <c r="B27" s="59">
        <f>VLOOKUP($A27,'Return Data'!$B$7:$R$2292,3,0)</f>
        <v>44865</v>
      </c>
      <c r="C27" s="60">
        <f>VLOOKUP($A27,'Return Data'!$B$7:$R$2292,4,0)</f>
        <v>16.168399999999998</v>
      </c>
      <c r="D27" s="60">
        <f>VLOOKUP($A27,'Return Data'!$B$7:$R$2292,10,0)</f>
        <v>1.2968999999999999</v>
      </c>
      <c r="E27" s="61">
        <f t="shared" si="0"/>
        <v>19</v>
      </c>
      <c r="F27" s="60">
        <f>VLOOKUP($A27,'Return Data'!$B$7:$R$2292,11,0)</f>
        <v>2.0668000000000002</v>
      </c>
      <c r="G27" s="61">
        <f t="shared" si="1"/>
        <v>18</v>
      </c>
      <c r="H27" s="60">
        <f>VLOOKUP($A27,'Return Data'!$B$7:$R$2292,12,0)</f>
        <v>2.9638</v>
      </c>
      <c r="I27" s="61">
        <f t="shared" si="2"/>
        <v>18</v>
      </c>
      <c r="J27" s="60">
        <f>VLOOKUP($A27,'Return Data'!$B$7:$R$2292,13,0)</f>
        <v>4.0705</v>
      </c>
      <c r="K27" s="61">
        <f t="shared" si="3"/>
        <v>15</v>
      </c>
      <c r="L27" s="60">
        <f>VLOOKUP($A27,'Return Data'!$B$7:$R$2292,17,0)</f>
        <v>4.0900999999999996</v>
      </c>
      <c r="M27" s="61">
        <f t="shared" si="9"/>
        <v>17</v>
      </c>
      <c r="N27" s="60">
        <f>VLOOKUP($A27,'Return Data'!$B$7:$R$2292,14,0)</f>
        <v>4.3029999999999999</v>
      </c>
      <c r="O27" s="61">
        <f t="shared" si="10"/>
        <v>14</v>
      </c>
      <c r="P27" s="60">
        <f>VLOOKUP($A27,'Return Data'!$B$7:$R$2292,15,0)</f>
        <v>5.1384999999999996</v>
      </c>
      <c r="Q27" s="61">
        <f>RANK(P27,P$8:P$32,0)</f>
        <v>13</v>
      </c>
      <c r="R27" s="60">
        <f>VLOOKUP($A27,'Return Data'!$B$7:$R$2292,16,0)</f>
        <v>6.0469999999999997</v>
      </c>
      <c r="S27" s="62">
        <f t="shared" si="6"/>
        <v>13</v>
      </c>
    </row>
    <row r="28" spans="1:19" x14ac:dyDescent="0.3">
      <c r="A28" s="58" t="s">
        <v>1609</v>
      </c>
      <c r="B28" s="59">
        <f>VLOOKUP($A28,'Return Data'!$B$7:$R$2292,3,0)</f>
        <v>44865</v>
      </c>
      <c r="C28" s="60">
        <f>VLOOKUP($A28,'Return Data'!$B$7:$R$2292,4,0)</f>
        <v>29.314499999999999</v>
      </c>
      <c r="D28" s="60">
        <f>VLOOKUP($A28,'Return Data'!$B$7:$R$2292,10,0)</f>
        <v>1.4578</v>
      </c>
      <c r="E28" s="61">
        <f t="shared" si="0"/>
        <v>3</v>
      </c>
      <c r="F28" s="60">
        <f>VLOOKUP($A28,'Return Data'!$B$7:$R$2292,11,0)</f>
        <v>2.2501000000000002</v>
      </c>
      <c r="G28" s="61">
        <f t="shared" si="1"/>
        <v>4</v>
      </c>
      <c r="H28" s="60">
        <f>VLOOKUP($A28,'Return Data'!$B$7:$R$2292,12,0)</f>
        <v>3.3653</v>
      </c>
      <c r="I28" s="61">
        <f t="shared" si="2"/>
        <v>5</v>
      </c>
      <c r="J28" s="60">
        <f>VLOOKUP($A28,'Return Data'!$B$7:$R$2292,13,0)</f>
        <v>4.3963999999999999</v>
      </c>
      <c r="K28" s="61">
        <f t="shared" si="3"/>
        <v>7</v>
      </c>
      <c r="L28" s="60">
        <f>VLOOKUP($A28,'Return Data'!$B$7:$R$2292,17,0)</f>
        <v>4.3662000000000001</v>
      </c>
      <c r="M28" s="61">
        <f t="shared" si="9"/>
        <v>7</v>
      </c>
      <c r="N28" s="60">
        <f>VLOOKUP($A28,'Return Data'!$B$7:$R$2292,14,0)</f>
        <v>4.2906000000000004</v>
      </c>
      <c r="O28" s="61">
        <f t="shared" si="10"/>
        <v>16</v>
      </c>
      <c r="P28" s="60">
        <f>VLOOKUP($A28,'Return Data'!$B$7:$R$2292,15,0)</f>
        <v>5.3471000000000002</v>
      </c>
      <c r="Q28" s="61">
        <f>RANK(P28,P$8:P$32,0)</f>
        <v>12</v>
      </c>
      <c r="R28" s="60">
        <f>VLOOKUP($A28,'Return Data'!$B$7:$R$2292,16,0)</f>
        <v>6.5681000000000003</v>
      </c>
      <c r="S28" s="62">
        <f t="shared" si="6"/>
        <v>7</v>
      </c>
    </row>
    <row r="29" spans="1:19" x14ac:dyDescent="0.3">
      <c r="A29" s="58" t="s">
        <v>1610</v>
      </c>
      <c r="B29" s="59">
        <f>VLOOKUP($A29,'Return Data'!$B$7:$R$2292,3,0)</f>
        <v>44865</v>
      </c>
      <c r="C29" s="60">
        <f>VLOOKUP($A29,'Return Data'!$B$7:$R$2292,4,0)</f>
        <v>12.5375</v>
      </c>
      <c r="D29" s="60">
        <f>VLOOKUP($A29,'Return Data'!$B$7:$R$2292,10,0)</f>
        <v>1.3402000000000001</v>
      </c>
      <c r="E29" s="61">
        <f t="shared" si="0"/>
        <v>16</v>
      </c>
      <c r="F29" s="60">
        <f>VLOOKUP($A29,'Return Data'!$B$7:$R$2292,11,0)</f>
        <v>2.1093999999999999</v>
      </c>
      <c r="G29" s="61">
        <f t="shared" si="1"/>
        <v>15</v>
      </c>
      <c r="H29" s="60">
        <f>VLOOKUP($A29,'Return Data'!$B$7:$R$2292,12,0)</f>
        <v>2.8330000000000002</v>
      </c>
      <c r="I29" s="61">
        <f t="shared" si="2"/>
        <v>20</v>
      </c>
      <c r="J29" s="60">
        <f>VLOOKUP($A29,'Return Data'!$B$7:$R$2292,13,0)</f>
        <v>3.4379</v>
      </c>
      <c r="K29" s="61">
        <f t="shared" si="3"/>
        <v>22</v>
      </c>
      <c r="L29" s="60">
        <f>VLOOKUP($A29,'Return Data'!$B$7:$R$2292,17,0)</f>
        <v>3.1183000000000001</v>
      </c>
      <c r="M29" s="61">
        <f t="shared" si="9"/>
        <v>21</v>
      </c>
      <c r="N29" s="60">
        <f>VLOOKUP($A29,'Return Data'!$B$7:$R$2292,14,0)</f>
        <v>3.0240999999999998</v>
      </c>
      <c r="O29" s="61">
        <f t="shared" si="10"/>
        <v>22</v>
      </c>
      <c r="P29" s="60">
        <f>VLOOKUP($A29,'Return Data'!$B$7:$R$2292,15,0)</f>
        <v>2.7269000000000001</v>
      </c>
      <c r="Q29" s="61">
        <f>RANK(P29,P$8:P$32,0)</f>
        <v>17</v>
      </c>
      <c r="R29" s="60">
        <f>VLOOKUP($A29,'Return Data'!$B$7:$R$2292,16,0)</f>
        <v>3.5228999999999999</v>
      </c>
      <c r="S29" s="62">
        <f t="shared" si="6"/>
        <v>25</v>
      </c>
    </row>
    <row r="30" spans="1:19" x14ac:dyDescent="0.3">
      <c r="A30" s="58" t="s">
        <v>1611</v>
      </c>
      <c r="B30" s="59">
        <f>VLOOKUP($A30,'Return Data'!$B$7:$R$2292,3,0)</f>
        <v>44865</v>
      </c>
      <c r="C30" s="60">
        <f>VLOOKUP($A30,'Return Data'!$B$7:$R$2292,4,0)</f>
        <v>12.3004</v>
      </c>
      <c r="D30" s="60">
        <f>VLOOKUP($A30,'Return Data'!$B$7:$R$2292,10,0)</f>
        <v>1.4056</v>
      </c>
      <c r="E30" s="61">
        <f t="shared" si="0"/>
        <v>9</v>
      </c>
      <c r="F30" s="60">
        <f>VLOOKUP($A30,'Return Data'!$B$7:$R$2292,11,0)</f>
        <v>2.2000999999999999</v>
      </c>
      <c r="G30" s="61">
        <f t="shared" si="1"/>
        <v>7</v>
      </c>
      <c r="H30" s="60">
        <f>VLOOKUP($A30,'Return Data'!$B$7:$R$2292,12,0)</f>
        <v>3.2250000000000001</v>
      </c>
      <c r="I30" s="61">
        <f t="shared" si="2"/>
        <v>9</v>
      </c>
      <c r="J30" s="60">
        <f>VLOOKUP($A30,'Return Data'!$B$7:$R$2292,13,0)</f>
        <v>4.3148999999999997</v>
      </c>
      <c r="K30" s="61">
        <f t="shared" si="3"/>
        <v>8</v>
      </c>
      <c r="L30" s="60">
        <f>VLOOKUP($A30,'Return Data'!$B$7:$R$2292,17,0)</f>
        <v>4.4157000000000002</v>
      </c>
      <c r="M30" s="61">
        <f t="shared" si="9"/>
        <v>5</v>
      </c>
      <c r="N30" s="60">
        <f>VLOOKUP($A30,'Return Data'!$B$7:$R$2292,14,0)</f>
        <v>4.9297000000000004</v>
      </c>
      <c r="O30" s="61">
        <f t="shared" si="10"/>
        <v>1</v>
      </c>
      <c r="P30" s="60"/>
      <c r="Q30" s="61"/>
      <c r="R30" s="60">
        <f>VLOOKUP($A30,'Return Data'!$B$7:$R$2292,16,0)</f>
        <v>5.4939</v>
      </c>
      <c r="S30" s="62">
        <f t="shared" si="6"/>
        <v>17</v>
      </c>
    </row>
    <row r="31" spans="1:19" x14ac:dyDescent="0.3">
      <c r="A31" s="58" t="s">
        <v>1612</v>
      </c>
      <c r="B31" s="59">
        <f>VLOOKUP($A31,'Return Data'!$B$7:$R$2292,3,0)</f>
        <v>44865</v>
      </c>
      <c r="C31" s="60">
        <f>VLOOKUP($A31,'Return Data'!$B$7:$R$2292,4,0)</f>
        <v>11.9153</v>
      </c>
      <c r="D31" s="60">
        <f>VLOOKUP($A31,'Return Data'!$B$7:$R$2292,10,0)</f>
        <v>1.3351999999999999</v>
      </c>
      <c r="E31" s="61">
        <f t="shared" si="0"/>
        <v>17</v>
      </c>
      <c r="F31" s="60">
        <f>VLOOKUP($A31,'Return Data'!$B$7:$R$2292,11,0)</f>
        <v>1.9657</v>
      </c>
      <c r="G31" s="61">
        <f t="shared" si="1"/>
        <v>20</v>
      </c>
      <c r="H31" s="60">
        <f>VLOOKUP($A31,'Return Data'!$B$7:$R$2292,12,0)</f>
        <v>2.7490999999999999</v>
      </c>
      <c r="I31" s="61">
        <f t="shared" si="2"/>
        <v>22</v>
      </c>
      <c r="J31" s="60">
        <f>VLOOKUP($A31,'Return Data'!$B$7:$R$2292,13,0)</f>
        <v>3.8460999999999999</v>
      </c>
      <c r="K31" s="61">
        <f t="shared" si="3"/>
        <v>20</v>
      </c>
      <c r="L31" s="60">
        <f>VLOOKUP($A31,'Return Data'!$B$7:$R$2292,17,0)</f>
        <v>3.8893</v>
      </c>
      <c r="M31" s="61">
        <f t="shared" si="9"/>
        <v>19</v>
      </c>
      <c r="N31" s="60">
        <f>VLOOKUP($A31,'Return Data'!$B$7:$R$2292,14,0)</f>
        <v>4.3338000000000001</v>
      </c>
      <c r="O31" s="61">
        <f t="shared" si="10"/>
        <v>13</v>
      </c>
      <c r="P31" s="60"/>
      <c r="Q31" s="61"/>
      <c r="R31" s="60">
        <f>VLOOKUP($A31,'Return Data'!$B$7:$R$2292,16,0)</f>
        <v>4.8555999999999999</v>
      </c>
      <c r="S31" s="62">
        <f t="shared" si="6"/>
        <v>19</v>
      </c>
    </row>
    <row r="32" spans="1:19" x14ac:dyDescent="0.3">
      <c r="A32" s="58" t="s">
        <v>1613</v>
      </c>
      <c r="B32" s="59">
        <f>VLOOKUP($A32,'Return Data'!$B$7:$R$2292,3,0)</f>
        <v>44865</v>
      </c>
      <c r="C32" s="60">
        <f>VLOOKUP($A32,'Return Data'!$B$7:$R$2292,4,0)</f>
        <v>30.457899999999999</v>
      </c>
      <c r="D32" s="60">
        <f>VLOOKUP($A32,'Return Data'!$B$7:$R$2292,10,0)</f>
        <v>1.294</v>
      </c>
      <c r="E32" s="61">
        <f t="shared" si="0"/>
        <v>20</v>
      </c>
      <c r="F32" s="60">
        <f>VLOOKUP($A32,'Return Data'!$B$7:$R$2292,11,0)</f>
        <v>2.0676000000000001</v>
      </c>
      <c r="G32" s="61">
        <f t="shared" si="1"/>
        <v>17</v>
      </c>
      <c r="H32" s="60">
        <f>VLOOKUP($A32,'Return Data'!$B$7:$R$2292,12,0)</f>
        <v>3.0205000000000002</v>
      </c>
      <c r="I32" s="61">
        <f t="shared" si="2"/>
        <v>17</v>
      </c>
      <c r="J32" s="60">
        <f>VLOOKUP($A32,'Return Data'!$B$7:$R$2292,13,0)</f>
        <v>4.0986000000000002</v>
      </c>
      <c r="K32" s="61">
        <f t="shared" si="3"/>
        <v>14</v>
      </c>
      <c r="L32" s="60">
        <f>VLOOKUP($A32,'Return Data'!$B$7:$R$2292,17,0)</f>
        <v>4.2384000000000004</v>
      </c>
      <c r="M32" s="61">
        <f t="shared" si="9"/>
        <v>10</v>
      </c>
      <c r="N32" s="60">
        <f>VLOOKUP($A32,'Return Data'!$B$7:$R$2292,14,0)</f>
        <v>4.5212000000000003</v>
      </c>
      <c r="O32" s="61">
        <f t="shared" si="10"/>
        <v>10</v>
      </c>
      <c r="P32" s="60">
        <f>VLOOKUP($A32,'Return Data'!$B$7:$R$2292,15,0)</f>
        <v>5.4543999999999997</v>
      </c>
      <c r="Q32" s="61">
        <f>RANK(P32,P$8:P$32,0)</f>
        <v>11</v>
      </c>
      <c r="R32" s="60">
        <f>VLOOKUP($A32,'Return Data'!$B$7:$R$2292,16,0)</f>
        <v>6.5140000000000002</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1.3344279999999999</v>
      </c>
      <c r="E34" s="69"/>
      <c r="F34" s="70">
        <f>AVERAGE(F8:F32)</f>
        <v>2.0762079999999998</v>
      </c>
      <c r="G34" s="69"/>
      <c r="H34" s="70">
        <f>AVERAGE(H8:H32)</f>
        <v>3.0446079999999993</v>
      </c>
      <c r="I34" s="69"/>
      <c r="J34" s="70">
        <f>AVERAGE(J8:J32)</f>
        <v>4.0667</v>
      </c>
      <c r="K34" s="69"/>
      <c r="L34" s="70">
        <f>AVERAGE(L8:L32)</f>
        <v>4.0232083333333337</v>
      </c>
      <c r="M34" s="69"/>
      <c r="N34" s="70">
        <f>AVERAGE(N8:N32)</f>
        <v>4.2909909090909082</v>
      </c>
      <c r="O34" s="69"/>
      <c r="P34" s="70">
        <f>AVERAGE(P8:P32)</f>
        <v>5.1956999999999995</v>
      </c>
      <c r="Q34" s="69"/>
      <c r="R34" s="70">
        <f>AVERAGE(R8:R32)</f>
        <v>5.6930719999999999</v>
      </c>
      <c r="S34" s="71"/>
    </row>
    <row r="35" spans="1:19" x14ac:dyDescent="0.3">
      <c r="A35" s="68" t="s">
        <v>28</v>
      </c>
      <c r="B35" s="69"/>
      <c r="C35" s="69"/>
      <c r="D35" s="70">
        <f>MIN(D8:D32)</f>
        <v>0.95479999999999998</v>
      </c>
      <c r="E35" s="69"/>
      <c r="F35" s="70">
        <f>MIN(F8:F32)</f>
        <v>1.5044999999999999</v>
      </c>
      <c r="G35" s="69"/>
      <c r="H35" s="70">
        <f>MIN(H8:H32)</f>
        <v>2.1482999999999999</v>
      </c>
      <c r="I35" s="69"/>
      <c r="J35" s="70">
        <f>MIN(J8:J32)</f>
        <v>2.8471000000000002</v>
      </c>
      <c r="K35" s="69"/>
      <c r="L35" s="70">
        <f>MIN(L8:L32)</f>
        <v>2.7646999999999999</v>
      </c>
      <c r="M35" s="69"/>
      <c r="N35" s="70">
        <f>MIN(N8:N32)</f>
        <v>3.0240999999999998</v>
      </c>
      <c r="O35" s="69"/>
      <c r="P35" s="70">
        <f>MIN(P8:P32)</f>
        <v>2.7269000000000001</v>
      </c>
      <c r="Q35" s="69"/>
      <c r="R35" s="70">
        <f>MIN(R8:R32)</f>
        <v>3.5228999999999999</v>
      </c>
      <c r="S35" s="71"/>
    </row>
    <row r="36" spans="1:19" ht="15" thickBot="1" x14ac:dyDescent="0.35">
      <c r="A36" s="72" t="s">
        <v>29</v>
      </c>
      <c r="B36" s="73"/>
      <c r="C36" s="73"/>
      <c r="D36" s="74">
        <f>MAX(D8:D32)</f>
        <v>1.6162000000000001</v>
      </c>
      <c r="E36" s="73"/>
      <c r="F36" s="74">
        <f>MAX(F8:F32)</f>
        <v>2.6069</v>
      </c>
      <c r="G36" s="73"/>
      <c r="H36" s="74">
        <f>MAX(H8:H32)</f>
        <v>3.9620000000000002</v>
      </c>
      <c r="I36" s="73"/>
      <c r="J36" s="74">
        <f>MAX(J8:J32)</f>
        <v>5.2229000000000001</v>
      </c>
      <c r="K36" s="73"/>
      <c r="L36" s="74">
        <f>MAX(L8:L32)</f>
        <v>4.6163999999999996</v>
      </c>
      <c r="M36" s="73"/>
      <c r="N36" s="74">
        <f>MAX(N8:N32)</f>
        <v>4.9297000000000004</v>
      </c>
      <c r="O36" s="73"/>
      <c r="P36" s="74">
        <f>MAX(P8:P32)</f>
        <v>5.7156000000000002</v>
      </c>
      <c r="Q36" s="73"/>
      <c r="R36" s="74">
        <f>MAX(R8:R32)</f>
        <v>6.9160000000000004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44865</v>
      </c>
      <c r="C8" s="60">
        <f>VLOOKUP($A8,'Return Data'!$B$7:$R$2292,4,0)</f>
        <v>22.068000000000001</v>
      </c>
      <c r="D8" s="60">
        <f>VLOOKUP($A8,'Return Data'!$B$7:$R$2292,10,0)</f>
        <v>1.1992</v>
      </c>
      <c r="E8" s="61">
        <f t="shared" ref="E8:E32" si="0">RANK(D8,D$8:D$32,0)</f>
        <v>13</v>
      </c>
      <c r="F8" s="60">
        <f>VLOOKUP($A8,'Return Data'!$B$7:$R$2292,11,0)</f>
        <v>1.7878000000000001</v>
      </c>
      <c r="G8" s="61">
        <f t="shared" ref="G8:G32" si="1">RANK(F8,F$8:F$32,0)</f>
        <v>13</v>
      </c>
      <c r="H8" s="60">
        <f>VLOOKUP($A8,'Return Data'!$B$7:$R$2292,12,0)</f>
        <v>2.6471</v>
      </c>
      <c r="I8" s="61">
        <f t="shared" ref="I8:I32" si="2">RANK(H8,H$8:H$32,0)</f>
        <v>11</v>
      </c>
      <c r="J8" s="60">
        <f>VLOOKUP($A8,'Return Data'!$B$7:$R$2292,13,0)</f>
        <v>3.5497000000000001</v>
      </c>
      <c r="K8" s="61">
        <f t="shared" ref="K8:K32" si="3">RANK(J8,J$8:J$32,0)</f>
        <v>10</v>
      </c>
      <c r="L8" s="60">
        <f>VLOOKUP($A8,'Return Data'!$B$7:$R$2292,17,0)</f>
        <v>3.6661999999999999</v>
      </c>
      <c r="M8" s="61">
        <f t="shared" ref="M8:M23" si="4">RANK(L8,L$8:L$32,0)</f>
        <v>8</v>
      </c>
      <c r="N8" s="60">
        <f>VLOOKUP($A8,'Return Data'!$B$7:$R$2292,14,0)</f>
        <v>3.8837000000000002</v>
      </c>
      <c r="O8" s="61">
        <f t="shared" ref="O8:O18" si="5">RANK(N8,N$8:N$32,0)</f>
        <v>10</v>
      </c>
      <c r="P8" s="60">
        <f>VLOOKUP($A8,'Return Data'!$B$7:$R$2292,15,0)</f>
        <v>4.8159999999999998</v>
      </c>
      <c r="Q8" s="61">
        <f>RANK(P8,P$8:P$32,0)</f>
        <v>10</v>
      </c>
      <c r="R8" s="60">
        <f>VLOOKUP($A8,'Return Data'!$B$7:$R$2292,16,0)</f>
        <v>6.1418999999999997</v>
      </c>
      <c r="S8" s="62">
        <f t="shared" ref="S8:S32" si="6">RANK(R8,R$8:R$32,0)</f>
        <v>10</v>
      </c>
    </row>
    <row r="9" spans="1:20" x14ac:dyDescent="0.3">
      <c r="A9" s="58" t="s">
        <v>1615</v>
      </c>
      <c r="B9" s="59">
        <f>VLOOKUP($A9,'Return Data'!$B$7:$R$2292,3,0)</f>
        <v>44865</v>
      </c>
      <c r="C9" s="60">
        <f>VLOOKUP($A9,'Return Data'!$B$7:$R$2292,4,0)</f>
        <v>15.565</v>
      </c>
      <c r="D9" s="60">
        <f>VLOOKUP($A9,'Return Data'!$B$7:$R$2292,10,0)</f>
        <v>1.1278999999999999</v>
      </c>
      <c r="E9" s="61">
        <f t="shared" si="0"/>
        <v>19</v>
      </c>
      <c r="F9" s="60">
        <f>VLOOKUP($A9,'Return Data'!$B$7:$R$2292,11,0)</f>
        <v>1.6928000000000001</v>
      </c>
      <c r="G9" s="61">
        <f t="shared" si="1"/>
        <v>18</v>
      </c>
      <c r="H9" s="60">
        <f>VLOOKUP($A9,'Return Data'!$B$7:$R$2292,12,0)</f>
        <v>2.6722000000000001</v>
      </c>
      <c r="I9" s="61">
        <f t="shared" si="2"/>
        <v>10</v>
      </c>
      <c r="J9" s="60">
        <f>VLOOKUP($A9,'Return Data'!$B$7:$R$2292,13,0)</f>
        <v>3.8643000000000001</v>
      </c>
      <c r="K9" s="61">
        <f t="shared" si="3"/>
        <v>4</v>
      </c>
      <c r="L9" s="60">
        <f>VLOOKUP($A9,'Return Data'!$B$7:$R$2292,17,0)</f>
        <v>3.7073999999999998</v>
      </c>
      <c r="M9" s="61">
        <f t="shared" si="4"/>
        <v>6</v>
      </c>
      <c r="N9" s="60">
        <f>VLOOKUP($A9,'Return Data'!$B$7:$R$2292,14,0)</f>
        <v>3.8912</v>
      </c>
      <c r="O9" s="61">
        <f t="shared" si="5"/>
        <v>9</v>
      </c>
      <c r="P9" s="60">
        <f>VLOOKUP($A9,'Return Data'!$B$7:$R$2292,15,0)</f>
        <v>4.8085000000000004</v>
      </c>
      <c r="Q9" s="61">
        <f>RANK(P9,P$8:P$32,0)</f>
        <v>11</v>
      </c>
      <c r="R9" s="60">
        <f>VLOOKUP($A9,'Return Data'!$B$7:$R$2292,16,0)</f>
        <v>5.5305</v>
      </c>
      <c r="S9" s="62">
        <f t="shared" si="6"/>
        <v>13</v>
      </c>
    </row>
    <row r="10" spans="1:20" x14ac:dyDescent="0.3">
      <c r="A10" s="58" t="s">
        <v>1954</v>
      </c>
      <c r="B10" s="59">
        <f>VLOOKUP($A10,'Return Data'!$B$7:$R$2292,3,0)</f>
        <v>44865</v>
      </c>
      <c r="C10" s="60">
        <f>VLOOKUP($A10,'Return Data'!$B$7:$R$2292,4,0)</f>
        <v>13.3687</v>
      </c>
      <c r="D10" s="60">
        <f>VLOOKUP($A10,'Return Data'!$B$7:$R$2292,10,0)</f>
        <v>1.1011</v>
      </c>
      <c r="E10" s="61">
        <f t="shared" si="0"/>
        <v>21</v>
      </c>
      <c r="F10" s="60">
        <f>VLOOKUP($A10,'Return Data'!$B$7:$R$2292,11,0)</f>
        <v>1.5457000000000001</v>
      </c>
      <c r="G10" s="61">
        <f t="shared" si="1"/>
        <v>21</v>
      </c>
      <c r="H10" s="60">
        <f>VLOOKUP($A10,'Return Data'!$B$7:$R$2292,12,0)</f>
        <v>2.3559000000000001</v>
      </c>
      <c r="I10" s="61">
        <f t="shared" si="2"/>
        <v>20</v>
      </c>
      <c r="J10" s="60">
        <f>VLOOKUP($A10,'Return Data'!$B$7:$R$2292,13,0)</f>
        <v>3.1456</v>
      </c>
      <c r="K10" s="61">
        <f t="shared" si="3"/>
        <v>20</v>
      </c>
      <c r="L10" s="60">
        <f>VLOOKUP($A10,'Return Data'!$B$7:$R$2292,17,0)</f>
        <v>3.4365000000000001</v>
      </c>
      <c r="M10" s="61">
        <f t="shared" si="4"/>
        <v>15</v>
      </c>
      <c r="N10" s="60">
        <f>VLOOKUP($A10,'Return Data'!$B$7:$R$2292,14,0)</f>
        <v>3.8647</v>
      </c>
      <c r="O10" s="61">
        <f t="shared" si="5"/>
        <v>11</v>
      </c>
      <c r="P10" s="60">
        <f>VLOOKUP($A10,'Return Data'!$B$7:$R$2292,15,0)</f>
        <v>4.8272000000000004</v>
      </c>
      <c r="Q10" s="61">
        <f>RANK(P10,P$8:P$32,0)</f>
        <v>8</v>
      </c>
      <c r="R10" s="60">
        <f>VLOOKUP($A10,'Return Data'!$B$7:$R$2292,16,0)</f>
        <v>5.0936000000000003</v>
      </c>
      <c r="S10" s="62">
        <f t="shared" si="6"/>
        <v>15</v>
      </c>
    </row>
    <row r="11" spans="1:20" x14ac:dyDescent="0.3">
      <c r="A11" s="58" t="s">
        <v>2010</v>
      </c>
      <c r="B11" s="59">
        <f>VLOOKUP($A11,'Return Data'!$B$7:$R$2292,3,0)</f>
        <v>44865</v>
      </c>
      <c r="C11" s="60">
        <f>VLOOKUP($A11,'Return Data'!$B$7:$R$2292,4,0)</f>
        <v>11.665100000000001</v>
      </c>
      <c r="D11" s="60">
        <f>VLOOKUP($A11,'Return Data'!$B$7:$R$2292,10,0)</f>
        <v>0.84370000000000001</v>
      </c>
      <c r="E11" s="61">
        <f t="shared" si="0"/>
        <v>24</v>
      </c>
      <c r="F11" s="60">
        <f>VLOOKUP($A11,'Return Data'!$B$7:$R$2292,11,0)</f>
        <v>1.2833000000000001</v>
      </c>
      <c r="G11" s="61">
        <f t="shared" si="1"/>
        <v>23</v>
      </c>
      <c r="H11" s="60">
        <f>VLOOKUP($A11,'Return Data'!$B$7:$R$2292,12,0)</f>
        <v>1.8208</v>
      </c>
      <c r="I11" s="61">
        <f t="shared" si="2"/>
        <v>23</v>
      </c>
      <c r="J11" s="60">
        <f>VLOOKUP($A11,'Return Data'!$B$7:$R$2292,13,0)</f>
        <v>2.4036</v>
      </c>
      <c r="K11" s="61">
        <f t="shared" si="3"/>
        <v>23</v>
      </c>
      <c r="L11" s="60">
        <f>VLOOKUP($A11,'Return Data'!$B$7:$R$2292,17,0)</f>
        <v>2.2248000000000001</v>
      </c>
      <c r="M11" s="61">
        <f t="shared" si="4"/>
        <v>24</v>
      </c>
      <c r="N11" s="60">
        <f>VLOOKUP($A11,'Return Data'!$B$7:$R$2292,14,0)</f>
        <v>2.6078999999999999</v>
      </c>
      <c r="O11" s="61">
        <f t="shared" si="5"/>
        <v>21</v>
      </c>
      <c r="P11" s="60"/>
      <c r="Q11" s="61"/>
      <c r="R11" s="60">
        <f>VLOOKUP($A11,'Return Data'!$B$7:$R$2292,16,0)</f>
        <v>3.5851000000000002</v>
      </c>
      <c r="S11" s="62">
        <f t="shared" si="6"/>
        <v>21</v>
      </c>
    </row>
    <row r="12" spans="1:20" x14ac:dyDescent="0.3">
      <c r="A12" s="58" t="s">
        <v>1616</v>
      </c>
      <c r="B12" s="59">
        <f>VLOOKUP($A12,'Return Data'!$B$7:$R$2292,3,0)</f>
        <v>44865</v>
      </c>
      <c r="C12" s="60">
        <f>VLOOKUP($A12,'Return Data'!$B$7:$R$2292,4,0)</f>
        <v>12.427</v>
      </c>
      <c r="D12" s="60">
        <f>VLOOKUP($A12,'Return Data'!$B$7:$R$2292,10,0)</f>
        <v>1.2053</v>
      </c>
      <c r="E12" s="61">
        <f t="shared" si="0"/>
        <v>11</v>
      </c>
      <c r="F12" s="60">
        <f>VLOOKUP($A12,'Return Data'!$B$7:$R$2292,11,0)</f>
        <v>1.8189</v>
      </c>
      <c r="G12" s="61">
        <f t="shared" si="1"/>
        <v>9</v>
      </c>
      <c r="H12" s="60">
        <f>VLOOKUP($A12,'Return Data'!$B$7:$R$2292,12,0)</f>
        <v>2.5922999999999998</v>
      </c>
      <c r="I12" s="61">
        <f t="shared" si="2"/>
        <v>15</v>
      </c>
      <c r="J12" s="60">
        <f>VLOOKUP($A12,'Return Data'!$B$7:$R$2292,13,0)</f>
        <v>3.4117999999999999</v>
      </c>
      <c r="K12" s="61">
        <f t="shared" si="3"/>
        <v>15</v>
      </c>
      <c r="L12" s="60">
        <f>VLOOKUP($A12,'Return Data'!$B$7:$R$2292,17,0)</f>
        <v>3.4094000000000002</v>
      </c>
      <c r="M12" s="61">
        <f t="shared" si="4"/>
        <v>17</v>
      </c>
      <c r="N12" s="60">
        <f>VLOOKUP($A12,'Return Data'!$B$7:$R$2292,14,0)</f>
        <v>3.6802000000000001</v>
      </c>
      <c r="O12" s="61">
        <f t="shared" si="5"/>
        <v>15</v>
      </c>
      <c r="P12" s="60"/>
      <c r="Q12" s="61"/>
      <c r="R12" s="60">
        <f>VLOOKUP($A12,'Return Data'!$B$7:$R$2292,16,0)</f>
        <v>4.6635</v>
      </c>
      <c r="S12" s="62">
        <f t="shared" si="6"/>
        <v>18</v>
      </c>
    </row>
    <row r="13" spans="1:20" x14ac:dyDescent="0.3">
      <c r="A13" s="58" t="s">
        <v>1617</v>
      </c>
      <c r="B13" s="59">
        <f>VLOOKUP($A13,'Return Data'!$B$7:$R$2292,3,0)</f>
        <v>44865</v>
      </c>
      <c r="C13" s="60">
        <f>VLOOKUP($A13,'Return Data'!$B$7:$R$2292,4,0)</f>
        <v>16.073799999999999</v>
      </c>
      <c r="D13" s="60">
        <f>VLOOKUP($A13,'Return Data'!$B$7:$R$2292,10,0)</f>
        <v>1.2484999999999999</v>
      </c>
      <c r="E13" s="61">
        <f t="shared" si="0"/>
        <v>6</v>
      </c>
      <c r="F13" s="60">
        <f>VLOOKUP($A13,'Return Data'!$B$7:$R$2292,11,0)</f>
        <v>1.8734999999999999</v>
      </c>
      <c r="G13" s="61">
        <f t="shared" si="1"/>
        <v>6</v>
      </c>
      <c r="H13" s="60">
        <f>VLOOKUP($A13,'Return Data'!$B$7:$R$2292,12,0)</f>
        <v>2.8656999999999999</v>
      </c>
      <c r="I13" s="61">
        <f t="shared" si="2"/>
        <v>4</v>
      </c>
      <c r="J13" s="60">
        <f>VLOOKUP($A13,'Return Data'!$B$7:$R$2292,13,0)</f>
        <v>3.8325999999999998</v>
      </c>
      <c r="K13" s="61">
        <f t="shared" si="3"/>
        <v>5</v>
      </c>
      <c r="L13" s="60">
        <f>VLOOKUP($A13,'Return Data'!$B$7:$R$2292,17,0)</f>
        <v>3.7643</v>
      </c>
      <c r="M13" s="61">
        <f t="shared" si="4"/>
        <v>4</v>
      </c>
      <c r="N13" s="60">
        <f>VLOOKUP($A13,'Return Data'!$B$7:$R$2292,14,0)</f>
        <v>4.0678000000000001</v>
      </c>
      <c r="O13" s="61">
        <f t="shared" si="5"/>
        <v>4</v>
      </c>
      <c r="P13" s="60">
        <f>VLOOKUP($A13,'Return Data'!$B$7:$R$2292,15,0)</f>
        <v>4.9634999999999998</v>
      </c>
      <c r="Q13" s="61">
        <f t="shared" ref="Q13:Q18" si="7">RANK(P13,P$8:P$32,0)</f>
        <v>3</v>
      </c>
      <c r="R13" s="60">
        <f>VLOOKUP($A13,'Return Data'!$B$7:$R$2292,16,0)</f>
        <v>5.8479999999999999</v>
      </c>
      <c r="S13" s="62">
        <f t="shared" si="6"/>
        <v>11</v>
      </c>
    </row>
    <row r="14" spans="1:20" x14ac:dyDescent="0.3">
      <c r="A14" s="58" t="s">
        <v>1618</v>
      </c>
      <c r="B14" s="59">
        <f>VLOOKUP($A14,'Return Data'!$B$7:$R$2292,3,0)</f>
        <v>44865</v>
      </c>
      <c r="C14" s="60">
        <f>VLOOKUP($A14,'Return Data'!$B$7:$R$2292,4,0)</f>
        <v>25.407</v>
      </c>
      <c r="D14" s="60">
        <f>VLOOKUP($A14,'Return Data'!$B$7:$R$2292,10,0)</f>
        <v>1.2594000000000001</v>
      </c>
      <c r="E14" s="61">
        <f t="shared" si="0"/>
        <v>5</v>
      </c>
      <c r="F14" s="60">
        <f>VLOOKUP($A14,'Return Data'!$B$7:$R$2292,11,0)</f>
        <v>1.8888</v>
      </c>
      <c r="G14" s="61">
        <f t="shared" si="1"/>
        <v>5</v>
      </c>
      <c r="H14" s="60">
        <f>VLOOKUP($A14,'Return Data'!$B$7:$R$2292,12,0)</f>
        <v>2.7168000000000001</v>
      </c>
      <c r="I14" s="61">
        <f t="shared" si="2"/>
        <v>5</v>
      </c>
      <c r="J14" s="60">
        <f>VLOOKUP($A14,'Return Data'!$B$7:$R$2292,13,0)</f>
        <v>3.5710000000000002</v>
      </c>
      <c r="K14" s="61">
        <f t="shared" si="3"/>
        <v>9</v>
      </c>
      <c r="L14" s="60">
        <f>VLOOKUP($A14,'Return Data'!$B$7:$R$2292,17,0)</f>
        <v>3.5817999999999999</v>
      </c>
      <c r="M14" s="61">
        <f t="shared" si="4"/>
        <v>11</v>
      </c>
      <c r="N14" s="60">
        <f>VLOOKUP($A14,'Return Data'!$B$7:$R$2292,14,0)</f>
        <v>3.6894999999999998</v>
      </c>
      <c r="O14" s="61">
        <f t="shared" si="5"/>
        <v>14</v>
      </c>
      <c r="P14" s="60">
        <f>VLOOKUP($A14,'Return Data'!$B$7:$R$2292,15,0)</f>
        <v>4.5620000000000003</v>
      </c>
      <c r="Q14" s="61">
        <f t="shared" si="7"/>
        <v>13</v>
      </c>
      <c r="R14" s="60">
        <f>VLOOKUP($A14,'Return Data'!$B$7:$R$2292,16,0)</f>
        <v>6.3990999999999998</v>
      </c>
      <c r="S14" s="62">
        <f t="shared" si="6"/>
        <v>8</v>
      </c>
    </row>
    <row r="15" spans="1:20" x14ac:dyDescent="0.3">
      <c r="A15" s="58" t="s">
        <v>1619</v>
      </c>
      <c r="B15" s="59">
        <f>VLOOKUP($A15,'Return Data'!$B$7:$R$2292,3,0)</f>
        <v>44865</v>
      </c>
      <c r="C15" s="60">
        <f>VLOOKUP($A15,'Return Data'!$B$7:$R$2292,4,0)</f>
        <v>28.465900000000001</v>
      </c>
      <c r="D15" s="60">
        <f>VLOOKUP($A15,'Return Data'!$B$7:$R$2292,10,0)</f>
        <v>1.2827</v>
      </c>
      <c r="E15" s="61">
        <f t="shared" si="0"/>
        <v>4</v>
      </c>
      <c r="F15" s="60">
        <f>VLOOKUP($A15,'Return Data'!$B$7:$R$2292,11,0)</f>
        <v>1.9089</v>
      </c>
      <c r="G15" s="61">
        <f t="shared" si="1"/>
        <v>4</v>
      </c>
      <c r="H15" s="60">
        <f>VLOOKUP($A15,'Return Data'!$B$7:$R$2292,12,0)</f>
        <v>2.7153</v>
      </c>
      <c r="I15" s="61">
        <f t="shared" si="2"/>
        <v>6</v>
      </c>
      <c r="J15" s="60">
        <f>VLOOKUP($A15,'Return Data'!$B$7:$R$2292,13,0)</f>
        <v>3.7050999999999998</v>
      </c>
      <c r="K15" s="61">
        <f t="shared" si="3"/>
        <v>6</v>
      </c>
      <c r="L15" s="60">
        <f>VLOOKUP($A15,'Return Data'!$B$7:$R$2292,17,0)</f>
        <v>3.7094</v>
      </c>
      <c r="M15" s="61">
        <f t="shared" si="4"/>
        <v>5</v>
      </c>
      <c r="N15" s="60">
        <f>VLOOKUP($A15,'Return Data'!$B$7:$R$2292,14,0)</f>
        <v>3.9477000000000002</v>
      </c>
      <c r="O15" s="61">
        <f t="shared" si="5"/>
        <v>6</v>
      </c>
      <c r="P15" s="60">
        <f>VLOOKUP($A15,'Return Data'!$B$7:$R$2292,15,0)</f>
        <v>4.8699000000000003</v>
      </c>
      <c r="Q15" s="61">
        <f t="shared" si="7"/>
        <v>6</v>
      </c>
      <c r="R15" s="60">
        <f>VLOOKUP($A15,'Return Data'!$B$7:$R$2292,16,0)</f>
        <v>6.8243</v>
      </c>
      <c r="S15" s="62">
        <f t="shared" si="6"/>
        <v>2</v>
      </c>
    </row>
    <row r="16" spans="1:20" x14ac:dyDescent="0.3">
      <c r="A16" s="58" t="s">
        <v>1620</v>
      </c>
      <c r="B16" s="59">
        <f>VLOOKUP($A16,'Return Data'!$B$7:$R$2292,3,0)</f>
        <v>44865</v>
      </c>
      <c r="C16" s="60">
        <f>VLOOKUP($A16,'Return Data'!$B$7:$R$2292,4,0)</f>
        <v>26.952500000000001</v>
      </c>
      <c r="D16" s="60">
        <f>VLOOKUP($A16,'Return Data'!$B$7:$R$2292,10,0)</f>
        <v>1.2316</v>
      </c>
      <c r="E16" s="61">
        <f t="shared" si="0"/>
        <v>8</v>
      </c>
      <c r="F16" s="60">
        <f>VLOOKUP($A16,'Return Data'!$B$7:$R$2292,11,0)</f>
        <v>1.8021</v>
      </c>
      <c r="G16" s="61">
        <f t="shared" si="1"/>
        <v>11</v>
      </c>
      <c r="H16" s="60">
        <f>VLOOKUP($A16,'Return Data'!$B$7:$R$2292,12,0)</f>
        <v>2.6293000000000002</v>
      </c>
      <c r="I16" s="61">
        <f t="shared" si="2"/>
        <v>12</v>
      </c>
      <c r="J16" s="60">
        <f>VLOOKUP($A16,'Return Data'!$B$7:$R$2292,13,0)</f>
        <v>3.5137999999999998</v>
      </c>
      <c r="K16" s="61">
        <f t="shared" si="3"/>
        <v>11</v>
      </c>
      <c r="L16" s="60">
        <f>VLOOKUP($A16,'Return Data'!$B$7:$R$2292,17,0)</f>
        <v>3.4839000000000002</v>
      </c>
      <c r="M16" s="61">
        <f t="shared" si="4"/>
        <v>14</v>
      </c>
      <c r="N16" s="60">
        <f>VLOOKUP($A16,'Return Data'!$B$7:$R$2292,14,0)</f>
        <v>3.6448</v>
      </c>
      <c r="O16" s="61">
        <f t="shared" si="5"/>
        <v>16</v>
      </c>
      <c r="P16" s="60">
        <f>VLOOKUP($A16,'Return Data'!$B$7:$R$2292,15,0)</f>
        <v>4.7301000000000002</v>
      </c>
      <c r="Q16" s="61">
        <f t="shared" si="7"/>
        <v>12</v>
      </c>
      <c r="R16" s="60">
        <f>VLOOKUP($A16,'Return Data'!$B$7:$R$2292,16,0)</f>
        <v>6.4463999999999997</v>
      </c>
      <c r="S16" s="62">
        <f t="shared" si="6"/>
        <v>7</v>
      </c>
    </row>
    <row r="17" spans="1:19" x14ac:dyDescent="0.3">
      <c r="A17" s="58" t="s">
        <v>1621</v>
      </c>
      <c r="B17" s="59">
        <f>VLOOKUP($A17,'Return Data'!$B$7:$R$2292,3,0)</f>
        <v>44865</v>
      </c>
      <c r="C17" s="60">
        <f>VLOOKUP($A17,'Return Data'!$B$7:$R$2292,4,0)</f>
        <v>14.776999999999999</v>
      </c>
      <c r="D17" s="60">
        <f>VLOOKUP($A17,'Return Data'!$B$7:$R$2292,10,0)</f>
        <v>0.87649999999999995</v>
      </c>
      <c r="E17" s="61">
        <f t="shared" si="0"/>
        <v>23</v>
      </c>
      <c r="F17" s="60">
        <f>VLOOKUP($A17,'Return Data'!$B$7:$R$2292,11,0)</f>
        <v>1.2054</v>
      </c>
      <c r="G17" s="61">
        <f t="shared" si="1"/>
        <v>25</v>
      </c>
      <c r="H17" s="60">
        <f>VLOOKUP($A17,'Return Data'!$B$7:$R$2292,12,0)</f>
        <v>1.6391</v>
      </c>
      <c r="I17" s="61">
        <f t="shared" si="2"/>
        <v>24</v>
      </c>
      <c r="J17" s="60">
        <f>VLOOKUP($A17,'Return Data'!$B$7:$R$2292,13,0)</f>
        <v>2.2282999999999999</v>
      </c>
      <c r="K17" s="61">
        <f t="shared" si="3"/>
        <v>24</v>
      </c>
      <c r="L17" s="60">
        <f>VLOOKUP($A17,'Return Data'!$B$7:$R$2292,17,0)</f>
        <v>2.2282000000000002</v>
      </c>
      <c r="M17" s="61">
        <f t="shared" si="4"/>
        <v>23</v>
      </c>
      <c r="N17" s="60">
        <f>VLOOKUP($A17,'Return Data'!$B$7:$R$2292,14,0)</f>
        <v>2.6164000000000001</v>
      </c>
      <c r="O17" s="61">
        <f t="shared" si="5"/>
        <v>20</v>
      </c>
      <c r="P17" s="60">
        <f>VLOOKUP($A17,'Return Data'!$B$7:$R$2292,15,0)</f>
        <v>3.9681999999999999</v>
      </c>
      <c r="Q17" s="61">
        <f t="shared" si="7"/>
        <v>15</v>
      </c>
      <c r="R17" s="60">
        <f>VLOOKUP($A17,'Return Data'!$B$7:$R$2292,16,0)</f>
        <v>5.0861000000000001</v>
      </c>
      <c r="S17" s="62">
        <f t="shared" si="6"/>
        <v>16</v>
      </c>
    </row>
    <row r="18" spans="1:19" x14ac:dyDescent="0.3">
      <c r="A18" s="58" t="s">
        <v>1622</v>
      </c>
      <c r="B18" s="59">
        <f>VLOOKUP($A18,'Return Data'!$B$7:$R$2292,3,0)</f>
        <v>44865</v>
      </c>
      <c r="C18" s="60">
        <f>VLOOKUP($A18,'Return Data'!$B$7:$R$2292,4,0)</f>
        <v>26.403199999999998</v>
      </c>
      <c r="D18" s="60">
        <f>VLOOKUP($A18,'Return Data'!$B$7:$R$2292,10,0)</f>
        <v>1.44</v>
      </c>
      <c r="E18" s="61">
        <f t="shared" si="0"/>
        <v>1</v>
      </c>
      <c r="F18" s="60">
        <f>VLOOKUP($A18,'Return Data'!$B$7:$R$2292,11,0)</f>
        <v>2.2528000000000001</v>
      </c>
      <c r="G18" s="61">
        <f t="shared" si="1"/>
        <v>1</v>
      </c>
      <c r="H18" s="60">
        <f>VLOOKUP($A18,'Return Data'!$B$7:$R$2292,12,0)</f>
        <v>3.4308000000000001</v>
      </c>
      <c r="I18" s="61">
        <f t="shared" si="2"/>
        <v>1</v>
      </c>
      <c r="J18" s="60">
        <f>VLOOKUP($A18,'Return Data'!$B$7:$R$2292,13,0)</f>
        <v>4.5162000000000004</v>
      </c>
      <c r="K18" s="61">
        <f t="shared" si="3"/>
        <v>1</v>
      </c>
      <c r="L18" s="60">
        <f>VLOOKUP($A18,'Return Data'!$B$7:$R$2292,17,0)</f>
        <v>3.9230999999999998</v>
      </c>
      <c r="M18" s="61">
        <f t="shared" si="4"/>
        <v>1</v>
      </c>
      <c r="N18" s="60">
        <f>VLOOKUP($A18,'Return Data'!$B$7:$R$2292,14,0)</f>
        <v>4.0902000000000003</v>
      </c>
      <c r="O18" s="61">
        <f t="shared" si="5"/>
        <v>3</v>
      </c>
      <c r="P18" s="60">
        <f>VLOOKUP($A18,'Return Data'!$B$7:$R$2292,15,0)</f>
        <v>4.8983999999999996</v>
      </c>
      <c r="Q18" s="61">
        <f t="shared" si="7"/>
        <v>4</v>
      </c>
      <c r="R18" s="60">
        <f>VLOOKUP($A18,'Return Data'!$B$7:$R$2292,16,0)</f>
        <v>6.4577</v>
      </c>
      <c r="S18" s="62">
        <f t="shared" si="6"/>
        <v>6</v>
      </c>
    </row>
    <row r="19" spans="1:19" x14ac:dyDescent="0.3">
      <c r="A19" s="58" t="s">
        <v>1623</v>
      </c>
      <c r="B19" s="59">
        <f>VLOOKUP($A19,'Return Data'!$B$7:$R$2292,3,0)</f>
        <v>44865</v>
      </c>
      <c r="C19" s="60">
        <f>VLOOKUP($A19,'Return Data'!$B$7:$R$2292,4,0)</f>
        <v>10.9137</v>
      </c>
      <c r="D19" s="60">
        <f>VLOOKUP($A19,'Return Data'!$B$7:$R$2292,10,0)</f>
        <v>0.75980000000000003</v>
      </c>
      <c r="E19" s="61">
        <f t="shared" si="0"/>
        <v>25</v>
      </c>
      <c r="F19" s="60">
        <f>VLOOKUP($A19,'Return Data'!$B$7:$R$2292,11,0)</f>
        <v>1.2486999999999999</v>
      </c>
      <c r="G19" s="61">
        <f t="shared" si="1"/>
        <v>24</v>
      </c>
      <c r="H19" s="60">
        <f>VLOOKUP($A19,'Return Data'!$B$7:$R$2292,12,0)</f>
        <v>1.6391</v>
      </c>
      <c r="I19" s="61">
        <f t="shared" si="2"/>
        <v>24</v>
      </c>
      <c r="J19" s="60">
        <f>VLOOKUP($A19,'Return Data'!$B$7:$R$2292,13,0)</f>
        <v>2.1815000000000002</v>
      </c>
      <c r="K19" s="61">
        <f t="shared" si="3"/>
        <v>25</v>
      </c>
      <c r="L19" s="60">
        <f>VLOOKUP($A19,'Return Data'!$B$7:$R$2292,17,0)</f>
        <v>2.2742</v>
      </c>
      <c r="M19" s="61">
        <f t="shared" si="4"/>
        <v>22</v>
      </c>
      <c r="N19" s="60"/>
      <c r="O19" s="61"/>
      <c r="P19" s="60"/>
      <c r="Q19" s="61"/>
      <c r="R19" s="60">
        <f>VLOOKUP($A19,'Return Data'!$B$7:$R$2292,16,0)</f>
        <v>2.8189000000000002</v>
      </c>
      <c r="S19" s="62">
        <f t="shared" si="6"/>
        <v>24</v>
      </c>
    </row>
    <row r="20" spans="1:19" x14ac:dyDescent="0.3">
      <c r="A20" s="58" t="s">
        <v>1624</v>
      </c>
      <c r="B20" s="59">
        <f>VLOOKUP($A20,'Return Data'!$B$7:$R$2292,3,0)</f>
        <v>44865</v>
      </c>
      <c r="C20" s="60">
        <f>VLOOKUP($A20,'Return Data'!$B$7:$R$2292,4,0)</f>
        <v>27.3993</v>
      </c>
      <c r="D20" s="60">
        <f>VLOOKUP($A20,'Return Data'!$B$7:$R$2292,10,0)</f>
        <v>1.1993</v>
      </c>
      <c r="E20" s="61">
        <f t="shared" si="0"/>
        <v>12</v>
      </c>
      <c r="F20" s="60">
        <f>VLOOKUP($A20,'Return Data'!$B$7:$R$2292,11,0)</f>
        <v>1.7759</v>
      </c>
      <c r="G20" s="61">
        <f t="shared" si="1"/>
        <v>14</v>
      </c>
      <c r="H20" s="60">
        <f>VLOOKUP($A20,'Return Data'!$B$7:$R$2292,12,0)</f>
        <v>2.6233</v>
      </c>
      <c r="I20" s="61">
        <f t="shared" si="2"/>
        <v>13</v>
      </c>
      <c r="J20" s="60">
        <f>VLOOKUP($A20,'Return Data'!$B$7:$R$2292,13,0)</f>
        <v>3.323</v>
      </c>
      <c r="K20" s="61">
        <f t="shared" si="3"/>
        <v>18</v>
      </c>
      <c r="L20" s="60">
        <f>VLOOKUP($A20,'Return Data'!$B$7:$R$2292,17,0)</f>
        <v>2.9779</v>
      </c>
      <c r="M20" s="61">
        <f t="shared" si="4"/>
        <v>20</v>
      </c>
      <c r="N20" s="60">
        <f>VLOOKUP($A20,'Return Data'!$B$7:$R$2292,14,0)</f>
        <v>2.9447000000000001</v>
      </c>
      <c r="O20" s="61">
        <f>RANK(N20,N$8:N$32,0)</f>
        <v>19</v>
      </c>
      <c r="P20" s="60">
        <f>VLOOKUP($A20,'Return Data'!$B$7:$R$2292,15,0)</f>
        <v>3.9508999999999999</v>
      </c>
      <c r="Q20" s="61">
        <f>RANK(P20,P$8:P$32,0)</f>
        <v>16</v>
      </c>
      <c r="R20" s="60">
        <f>VLOOKUP($A20,'Return Data'!$B$7:$R$2292,16,0)</f>
        <v>6.3794000000000004</v>
      </c>
      <c r="S20" s="62">
        <f t="shared" si="6"/>
        <v>9</v>
      </c>
    </row>
    <row r="21" spans="1:19" x14ac:dyDescent="0.3">
      <c r="A21" s="58" t="s">
        <v>1625</v>
      </c>
      <c r="B21" s="59">
        <f>VLOOKUP($A21,'Return Data'!$B$7:$R$2292,3,0)</f>
        <v>44865</v>
      </c>
      <c r="C21" s="60">
        <f>VLOOKUP($A21,'Return Data'!$B$7:$R$2292,4,0)</f>
        <v>30.941400000000002</v>
      </c>
      <c r="D21" s="60">
        <f>VLOOKUP($A21,'Return Data'!$B$7:$R$2292,10,0)</f>
        <v>1.2941</v>
      </c>
      <c r="E21" s="61">
        <f t="shared" si="0"/>
        <v>3</v>
      </c>
      <c r="F21" s="60">
        <f>VLOOKUP($A21,'Return Data'!$B$7:$R$2292,11,0)</f>
        <v>1.9755</v>
      </c>
      <c r="G21" s="61">
        <f t="shared" si="1"/>
        <v>3</v>
      </c>
      <c r="H21" s="60">
        <f>VLOOKUP($A21,'Return Data'!$B$7:$R$2292,12,0)</f>
        <v>2.9615999999999998</v>
      </c>
      <c r="I21" s="61">
        <f t="shared" si="2"/>
        <v>3</v>
      </c>
      <c r="J21" s="60">
        <f>VLOOKUP($A21,'Return Data'!$B$7:$R$2292,13,0)</f>
        <v>3.9712000000000001</v>
      </c>
      <c r="K21" s="61">
        <f t="shared" si="3"/>
        <v>2</v>
      </c>
      <c r="L21" s="60">
        <f>VLOOKUP($A21,'Return Data'!$B$7:$R$2292,17,0)</f>
        <v>3.907</v>
      </c>
      <c r="M21" s="61">
        <f t="shared" si="4"/>
        <v>2</v>
      </c>
      <c r="N21" s="60">
        <f>VLOOKUP($A21,'Return Data'!$B$7:$R$2292,14,0)</f>
        <v>4.1078000000000001</v>
      </c>
      <c r="O21" s="61">
        <f>RANK(N21,N$8:N$32,0)</f>
        <v>2</v>
      </c>
      <c r="P21" s="60">
        <f>VLOOKUP($A21,'Return Data'!$B$7:$R$2292,15,0)</f>
        <v>5.0042999999999997</v>
      </c>
      <c r="Q21" s="61">
        <f>RANK(P21,P$8:P$32,0)</f>
        <v>1</v>
      </c>
      <c r="R21" s="60">
        <f>VLOOKUP($A21,'Return Data'!$B$7:$R$2292,16,0)</f>
        <v>6.8289</v>
      </c>
      <c r="S21" s="62">
        <f t="shared" si="6"/>
        <v>1</v>
      </c>
    </row>
    <row r="22" spans="1:19" x14ac:dyDescent="0.3">
      <c r="A22" s="58" t="s">
        <v>1626</v>
      </c>
      <c r="B22" s="59">
        <f>VLOOKUP($A22,'Return Data'!$B$7:$R$2292,3,0)</f>
        <v>44865</v>
      </c>
      <c r="C22" s="60">
        <f>VLOOKUP($A22,'Return Data'!$B$7:$R$2292,4,0)</f>
        <v>15.831</v>
      </c>
      <c r="D22" s="60">
        <f>VLOOKUP($A22,'Return Data'!$B$7:$R$2292,10,0)</f>
        <v>1.1889000000000001</v>
      </c>
      <c r="E22" s="61">
        <f t="shared" si="0"/>
        <v>15</v>
      </c>
      <c r="F22" s="60">
        <f>VLOOKUP($A22,'Return Data'!$B$7:$R$2292,11,0)</f>
        <v>1.6828000000000001</v>
      </c>
      <c r="G22" s="61">
        <f t="shared" si="1"/>
        <v>19</v>
      </c>
      <c r="H22" s="60">
        <f>VLOOKUP($A22,'Return Data'!$B$7:$R$2292,12,0)</f>
        <v>2.5257000000000001</v>
      </c>
      <c r="I22" s="61">
        <f t="shared" si="2"/>
        <v>17</v>
      </c>
      <c r="J22" s="60">
        <f>VLOOKUP($A22,'Return Data'!$B$7:$R$2292,13,0)</f>
        <v>3.3692000000000002</v>
      </c>
      <c r="K22" s="61">
        <f t="shared" si="3"/>
        <v>17</v>
      </c>
      <c r="L22" s="60">
        <f>VLOOKUP($A22,'Return Data'!$B$7:$R$2292,17,0)</f>
        <v>3.5036</v>
      </c>
      <c r="M22" s="61">
        <f t="shared" si="4"/>
        <v>12</v>
      </c>
      <c r="N22" s="60">
        <f>VLOOKUP($A22,'Return Data'!$B$7:$R$2292,14,0)</f>
        <v>3.9882</v>
      </c>
      <c r="O22" s="61">
        <f>RANK(N22,N$8:N$32,0)</f>
        <v>5</v>
      </c>
      <c r="P22" s="60">
        <f>VLOOKUP($A22,'Return Data'!$B$7:$R$2292,15,0)</f>
        <v>4.8606999999999996</v>
      </c>
      <c r="Q22" s="61">
        <f>RANK(P22,P$8:P$32,0)</f>
        <v>7</v>
      </c>
      <c r="R22" s="60">
        <f>VLOOKUP($A22,'Return Data'!$B$7:$R$2292,16,0)</f>
        <v>5.6609999999999996</v>
      </c>
      <c r="S22" s="62">
        <f t="shared" si="6"/>
        <v>12</v>
      </c>
    </row>
    <row r="23" spans="1:19" x14ac:dyDescent="0.3">
      <c r="A23" s="58" t="s">
        <v>1627</v>
      </c>
      <c r="B23" s="59">
        <f>VLOOKUP($A23,'Return Data'!$B$7:$R$2292,3,0)</f>
        <v>44865</v>
      </c>
      <c r="C23" s="60">
        <f>VLOOKUP($A23,'Return Data'!$B$7:$R$2292,4,0)</f>
        <v>11.595000000000001</v>
      </c>
      <c r="D23" s="60">
        <f>VLOOKUP($A23,'Return Data'!$B$7:$R$2292,10,0)</f>
        <v>1.2363</v>
      </c>
      <c r="E23" s="61">
        <f t="shared" si="0"/>
        <v>7</v>
      </c>
      <c r="F23" s="60">
        <f>VLOOKUP($A23,'Return Data'!$B$7:$R$2292,11,0)</f>
        <v>1.8338000000000001</v>
      </c>
      <c r="G23" s="61">
        <f t="shared" si="1"/>
        <v>7</v>
      </c>
      <c r="H23" s="60">
        <f>VLOOKUP($A23,'Return Data'!$B$7:$R$2292,12,0)</f>
        <v>2.7151999999999998</v>
      </c>
      <c r="I23" s="61">
        <f t="shared" si="2"/>
        <v>7</v>
      </c>
      <c r="J23" s="60">
        <f>VLOOKUP($A23,'Return Data'!$B$7:$R$2292,13,0)</f>
        <v>3.6091000000000002</v>
      </c>
      <c r="K23" s="61">
        <f t="shared" si="3"/>
        <v>8</v>
      </c>
      <c r="L23" s="60">
        <f>VLOOKUP($A23,'Return Data'!$B$7:$R$2292,17,0)</f>
        <v>3.3058999999999998</v>
      </c>
      <c r="M23" s="61">
        <f t="shared" si="4"/>
        <v>19</v>
      </c>
      <c r="N23" s="60">
        <f>VLOOKUP($A23,'Return Data'!$B$7:$R$2292,14,0)</f>
        <v>3.4687999999999999</v>
      </c>
      <c r="O23" s="61">
        <f>RANK(N23,N$8:N$32,0)</f>
        <v>18</v>
      </c>
      <c r="P23" s="60"/>
      <c r="Q23" s="61"/>
      <c r="R23" s="60">
        <f>VLOOKUP($A23,'Return Data'!$B$7:$R$2292,16,0)</f>
        <v>4.0065999999999997</v>
      </c>
      <c r="S23" s="62">
        <f t="shared" si="6"/>
        <v>20</v>
      </c>
    </row>
    <row r="24" spans="1:19" x14ac:dyDescent="0.3">
      <c r="A24" s="58" t="s">
        <v>1628</v>
      </c>
      <c r="B24" s="59">
        <f>VLOOKUP($A24,'Return Data'!$B$7:$R$2292,3,0)</f>
        <v>44865</v>
      </c>
      <c r="C24" s="60">
        <f>VLOOKUP($A24,'Return Data'!$B$7:$R$2292,4,0)</f>
        <v>10.623100000000001</v>
      </c>
      <c r="D24" s="60">
        <f>VLOOKUP($A24,'Return Data'!$B$7:$R$2292,10,0)</f>
        <v>1.0012000000000001</v>
      </c>
      <c r="E24" s="61">
        <f t="shared" si="0"/>
        <v>22</v>
      </c>
      <c r="F24" s="60">
        <f>VLOOKUP($A24,'Return Data'!$B$7:$R$2292,11,0)</f>
        <v>1.4943</v>
      </c>
      <c r="G24" s="61">
        <f t="shared" si="1"/>
        <v>22</v>
      </c>
      <c r="H24" s="60">
        <f>VLOOKUP($A24,'Return Data'!$B$7:$R$2292,12,0)</f>
        <v>2.1373000000000002</v>
      </c>
      <c r="I24" s="61">
        <f t="shared" si="2"/>
        <v>22</v>
      </c>
      <c r="J24" s="60">
        <f>VLOOKUP($A24,'Return Data'!$B$7:$R$2292,13,0)</f>
        <v>2.7856000000000001</v>
      </c>
      <c r="K24" s="61">
        <f t="shared" si="3"/>
        <v>22</v>
      </c>
      <c r="L24" s="60"/>
      <c r="M24" s="61"/>
      <c r="N24" s="60"/>
      <c r="O24" s="61"/>
      <c r="P24" s="60"/>
      <c r="Q24" s="61"/>
      <c r="R24" s="60">
        <f>VLOOKUP($A24,'Return Data'!$B$7:$R$2292,16,0)</f>
        <v>2.8033000000000001</v>
      </c>
      <c r="S24" s="62">
        <f t="shared" si="6"/>
        <v>25</v>
      </c>
    </row>
    <row r="25" spans="1:19" x14ac:dyDescent="0.3">
      <c r="A25" s="58" t="s">
        <v>1629</v>
      </c>
      <c r="B25" s="59">
        <f>VLOOKUP($A25,'Return Data'!$B$7:$R$2292,3,0)</f>
        <v>44865</v>
      </c>
      <c r="C25" s="60">
        <f>VLOOKUP($A25,'Return Data'!$B$7:$R$2292,4,0)</f>
        <v>10.848000000000001</v>
      </c>
      <c r="D25" s="60">
        <f>VLOOKUP($A25,'Return Data'!$B$7:$R$2292,10,0)</f>
        <v>1.2223999999999999</v>
      </c>
      <c r="E25" s="61">
        <f t="shared" si="0"/>
        <v>9</v>
      </c>
      <c r="F25" s="60">
        <f>VLOOKUP($A25,'Return Data'!$B$7:$R$2292,11,0)</f>
        <v>1.7444999999999999</v>
      </c>
      <c r="G25" s="61">
        <f t="shared" si="1"/>
        <v>16</v>
      </c>
      <c r="H25" s="60">
        <f>VLOOKUP($A25,'Return Data'!$B$7:$R$2292,12,0)</f>
        <v>2.6981000000000002</v>
      </c>
      <c r="I25" s="61">
        <f t="shared" si="2"/>
        <v>8</v>
      </c>
      <c r="J25" s="60">
        <f>VLOOKUP($A25,'Return Data'!$B$7:$R$2292,13,0)</f>
        <v>3.5015999999999998</v>
      </c>
      <c r="K25" s="61">
        <f t="shared" si="3"/>
        <v>12</v>
      </c>
      <c r="L25" s="60">
        <f>VLOOKUP($A25,'Return Data'!$B$7:$R$2292,17,0)</f>
        <v>3.4937</v>
      </c>
      <c r="M25" s="61">
        <f t="shared" ref="M25" si="8">RANK(L25,L$8:L$32,0)</f>
        <v>13</v>
      </c>
      <c r="N25" s="60"/>
      <c r="O25" s="61"/>
      <c r="P25" s="60"/>
      <c r="Q25" s="61"/>
      <c r="R25" s="60">
        <f>VLOOKUP($A25,'Return Data'!$B$7:$R$2292,16,0)</f>
        <v>3.4984000000000002</v>
      </c>
      <c r="S25" s="62">
        <f t="shared" si="6"/>
        <v>22</v>
      </c>
    </row>
    <row r="26" spans="1:19" x14ac:dyDescent="0.3">
      <c r="A26" s="58" t="s">
        <v>1630</v>
      </c>
      <c r="B26" s="59">
        <f>VLOOKUP($A26,'Return Data'!$B$7:$R$2292,3,0)</f>
        <v>44865</v>
      </c>
      <c r="C26" s="60">
        <f>VLOOKUP($A26,'Return Data'!$B$7:$R$2292,4,0)</f>
        <v>22.1097</v>
      </c>
      <c r="D26" s="60">
        <f>VLOOKUP($A26,'Return Data'!$B$7:$R$2292,10,0)</f>
        <v>1.2061999999999999</v>
      </c>
      <c r="E26" s="61">
        <f t="shared" si="0"/>
        <v>10</v>
      </c>
      <c r="F26" s="60">
        <f>VLOOKUP($A26,'Return Data'!$B$7:$R$2292,11,0)</f>
        <v>1.8087</v>
      </c>
      <c r="G26" s="61">
        <f t="shared" si="1"/>
        <v>10</v>
      </c>
      <c r="H26" s="60">
        <f>VLOOKUP($A26,'Return Data'!$B$7:$R$2292,12,0)</f>
        <v>2.6897000000000002</v>
      </c>
      <c r="I26" s="61">
        <f t="shared" si="2"/>
        <v>9</v>
      </c>
      <c r="J26" s="60">
        <f>VLOOKUP($A26,'Return Data'!$B$7:$R$2292,13,0)</f>
        <v>3.6806999999999999</v>
      </c>
      <c r="K26" s="61">
        <f t="shared" si="3"/>
        <v>7</v>
      </c>
      <c r="L26" s="60">
        <f>VLOOKUP($A26,'Return Data'!$B$7:$R$2292,17,0)</f>
        <v>3.6855000000000002</v>
      </c>
      <c r="M26" s="61">
        <f t="shared" ref="M26:M32" si="9">RANK(L26,L$8:L$32,0)</f>
        <v>7</v>
      </c>
      <c r="N26" s="60">
        <f>VLOOKUP($A26,'Return Data'!$B$7:$R$2292,14,0)</f>
        <v>3.9397000000000002</v>
      </c>
      <c r="O26" s="61">
        <f t="shared" ref="O26:O32" si="10">RANK(N26,N$8:N$32,0)</f>
        <v>7</v>
      </c>
      <c r="P26" s="60">
        <f>VLOOKUP($A26,'Return Data'!$B$7:$R$2292,15,0)</f>
        <v>4.9995000000000003</v>
      </c>
      <c r="Q26" s="61">
        <f>RANK(P26,P$8:P$32,0)</f>
        <v>2</v>
      </c>
      <c r="R26" s="60">
        <f>VLOOKUP($A26,'Return Data'!$B$7:$R$2292,16,0)</f>
        <v>6.8033000000000001</v>
      </c>
      <c r="S26" s="62">
        <f t="shared" si="6"/>
        <v>3</v>
      </c>
    </row>
    <row r="27" spans="1:19" x14ac:dyDescent="0.3">
      <c r="A27" s="58" t="s">
        <v>1631</v>
      </c>
      <c r="B27" s="59">
        <f>VLOOKUP($A27,'Return Data'!$B$7:$R$2292,3,0)</f>
        <v>44865</v>
      </c>
      <c r="C27" s="60">
        <f>VLOOKUP($A27,'Return Data'!$B$7:$R$2292,4,0)</f>
        <v>15.417400000000001</v>
      </c>
      <c r="D27" s="60">
        <f>VLOOKUP($A27,'Return Data'!$B$7:$R$2292,10,0)</f>
        <v>1.1242000000000001</v>
      </c>
      <c r="E27" s="61">
        <f t="shared" si="0"/>
        <v>20</v>
      </c>
      <c r="F27" s="60">
        <f>VLOOKUP($A27,'Return Data'!$B$7:$R$2292,11,0)</f>
        <v>1.7281</v>
      </c>
      <c r="G27" s="61">
        <f t="shared" si="1"/>
        <v>17</v>
      </c>
      <c r="H27" s="60">
        <f>VLOOKUP($A27,'Return Data'!$B$7:$R$2292,12,0)</f>
        <v>2.4460000000000002</v>
      </c>
      <c r="I27" s="61">
        <f t="shared" si="2"/>
        <v>18</v>
      </c>
      <c r="J27" s="60">
        <f>VLOOKUP($A27,'Return Data'!$B$7:$R$2292,13,0)</f>
        <v>3.3740000000000001</v>
      </c>
      <c r="K27" s="61">
        <f t="shared" si="3"/>
        <v>16</v>
      </c>
      <c r="L27" s="60">
        <f>VLOOKUP($A27,'Return Data'!$B$7:$R$2292,17,0)</f>
        <v>3.4129999999999998</v>
      </c>
      <c r="M27" s="61">
        <f t="shared" si="9"/>
        <v>16</v>
      </c>
      <c r="N27" s="60">
        <f>VLOOKUP($A27,'Return Data'!$B$7:$R$2292,14,0)</f>
        <v>3.6434000000000002</v>
      </c>
      <c r="O27" s="61">
        <f t="shared" si="10"/>
        <v>17</v>
      </c>
      <c r="P27" s="60">
        <f>VLOOKUP($A27,'Return Data'!$B$7:$R$2292,15,0)</f>
        <v>4.5069999999999997</v>
      </c>
      <c r="Q27" s="61">
        <f>RANK(P27,P$8:P$32,0)</f>
        <v>14</v>
      </c>
      <c r="R27" s="60">
        <f>VLOOKUP($A27,'Return Data'!$B$7:$R$2292,16,0)</f>
        <v>5.4324000000000003</v>
      </c>
      <c r="S27" s="62">
        <f t="shared" si="6"/>
        <v>14</v>
      </c>
    </row>
    <row r="28" spans="1:19" x14ac:dyDescent="0.3">
      <c r="A28" s="58" t="s">
        <v>1632</v>
      </c>
      <c r="B28" s="59">
        <f>VLOOKUP($A28,'Return Data'!$B$7:$R$2292,3,0)</f>
        <v>44865</v>
      </c>
      <c r="C28" s="60">
        <f>VLOOKUP($A28,'Return Data'!$B$7:$R$2292,4,0)</f>
        <v>27.953499999999998</v>
      </c>
      <c r="D28" s="60">
        <f>VLOOKUP($A28,'Return Data'!$B$7:$R$2292,10,0)</f>
        <v>1.3376999999999999</v>
      </c>
      <c r="E28" s="61">
        <f t="shared" si="0"/>
        <v>2</v>
      </c>
      <c r="F28" s="60">
        <f>VLOOKUP($A28,'Return Data'!$B$7:$R$2292,11,0)</f>
        <v>2.0123000000000002</v>
      </c>
      <c r="G28" s="61">
        <f t="shared" si="1"/>
        <v>2</v>
      </c>
      <c r="H28" s="60">
        <f>VLOOKUP($A28,'Return Data'!$B$7:$R$2292,12,0)</f>
        <v>3.0103</v>
      </c>
      <c r="I28" s="61">
        <f t="shared" si="2"/>
        <v>2</v>
      </c>
      <c r="J28" s="60">
        <f>VLOOKUP($A28,'Return Data'!$B$7:$R$2292,13,0)</f>
        <v>3.9156</v>
      </c>
      <c r="K28" s="61">
        <f t="shared" si="3"/>
        <v>3</v>
      </c>
      <c r="L28" s="60">
        <f>VLOOKUP($A28,'Return Data'!$B$7:$R$2292,17,0)</f>
        <v>3.8929</v>
      </c>
      <c r="M28" s="61">
        <f t="shared" si="9"/>
        <v>3</v>
      </c>
      <c r="N28" s="60">
        <f>VLOOKUP($A28,'Return Data'!$B$7:$R$2292,14,0)</f>
        <v>3.8195000000000001</v>
      </c>
      <c r="O28" s="61">
        <f t="shared" si="10"/>
        <v>12</v>
      </c>
      <c r="P28" s="60">
        <f>VLOOKUP($A28,'Return Data'!$B$7:$R$2292,15,0)</f>
        <v>4.8244999999999996</v>
      </c>
      <c r="Q28" s="61">
        <f>RANK(P28,P$8:P$32,0)</f>
        <v>9</v>
      </c>
      <c r="R28" s="60">
        <f>VLOOKUP($A28,'Return Data'!$B$7:$R$2292,16,0)</f>
        <v>6.6344000000000003</v>
      </c>
      <c r="S28" s="62">
        <f t="shared" si="6"/>
        <v>5</v>
      </c>
    </row>
    <row r="29" spans="1:19" x14ac:dyDescent="0.3">
      <c r="A29" s="58" t="s">
        <v>1895</v>
      </c>
      <c r="B29" s="59">
        <f>VLOOKUP($A29,'Return Data'!$B$7:$R$2292,3,0)</f>
        <v>44865</v>
      </c>
      <c r="C29" s="60">
        <f>VLOOKUP($A29,'Return Data'!$B$7:$R$2292,4,0)</f>
        <v>12.0962</v>
      </c>
      <c r="D29" s="60">
        <f>VLOOKUP($A29,'Return Data'!$B$7:$R$2292,10,0)</f>
        <v>1.1489</v>
      </c>
      <c r="E29" s="61">
        <f t="shared" si="0"/>
        <v>17</v>
      </c>
      <c r="F29" s="60">
        <f>VLOOKUP($A29,'Return Data'!$B$7:$R$2292,11,0)</f>
        <v>1.825</v>
      </c>
      <c r="G29" s="61">
        <f t="shared" si="1"/>
        <v>8</v>
      </c>
      <c r="H29" s="60">
        <f>VLOOKUP($A29,'Return Data'!$B$7:$R$2292,12,0)</f>
        <v>2.3635999999999999</v>
      </c>
      <c r="I29" s="61">
        <f t="shared" si="2"/>
        <v>19</v>
      </c>
      <c r="J29" s="60">
        <f>VLOOKUP($A29,'Return Data'!$B$7:$R$2292,13,0)</f>
        <v>2.83</v>
      </c>
      <c r="K29" s="61">
        <f t="shared" si="3"/>
        <v>21</v>
      </c>
      <c r="L29" s="60">
        <f>VLOOKUP($A29,'Return Data'!$B$7:$R$2292,17,0)</f>
        <v>2.5969000000000002</v>
      </c>
      <c r="M29" s="61">
        <f t="shared" si="9"/>
        <v>21</v>
      </c>
      <c r="N29" s="60">
        <f>VLOOKUP($A29,'Return Data'!$B$7:$R$2292,14,0)</f>
        <v>2.5251000000000001</v>
      </c>
      <c r="O29" s="61">
        <f t="shared" si="10"/>
        <v>22</v>
      </c>
      <c r="P29" s="60">
        <f>VLOOKUP($A29,'Return Data'!$B$7:$R$2292,15,0)</f>
        <v>2.2115999999999998</v>
      </c>
      <c r="Q29" s="61">
        <f>RANK(P29,P$8:P$32,0)</f>
        <v>17</v>
      </c>
      <c r="R29" s="60">
        <f>VLOOKUP($A29,'Return Data'!$B$7:$R$2292,16,0)</f>
        <v>2.9565000000000001</v>
      </c>
      <c r="S29" s="62">
        <f t="shared" si="6"/>
        <v>23</v>
      </c>
    </row>
    <row r="30" spans="1:19" x14ac:dyDescent="0.3">
      <c r="A30" s="58" t="s">
        <v>1633</v>
      </c>
      <c r="B30" s="59">
        <f>VLOOKUP($A30,'Return Data'!$B$7:$R$2292,3,0)</f>
        <v>44865</v>
      </c>
      <c r="C30" s="60">
        <f>VLOOKUP($A30,'Return Data'!$B$7:$R$2292,4,0)</f>
        <v>11.9413</v>
      </c>
      <c r="D30" s="60">
        <f>VLOOKUP($A30,'Return Data'!$B$7:$R$2292,10,0)</f>
        <v>1.1992</v>
      </c>
      <c r="E30" s="61">
        <f t="shared" si="0"/>
        <v>13</v>
      </c>
      <c r="F30" s="60">
        <f>VLOOKUP($A30,'Return Data'!$B$7:$R$2292,11,0)</f>
        <v>1.7918000000000001</v>
      </c>
      <c r="G30" s="61">
        <f t="shared" si="1"/>
        <v>12</v>
      </c>
      <c r="H30" s="60">
        <f>VLOOKUP($A30,'Return Data'!$B$7:$R$2292,12,0)</f>
        <v>2.6166999999999998</v>
      </c>
      <c r="I30" s="61">
        <f t="shared" si="2"/>
        <v>14</v>
      </c>
      <c r="J30" s="60">
        <f>VLOOKUP($A30,'Return Data'!$B$7:$R$2292,13,0)</f>
        <v>3.4918</v>
      </c>
      <c r="K30" s="61">
        <f t="shared" si="3"/>
        <v>14</v>
      </c>
      <c r="L30" s="60">
        <f>VLOOKUP($A30,'Return Data'!$B$7:$R$2292,17,0)</f>
        <v>3.6057999999999999</v>
      </c>
      <c r="M30" s="61">
        <f t="shared" si="9"/>
        <v>10</v>
      </c>
      <c r="N30" s="60">
        <f>VLOOKUP($A30,'Return Data'!$B$7:$R$2292,14,0)</f>
        <v>4.1158999999999999</v>
      </c>
      <c r="O30" s="61">
        <f t="shared" si="10"/>
        <v>1</v>
      </c>
      <c r="P30" s="60"/>
      <c r="Q30" s="61"/>
      <c r="R30" s="60">
        <f>VLOOKUP($A30,'Return Data'!$B$7:$R$2292,16,0)</f>
        <v>4.6896000000000004</v>
      </c>
      <c r="S30" s="62">
        <f t="shared" si="6"/>
        <v>17</v>
      </c>
    </row>
    <row r="31" spans="1:19" x14ac:dyDescent="0.3">
      <c r="A31" s="58" t="s">
        <v>1634</v>
      </c>
      <c r="B31" s="59">
        <f>VLOOKUP($A31,'Return Data'!$B$7:$R$2292,3,0)</f>
        <v>44865</v>
      </c>
      <c r="C31" s="60">
        <f>VLOOKUP($A31,'Return Data'!$B$7:$R$2292,4,0)</f>
        <v>11.6913</v>
      </c>
      <c r="D31" s="60">
        <f>VLOOKUP($A31,'Return Data'!$B$7:$R$2292,10,0)</f>
        <v>1.1796</v>
      </c>
      <c r="E31" s="61">
        <f t="shared" si="0"/>
        <v>16</v>
      </c>
      <c r="F31" s="60">
        <f>VLOOKUP($A31,'Return Data'!$B$7:$R$2292,11,0)</f>
        <v>1.6564000000000001</v>
      </c>
      <c r="G31" s="61">
        <f t="shared" si="1"/>
        <v>20</v>
      </c>
      <c r="H31" s="60">
        <f>VLOOKUP($A31,'Return Data'!$B$7:$R$2292,12,0)</f>
        <v>2.2717999999999998</v>
      </c>
      <c r="I31" s="61">
        <f t="shared" si="2"/>
        <v>21</v>
      </c>
      <c r="J31" s="60">
        <f>VLOOKUP($A31,'Return Data'!$B$7:$R$2292,13,0)</f>
        <v>3.2035</v>
      </c>
      <c r="K31" s="61">
        <f t="shared" si="3"/>
        <v>19</v>
      </c>
      <c r="L31" s="60">
        <f>VLOOKUP($A31,'Return Data'!$B$7:$R$2292,17,0)</f>
        <v>3.3607</v>
      </c>
      <c r="M31" s="61">
        <f t="shared" si="9"/>
        <v>18</v>
      </c>
      <c r="N31" s="60">
        <f>VLOOKUP($A31,'Return Data'!$B$7:$R$2292,14,0)</f>
        <v>3.8045</v>
      </c>
      <c r="O31" s="61">
        <f t="shared" si="10"/>
        <v>13</v>
      </c>
      <c r="P31" s="60"/>
      <c r="Q31" s="61"/>
      <c r="R31" s="60">
        <f>VLOOKUP($A31,'Return Data'!$B$7:$R$2292,16,0)</f>
        <v>4.3186</v>
      </c>
      <c r="S31" s="62">
        <f t="shared" si="6"/>
        <v>19</v>
      </c>
    </row>
    <row r="32" spans="1:19" x14ac:dyDescent="0.3">
      <c r="A32" s="58" t="s">
        <v>1635</v>
      </c>
      <c r="B32" s="59">
        <f>VLOOKUP($A32,'Return Data'!$B$7:$R$2292,3,0)</f>
        <v>44865</v>
      </c>
      <c r="C32" s="60">
        <f>VLOOKUP($A32,'Return Data'!$B$7:$R$2292,4,0)</f>
        <v>29.028099999999998</v>
      </c>
      <c r="D32" s="60">
        <f>VLOOKUP($A32,'Return Data'!$B$7:$R$2292,10,0)</f>
        <v>1.1477999999999999</v>
      </c>
      <c r="E32" s="61">
        <f t="shared" si="0"/>
        <v>18</v>
      </c>
      <c r="F32" s="60">
        <f>VLOOKUP($A32,'Return Data'!$B$7:$R$2292,11,0)</f>
        <v>1.7741</v>
      </c>
      <c r="G32" s="61">
        <f t="shared" si="1"/>
        <v>15</v>
      </c>
      <c r="H32" s="60">
        <f>VLOOKUP($A32,'Return Data'!$B$7:$R$2292,12,0)</f>
        <v>2.5781999999999998</v>
      </c>
      <c r="I32" s="61">
        <f t="shared" si="2"/>
        <v>16</v>
      </c>
      <c r="J32" s="60">
        <f>VLOOKUP($A32,'Return Data'!$B$7:$R$2292,13,0)</f>
        <v>3.4944000000000002</v>
      </c>
      <c r="K32" s="61">
        <f t="shared" si="3"/>
        <v>13</v>
      </c>
      <c r="L32" s="60">
        <f>VLOOKUP($A32,'Return Data'!$B$7:$R$2292,17,0)</f>
        <v>3.6391</v>
      </c>
      <c r="M32" s="61">
        <f t="shared" si="9"/>
        <v>9</v>
      </c>
      <c r="N32" s="60">
        <f>VLOOKUP($A32,'Return Data'!$B$7:$R$2292,14,0)</f>
        <v>3.9327999999999999</v>
      </c>
      <c r="O32" s="61">
        <f t="shared" si="10"/>
        <v>8</v>
      </c>
      <c r="P32" s="60">
        <f>VLOOKUP($A32,'Return Data'!$B$7:$R$2292,15,0)</f>
        <v>4.8933999999999997</v>
      </c>
      <c r="Q32" s="61">
        <f>RANK(P32,P$8:P$32,0)</f>
        <v>5</v>
      </c>
      <c r="R32" s="60">
        <f>VLOOKUP($A32,'Return Data'!$B$7:$R$2292,16,0)</f>
        <v>6.7347000000000001</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1.16246</v>
      </c>
      <c r="E34" s="69"/>
      <c r="F34" s="70">
        <f>AVERAGE(F8:F32)</f>
        <v>1.7364759999999999</v>
      </c>
      <c r="G34" s="69"/>
      <c r="H34" s="70">
        <f>AVERAGE(H8:H32)</f>
        <v>2.5344759999999997</v>
      </c>
      <c r="I34" s="69"/>
      <c r="J34" s="70">
        <f>AVERAGE(J8:J32)</f>
        <v>3.3789279999999997</v>
      </c>
      <c r="K34" s="69"/>
      <c r="L34" s="70">
        <f>AVERAGE(L8:L32)</f>
        <v>3.3662999999999994</v>
      </c>
      <c r="M34" s="69"/>
      <c r="N34" s="70">
        <f>AVERAGE(N8:N32)</f>
        <v>3.6488409090909091</v>
      </c>
      <c r="O34" s="69"/>
      <c r="P34" s="70">
        <f>AVERAGE(P8:P32)</f>
        <v>4.5703352941176476</v>
      </c>
      <c r="Q34" s="69"/>
      <c r="R34" s="70">
        <f>AVERAGE(R8:R32)</f>
        <v>5.2656880000000008</v>
      </c>
      <c r="S34" s="71"/>
    </row>
    <row r="35" spans="1:19" x14ac:dyDescent="0.3">
      <c r="A35" s="68" t="s">
        <v>28</v>
      </c>
      <c r="B35" s="69"/>
      <c r="C35" s="69"/>
      <c r="D35" s="70">
        <f>MIN(D8:D32)</f>
        <v>0.75980000000000003</v>
      </c>
      <c r="E35" s="69"/>
      <c r="F35" s="70">
        <f>MIN(F8:F32)</f>
        <v>1.2054</v>
      </c>
      <c r="G35" s="69"/>
      <c r="H35" s="70">
        <f>MIN(H8:H32)</f>
        <v>1.6391</v>
      </c>
      <c r="I35" s="69"/>
      <c r="J35" s="70">
        <f>MIN(J8:J32)</f>
        <v>2.1815000000000002</v>
      </c>
      <c r="K35" s="69"/>
      <c r="L35" s="70">
        <f>MIN(L8:L32)</f>
        <v>2.2248000000000001</v>
      </c>
      <c r="M35" s="69"/>
      <c r="N35" s="70">
        <f>MIN(N8:N32)</f>
        <v>2.5251000000000001</v>
      </c>
      <c r="O35" s="69"/>
      <c r="P35" s="70">
        <f>MIN(P8:P32)</f>
        <v>2.2115999999999998</v>
      </c>
      <c r="Q35" s="69"/>
      <c r="R35" s="70">
        <f>MIN(R8:R32)</f>
        <v>2.8033000000000001</v>
      </c>
      <c r="S35" s="71"/>
    </row>
    <row r="36" spans="1:19" ht="15" thickBot="1" x14ac:dyDescent="0.35">
      <c r="A36" s="72" t="s">
        <v>29</v>
      </c>
      <c r="B36" s="73"/>
      <c r="C36" s="73"/>
      <c r="D36" s="74">
        <f>MAX(D8:D32)</f>
        <v>1.44</v>
      </c>
      <c r="E36" s="73"/>
      <c r="F36" s="74">
        <f>MAX(F8:F32)</f>
        <v>2.2528000000000001</v>
      </c>
      <c r="G36" s="73"/>
      <c r="H36" s="74">
        <f>MAX(H8:H32)</f>
        <v>3.4308000000000001</v>
      </c>
      <c r="I36" s="73"/>
      <c r="J36" s="74">
        <f>MAX(J8:J32)</f>
        <v>4.5162000000000004</v>
      </c>
      <c r="K36" s="73"/>
      <c r="L36" s="74">
        <f>MAX(L8:L32)</f>
        <v>3.9230999999999998</v>
      </c>
      <c r="M36" s="73"/>
      <c r="N36" s="74">
        <f>MAX(N8:N32)</f>
        <v>4.1158999999999999</v>
      </c>
      <c r="O36" s="73"/>
      <c r="P36" s="74">
        <f>MAX(P8:P32)</f>
        <v>5.0042999999999997</v>
      </c>
      <c r="Q36" s="73"/>
      <c r="R36" s="74">
        <f>MAX(R8:R32)</f>
        <v>6.8289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44865</v>
      </c>
      <c r="C8" s="60">
        <f>VLOOKUP($A8,'Return Data'!$B$7:$R$2292,4,0)</f>
        <v>91.37</v>
      </c>
      <c r="D8" s="60">
        <f>VLOOKUP($A8,'Return Data'!$B$7:$R$2292,10,0)</f>
        <v>6.5663999999999998</v>
      </c>
      <c r="E8" s="61">
        <f>RANK(D8,D$8:D$10,0)</f>
        <v>3</v>
      </c>
      <c r="F8" s="60">
        <f>VLOOKUP($A8,'Return Data'!$B$7:$R$2292,11,0)</f>
        <v>8.9684000000000008</v>
      </c>
      <c r="G8" s="61">
        <f>RANK(F8,F$8:F$10,0)</f>
        <v>2</v>
      </c>
      <c r="H8" s="60">
        <f>VLOOKUP($A8,'Return Data'!$B$7:$R$2292,12,0)</f>
        <v>5.0350999999999999</v>
      </c>
      <c r="I8" s="61">
        <f>RANK(H8,H$8:H$10,0)</f>
        <v>3</v>
      </c>
      <c r="J8" s="60">
        <f>VLOOKUP($A8,'Return Data'!$B$7:$R$2292,13,0)</f>
        <v>4.6142000000000003</v>
      </c>
      <c r="K8" s="61">
        <f>RANK(J8,J$8:J$10,0)</f>
        <v>3</v>
      </c>
      <c r="L8" s="60">
        <f>VLOOKUP($A8,'Return Data'!$B$7:$R$2292,17,0)</f>
        <v>28.682200000000002</v>
      </c>
      <c r="M8" s="61">
        <f>RANK(L8,L$8:L$10,0)</f>
        <v>3</v>
      </c>
      <c r="N8" s="60">
        <f>VLOOKUP($A8,'Return Data'!$B$7:$R$2292,14,0)</f>
        <v>20.030100000000001</v>
      </c>
      <c r="O8" s="61">
        <f>RANK(N8,N$8:N$10,0)</f>
        <v>2</v>
      </c>
      <c r="P8" s="60">
        <f>VLOOKUP($A8,'Return Data'!$B$7:$R$2292,15,0)</f>
        <v>14.1435</v>
      </c>
      <c r="Q8" s="61">
        <f>RANK(P8,P$8:P$10,0)</f>
        <v>3</v>
      </c>
      <c r="R8" s="60">
        <f>VLOOKUP($A8,'Return Data'!$B$7:$R$2292,16,0)</f>
        <v>18.311399999999999</v>
      </c>
      <c r="S8" s="62">
        <f>RANK(R8,R$8:R$10,0)</f>
        <v>1</v>
      </c>
    </row>
    <row r="9" spans="1:20" x14ac:dyDescent="0.3">
      <c r="A9" s="58" t="s">
        <v>599</v>
      </c>
      <c r="B9" s="59">
        <f>VLOOKUP($A9,'Return Data'!$B$7:$R$2292,3,0)</f>
        <v>44865</v>
      </c>
      <c r="C9" s="60">
        <f>VLOOKUP($A9,'Return Data'!$B$7:$R$2292,4,0)</f>
        <v>99.429000000000002</v>
      </c>
      <c r="D9" s="60">
        <f>VLOOKUP($A9,'Return Data'!$B$7:$R$2292,10,0)</f>
        <v>6.8244999999999996</v>
      </c>
      <c r="E9" s="61">
        <f>RANK(D9,D$8:D$10,0)</f>
        <v>2</v>
      </c>
      <c r="F9" s="60">
        <f>VLOOKUP($A9,'Return Data'!$B$7:$R$2292,11,0)</f>
        <v>7.4316000000000004</v>
      </c>
      <c r="G9" s="61">
        <f>RANK(F9,F$8:F$10,0)</f>
        <v>3</v>
      </c>
      <c r="H9" s="60">
        <f>VLOOKUP($A9,'Return Data'!$B$7:$R$2292,12,0)</f>
        <v>5.7664999999999997</v>
      </c>
      <c r="I9" s="61">
        <f>RANK(H9,H$8:H$10,0)</f>
        <v>2</v>
      </c>
      <c r="J9" s="60">
        <f>VLOOKUP($A9,'Return Data'!$B$7:$R$2292,13,0)</f>
        <v>5.5129000000000001</v>
      </c>
      <c r="K9" s="61">
        <f>RANK(J9,J$8:J$10,0)</f>
        <v>2</v>
      </c>
      <c r="L9" s="60">
        <f>VLOOKUP($A9,'Return Data'!$B$7:$R$2292,17,0)</f>
        <v>29.642099999999999</v>
      </c>
      <c r="M9" s="61">
        <f>RANK(L9,L$8:L$10,0)</f>
        <v>2</v>
      </c>
      <c r="N9" s="60">
        <f>VLOOKUP($A9,'Return Data'!$B$7:$R$2292,14,0)</f>
        <v>18.801500000000001</v>
      </c>
      <c r="O9" s="61">
        <f>RANK(N9,N$8:N$10,0)</f>
        <v>3</v>
      </c>
      <c r="P9" s="60">
        <f>VLOOKUP($A9,'Return Data'!$B$7:$R$2292,15,0)</f>
        <v>14.582100000000001</v>
      </c>
      <c r="Q9" s="61">
        <f>RANK(P9,P$8:P$10,0)</f>
        <v>2</v>
      </c>
      <c r="R9" s="60">
        <f>VLOOKUP($A9,'Return Data'!$B$7:$R$2292,16,0)</f>
        <v>15.8271</v>
      </c>
      <c r="S9" s="62">
        <f>RANK(R9,R$8:R$10,0)</f>
        <v>2</v>
      </c>
    </row>
    <row r="10" spans="1:20" x14ac:dyDescent="0.3">
      <c r="A10" s="58" t="s">
        <v>1722</v>
      </c>
      <c r="B10" s="59">
        <f>VLOOKUP($A10,'Return Data'!$B$7:$R$2292,3,0)</f>
        <v>44865</v>
      </c>
      <c r="C10" s="60">
        <f>VLOOKUP($A10,'Return Data'!$B$7:$R$2292,4,0)</f>
        <v>240.97909999999999</v>
      </c>
      <c r="D10" s="60">
        <f>VLOOKUP($A10,'Return Data'!$B$7:$R$2292,10,0)</f>
        <v>8.1944999999999997</v>
      </c>
      <c r="E10" s="61">
        <f>RANK(D10,D$8:D$10,0)</f>
        <v>1</v>
      </c>
      <c r="F10" s="60">
        <f>VLOOKUP($A10,'Return Data'!$B$7:$R$2292,11,0)</f>
        <v>10.613</v>
      </c>
      <c r="G10" s="61">
        <f>RANK(F10,F$8:F$10,0)</f>
        <v>1</v>
      </c>
      <c r="H10" s="60">
        <f>VLOOKUP($A10,'Return Data'!$B$7:$R$2292,12,0)</f>
        <v>12.1896</v>
      </c>
      <c r="I10" s="61">
        <f>RANK(H10,H$8:H$10,0)</f>
        <v>1</v>
      </c>
      <c r="J10" s="60">
        <f>VLOOKUP($A10,'Return Data'!$B$7:$R$2292,13,0)</f>
        <v>15.5595</v>
      </c>
      <c r="K10" s="61">
        <f>RANK(J10,J$8:J$10,0)</f>
        <v>1</v>
      </c>
      <c r="L10" s="60">
        <f>VLOOKUP($A10,'Return Data'!$B$7:$R$2292,17,0)</f>
        <v>46.387599999999999</v>
      </c>
      <c r="M10" s="61">
        <f>RANK(L10,L$8:L$10,0)</f>
        <v>1</v>
      </c>
      <c r="N10" s="60">
        <f>VLOOKUP($A10,'Return Data'!$B$7:$R$2292,14,0)</f>
        <v>30.787400000000002</v>
      </c>
      <c r="O10" s="61">
        <f>RANK(N10,N$8:N$10,0)</f>
        <v>1</v>
      </c>
      <c r="P10" s="60">
        <f>VLOOKUP($A10,'Return Data'!$B$7:$R$2292,15,0)</f>
        <v>15.2522</v>
      </c>
      <c r="Q10" s="61">
        <f>RANK(P10,P$8:P$10,0)</f>
        <v>1</v>
      </c>
      <c r="R10" s="60">
        <f>VLOOKUP($A10,'Return Data'!$B$7:$R$2292,16,0)</f>
        <v>15.363099999999999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7.1951333333333336</v>
      </c>
      <c r="E12" s="69"/>
      <c r="F12" s="70">
        <f>AVERAGE(F8:F10)</f>
        <v>9.0043333333333333</v>
      </c>
      <c r="G12" s="69"/>
      <c r="H12" s="70">
        <f>AVERAGE(H8:H10)</f>
        <v>7.6637333333333331</v>
      </c>
      <c r="I12" s="69"/>
      <c r="J12" s="70">
        <f>AVERAGE(J8:J10)</f>
        <v>8.5621999999999989</v>
      </c>
      <c r="K12" s="69"/>
      <c r="L12" s="70">
        <f>AVERAGE(L8:L10)</f>
        <v>34.903966666666669</v>
      </c>
      <c r="M12" s="69"/>
      <c r="N12" s="70">
        <f>AVERAGE(N8:N10)</f>
        <v>23.206333333333333</v>
      </c>
      <c r="O12" s="69"/>
      <c r="P12" s="70">
        <f>AVERAGE(P8:P10)</f>
        <v>14.659266666666667</v>
      </c>
      <c r="Q12" s="69"/>
      <c r="R12" s="70">
        <f>AVERAGE(R8:R10)</f>
        <v>16.500533333333333</v>
      </c>
      <c r="S12" s="71"/>
    </row>
    <row r="13" spans="1:20" x14ac:dyDescent="0.3">
      <c r="A13" s="68" t="s">
        <v>28</v>
      </c>
      <c r="B13" s="69"/>
      <c r="C13" s="69"/>
      <c r="D13" s="70">
        <f>MIN(D8:D10)</f>
        <v>6.5663999999999998</v>
      </c>
      <c r="E13" s="69"/>
      <c r="F13" s="70">
        <f>MIN(F8:F10)</f>
        <v>7.4316000000000004</v>
      </c>
      <c r="G13" s="69"/>
      <c r="H13" s="70">
        <f>MIN(H8:H10)</f>
        <v>5.0350999999999999</v>
      </c>
      <c r="I13" s="69"/>
      <c r="J13" s="70">
        <f>MIN(J8:J10)</f>
        <v>4.6142000000000003</v>
      </c>
      <c r="K13" s="69"/>
      <c r="L13" s="70">
        <f>MIN(L8:L10)</f>
        <v>28.682200000000002</v>
      </c>
      <c r="M13" s="69"/>
      <c r="N13" s="70">
        <f>MIN(N8:N10)</f>
        <v>18.801500000000001</v>
      </c>
      <c r="O13" s="69"/>
      <c r="P13" s="70">
        <f>MIN(P8:P10)</f>
        <v>14.1435</v>
      </c>
      <c r="Q13" s="69"/>
      <c r="R13" s="70">
        <f>MIN(R8:R10)</f>
        <v>15.363099999999999</v>
      </c>
      <c r="S13" s="71"/>
    </row>
    <row r="14" spans="1:20" ht="15" thickBot="1" x14ac:dyDescent="0.35">
      <c r="A14" s="72" t="s">
        <v>29</v>
      </c>
      <c r="B14" s="73"/>
      <c r="C14" s="73"/>
      <c r="D14" s="74">
        <f>MAX(D8:D10)</f>
        <v>8.1944999999999997</v>
      </c>
      <c r="E14" s="73"/>
      <c r="F14" s="74">
        <f>MAX(F8:F10)</f>
        <v>10.613</v>
      </c>
      <c r="G14" s="73"/>
      <c r="H14" s="74">
        <f>MAX(H8:H10)</f>
        <v>12.1896</v>
      </c>
      <c r="I14" s="73"/>
      <c r="J14" s="74">
        <f>MAX(J8:J10)</f>
        <v>15.5595</v>
      </c>
      <c r="K14" s="73"/>
      <c r="L14" s="74">
        <f>MAX(L8:L10)</f>
        <v>46.387599999999999</v>
      </c>
      <c r="M14" s="73"/>
      <c r="N14" s="74">
        <f>MAX(N8:N10)</f>
        <v>30.787400000000002</v>
      </c>
      <c r="O14" s="73"/>
      <c r="P14" s="74">
        <f>MAX(P8:P10)</f>
        <v>15.2522</v>
      </c>
      <c r="Q14" s="73"/>
      <c r="R14" s="74">
        <f>MAX(R8:R10)</f>
        <v>18.311399999999999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44865</v>
      </c>
      <c r="C8" s="60">
        <f>VLOOKUP($A8,'Return Data'!$B$7:$R$2292,4,0)</f>
        <v>80.400000000000006</v>
      </c>
      <c r="D8" s="60">
        <f>VLOOKUP($A8,'Return Data'!$B$7:$R$2292,10,0)</f>
        <v>6.2367999999999997</v>
      </c>
      <c r="E8" s="61">
        <f>RANK(D8,D$8:D$10,0)</f>
        <v>3</v>
      </c>
      <c r="F8" s="60">
        <f>VLOOKUP($A8,'Return Data'!$B$7:$R$2292,11,0)</f>
        <v>8.2973999999999997</v>
      </c>
      <c r="G8" s="61">
        <f>RANK(F8,F$8:F$10,0)</f>
        <v>2</v>
      </c>
      <c r="H8" s="60">
        <f>VLOOKUP($A8,'Return Data'!$B$7:$R$2292,12,0)</f>
        <v>4.0641999999999996</v>
      </c>
      <c r="I8" s="61">
        <f>RANK(H8,H$8:H$10,0)</f>
        <v>3</v>
      </c>
      <c r="J8" s="60">
        <f>VLOOKUP($A8,'Return Data'!$B$7:$R$2292,13,0)</f>
        <v>3.3153000000000001</v>
      </c>
      <c r="K8" s="61">
        <f>RANK(J8,J$8:J$10,0)</f>
        <v>3</v>
      </c>
      <c r="L8" s="60">
        <f>VLOOKUP($A8,'Return Data'!$B$7:$R$2292,17,0)</f>
        <v>27.045200000000001</v>
      </c>
      <c r="M8" s="61">
        <f>RANK(L8,L$8:L$10,0)</f>
        <v>3</v>
      </c>
      <c r="N8" s="60">
        <f>VLOOKUP($A8,'Return Data'!$B$7:$R$2292,14,0)</f>
        <v>18.552900000000001</v>
      </c>
      <c r="O8" s="61">
        <f>RANK(N8,N$8:N$10,0)</f>
        <v>2</v>
      </c>
      <c r="P8" s="60">
        <f>VLOOKUP($A8,'Return Data'!$B$7:$R$2292,15,0)</f>
        <v>12.734299999999999</v>
      </c>
      <c r="Q8" s="61">
        <f>RANK(P8,P$8:P$10,0)</f>
        <v>3</v>
      </c>
      <c r="R8" s="60">
        <f>VLOOKUP($A8,'Return Data'!$B$7:$R$2292,16,0)</f>
        <v>14.3278</v>
      </c>
      <c r="S8" s="62">
        <f>RANK(R8,R$8:R$10,0)</f>
        <v>2</v>
      </c>
    </row>
    <row r="9" spans="1:20" x14ac:dyDescent="0.3">
      <c r="A9" s="58" t="s">
        <v>598</v>
      </c>
      <c r="B9" s="59">
        <f>VLOOKUP($A9,'Return Data'!$B$7:$R$2292,3,0)</f>
        <v>44865</v>
      </c>
      <c r="C9" s="60">
        <f>VLOOKUP($A9,'Return Data'!$B$7:$R$2292,4,0)</f>
        <v>87.421000000000006</v>
      </c>
      <c r="D9" s="60">
        <f>VLOOKUP($A9,'Return Data'!$B$7:$R$2292,10,0)</f>
        <v>6.4409000000000001</v>
      </c>
      <c r="E9" s="61">
        <f>RANK(D9,D$8:D$10,0)</f>
        <v>2</v>
      </c>
      <c r="F9" s="60">
        <f>VLOOKUP($A9,'Return Data'!$B$7:$R$2292,11,0)</f>
        <v>6.6669</v>
      </c>
      <c r="G9" s="61">
        <f>RANK(F9,F$8:F$10,0)</f>
        <v>3</v>
      </c>
      <c r="H9" s="60">
        <f>VLOOKUP($A9,'Return Data'!$B$7:$R$2292,12,0)</f>
        <v>4.657</v>
      </c>
      <c r="I9" s="61">
        <f>RANK(H9,H$8:H$10,0)</f>
        <v>2</v>
      </c>
      <c r="J9" s="60">
        <f>VLOOKUP($A9,'Return Data'!$B$7:$R$2292,13,0)</f>
        <v>4.0503</v>
      </c>
      <c r="K9" s="61">
        <f>RANK(J9,J$8:J$10,0)</f>
        <v>2</v>
      </c>
      <c r="L9" s="60">
        <f>VLOOKUP($A9,'Return Data'!$B$7:$R$2292,17,0)</f>
        <v>27.8797</v>
      </c>
      <c r="M9" s="61">
        <f>RANK(L9,L$8:L$10,0)</f>
        <v>2</v>
      </c>
      <c r="N9" s="60">
        <f>VLOOKUP($A9,'Return Data'!$B$7:$R$2292,14,0)</f>
        <v>17.203299999999999</v>
      </c>
      <c r="O9" s="61">
        <f>RANK(N9,N$8:N$10,0)</f>
        <v>3</v>
      </c>
      <c r="P9" s="60">
        <f>VLOOKUP($A9,'Return Data'!$B$7:$R$2292,15,0)</f>
        <v>13.037100000000001</v>
      </c>
      <c r="Q9" s="61">
        <f>RANK(P9,P$8:P$10,0)</f>
        <v>2</v>
      </c>
      <c r="R9" s="60">
        <f>VLOOKUP($A9,'Return Data'!$B$7:$R$2292,16,0)</f>
        <v>13.3733</v>
      </c>
      <c r="S9" s="62">
        <f>RANK(R9,R$8:R$10,0)</f>
        <v>3</v>
      </c>
    </row>
    <row r="10" spans="1:20" x14ac:dyDescent="0.3">
      <c r="A10" s="58" t="s">
        <v>1723</v>
      </c>
      <c r="B10" s="59">
        <f>VLOOKUP($A10,'Return Data'!$B$7:$R$2292,3,0)</f>
        <v>44865</v>
      </c>
      <c r="C10" s="60">
        <f>VLOOKUP($A10,'Return Data'!$B$7:$R$2292,4,0)</f>
        <v>572.52469025690198</v>
      </c>
      <c r="D10" s="60">
        <f>VLOOKUP($A10,'Return Data'!$B$7:$R$2292,10,0)</f>
        <v>7.9782999999999999</v>
      </c>
      <c r="E10" s="61">
        <f>RANK(D10,D$8:D$10,0)</f>
        <v>1</v>
      </c>
      <c r="F10" s="60">
        <f>VLOOKUP($A10,'Return Data'!$B$7:$R$2292,11,0)</f>
        <v>10.211499999999999</v>
      </c>
      <c r="G10" s="61">
        <f>RANK(F10,F$8:F$10,0)</f>
        <v>1</v>
      </c>
      <c r="H10" s="60">
        <f>VLOOKUP($A10,'Return Data'!$B$7:$R$2292,12,0)</f>
        <v>11.554500000000001</v>
      </c>
      <c r="I10" s="61">
        <f>RANK(H10,H$8:H$10,0)</f>
        <v>1</v>
      </c>
      <c r="J10" s="60">
        <f>VLOOKUP($A10,'Return Data'!$B$7:$R$2292,13,0)</f>
        <v>14.6754</v>
      </c>
      <c r="K10" s="61">
        <f>RANK(J10,J$8:J$10,0)</f>
        <v>1</v>
      </c>
      <c r="L10" s="60">
        <f>VLOOKUP($A10,'Return Data'!$B$7:$R$2292,17,0)</f>
        <v>45.339500000000001</v>
      </c>
      <c r="M10" s="61">
        <f>RANK(L10,L$8:L$10,0)</f>
        <v>1</v>
      </c>
      <c r="N10" s="60">
        <f>VLOOKUP($A10,'Return Data'!$B$7:$R$2292,14,0)</f>
        <v>29.9072</v>
      </c>
      <c r="O10" s="61">
        <f>RANK(N10,N$8:N$10,0)</f>
        <v>1</v>
      </c>
      <c r="P10" s="60">
        <f>VLOOKUP($A10,'Return Data'!$B$7:$R$2292,15,0)</f>
        <v>14.473000000000001</v>
      </c>
      <c r="Q10" s="61">
        <f>RANK(P10,P$8:P$10,0)</f>
        <v>1</v>
      </c>
      <c r="R10" s="60">
        <f>VLOOKUP($A10,'Return Data'!$B$7:$R$2292,16,0)</f>
        <v>18.4772</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6.8853333333333326</v>
      </c>
      <c r="E12" s="69"/>
      <c r="F12" s="70">
        <f>AVERAGE(F8:F10)</f>
        <v>8.3919333333333324</v>
      </c>
      <c r="G12" s="69"/>
      <c r="H12" s="70">
        <f>AVERAGE(H8:H10)</f>
        <v>6.7585666666666668</v>
      </c>
      <c r="I12" s="69"/>
      <c r="J12" s="70">
        <f>AVERAGE(J8:J10)</f>
        <v>7.3470000000000004</v>
      </c>
      <c r="K12" s="69"/>
      <c r="L12" s="70">
        <f>AVERAGE(L8:L10)</f>
        <v>33.421466666666667</v>
      </c>
      <c r="M12" s="69"/>
      <c r="N12" s="70">
        <f>AVERAGE(N8:N10)</f>
        <v>21.887799999999999</v>
      </c>
      <c r="O12" s="69"/>
      <c r="P12" s="70">
        <f>AVERAGE(P8:P10)</f>
        <v>13.4148</v>
      </c>
      <c r="Q12" s="69"/>
      <c r="R12" s="70">
        <f>AVERAGE(R8:R10)</f>
        <v>15.392766666666667</v>
      </c>
      <c r="S12" s="71"/>
    </row>
    <row r="13" spans="1:20" x14ac:dyDescent="0.3">
      <c r="A13" s="68" t="s">
        <v>28</v>
      </c>
      <c r="B13" s="69"/>
      <c r="C13" s="69"/>
      <c r="D13" s="70">
        <f>MIN(D8:D10)</f>
        <v>6.2367999999999997</v>
      </c>
      <c r="E13" s="69"/>
      <c r="F13" s="70">
        <f>MIN(F8:F10)</f>
        <v>6.6669</v>
      </c>
      <c r="G13" s="69"/>
      <c r="H13" s="70">
        <f>MIN(H8:H10)</f>
        <v>4.0641999999999996</v>
      </c>
      <c r="I13" s="69"/>
      <c r="J13" s="70">
        <f>MIN(J8:J10)</f>
        <v>3.3153000000000001</v>
      </c>
      <c r="K13" s="69"/>
      <c r="L13" s="70">
        <f>MIN(L8:L10)</f>
        <v>27.045200000000001</v>
      </c>
      <c r="M13" s="69"/>
      <c r="N13" s="70">
        <f>MIN(N8:N10)</f>
        <v>17.203299999999999</v>
      </c>
      <c r="O13" s="69"/>
      <c r="P13" s="70">
        <f>MIN(P8:P10)</f>
        <v>12.734299999999999</v>
      </c>
      <c r="Q13" s="69"/>
      <c r="R13" s="70">
        <f>MIN(R8:R10)</f>
        <v>13.3733</v>
      </c>
      <c r="S13" s="71"/>
    </row>
    <row r="14" spans="1:20" ht="15" thickBot="1" x14ac:dyDescent="0.35">
      <c r="A14" s="72" t="s">
        <v>29</v>
      </c>
      <c r="B14" s="73"/>
      <c r="C14" s="73"/>
      <c r="D14" s="74">
        <f>MAX(D8:D10)</f>
        <v>7.9782999999999999</v>
      </c>
      <c r="E14" s="73"/>
      <c r="F14" s="74">
        <f>MAX(F8:F10)</f>
        <v>10.211499999999999</v>
      </c>
      <c r="G14" s="73"/>
      <c r="H14" s="74">
        <f>MAX(H8:H10)</f>
        <v>11.554500000000001</v>
      </c>
      <c r="I14" s="73"/>
      <c r="J14" s="74">
        <f>MAX(J8:J10)</f>
        <v>14.6754</v>
      </c>
      <c r="K14" s="73"/>
      <c r="L14" s="74">
        <f>MAX(L8:L10)</f>
        <v>45.339500000000001</v>
      </c>
      <c r="M14" s="73"/>
      <c r="N14" s="74">
        <f>MAX(N8:N10)</f>
        <v>29.9072</v>
      </c>
      <c r="O14" s="73"/>
      <c r="P14" s="74">
        <f>MAX(P8:P10)</f>
        <v>14.473000000000001</v>
      </c>
      <c r="Q14" s="73"/>
      <c r="R14" s="74">
        <f>MAX(R8:R10)</f>
        <v>18.4772</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44865</v>
      </c>
      <c r="C8" s="60">
        <f>VLOOKUP($A8,'Return Data'!$B$7:$R$2292,4,0)</f>
        <v>80.660700000000006</v>
      </c>
      <c r="D8" s="60">
        <f>VLOOKUP($A8,'Return Data'!$B$7:$R$2292,10,0)</f>
        <v>5.5263999999999998</v>
      </c>
      <c r="E8" s="61">
        <f t="shared" ref="E8:E21" si="0">RANK(D8,D$8:D$21,0)</f>
        <v>11</v>
      </c>
      <c r="F8" s="60">
        <f>VLOOKUP($A8,'Return Data'!$B$7:$R$2292,11,0)</f>
        <v>2.0855000000000001</v>
      </c>
      <c r="G8" s="61">
        <f t="shared" ref="G8:G21" si="1">RANK(F8,F$8:F$21,0)</f>
        <v>14</v>
      </c>
      <c r="H8" s="60">
        <f>VLOOKUP($A8,'Return Data'!$B$7:$R$2292,12,0)</f>
        <v>1.0543</v>
      </c>
      <c r="I8" s="61">
        <f t="shared" ref="I8:I21" si="2">RANK(H8,H$8:H$21,0)</f>
        <v>14</v>
      </c>
      <c r="J8" s="60">
        <f>VLOOKUP($A8,'Return Data'!$B$7:$R$2292,13,0)</f>
        <v>0.36170000000000002</v>
      </c>
      <c r="K8" s="61">
        <f t="shared" ref="K8:K21" si="3">RANK(J8,J$8:J$21,0)</f>
        <v>14</v>
      </c>
      <c r="L8" s="60">
        <f>VLOOKUP($A8,'Return Data'!$B$7:$R$2292,17,0)</f>
        <v>29.654199999999999</v>
      </c>
      <c r="M8" s="61">
        <f t="shared" ref="M8:M21" si="4">RANK(L8,L$8:L$21,0)</f>
        <v>8</v>
      </c>
      <c r="N8" s="60">
        <f>VLOOKUP($A8,'Return Data'!$B$7:$R$2292,14,0)</f>
        <v>16.883099999999999</v>
      </c>
      <c r="O8" s="61">
        <f t="shared" ref="O8:O19" si="5">RANK(N8,N$8:N$21,0)</f>
        <v>11</v>
      </c>
      <c r="P8" s="60">
        <f>VLOOKUP($A8,'Return Data'!$B$7:$R$2292,15,0)</f>
        <v>3.6233</v>
      </c>
      <c r="Q8" s="61">
        <f>RANK(P8,P$8:P$21,0)</f>
        <v>12</v>
      </c>
      <c r="R8" s="60">
        <f>VLOOKUP($A8,'Return Data'!$B$7:$R$2292,16,0)</f>
        <v>16.189399999999999</v>
      </c>
      <c r="S8" s="62">
        <f t="shared" ref="S8:S21" si="6">RANK(R8,R$8:R$21,0)</f>
        <v>6</v>
      </c>
    </row>
    <row r="9" spans="1:19" s="63" customFormat="1" x14ac:dyDescent="0.3">
      <c r="A9" s="58" t="s">
        <v>12</v>
      </c>
      <c r="B9" s="59">
        <f>VLOOKUP($A9,'Return Data'!$B$7:$R$2292,3,0)</f>
        <v>44865</v>
      </c>
      <c r="C9" s="60">
        <f>VLOOKUP($A9,'Return Data'!$B$7:$R$2292,4,0)</f>
        <v>495.34500000000003</v>
      </c>
      <c r="D9" s="60">
        <f>VLOOKUP($A9,'Return Data'!$B$7:$R$2292,10,0)</f>
        <v>8.3637999999999995</v>
      </c>
      <c r="E9" s="61">
        <f t="shared" si="0"/>
        <v>2</v>
      </c>
      <c r="F9" s="60">
        <f>VLOOKUP($A9,'Return Data'!$B$7:$R$2292,11,0)</f>
        <v>7.9042000000000003</v>
      </c>
      <c r="G9" s="61">
        <f t="shared" si="1"/>
        <v>4</v>
      </c>
      <c r="H9" s="60">
        <f>VLOOKUP($A9,'Return Data'!$B$7:$R$2292,12,0)</f>
        <v>3.9784000000000002</v>
      </c>
      <c r="I9" s="61">
        <f t="shared" si="2"/>
        <v>8</v>
      </c>
      <c r="J9" s="60">
        <f>VLOOKUP($A9,'Return Data'!$B$7:$R$2292,13,0)</f>
        <v>4.3486000000000002</v>
      </c>
      <c r="K9" s="61">
        <f t="shared" si="3"/>
        <v>6</v>
      </c>
      <c r="L9" s="60">
        <f>VLOOKUP($A9,'Return Data'!$B$7:$R$2292,17,0)</f>
        <v>30.183900000000001</v>
      </c>
      <c r="M9" s="61">
        <f t="shared" si="4"/>
        <v>7</v>
      </c>
      <c r="N9" s="60">
        <f>VLOOKUP($A9,'Return Data'!$B$7:$R$2292,14,0)</f>
        <v>18.4282</v>
      </c>
      <c r="O9" s="61">
        <f t="shared" si="5"/>
        <v>8</v>
      </c>
      <c r="P9" s="60">
        <f>VLOOKUP($A9,'Return Data'!$B$7:$R$2292,15,0)</f>
        <v>10.7181</v>
      </c>
      <c r="Q9" s="61">
        <f>RANK(P9,P$8:P$21,0)</f>
        <v>7</v>
      </c>
      <c r="R9" s="60">
        <f>VLOOKUP($A9,'Return Data'!$B$7:$R$2292,16,0)</f>
        <v>15.820399999999999</v>
      </c>
      <c r="S9" s="62">
        <f t="shared" si="6"/>
        <v>7</v>
      </c>
    </row>
    <row r="10" spans="1:19" s="63" customFormat="1" x14ac:dyDescent="0.3">
      <c r="A10" s="58" t="s">
        <v>13</v>
      </c>
      <c r="B10" s="59">
        <f>VLOOKUP($A10,'Return Data'!$B$7:$R$2292,3,0)</f>
        <v>44865</v>
      </c>
      <c r="C10" s="60">
        <f>VLOOKUP($A10,'Return Data'!$B$7:$R$2292,4,0)</f>
        <v>294.5</v>
      </c>
      <c r="D10" s="60">
        <f>VLOOKUP($A10,'Return Data'!$B$7:$R$2292,10,0)</f>
        <v>6.9198000000000004</v>
      </c>
      <c r="E10" s="61">
        <f t="shared" si="0"/>
        <v>6</v>
      </c>
      <c r="F10" s="60">
        <f>VLOOKUP($A10,'Return Data'!$B$7:$R$2292,11,0)</f>
        <v>7.1962000000000002</v>
      </c>
      <c r="G10" s="61">
        <f t="shared" si="1"/>
        <v>7</v>
      </c>
      <c r="H10" s="60">
        <f>VLOOKUP($A10,'Return Data'!$B$7:$R$2292,12,0)</f>
        <v>7.5091999999999999</v>
      </c>
      <c r="I10" s="61">
        <f t="shared" si="2"/>
        <v>2</v>
      </c>
      <c r="J10" s="60">
        <f>VLOOKUP($A10,'Return Data'!$B$7:$R$2292,13,0)</f>
        <v>11.684200000000001</v>
      </c>
      <c r="K10" s="61">
        <f t="shared" si="3"/>
        <v>2</v>
      </c>
      <c r="L10" s="60">
        <f>VLOOKUP($A10,'Return Data'!$B$7:$R$2292,17,0)</f>
        <v>36.278100000000002</v>
      </c>
      <c r="M10" s="61">
        <f t="shared" si="4"/>
        <v>3</v>
      </c>
      <c r="N10" s="60">
        <f>VLOOKUP($A10,'Return Data'!$B$7:$R$2292,14,0)</f>
        <v>24.769300000000001</v>
      </c>
      <c r="O10" s="61">
        <f t="shared" si="5"/>
        <v>2</v>
      </c>
      <c r="P10" s="60">
        <f>VLOOKUP($A10,'Return Data'!$B$7:$R$2292,15,0)</f>
        <v>14.581</v>
      </c>
      <c r="Q10" s="61">
        <f>RANK(P10,P$8:P$21,0)</f>
        <v>1</v>
      </c>
      <c r="R10" s="60">
        <f>VLOOKUP($A10,'Return Data'!$B$7:$R$2292,16,0)</f>
        <v>17.954499999999999</v>
      </c>
      <c r="S10" s="62">
        <f t="shared" si="6"/>
        <v>2</v>
      </c>
    </row>
    <row r="11" spans="1:19" s="63" customFormat="1" x14ac:dyDescent="0.3">
      <c r="A11" s="58" t="s">
        <v>14</v>
      </c>
      <c r="B11" s="59">
        <f>VLOOKUP($A11,'Return Data'!$B$7:$R$2292,3,0)</f>
        <v>44865</v>
      </c>
      <c r="C11" s="60">
        <f>VLOOKUP($A11,'Return Data'!$B$7:$R$2292,4,0)</f>
        <v>17.02</v>
      </c>
      <c r="D11" s="60">
        <f>VLOOKUP($A11,'Return Data'!$B$7:$R$2292,10,0)</f>
        <v>4.9321999999999999</v>
      </c>
      <c r="E11" s="61">
        <f t="shared" si="0"/>
        <v>13</v>
      </c>
      <c r="F11" s="60">
        <f>VLOOKUP($A11,'Return Data'!$B$7:$R$2292,11,0)</f>
        <v>4.6740000000000004</v>
      </c>
      <c r="G11" s="61">
        <f t="shared" si="1"/>
        <v>12</v>
      </c>
      <c r="H11" s="60">
        <f>VLOOKUP($A11,'Return Data'!$B$7:$R$2292,12,0)</f>
        <v>2.2222</v>
      </c>
      <c r="I11" s="61">
        <f t="shared" si="2"/>
        <v>13</v>
      </c>
      <c r="J11" s="60">
        <f>VLOOKUP($A11,'Return Data'!$B$7:$R$2292,13,0)</f>
        <v>2.0384000000000002</v>
      </c>
      <c r="K11" s="61">
        <f t="shared" si="3"/>
        <v>12</v>
      </c>
      <c r="L11" s="60">
        <f>VLOOKUP($A11,'Return Data'!$B$7:$R$2292,17,0)</f>
        <v>27.2746</v>
      </c>
      <c r="M11" s="61">
        <f t="shared" si="4"/>
        <v>11</v>
      </c>
      <c r="N11" s="60">
        <f>VLOOKUP($A11,'Return Data'!$B$7:$R$2292,14,0)</f>
        <v>17.044799999999999</v>
      </c>
      <c r="O11" s="61">
        <f t="shared" si="5"/>
        <v>9</v>
      </c>
      <c r="P11" s="60"/>
      <c r="Q11" s="61"/>
      <c r="R11" s="60">
        <f>VLOOKUP($A11,'Return Data'!$B$7:$R$2292,16,0)</f>
        <v>13.4986</v>
      </c>
      <c r="S11" s="62">
        <f t="shared" si="6"/>
        <v>11</v>
      </c>
    </row>
    <row r="12" spans="1:19" s="63" customFormat="1" x14ac:dyDescent="0.3">
      <c r="A12" s="58" t="s">
        <v>15</v>
      </c>
      <c r="B12" s="59">
        <f>VLOOKUP($A12,'Return Data'!$B$7:$R$2292,3,0)</f>
        <v>44865</v>
      </c>
      <c r="C12" s="60">
        <f>VLOOKUP($A12,'Return Data'!$B$7:$R$2292,4,0)</f>
        <v>102.354</v>
      </c>
      <c r="D12" s="60">
        <f>VLOOKUP($A12,'Return Data'!$B$7:$R$2292,10,0)</f>
        <v>6.7411000000000003</v>
      </c>
      <c r="E12" s="61">
        <f t="shared" si="0"/>
        <v>8</v>
      </c>
      <c r="F12" s="60">
        <f>VLOOKUP($A12,'Return Data'!$B$7:$R$2292,11,0)</f>
        <v>4.1771000000000003</v>
      </c>
      <c r="G12" s="61">
        <f t="shared" si="1"/>
        <v>13</v>
      </c>
      <c r="H12" s="60">
        <f>VLOOKUP($A12,'Return Data'!$B$7:$R$2292,12,0)</f>
        <v>3.6496</v>
      </c>
      <c r="I12" s="61">
        <f t="shared" si="2"/>
        <v>9</v>
      </c>
      <c r="J12" s="60">
        <f>VLOOKUP($A12,'Return Data'!$B$7:$R$2292,13,0)</f>
        <v>9.2942</v>
      </c>
      <c r="K12" s="61">
        <f t="shared" si="3"/>
        <v>3</v>
      </c>
      <c r="L12" s="60">
        <f>VLOOKUP($A12,'Return Data'!$B$7:$R$2292,17,0)</f>
        <v>44.603400000000001</v>
      </c>
      <c r="M12" s="61">
        <f t="shared" si="4"/>
        <v>2</v>
      </c>
      <c r="N12" s="60">
        <f>VLOOKUP($A12,'Return Data'!$B$7:$R$2292,14,0)</f>
        <v>26.835699999999999</v>
      </c>
      <c r="O12" s="61">
        <f t="shared" si="5"/>
        <v>1</v>
      </c>
      <c r="P12" s="60">
        <f>VLOOKUP($A12,'Return Data'!$B$7:$R$2292,15,0)</f>
        <v>12.433299999999999</v>
      </c>
      <c r="Q12" s="61">
        <f t="shared" ref="Q12:Q19" si="7">RANK(P12,P$8:P$21,0)</f>
        <v>4</v>
      </c>
      <c r="R12" s="60">
        <f>VLOOKUP($A12,'Return Data'!$B$7:$R$2292,16,0)</f>
        <v>16.977699999999999</v>
      </c>
      <c r="S12" s="62">
        <f t="shared" si="6"/>
        <v>3</v>
      </c>
    </row>
    <row r="13" spans="1:19" s="63" customFormat="1" x14ac:dyDescent="0.3">
      <c r="A13" s="58" t="s">
        <v>16</v>
      </c>
      <c r="B13" s="59">
        <f>VLOOKUP($A13,'Return Data'!$B$7:$R$2292,3,0)</f>
        <v>44865</v>
      </c>
      <c r="C13" s="60">
        <f>VLOOKUP($A13,'Return Data'!$B$7:$R$2292,4,0)</f>
        <v>20.0289</v>
      </c>
      <c r="D13" s="60">
        <f>VLOOKUP($A13,'Return Data'!$B$7:$R$2292,10,0)</f>
        <v>4.9661</v>
      </c>
      <c r="E13" s="61">
        <f t="shared" si="0"/>
        <v>12</v>
      </c>
      <c r="F13" s="60">
        <f>VLOOKUP($A13,'Return Data'!$B$7:$R$2292,11,0)</f>
        <v>6.2534999999999998</v>
      </c>
      <c r="G13" s="61">
        <f t="shared" si="1"/>
        <v>9</v>
      </c>
      <c r="H13" s="60">
        <f>VLOOKUP($A13,'Return Data'!$B$7:$R$2292,12,0)</f>
        <v>2.8288000000000002</v>
      </c>
      <c r="I13" s="61">
        <f t="shared" si="2"/>
        <v>11</v>
      </c>
      <c r="J13" s="60">
        <f>VLOOKUP($A13,'Return Data'!$B$7:$R$2292,13,0)</f>
        <v>2.1846000000000001</v>
      </c>
      <c r="K13" s="61">
        <f t="shared" si="3"/>
        <v>11</v>
      </c>
      <c r="L13" s="60">
        <f>VLOOKUP($A13,'Return Data'!$B$7:$R$2292,17,0)</f>
        <v>26.536100000000001</v>
      </c>
      <c r="M13" s="61">
        <f t="shared" si="4"/>
        <v>12</v>
      </c>
      <c r="N13" s="60">
        <f>VLOOKUP($A13,'Return Data'!$B$7:$R$2292,14,0)</f>
        <v>16.822800000000001</v>
      </c>
      <c r="O13" s="61">
        <f t="shared" si="5"/>
        <v>12</v>
      </c>
      <c r="P13" s="60">
        <f>VLOOKUP($A13,'Return Data'!$B$7:$R$2292,15,0)</f>
        <v>7.1064999999999996</v>
      </c>
      <c r="Q13" s="61">
        <f t="shared" si="7"/>
        <v>11</v>
      </c>
      <c r="R13" s="60">
        <f>VLOOKUP($A13,'Return Data'!$B$7:$R$2292,16,0)</f>
        <v>10.196999999999999</v>
      </c>
      <c r="S13" s="62">
        <f t="shared" si="6"/>
        <v>14</v>
      </c>
    </row>
    <row r="14" spans="1:19" s="63" customFormat="1" x14ac:dyDescent="0.3">
      <c r="A14" s="58" t="s">
        <v>17</v>
      </c>
      <c r="B14" s="59">
        <f>VLOOKUP($A14,'Return Data'!$B$7:$R$2292,3,0)</f>
        <v>44865</v>
      </c>
      <c r="C14" s="60">
        <f>VLOOKUP($A14,'Return Data'!$B$7:$R$2292,4,0)</f>
        <v>57.375700000000002</v>
      </c>
      <c r="D14" s="60">
        <f>VLOOKUP($A14,'Return Data'!$B$7:$R$2292,10,0)</f>
        <v>7.1596000000000002</v>
      </c>
      <c r="E14" s="61">
        <f t="shared" si="0"/>
        <v>5</v>
      </c>
      <c r="F14" s="60">
        <f>VLOOKUP($A14,'Return Data'!$B$7:$R$2292,11,0)</f>
        <v>7.3339999999999996</v>
      </c>
      <c r="G14" s="61">
        <f t="shared" si="1"/>
        <v>5</v>
      </c>
      <c r="H14" s="60">
        <f>VLOOKUP($A14,'Return Data'!$B$7:$R$2292,12,0)</f>
        <v>2.4508999999999999</v>
      </c>
      <c r="I14" s="61">
        <f t="shared" si="2"/>
        <v>12</v>
      </c>
      <c r="J14" s="60">
        <f>VLOOKUP($A14,'Return Data'!$B$7:$R$2292,13,0)</f>
        <v>1.7992999999999999</v>
      </c>
      <c r="K14" s="61">
        <f t="shared" si="3"/>
        <v>13</v>
      </c>
      <c r="L14" s="60">
        <f>VLOOKUP($A14,'Return Data'!$B$7:$R$2292,17,0)</f>
        <v>30.7272</v>
      </c>
      <c r="M14" s="61">
        <f t="shared" si="4"/>
        <v>6</v>
      </c>
      <c r="N14" s="60">
        <f>VLOOKUP($A14,'Return Data'!$B$7:$R$2292,14,0)</f>
        <v>16.914200000000001</v>
      </c>
      <c r="O14" s="61">
        <f t="shared" si="5"/>
        <v>10</v>
      </c>
      <c r="P14" s="60">
        <f>VLOOKUP($A14,'Return Data'!$B$7:$R$2292,15,0)</f>
        <v>10.289099999999999</v>
      </c>
      <c r="Q14" s="61">
        <f t="shared" si="7"/>
        <v>8</v>
      </c>
      <c r="R14" s="60">
        <f>VLOOKUP($A14,'Return Data'!$B$7:$R$2292,16,0)</f>
        <v>15.021599999999999</v>
      </c>
      <c r="S14" s="62">
        <f t="shared" si="6"/>
        <v>9</v>
      </c>
    </row>
    <row r="15" spans="1:19" s="63" customFormat="1" x14ac:dyDescent="0.3">
      <c r="A15" s="58" t="s">
        <v>18</v>
      </c>
      <c r="B15" s="59">
        <f>VLOOKUP($A15,'Return Data'!$B$7:$R$2292,3,0)</f>
        <v>44865</v>
      </c>
      <c r="C15" s="60">
        <f>VLOOKUP($A15,'Return Data'!$B$7:$R$2292,4,0)</f>
        <v>65.125</v>
      </c>
      <c r="D15" s="60">
        <f>VLOOKUP($A15,'Return Data'!$B$7:$R$2292,10,0)</f>
        <v>7.5930999999999997</v>
      </c>
      <c r="E15" s="61">
        <f t="shared" si="0"/>
        <v>4</v>
      </c>
      <c r="F15" s="60">
        <f>VLOOKUP($A15,'Return Data'!$B$7:$R$2292,11,0)</f>
        <v>6.1688000000000001</v>
      </c>
      <c r="G15" s="61">
        <f t="shared" si="1"/>
        <v>10</v>
      </c>
      <c r="H15" s="60">
        <f>VLOOKUP($A15,'Return Data'!$B$7:$R$2292,12,0)</f>
        <v>3.1078999999999999</v>
      </c>
      <c r="I15" s="61">
        <f t="shared" si="2"/>
        <v>10</v>
      </c>
      <c r="J15" s="60">
        <f>VLOOKUP($A15,'Return Data'!$B$7:$R$2292,13,0)</f>
        <v>3.5423</v>
      </c>
      <c r="K15" s="61">
        <f t="shared" si="3"/>
        <v>9</v>
      </c>
      <c r="L15" s="60">
        <f>VLOOKUP($A15,'Return Data'!$B$7:$R$2292,17,0)</f>
        <v>31.5456</v>
      </c>
      <c r="M15" s="61">
        <f t="shared" si="4"/>
        <v>5</v>
      </c>
      <c r="N15" s="60">
        <f>VLOOKUP($A15,'Return Data'!$B$7:$R$2292,14,0)</f>
        <v>20.146000000000001</v>
      </c>
      <c r="O15" s="61">
        <f t="shared" si="5"/>
        <v>5</v>
      </c>
      <c r="P15" s="60">
        <f>VLOOKUP($A15,'Return Data'!$B$7:$R$2292,15,0)</f>
        <v>10.9527</v>
      </c>
      <c r="Q15" s="61">
        <f t="shared" si="7"/>
        <v>6</v>
      </c>
      <c r="R15" s="60">
        <f>VLOOKUP($A15,'Return Data'!$B$7:$R$2292,16,0)</f>
        <v>18.486699999999999</v>
      </c>
      <c r="S15" s="62">
        <f t="shared" si="6"/>
        <v>1</v>
      </c>
    </row>
    <row r="16" spans="1:19" s="63" customFormat="1" x14ac:dyDescent="0.3">
      <c r="A16" s="58" t="s">
        <v>19</v>
      </c>
      <c r="B16" s="59">
        <f>VLOOKUP($A16,'Return Data'!$B$7:$R$2292,3,0)</f>
        <v>44865</v>
      </c>
      <c r="C16" s="60">
        <f>VLOOKUP($A16,'Return Data'!$B$7:$R$2292,4,0)</f>
        <v>137.89670000000001</v>
      </c>
      <c r="D16" s="60">
        <f>VLOOKUP($A16,'Return Data'!$B$7:$R$2292,10,0)</f>
        <v>6.8876999999999997</v>
      </c>
      <c r="E16" s="61">
        <f t="shared" si="0"/>
        <v>7</v>
      </c>
      <c r="F16" s="60">
        <f>VLOOKUP($A16,'Return Data'!$B$7:$R$2292,11,0)</f>
        <v>5.7599</v>
      </c>
      <c r="G16" s="61">
        <f t="shared" si="1"/>
        <v>11</v>
      </c>
      <c r="H16" s="60">
        <f>VLOOKUP($A16,'Return Data'!$B$7:$R$2292,12,0)</f>
        <v>4.4321000000000002</v>
      </c>
      <c r="I16" s="61">
        <f t="shared" si="2"/>
        <v>6</v>
      </c>
      <c r="J16" s="60">
        <f>VLOOKUP($A16,'Return Data'!$B$7:$R$2292,13,0)</f>
        <v>4.5787000000000004</v>
      </c>
      <c r="K16" s="61">
        <f t="shared" si="3"/>
        <v>5</v>
      </c>
      <c r="L16" s="60">
        <f>VLOOKUP($A16,'Return Data'!$B$7:$R$2292,17,0)</f>
        <v>34.021900000000002</v>
      </c>
      <c r="M16" s="61">
        <f t="shared" si="4"/>
        <v>4</v>
      </c>
      <c r="N16" s="60">
        <f>VLOOKUP($A16,'Return Data'!$B$7:$R$2292,14,0)</f>
        <v>20.7135</v>
      </c>
      <c r="O16" s="61">
        <f t="shared" si="5"/>
        <v>4</v>
      </c>
      <c r="P16" s="60">
        <f>VLOOKUP($A16,'Return Data'!$B$7:$R$2292,15,0)</f>
        <v>12.592700000000001</v>
      </c>
      <c r="Q16" s="61">
        <f t="shared" si="7"/>
        <v>3</v>
      </c>
      <c r="R16" s="60">
        <f>VLOOKUP($A16,'Return Data'!$B$7:$R$2292,16,0)</f>
        <v>15.186199999999999</v>
      </c>
      <c r="S16" s="62">
        <f t="shared" si="6"/>
        <v>8</v>
      </c>
    </row>
    <row r="17" spans="1:21" s="63" customFormat="1" x14ac:dyDescent="0.3">
      <c r="A17" s="58" t="s">
        <v>20</v>
      </c>
      <c r="B17" s="59">
        <f>VLOOKUP($A17,'Return Data'!$B$7:$R$2292,3,0)</f>
        <v>44865</v>
      </c>
      <c r="C17" s="60">
        <f>VLOOKUP($A17,'Return Data'!$B$7:$R$2292,4,0)</f>
        <v>80.72</v>
      </c>
      <c r="D17" s="60">
        <f>VLOOKUP($A17,'Return Data'!$B$7:$R$2292,10,0)</f>
        <v>4.6002000000000001</v>
      </c>
      <c r="E17" s="61">
        <f t="shared" si="0"/>
        <v>14</v>
      </c>
      <c r="F17" s="60">
        <f>VLOOKUP($A17,'Return Data'!$B$7:$R$2292,11,0)</f>
        <v>6.7160000000000002</v>
      </c>
      <c r="G17" s="61">
        <f t="shared" si="1"/>
        <v>8</v>
      </c>
      <c r="H17" s="60">
        <f>VLOOKUP($A17,'Return Data'!$B$7:$R$2292,12,0)</f>
        <v>4.6680000000000001</v>
      </c>
      <c r="I17" s="61">
        <f t="shared" si="2"/>
        <v>5</v>
      </c>
      <c r="J17" s="60">
        <f>VLOOKUP($A17,'Return Data'!$B$7:$R$2292,13,0)</f>
        <v>2.6057999999999999</v>
      </c>
      <c r="K17" s="61">
        <f t="shared" si="3"/>
        <v>10</v>
      </c>
      <c r="L17" s="60">
        <f>VLOOKUP($A17,'Return Data'!$B$7:$R$2292,17,0)</f>
        <v>25.767700000000001</v>
      </c>
      <c r="M17" s="61">
        <f t="shared" si="4"/>
        <v>13</v>
      </c>
      <c r="N17" s="60">
        <f>VLOOKUP($A17,'Return Data'!$B$7:$R$2292,14,0)</f>
        <v>14.758800000000001</v>
      </c>
      <c r="O17" s="61">
        <f t="shared" si="5"/>
        <v>14</v>
      </c>
      <c r="P17" s="60">
        <f>VLOOKUP($A17,'Return Data'!$B$7:$R$2292,15,0)</f>
        <v>8.7484000000000002</v>
      </c>
      <c r="Q17" s="61">
        <f t="shared" si="7"/>
        <v>10</v>
      </c>
      <c r="R17" s="60">
        <f>VLOOKUP($A17,'Return Data'!$B$7:$R$2292,16,0)</f>
        <v>13.3665</v>
      </c>
      <c r="S17" s="62">
        <f t="shared" si="6"/>
        <v>13</v>
      </c>
    </row>
    <row r="18" spans="1:21" s="63" customFormat="1" x14ac:dyDescent="0.3">
      <c r="A18" s="58" t="s">
        <v>21</v>
      </c>
      <c r="B18" s="59">
        <f>VLOOKUP($A18,'Return Data'!$B$7:$R$2292,3,0)</f>
        <v>44865</v>
      </c>
      <c r="C18" s="60">
        <f>VLOOKUP($A18,'Return Data'!$B$7:$R$2292,4,0)</f>
        <v>229.6242</v>
      </c>
      <c r="D18" s="60">
        <f>VLOOKUP($A18,'Return Data'!$B$7:$R$2292,10,0)</f>
        <v>7.8937999999999997</v>
      </c>
      <c r="E18" s="61">
        <f t="shared" si="0"/>
        <v>3</v>
      </c>
      <c r="F18" s="60">
        <f>VLOOKUP($A18,'Return Data'!$B$7:$R$2292,11,0)</f>
        <v>8.5734999999999992</v>
      </c>
      <c r="G18" s="61">
        <f t="shared" si="1"/>
        <v>3</v>
      </c>
      <c r="H18" s="60">
        <f>VLOOKUP($A18,'Return Data'!$B$7:$R$2292,12,0)</f>
        <v>7.0830000000000002</v>
      </c>
      <c r="I18" s="61">
        <f t="shared" si="2"/>
        <v>3</v>
      </c>
      <c r="J18" s="60">
        <f>VLOOKUP($A18,'Return Data'!$B$7:$R$2292,13,0)</f>
        <v>5.4528999999999996</v>
      </c>
      <c r="K18" s="61">
        <f t="shared" si="3"/>
        <v>4</v>
      </c>
      <c r="L18" s="60">
        <f>VLOOKUP($A18,'Return Data'!$B$7:$R$2292,17,0)</f>
        <v>25.6645</v>
      </c>
      <c r="M18" s="61">
        <f t="shared" si="4"/>
        <v>14</v>
      </c>
      <c r="N18" s="60">
        <f>VLOOKUP($A18,'Return Data'!$B$7:$R$2292,14,0)</f>
        <v>16.533300000000001</v>
      </c>
      <c r="O18" s="61">
        <f t="shared" si="5"/>
        <v>13</v>
      </c>
      <c r="P18" s="60">
        <f>VLOOKUP($A18,'Return Data'!$B$7:$R$2292,15,0)</f>
        <v>9.9450000000000003</v>
      </c>
      <c r="Q18" s="61">
        <f t="shared" si="7"/>
        <v>9</v>
      </c>
      <c r="R18" s="60">
        <f>VLOOKUP($A18,'Return Data'!$B$7:$R$2292,16,0)</f>
        <v>16.592500000000001</v>
      </c>
      <c r="S18" s="62">
        <f t="shared" si="6"/>
        <v>4</v>
      </c>
    </row>
    <row r="19" spans="1:21" s="63" customFormat="1" x14ac:dyDescent="0.3">
      <c r="A19" s="58" t="s">
        <v>24</v>
      </c>
      <c r="B19" s="59">
        <f>VLOOKUP($A19,'Return Data'!$B$7:$R$2292,3,0)</f>
        <v>44865</v>
      </c>
      <c r="C19" s="60">
        <f>VLOOKUP($A19,'Return Data'!$B$7:$R$2292,4,0)</f>
        <v>484.00110000000001</v>
      </c>
      <c r="D19" s="60">
        <f>VLOOKUP($A19,'Return Data'!$B$7:$R$2292,10,0)</f>
        <v>9.6590000000000007</v>
      </c>
      <c r="E19" s="61">
        <f t="shared" si="0"/>
        <v>1</v>
      </c>
      <c r="F19" s="60">
        <f>VLOOKUP($A19,'Return Data'!$B$7:$R$2292,11,0)</f>
        <v>11.6165</v>
      </c>
      <c r="G19" s="61">
        <f t="shared" si="1"/>
        <v>1</v>
      </c>
      <c r="H19" s="60">
        <f>VLOOKUP($A19,'Return Data'!$B$7:$R$2292,12,0)</f>
        <v>9.9337</v>
      </c>
      <c r="I19" s="61">
        <f t="shared" si="2"/>
        <v>1</v>
      </c>
      <c r="J19" s="60">
        <f>VLOOKUP($A19,'Return Data'!$B$7:$R$2292,13,0)</f>
        <v>11.894299999999999</v>
      </c>
      <c r="K19" s="61">
        <f t="shared" si="3"/>
        <v>1</v>
      </c>
      <c r="L19" s="60">
        <f>VLOOKUP($A19,'Return Data'!$B$7:$R$2292,17,0)</f>
        <v>44.940399999999997</v>
      </c>
      <c r="M19" s="61">
        <f t="shared" si="4"/>
        <v>1</v>
      </c>
      <c r="N19" s="60">
        <f>VLOOKUP($A19,'Return Data'!$B$7:$R$2292,14,0)</f>
        <v>24.084700000000002</v>
      </c>
      <c r="O19" s="61">
        <f t="shared" si="5"/>
        <v>3</v>
      </c>
      <c r="P19" s="60">
        <f>VLOOKUP($A19,'Return Data'!$B$7:$R$2292,15,0)</f>
        <v>11.7041</v>
      </c>
      <c r="Q19" s="61">
        <f t="shared" si="7"/>
        <v>5</v>
      </c>
      <c r="R19" s="60">
        <f>VLOOKUP($A19,'Return Data'!$B$7:$R$2292,16,0)</f>
        <v>14.6701</v>
      </c>
      <c r="S19" s="62">
        <f t="shared" si="6"/>
        <v>10</v>
      </c>
    </row>
    <row r="20" spans="1:21" s="63" customFormat="1" x14ac:dyDescent="0.3">
      <c r="A20" s="58" t="s">
        <v>25</v>
      </c>
      <c r="B20" s="59">
        <f>VLOOKUP($A20,'Return Data'!$B$7:$R$2292,3,0)</f>
        <v>44865</v>
      </c>
      <c r="C20" s="60">
        <f>VLOOKUP($A20,'Return Data'!$B$7:$R$2292,4,0)</f>
        <v>18.13</v>
      </c>
      <c r="D20" s="60">
        <f>VLOOKUP($A20,'Return Data'!$B$7:$R$2292,10,0)</f>
        <v>5.8994999999999997</v>
      </c>
      <c r="E20" s="61">
        <f t="shared" si="0"/>
        <v>10</v>
      </c>
      <c r="F20" s="60">
        <f>VLOOKUP($A20,'Return Data'!$B$7:$R$2292,11,0)</f>
        <v>7.2781000000000002</v>
      </c>
      <c r="G20" s="61">
        <f t="shared" si="1"/>
        <v>6</v>
      </c>
      <c r="H20" s="60">
        <f>VLOOKUP($A20,'Return Data'!$B$7:$R$2292,12,0)</f>
        <v>5.1013999999999999</v>
      </c>
      <c r="I20" s="61">
        <f t="shared" si="2"/>
        <v>4</v>
      </c>
      <c r="J20" s="60">
        <f>VLOOKUP($A20,'Return Data'!$B$7:$R$2292,13,0)</f>
        <v>4.3152999999999997</v>
      </c>
      <c r="K20" s="61">
        <f t="shared" si="3"/>
        <v>7</v>
      </c>
      <c r="L20" s="60">
        <f>VLOOKUP($A20,'Return Data'!$B$7:$R$2292,17,0)</f>
        <v>29.518899999999999</v>
      </c>
      <c r="M20" s="61">
        <f t="shared" si="4"/>
        <v>9</v>
      </c>
      <c r="N20" s="60">
        <f>VLOOKUP($A20,'Return Data'!$B$7:$R$2292,14,0)</f>
        <v>19.123699999999999</v>
      </c>
      <c r="O20" s="61">
        <f t="shared" ref="O20" si="8">RANK(N20,N$8:N$21,0)</f>
        <v>7</v>
      </c>
      <c r="P20" s="60"/>
      <c r="Q20" s="61"/>
      <c r="R20" s="60">
        <f>VLOOKUP($A20,'Return Data'!$B$7:$R$2292,16,0)</f>
        <v>16.450099999999999</v>
      </c>
      <c r="S20" s="62">
        <f t="shared" si="6"/>
        <v>5</v>
      </c>
    </row>
    <row r="21" spans="1:21" s="63" customFormat="1" x14ac:dyDescent="0.3">
      <c r="A21" s="58" t="s">
        <v>26</v>
      </c>
      <c r="B21" s="59">
        <f>VLOOKUP($A21,'Return Data'!$B$7:$R$2292,3,0)</f>
        <v>44865</v>
      </c>
      <c r="C21" s="60">
        <f>VLOOKUP($A21,'Return Data'!$B$7:$R$2292,4,0)</f>
        <v>112.187</v>
      </c>
      <c r="D21" s="60">
        <f>VLOOKUP($A21,'Return Data'!$B$7:$R$2292,10,0)</f>
        <v>6.3045</v>
      </c>
      <c r="E21" s="61">
        <f t="shared" si="0"/>
        <v>9</v>
      </c>
      <c r="F21" s="60">
        <f>VLOOKUP($A21,'Return Data'!$B$7:$R$2292,11,0)</f>
        <v>8.6760000000000002</v>
      </c>
      <c r="G21" s="61">
        <f t="shared" si="1"/>
        <v>2</v>
      </c>
      <c r="H21" s="60">
        <f>VLOOKUP($A21,'Return Data'!$B$7:$R$2292,12,0)</f>
        <v>4.0740999999999996</v>
      </c>
      <c r="I21" s="61">
        <f t="shared" si="2"/>
        <v>7</v>
      </c>
      <c r="J21" s="60">
        <f>VLOOKUP($A21,'Return Data'!$B$7:$R$2292,13,0)</f>
        <v>4.1478000000000002</v>
      </c>
      <c r="K21" s="61">
        <f t="shared" si="3"/>
        <v>8</v>
      </c>
      <c r="L21" s="60">
        <f>VLOOKUP($A21,'Return Data'!$B$7:$R$2292,17,0)</f>
        <v>28.9177</v>
      </c>
      <c r="M21" s="61">
        <f t="shared" si="4"/>
        <v>10</v>
      </c>
      <c r="N21" s="60">
        <f>VLOOKUP($A21,'Return Data'!$B$7:$R$2292,14,0)</f>
        <v>19.726299999999998</v>
      </c>
      <c r="O21" s="61">
        <f>RANK(N21,N$8:N$21,0)</f>
        <v>6</v>
      </c>
      <c r="P21" s="60">
        <f>VLOOKUP($A21,'Return Data'!$B$7:$R$2292,15,0)</f>
        <v>13.4582</v>
      </c>
      <c r="Q21" s="61">
        <f>RANK(P21,P$8:P$21,0)</f>
        <v>2</v>
      </c>
      <c r="R21" s="60">
        <f>VLOOKUP($A21,'Return Data'!$B$7:$R$2292,16,0)</f>
        <v>13.477399999999999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6.6747714285714306</v>
      </c>
      <c r="E23" s="69"/>
      <c r="F23" s="70">
        <f>AVERAGE(F8:F21)</f>
        <v>6.7438071428571424</v>
      </c>
      <c r="G23" s="69"/>
      <c r="H23" s="70">
        <f>AVERAGE(H8:H21)</f>
        <v>4.435257142857143</v>
      </c>
      <c r="I23" s="69"/>
      <c r="J23" s="70">
        <f>AVERAGE(J8:J21)</f>
        <v>4.8748642857142856</v>
      </c>
      <c r="K23" s="69"/>
      <c r="L23" s="70">
        <f>AVERAGE(L8:L21)</f>
        <v>31.831014285714282</v>
      </c>
      <c r="M23" s="69"/>
      <c r="N23" s="70">
        <f>AVERAGE(N8:N21)</f>
        <v>19.4846</v>
      </c>
      <c r="O23" s="69"/>
      <c r="P23" s="70">
        <f>AVERAGE(P8:P21)</f>
        <v>10.512699999999999</v>
      </c>
      <c r="Q23" s="69"/>
      <c r="R23" s="70">
        <f>AVERAGE(R8:R21)</f>
        <v>15.277764285714284</v>
      </c>
      <c r="S23" s="71"/>
    </row>
    <row r="24" spans="1:21" s="63" customFormat="1" x14ac:dyDescent="0.3">
      <c r="A24" s="68" t="s">
        <v>28</v>
      </c>
      <c r="B24" s="69"/>
      <c r="C24" s="69"/>
      <c r="D24" s="70">
        <f>MIN(D8:D21)</f>
        <v>4.6002000000000001</v>
      </c>
      <c r="E24" s="69"/>
      <c r="F24" s="70">
        <f>MIN(F8:F21)</f>
        <v>2.0855000000000001</v>
      </c>
      <c r="G24" s="69"/>
      <c r="H24" s="70">
        <f>MIN(H8:H21)</f>
        <v>1.0543</v>
      </c>
      <c r="I24" s="69"/>
      <c r="J24" s="70">
        <f>MIN(J8:J21)</f>
        <v>0.36170000000000002</v>
      </c>
      <c r="K24" s="69"/>
      <c r="L24" s="70">
        <f>MIN(L8:L21)</f>
        <v>25.6645</v>
      </c>
      <c r="M24" s="69"/>
      <c r="N24" s="70">
        <f>MIN(N8:N21)</f>
        <v>14.758800000000001</v>
      </c>
      <c r="O24" s="69"/>
      <c r="P24" s="70">
        <f>MIN(P8:P21)</f>
        <v>3.6233</v>
      </c>
      <c r="Q24" s="69"/>
      <c r="R24" s="70">
        <f>MIN(R8:R21)</f>
        <v>10.196999999999999</v>
      </c>
      <c r="S24" s="71"/>
    </row>
    <row r="25" spans="1:21" s="63" customFormat="1" ht="15" thickBot="1" x14ac:dyDescent="0.35">
      <c r="A25" s="72" t="s">
        <v>29</v>
      </c>
      <c r="B25" s="73"/>
      <c r="C25" s="73"/>
      <c r="D25" s="74">
        <f>MAX(D8:D21)</f>
        <v>9.6590000000000007</v>
      </c>
      <c r="E25" s="73"/>
      <c r="F25" s="74">
        <f>MAX(F8:F21)</f>
        <v>11.6165</v>
      </c>
      <c r="G25" s="73"/>
      <c r="H25" s="74">
        <f>MAX(H8:H21)</f>
        <v>9.9337</v>
      </c>
      <c r="I25" s="73"/>
      <c r="J25" s="74">
        <f>MAX(J8:J21)</f>
        <v>11.894299999999999</v>
      </c>
      <c r="K25" s="73"/>
      <c r="L25" s="74">
        <f>MAX(L8:L21)</f>
        <v>44.940399999999997</v>
      </c>
      <c r="M25" s="73"/>
      <c r="N25" s="74">
        <f>MAX(N8:N21)</f>
        <v>26.835699999999999</v>
      </c>
      <c r="O25" s="73"/>
      <c r="P25" s="74">
        <f>MAX(P8:P21)</f>
        <v>14.581</v>
      </c>
      <c r="Q25" s="73"/>
      <c r="R25" s="74">
        <f>MAX(R8:R21)</f>
        <v>18.486699999999999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44865</v>
      </c>
      <c r="C8" s="60">
        <f>VLOOKUP($A8,'Return Data'!$B$7:$R$2292,4,0)</f>
        <v>282.56</v>
      </c>
      <c r="D8" s="60">
        <f>VLOOKUP($A8,'Return Data'!$B$7:$R$2292,10,0)</f>
        <v>6.7351999999999999</v>
      </c>
      <c r="E8" s="61">
        <f t="shared" ref="E8:E14" si="0">RANK(D8,D$8:D$14,0)</f>
        <v>2</v>
      </c>
      <c r="F8" s="60">
        <f>VLOOKUP($A8,'Return Data'!$B$7:$R$2292,11,0)</f>
        <v>6.8239000000000001</v>
      </c>
      <c r="G8" s="61">
        <f t="shared" ref="G8:G14" si="1">RANK(F8,F$8:F$14,0)</f>
        <v>3</v>
      </c>
      <c r="H8" s="60">
        <f>VLOOKUP($A8,'Return Data'!$B$7:$R$2292,12,0)</f>
        <v>5.4603999999999999</v>
      </c>
      <c r="I8" s="61">
        <f t="shared" ref="I8:I14" si="2">RANK(H8,H$8:H$14,0)</f>
        <v>3</v>
      </c>
      <c r="J8" s="60">
        <f>VLOOKUP($A8,'Return Data'!$B$7:$R$2292,13,0)</f>
        <v>4.7992999999999997</v>
      </c>
      <c r="K8" s="61">
        <f t="shared" ref="K8:K14" si="3">RANK(J8,J$8:J$14,0)</f>
        <v>4</v>
      </c>
      <c r="L8" s="60">
        <f>VLOOKUP($A8,'Return Data'!$B$7:$R$2292,17,0)</f>
        <v>28.539000000000001</v>
      </c>
      <c r="M8" s="61">
        <f>RANK(L8,L$8:L$14,0)</f>
        <v>3</v>
      </c>
      <c r="N8" s="60">
        <f>VLOOKUP($A8,'Return Data'!$B$7:$R$2292,14,0)</f>
        <v>18.822199999999999</v>
      </c>
      <c r="O8" s="61">
        <f>RANK(N8,N$8:N$14,0)</f>
        <v>4</v>
      </c>
      <c r="P8" s="60">
        <f>VLOOKUP($A8,'Return Data'!$B$7:$R$2292,15,0)</f>
        <v>8.4497</v>
      </c>
      <c r="Q8" s="61">
        <f>RANK(P8,P$8:P$14,0)</f>
        <v>5</v>
      </c>
      <c r="R8" s="60">
        <f>VLOOKUP($A8,'Return Data'!$B$7:$R$2292,16,0)</f>
        <v>11.6637</v>
      </c>
      <c r="S8" s="62">
        <f t="shared" ref="S8:S14" si="4">RANK(R8,R$8:R$14,0)</f>
        <v>7</v>
      </c>
    </row>
    <row r="9" spans="1:20" x14ac:dyDescent="0.3">
      <c r="A9" s="58" t="s">
        <v>1730</v>
      </c>
      <c r="B9" s="59">
        <f>VLOOKUP($A9,'Return Data'!$B$7:$R$2292,3,0)</f>
        <v>44865</v>
      </c>
      <c r="C9" s="60">
        <f>VLOOKUP($A9,'Return Data'!$B$7:$R$2292,4,0)</f>
        <v>15.696</v>
      </c>
      <c r="D9" s="60">
        <f>VLOOKUP($A9,'Return Data'!$B$7:$R$2292,10,0)</f>
        <v>6.4858000000000002</v>
      </c>
      <c r="E9" s="61">
        <f t="shared" si="0"/>
        <v>4</v>
      </c>
      <c r="F9" s="60">
        <f>VLOOKUP($A9,'Return Data'!$B$7:$R$2292,11,0)</f>
        <v>8.1289999999999996</v>
      </c>
      <c r="G9" s="61">
        <f t="shared" si="1"/>
        <v>2</v>
      </c>
      <c r="H9" s="60">
        <f>VLOOKUP($A9,'Return Data'!$B$7:$R$2292,12,0)</f>
        <v>7.9802</v>
      </c>
      <c r="I9" s="61">
        <f t="shared" si="2"/>
        <v>1</v>
      </c>
      <c r="J9" s="60">
        <f>VLOOKUP($A9,'Return Data'!$B$7:$R$2292,13,0)</f>
        <v>10.031499999999999</v>
      </c>
      <c r="K9" s="61">
        <f t="shared" si="3"/>
        <v>2</v>
      </c>
      <c r="L9" s="60"/>
      <c r="M9" s="61"/>
      <c r="N9" s="60"/>
      <c r="O9" s="61"/>
      <c r="P9" s="60"/>
      <c r="Q9" s="61"/>
      <c r="R9" s="60">
        <f>VLOOKUP($A9,'Return Data'!$B$7:$R$2292,16,0)</f>
        <v>27.287099999999999</v>
      </c>
      <c r="S9" s="62">
        <f t="shared" si="4"/>
        <v>1</v>
      </c>
    </row>
    <row r="10" spans="1:20" x14ac:dyDescent="0.3">
      <c r="A10" s="58" t="s">
        <v>739</v>
      </c>
      <c r="B10" s="59">
        <f>VLOOKUP($A10,'Return Data'!$B$7:$R$2292,3,0)</f>
        <v>44865</v>
      </c>
      <c r="C10" s="60">
        <f>VLOOKUP($A10,'Return Data'!$B$7:$R$2292,4,0)</f>
        <v>31.23</v>
      </c>
      <c r="D10" s="60">
        <f>VLOOKUP($A10,'Return Data'!$B$7:$R$2292,10,0)</f>
        <v>7.4302999999999999</v>
      </c>
      <c r="E10" s="61">
        <f t="shared" si="0"/>
        <v>1</v>
      </c>
      <c r="F10" s="60">
        <f>VLOOKUP($A10,'Return Data'!$B$7:$R$2292,11,0)</f>
        <v>8.9291999999999998</v>
      </c>
      <c r="G10" s="61">
        <f t="shared" si="1"/>
        <v>1</v>
      </c>
      <c r="H10" s="60">
        <f>VLOOKUP($A10,'Return Data'!$B$7:$R$2292,12,0)</f>
        <v>7.7640000000000002</v>
      </c>
      <c r="I10" s="61">
        <f t="shared" si="2"/>
        <v>2</v>
      </c>
      <c r="J10" s="60">
        <f>VLOOKUP($A10,'Return Data'!$B$7:$R$2292,13,0)</f>
        <v>11.7752</v>
      </c>
      <c r="K10" s="61">
        <f t="shared" si="3"/>
        <v>1</v>
      </c>
      <c r="L10" s="60">
        <f>VLOOKUP($A10,'Return Data'!$B$7:$R$2292,17,0)</f>
        <v>42.152000000000001</v>
      </c>
      <c r="M10" s="61">
        <f>RANK(L10,L$8:L$14,0)</f>
        <v>1</v>
      </c>
      <c r="N10" s="60">
        <f>VLOOKUP($A10,'Return Data'!$B$7:$R$2292,14,0)</f>
        <v>23.1297</v>
      </c>
      <c r="O10" s="61">
        <f>RANK(N10,N$8:N$14,0)</f>
        <v>2</v>
      </c>
      <c r="P10" s="60">
        <f>VLOOKUP($A10,'Return Data'!$B$7:$R$2292,15,0)</f>
        <v>10.9739</v>
      </c>
      <c r="Q10" s="61">
        <f>RANK(P10,P$8:P$14,0)</f>
        <v>4</v>
      </c>
      <c r="R10" s="60">
        <f>VLOOKUP($A10,'Return Data'!$B$7:$R$2292,16,0)</f>
        <v>14.3985</v>
      </c>
      <c r="S10" s="62">
        <f t="shared" si="4"/>
        <v>4</v>
      </c>
    </row>
    <row r="11" spans="1:20" x14ac:dyDescent="0.3">
      <c r="A11" s="58" t="s">
        <v>740</v>
      </c>
      <c r="B11" s="59">
        <f>VLOOKUP($A11,'Return Data'!$B$7:$R$2292,3,0)</f>
        <v>44865</v>
      </c>
      <c r="C11" s="60">
        <f>VLOOKUP($A11,'Return Data'!$B$7:$R$2292,4,0)</f>
        <v>18.54</v>
      </c>
      <c r="D11" s="60">
        <f>VLOOKUP($A11,'Return Data'!$B$7:$R$2292,10,0)</f>
        <v>6.5517000000000003</v>
      </c>
      <c r="E11" s="61">
        <f t="shared" si="0"/>
        <v>3</v>
      </c>
      <c r="F11" s="60">
        <f>VLOOKUP($A11,'Return Data'!$B$7:$R$2292,11,0)</f>
        <v>5.5808999999999997</v>
      </c>
      <c r="G11" s="61">
        <f t="shared" si="1"/>
        <v>4</v>
      </c>
      <c r="H11" s="60">
        <f>VLOOKUP($A11,'Return Data'!$B$7:$R$2292,12,0)</f>
        <v>3.4020999999999999</v>
      </c>
      <c r="I11" s="61">
        <f t="shared" si="2"/>
        <v>5</v>
      </c>
      <c r="J11" s="60">
        <f>VLOOKUP($A11,'Return Data'!$B$7:$R$2292,13,0)</f>
        <v>4.3331</v>
      </c>
      <c r="K11" s="61">
        <f t="shared" si="3"/>
        <v>5</v>
      </c>
      <c r="L11" s="60">
        <f>VLOOKUP($A11,'Return Data'!$B$7:$R$2292,17,0)</f>
        <v>24.624600000000001</v>
      </c>
      <c r="M11" s="61">
        <f>RANK(L11,L$8:L$14,0)</f>
        <v>6</v>
      </c>
      <c r="N11" s="60">
        <f>VLOOKUP($A11,'Return Data'!$B$7:$R$2292,14,0)</f>
        <v>18.988099999999999</v>
      </c>
      <c r="O11" s="61">
        <f>RANK(N11,N$8:N$14,0)</f>
        <v>3</v>
      </c>
      <c r="P11" s="60"/>
      <c r="Q11" s="61"/>
      <c r="R11" s="60">
        <f>VLOOKUP($A11,'Return Data'!$B$7:$R$2292,16,0)</f>
        <v>17.328700000000001</v>
      </c>
      <c r="S11" s="62">
        <f t="shared" si="4"/>
        <v>2</v>
      </c>
    </row>
    <row r="12" spans="1:20" x14ac:dyDescent="0.3">
      <c r="A12" s="58" t="s">
        <v>1903</v>
      </c>
      <c r="B12" s="59">
        <f>VLOOKUP($A12,'Return Data'!$B$7:$R$2292,3,0)</f>
        <v>44865</v>
      </c>
      <c r="C12" s="60">
        <f>VLOOKUP($A12,'Return Data'!$B$7:$R$2292,4,0)</f>
        <v>92.637699999999995</v>
      </c>
      <c r="D12" s="60">
        <f>VLOOKUP($A12,'Return Data'!$B$7:$R$2292,10,0)</f>
        <v>4.6111000000000004</v>
      </c>
      <c r="E12" s="61">
        <f t="shared" si="0"/>
        <v>5</v>
      </c>
      <c r="F12" s="60">
        <f>VLOOKUP($A12,'Return Data'!$B$7:$R$2292,11,0)</f>
        <v>4.9029999999999996</v>
      </c>
      <c r="G12" s="61">
        <f t="shared" si="1"/>
        <v>5</v>
      </c>
      <c r="H12" s="60">
        <f>VLOOKUP($A12,'Return Data'!$B$7:$R$2292,12,0)</f>
        <v>3.5684999999999998</v>
      </c>
      <c r="I12" s="61">
        <f t="shared" si="2"/>
        <v>4</v>
      </c>
      <c r="J12" s="60">
        <f>VLOOKUP($A12,'Return Data'!$B$7:$R$2292,13,0)</f>
        <v>3.9121999999999999</v>
      </c>
      <c r="K12" s="61">
        <f t="shared" si="3"/>
        <v>6</v>
      </c>
      <c r="L12" s="60">
        <f>VLOOKUP($A12,'Return Data'!$B$7:$R$2292,17,0)</f>
        <v>26.4162</v>
      </c>
      <c r="M12" s="61">
        <f>RANK(L12,L$8:L$14,0)</f>
        <v>4</v>
      </c>
      <c r="N12" s="60">
        <f>VLOOKUP($A12,'Return Data'!$B$7:$R$2292,14,0)</f>
        <v>18.165400000000002</v>
      </c>
      <c r="O12" s="61">
        <f>RANK(N12,N$8:N$14,0)</f>
        <v>5</v>
      </c>
      <c r="P12" s="60">
        <f>VLOOKUP($A12,'Return Data'!$B$7:$R$2292,15,0)</f>
        <v>11.674300000000001</v>
      </c>
      <c r="Q12" s="61">
        <f>RANK(P12,P$8:P$14,0)</f>
        <v>2</v>
      </c>
      <c r="R12" s="60">
        <f>VLOOKUP($A12,'Return Data'!$B$7:$R$2292,16,0)</f>
        <v>13.587199999999999</v>
      </c>
      <c r="S12" s="62">
        <f t="shared" si="4"/>
        <v>5</v>
      </c>
    </row>
    <row r="13" spans="1:20" x14ac:dyDescent="0.3">
      <c r="A13" s="58" t="s">
        <v>743</v>
      </c>
      <c r="B13" s="59">
        <f>VLOOKUP($A13,'Return Data'!$B$7:$R$2292,3,0)</f>
        <v>44865</v>
      </c>
      <c r="C13" s="60">
        <f>VLOOKUP($A13,'Return Data'!$B$7:$R$2292,4,0)</f>
        <v>90.422600000000003</v>
      </c>
      <c r="D13" s="60">
        <f>VLOOKUP($A13,'Return Data'!$B$7:$R$2292,10,0)</f>
        <v>1.3772</v>
      </c>
      <c r="E13" s="61">
        <f t="shared" si="0"/>
        <v>7</v>
      </c>
      <c r="F13" s="60">
        <f>VLOOKUP($A13,'Return Data'!$B$7:$R$2292,11,0)</f>
        <v>1.8264</v>
      </c>
      <c r="G13" s="61">
        <f t="shared" si="1"/>
        <v>6</v>
      </c>
      <c r="H13" s="60">
        <f>VLOOKUP($A13,'Return Data'!$B$7:$R$2292,12,0)</f>
        <v>3.1025999999999998</v>
      </c>
      <c r="I13" s="61">
        <f t="shared" si="2"/>
        <v>6</v>
      </c>
      <c r="J13" s="60">
        <f>VLOOKUP($A13,'Return Data'!$B$7:$R$2292,13,0)</f>
        <v>6.4473000000000003</v>
      </c>
      <c r="K13" s="61">
        <f t="shared" si="3"/>
        <v>3</v>
      </c>
      <c r="L13" s="60">
        <f>VLOOKUP($A13,'Return Data'!$B$7:$R$2292,17,0)</f>
        <v>34.545200000000001</v>
      </c>
      <c r="M13" s="61">
        <f>RANK(L13,L$8:L$14,0)</f>
        <v>2</v>
      </c>
      <c r="N13" s="60">
        <f>VLOOKUP($A13,'Return Data'!$B$7:$R$2292,14,0)</f>
        <v>23.323699999999999</v>
      </c>
      <c r="O13" s="61">
        <f>RANK(N13,N$8:N$14,0)</f>
        <v>1</v>
      </c>
      <c r="P13" s="60">
        <f>VLOOKUP($A13,'Return Data'!$B$7:$R$2292,15,0)</f>
        <v>13.6425</v>
      </c>
      <c r="Q13" s="61">
        <f>RANK(P13,P$8:P$14,0)</f>
        <v>1</v>
      </c>
      <c r="R13" s="60">
        <f>VLOOKUP($A13,'Return Data'!$B$7:$R$2292,16,0)</f>
        <v>14.7454</v>
      </c>
      <c r="S13" s="62">
        <f t="shared" si="4"/>
        <v>3</v>
      </c>
    </row>
    <row r="14" spans="1:20" x14ac:dyDescent="0.3">
      <c r="A14" s="58" t="s">
        <v>744</v>
      </c>
      <c r="B14" s="59">
        <f>VLOOKUP($A14,'Return Data'!$B$7:$R$2292,3,0)</f>
        <v>44865</v>
      </c>
      <c r="C14" s="60">
        <f>VLOOKUP($A14,'Return Data'!$B$7:$R$2292,4,0)</f>
        <v>109.4401</v>
      </c>
      <c r="D14" s="60">
        <f>VLOOKUP($A14,'Return Data'!$B$7:$R$2292,10,0)</f>
        <v>1.9398</v>
      </c>
      <c r="E14" s="61">
        <f t="shared" si="0"/>
        <v>6</v>
      </c>
      <c r="F14" s="60">
        <f>VLOOKUP($A14,'Return Data'!$B$7:$R$2292,11,0)</f>
        <v>1.1196999999999999</v>
      </c>
      <c r="G14" s="61">
        <f t="shared" si="1"/>
        <v>7</v>
      </c>
      <c r="H14" s="60">
        <f>VLOOKUP($A14,'Return Data'!$B$7:$R$2292,12,0)</f>
        <v>-0.99819999999999998</v>
      </c>
      <c r="I14" s="61">
        <f t="shared" si="2"/>
        <v>7</v>
      </c>
      <c r="J14" s="60">
        <f>VLOOKUP($A14,'Return Data'!$B$7:$R$2292,13,0)</f>
        <v>-3.3159000000000001</v>
      </c>
      <c r="K14" s="61">
        <f t="shared" si="3"/>
        <v>7</v>
      </c>
      <c r="L14" s="60">
        <f>VLOOKUP($A14,'Return Data'!$B$7:$R$2292,17,0)</f>
        <v>25.064</v>
      </c>
      <c r="M14" s="61">
        <f>RANK(L14,L$8:L$14,0)</f>
        <v>5</v>
      </c>
      <c r="N14" s="60">
        <f>VLOOKUP($A14,'Return Data'!$B$7:$R$2292,14,0)</f>
        <v>16.088899999999999</v>
      </c>
      <c r="O14" s="61">
        <f>RANK(N14,N$8:N$14,0)</f>
        <v>6</v>
      </c>
      <c r="P14" s="60">
        <f>VLOOKUP($A14,'Return Data'!$B$7:$R$2292,15,0)</f>
        <v>11.3659</v>
      </c>
      <c r="Q14" s="61">
        <f>RANK(P14,P$8:P$14,0)</f>
        <v>3</v>
      </c>
      <c r="R14" s="60">
        <f>VLOOKUP($A14,'Return Data'!$B$7:$R$2292,16,0)</f>
        <v>12.354699999999999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5.0187285714285705</v>
      </c>
      <c r="E16" s="69"/>
      <c r="F16" s="70">
        <f>AVERAGE(F8:F14)</f>
        <v>5.3303000000000003</v>
      </c>
      <c r="G16" s="69"/>
      <c r="H16" s="70">
        <f>AVERAGE(H8:H14)</f>
        <v>4.3256571428571426</v>
      </c>
      <c r="I16" s="69"/>
      <c r="J16" s="70">
        <f>AVERAGE(J8:J14)</f>
        <v>5.4260999999999999</v>
      </c>
      <c r="K16" s="69"/>
      <c r="L16" s="70">
        <f>AVERAGE(L8:L14)</f>
        <v>30.223500000000001</v>
      </c>
      <c r="M16" s="69"/>
      <c r="N16" s="70">
        <f>AVERAGE(N8:N14)</f>
        <v>19.753</v>
      </c>
      <c r="O16" s="69"/>
      <c r="P16" s="70">
        <f>AVERAGE(P8:P14)</f>
        <v>11.221260000000001</v>
      </c>
      <c r="Q16" s="69"/>
      <c r="R16" s="70">
        <f>AVERAGE(R8:R14)</f>
        <v>15.909328571428571</v>
      </c>
      <c r="S16" s="71"/>
    </row>
    <row r="17" spans="1:19" x14ac:dyDescent="0.3">
      <c r="A17" s="68" t="s">
        <v>28</v>
      </c>
      <c r="B17" s="69"/>
      <c r="C17" s="69"/>
      <c r="D17" s="70">
        <f>MIN(D8:D14)</f>
        <v>1.3772</v>
      </c>
      <c r="E17" s="69"/>
      <c r="F17" s="70">
        <f>MIN(F8:F14)</f>
        <v>1.1196999999999999</v>
      </c>
      <c r="G17" s="69"/>
      <c r="H17" s="70">
        <f>MIN(H8:H14)</f>
        <v>-0.99819999999999998</v>
      </c>
      <c r="I17" s="69"/>
      <c r="J17" s="70">
        <f>MIN(J8:J14)</f>
        <v>-3.3159000000000001</v>
      </c>
      <c r="K17" s="69"/>
      <c r="L17" s="70">
        <f>MIN(L8:L14)</f>
        <v>24.624600000000001</v>
      </c>
      <c r="M17" s="69"/>
      <c r="N17" s="70">
        <f>MIN(N8:N14)</f>
        <v>16.088899999999999</v>
      </c>
      <c r="O17" s="69"/>
      <c r="P17" s="70">
        <f>MIN(P8:P14)</f>
        <v>8.4497</v>
      </c>
      <c r="Q17" s="69"/>
      <c r="R17" s="70">
        <f>MIN(R8:R14)</f>
        <v>11.6637</v>
      </c>
      <c r="S17" s="71"/>
    </row>
    <row r="18" spans="1:19" ht="15" thickBot="1" x14ac:dyDescent="0.35">
      <c r="A18" s="72" t="s">
        <v>29</v>
      </c>
      <c r="B18" s="73"/>
      <c r="C18" s="73"/>
      <c r="D18" s="74">
        <f>MAX(D8:D14)</f>
        <v>7.4302999999999999</v>
      </c>
      <c r="E18" s="73"/>
      <c r="F18" s="74">
        <f>MAX(F8:F14)</f>
        <v>8.9291999999999998</v>
      </c>
      <c r="G18" s="73"/>
      <c r="H18" s="74">
        <f>MAX(H8:H14)</f>
        <v>7.9802</v>
      </c>
      <c r="I18" s="73"/>
      <c r="J18" s="74">
        <f>MAX(J8:J14)</f>
        <v>11.7752</v>
      </c>
      <c r="K18" s="73"/>
      <c r="L18" s="74">
        <f>MAX(L8:L14)</f>
        <v>42.152000000000001</v>
      </c>
      <c r="M18" s="73"/>
      <c r="N18" s="74">
        <f>MAX(N8:N14)</f>
        <v>23.323699999999999</v>
      </c>
      <c r="O18" s="73"/>
      <c r="P18" s="74">
        <f>MAX(P8:P14)</f>
        <v>13.6425</v>
      </c>
      <c r="Q18" s="73"/>
      <c r="R18" s="74">
        <f>MAX(R8:R14)</f>
        <v>27.287099999999999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44865</v>
      </c>
      <c r="C8" s="60">
        <f>VLOOKUP($A8,'Return Data'!$B$7:$R$2292,4,0)</f>
        <v>262.79000000000002</v>
      </c>
      <c r="D8" s="60">
        <f>VLOOKUP($A8,'Return Data'!$B$7:$R$2292,10,0)</f>
        <v>6.5566000000000004</v>
      </c>
      <c r="E8" s="61">
        <f t="shared" ref="E8:E14" si="0">RANK(D8,D$8:D$14,0)</f>
        <v>2</v>
      </c>
      <c r="F8" s="60">
        <f>VLOOKUP($A8,'Return Data'!$B$7:$R$2292,11,0)</f>
        <v>6.4443999999999999</v>
      </c>
      <c r="G8" s="61">
        <f t="shared" ref="G8:G14" si="1">RANK(F8,F$8:F$14,0)</f>
        <v>3</v>
      </c>
      <c r="H8" s="60">
        <f>VLOOKUP($A8,'Return Data'!$B$7:$R$2292,12,0)</f>
        <v>4.8559999999999999</v>
      </c>
      <c r="I8" s="61">
        <f t="shared" ref="I8:I14" si="2">RANK(H8,H$8:H$14,0)</f>
        <v>3</v>
      </c>
      <c r="J8" s="60">
        <f>VLOOKUP($A8,'Return Data'!$B$7:$R$2292,13,0)</f>
        <v>4.0092999999999996</v>
      </c>
      <c r="K8" s="61">
        <f t="shared" ref="K8:K14" si="3">RANK(J8,J$8:J$14,0)</f>
        <v>4</v>
      </c>
      <c r="L8" s="60">
        <f>VLOOKUP($A8,'Return Data'!$B$7:$R$2292,17,0)</f>
        <v>27.648900000000001</v>
      </c>
      <c r="M8" s="61">
        <f>RANK(L8,L$8:L$14,0)</f>
        <v>3</v>
      </c>
      <c r="N8" s="60">
        <f>VLOOKUP($A8,'Return Data'!$B$7:$R$2292,14,0)</f>
        <v>17.9925</v>
      </c>
      <c r="O8" s="61">
        <f>RANK(N8,N$8:N$14,0)</f>
        <v>3</v>
      </c>
      <c r="P8" s="60">
        <f>VLOOKUP($A8,'Return Data'!$B$7:$R$2292,15,0)</f>
        <v>7.6939000000000002</v>
      </c>
      <c r="Q8" s="61">
        <f>RANK(P8,P$8:P$14,0)</f>
        <v>5</v>
      </c>
      <c r="R8" s="60">
        <f>VLOOKUP($A8,'Return Data'!$B$7:$R$2292,16,0)</f>
        <v>18.014800000000001</v>
      </c>
      <c r="S8" s="62">
        <f t="shared" ref="S8:S14" si="4">RANK(R8,R$8:R$14,0)</f>
        <v>2</v>
      </c>
    </row>
    <row r="9" spans="1:20" x14ac:dyDescent="0.3">
      <c r="A9" s="58" t="s">
        <v>1731</v>
      </c>
      <c r="B9" s="59">
        <f>VLOOKUP($A9,'Return Data'!$B$7:$R$2292,3,0)</f>
        <v>44865</v>
      </c>
      <c r="C9" s="60">
        <f>VLOOKUP($A9,'Return Data'!$B$7:$R$2292,4,0)</f>
        <v>15.215999999999999</v>
      </c>
      <c r="D9" s="60">
        <f>VLOOKUP($A9,'Return Data'!$B$7:$R$2292,10,0)</f>
        <v>6.0495999999999999</v>
      </c>
      <c r="E9" s="61">
        <f t="shared" si="0"/>
        <v>4</v>
      </c>
      <c r="F9" s="60">
        <f>VLOOKUP($A9,'Return Data'!$B$7:$R$2292,11,0)</f>
        <v>7.2606999999999999</v>
      </c>
      <c r="G9" s="61">
        <f t="shared" si="1"/>
        <v>2</v>
      </c>
      <c r="H9" s="60">
        <f>VLOOKUP($A9,'Return Data'!$B$7:$R$2292,12,0)</f>
        <v>6.6966000000000001</v>
      </c>
      <c r="I9" s="61">
        <f t="shared" si="2"/>
        <v>1</v>
      </c>
      <c r="J9" s="60">
        <f>VLOOKUP($A9,'Return Data'!$B$7:$R$2292,13,0)</f>
        <v>8.2295999999999996</v>
      </c>
      <c r="K9" s="61">
        <f t="shared" si="3"/>
        <v>2</v>
      </c>
      <c r="L9" s="60"/>
      <c r="M9" s="61"/>
      <c r="N9" s="60"/>
      <c r="O9" s="61"/>
      <c r="P9" s="60"/>
      <c r="Q9" s="61"/>
      <c r="R9" s="60">
        <f>VLOOKUP($A9,'Return Data'!$B$7:$R$2292,16,0)</f>
        <v>25.188800000000001</v>
      </c>
      <c r="S9" s="62">
        <f t="shared" si="4"/>
        <v>1</v>
      </c>
    </row>
    <row r="10" spans="1:20" x14ac:dyDescent="0.3">
      <c r="A10" s="58" t="s">
        <v>738</v>
      </c>
      <c r="B10" s="59">
        <f>VLOOKUP($A10,'Return Data'!$B$7:$R$2292,3,0)</f>
        <v>44865</v>
      </c>
      <c r="C10" s="60">
        <f>VLOOKUP($A10,'Return Data'!$B$7:$R$2292,4,0)</f>
        <v>29.05</v>
      </c>
      <c r="D10" s="60">
        <f>VLOOKUP($A10,'Return Data'!$B$7:$R$2292,10,0)</f>
        <v>6.9981999999999998</v>
      </c>
      <c r="E10" s="61">
        <f t="shared" si="0"/>
        <v>1</v>
      </c>
      <c r="F10" s="60">
        <f>VLOOKUP($A10,'Return Data'!$B$7:$R$2292,11,0)</f>
        <v>8.0729000000000006</v>
      </c>
      <c r="G10" s="61">
        <f t="shared" si="1"/>
        <v>1</v>
      </c>
      <c r="H10" s="60">
        <f>VLOOKUP($A10,'Return Data'!$B$7:$R$2292,12,0)</f>
        <v>6.5273000000000003</v>
      </c>
      <c r="I10" s="61">
        <f t="shared" si="2"/>
        <v>2</v>
      </c>
      <c r="J10" s="60">
        <f>VLOOKUP($A10,'Return Data'!$B$7:$R$2292,13,0)</f>
        <v>10.1213</v>
      </c>
      <c r="K10" s="61">
        <f t="shared" si="3"/>
        <v>1</v>
      </c>
      <c r="L10" s="60">
        <f>VLOOKUP($A10,'Return Data'!$B$7:$R$2292,17,0)</f>
        <v>40.368600000000001</v>
      </c>
      <c r="M10" s="61">
        <f>RANK(L10,L$8:L$14,0)</f>
        <v>1</v>
      </c>
      <c r="N10" s="60">
        <f>VLOOKUP($A10,'Return Data'!$B$7:$R$2292,14,0)</f>
        <v>21.820900000000002</v>
      </c>
      <c r="O10" s="61">
        <f>RANK(N10,N$8:N$14,0)</f>
        <v>2</v>
      </c>
      <c r="P10" s="60">
        <f>VLOOKUP($A10,'Return Data'!$B$7:$R$2292,15,0)</f>
        <v>9.8942999999999994</v>
      </c>
      <c r="Q10" s="61">
        <f>RANK(P10,P$8:P$14,0)</f>
        <v>4</v>
      </c>
      <c r="R10" s="60">
        <f>VLOOKUP($A10,'Return Data'!$B$7:$R$2292,16,0)</f>
        <v>13.424799999999999</v>
      </c>
      <c r="S10" s="62">
        <f t="shared" si="4"/>
        <v>6</v>
      </c>
    </row>
    <row r="11" spans="1:20" x14ac:dyDescent="0.3">
      <c r="A11" s="58" t="s">
        <v>741</v>
      </c>
      <c r="B11" s="59">
        <f>VLOOKUP($A11,'Return Data'!$B$7:$R$2292,3,0)</f>
        <v>44865</v>
      </c>
      <c r="C11" s="60">
        <f>VLOOKUP($A11,'Return Data'!$B$7:$R$2292,4,0)</f>
        <v>17.66</v>
      </c>
      <c r="D11" s="60">
        <f>VLOOKUP($A11,'Return Data'!$B$7:$R$2292,10,0)</f>
        <v>6.2575000000000003</v>
      </c>
      <c r="E11" s="61">
        <f t="shared" si="0"/>
        <v>3</v>
      </c>
      <c r="F11" s="60">
        <f>VLOOKUP($A11,'Return Data'!$B$7:$R$2292,11,0)</f>
        <v>4.9941000000000004</v>
      </c>
      <c r="G11" s="61">
        <f t="shared" si="1"/>
        <v>4</v>
      </c>
      <c r="H11" s="60">
        <f>VLOOKUP($A11,'Return Data'!$B$7:$R$2292,12,0)</f>
        <v>2.6743999999999999</v>
      </c>
      <c r="I11" s="61">
        <f t="shared" si="2"/>
        <v>5</v>
      </c>
      <c r="J11" s="60">
        <f>VLOOKUP($A11,'Return Data'!$B$7:$R$2292,13,0)</f>
        <v>3.3353000000000002</v>
      </c>
      <c r="K11" s="61">
        <f t="shared" si="3"/>
        <v>5</v>
      </c>
      <c r="L11" s="60">
        <f>VLOOKUP($A11,'Return Data'!$B$7:$R$2292,17,0)</f>
        <v>23.4038</v>
      </c>
      <c r="M11" s="61">
        <f>RANK(L11,L$8:L$14,0)</f>
        <v>6</v>
      </c>
      <c r="N11" s="60">
        <f>VLOOKUP($A11,'Return Data'!$B$7:$R$2292,14,0)</f>
        <v>17.685500000000001</v>
      </c>
      <c r="O11" s="61">
        <f>RANK(N11,N$8:N$14,0)</f>
        <v>4</v>
      </c>
      <c r="P11" s="60"/>
      <c r="Q11" s="61"/>
      <c r="R11" s="60">
        <f>VLOOKUP($A11,'Return Data'!$B$7:$R$2292,16,0)</f>
        <v>15.861000000000001</v>
      </c>
      <c r="S11" s="62">
        <f t="shared" si="4"/>
        <v>3</v>
      </c>
    </row>
    <row r="12" spans="1:20" x14ac:dyDescent="0.3">
      <c r="A12" s="58" t="s">
        <v>1902</v>
      </c>
      <c r="B12" s="59">
        <f>VLOOKUP($A12,'Return Data'!$B$7:$R$2292,3,0)</f>
        <v>44865</v>
      </c>
      <c r="C12" s="60">
        <f>VLOOKUP($A12,'Return Data'!$B$7:$R$2292,4,0)</f>
        <v>87.830699999999993</v>
      </c>
      <c r="D12" s="60">
        <f>VLOOKUP($A12,'Return Data'!$B$7:$R$2292,10,0)</f>
        <v>4.4016000000000002</v>
      </c>
      <c r="E12" s="61">
        <f t="shared" si="0"/>
        <v>5</v>
      </c>
      <c r="F12" s="60">
        <f>VLOOKUP($A12,'Return Data'!$B$7:$R$2292,11,0)</f>
        <v>4.4695999999999998</v>
      </c>
      <c r="G12" s="61">
        <f t="shared" si="1"/>
        <v>5</v>
      </c>
      <c r="H12" s="60">
        <f>VLOOKUP($A12,'Return Data'!$B$7:$R$2292,12,0)</f>
        <v>2.9096000000000002</v>
      </c>
      <c r="I12" s="61">
        <f t="shared" si="2"/>
        <v>4</v>
      </c>
      <c r="J12" s="60">
        <f>VLOOKUP($A12,'Return Data'!$B$7:$R$2292,13,0)</f>
        <v>3.1118999999999999</v>
      </c>
      <c r="K12" s="61">
        <f t="shared" si="3"/>
        <v>6</v>
      </c>
      <c r="L12" s="60">
        <f>VLOOKUP($A12,'Return Data'!$B$7:$R$2292,17,0)</f>
        <v>25.6464</v>
      </c>
      <c r="M12" s="61">
        <f>RANK(L12,L$8:L$14,0)</f>
        <v>4</v>
      </c>
      <c r="N12" s="60">
        <f>VLOOKUP($A12,'Return Data'!$B$7:$R$2292,14,0)</f>
        <v>17.476800000000001</v>
      </c>
      <c r="O12" s="61">
        <f>RANK(N12,N$8:N$14,0)</f>
        <v>5</v>
      </c>
      <c r="P12" s="60">
        <f>VLOOKUP($A12,'Return Data'!$B$7:$R$2292,15,0)</f>
        <v>10.9908</v>
      </c>
      <c r="Q12" s="61">
        <f>RANK(P12,P$8:P$14,0)</f>
        <v>2</v>
      </c>
      <c r="R12" s="60">
        <f>VLOOKUP($A12,'Return Data'!$B$7:$R$2292,16,0)</f>
        <v>12.7887</v>
      </c>
      <c r="S12" s="62">
        <f t="shared" si="4"/>
        <v>7</v>
      </c>
    </row>
    <row r="13" spans="1:20" x14ac:dyDescent="0.3">
      <c r="A13" s="58" t="s">
        <v>742</v>
      </c>
      <c r="B13" s="59">
        <f>VLOOKUP($A13,'Return Data'!$B$7:$R$2292,3,0)</f>
        <v>44865</v>
      </c>
      <c r="C13" s="60">
        <f>VLOOKUP($A13,'Return Data'!$B$7:$R$2292,4,0)</f>
        <v>84.519900000000007</v>
      </c>
      <c r="D13" s="60">
        <f>VLOOKUP($A13,'Return Data'!$B$7:$R$2292,10,0)</f>
        <v>1.1932</v>
      </c>
      <c r="E13" s="61">
        <f t="shared" si="0"/>
        <v>7</v>
      </c>
      <c r="F13" s="60">
        <f>VLOOKUP($A13,'Return Data'!$B$7:$R$2292,11,0)</f>
        <v>1.4642999999999999</v>
      </c>
      <c r="G13" s="61">
        <f t="shared" si="1"/>
        <v>6</v>
      </c>
      <c r="H13" s="60">
        <f>VLOOKUP($A13,'Return Data'!$B$7:$R$2292,12,0)</f>
        <v>2.5718000000000001</v>
      </c>
      <c r="I13" s="61">
        <f t="shared" si="2"/>
        <v>6</v>
      </c>
      <c r="J13" s="60">
        <f>VLOOKUP($A13,'Return Data'!$B$7:$R$2292,13,0)</f>
        <v>5.7172999999999998</v>
      </c>
      <c r="K13" s="61">
        <f t="shared" si="3"/>
        <v>3</v>
      </c>
      <c r="L13" s="60">
        <f>VLOOKUP($A13,'Return Data'!$B$7:$R$2292,17,0)</f>
        <v>33.578800000000001</v>
      </c>
      <c r="M13" s="61">
        <f>RANK(L13,L$8:L$14,0)</f>
        <v>2</v>
      </c>
      <c r="N13" s="60">
        <f>VLOOKUP($A13,'Return Data'!$B$7:$R$2292,14,0)</f>
        <v>22.282900000000001</v>
      </c>
      <c r="O13" s="61">
        <f>RANK(N13,N$8:N$14,0)</f>
        <v>1</v>
      </c>
      <c r="P13" s="60">
        <f>VLOOKUP($A13,'Return Data'!$B$7:$R$2292,15,0)</f>
        <v>12.7723</v>
      </c>
      <c r="Q13" s="61">
        <f>RANK(P13,P$8:P$14,0)</f>
        <v>1</v>
      </c>
      <c r="R13" s="60">
        <f>VLOOKUP($A13,'Return Data'!$B$7:$R$2292,16,0)</f>
        <v>13.840299999999999</v>
      </c>
      <c r="S13" s="62">
        <f t="shared" si="4"/>
        <v>5</v>
      </c>
    </row>
    <row r="14" spans="1:20" x14ac:dyDescent="0.3">
      <c r="A14" s="58" t="s">
        <v>745</v>
      </c>
      <c r="B14" s="59">
        <f>VLOOKUP($A14,'Return Data'!$B$7:$R$2292,3,0)</f>
        <v>44865</v>
      </c>
      <c r="C14" s="60">
        <f>VLOOKUP($A14,'Return Data'!$B$7:$R$2292,4,0)</f>
        <v>103.0736</v>
      </c>
      <c r="D14" s="60">
        <f>VLOOKUP($A14,'Return Data'!$B$7:$R$2292,10,0)</f>
        <v>1.7791999999999999</v>
      </c>
      <c r="E14" s="61">
        <f t="shared" si="0"/>
        <v>6</v>
      </c>
      <c r="F14" s="60">
        <f>VLOOKUP($A14,'Return Data'!$B$7:$R$2292,11,0)</f>
        <v>0.80520000000000003</v>
      </c>
      <c r="G14" s="61">
        <f t="shared" si="1"/>
        <v>7</v>
      </c>
      <c r="H14" s="60">
        <f>VLOOKUP($A14,'Return Data'!$B$7:$R$2292,12,0)</f>
        <v>-1.4519</v>
      </c>
      <c r="I14" s="61">
        <f t="shared" si="2"/>
        <v>7</v>
      </c>
      <c r="J14" s="60">
        <f>VLOOKUP($A14,'Return Data'!$B$7:$R$2292,13,0)</f>
        <v>-3.9108999999999998</v>
      </c>
      <c r="K14" s="61">
        <f t="shared" si="3"/>
        <v>7</v>
      </c>
      <c r="L14" s="60">
        <f>VLOOKUP($A14,'Return Data'!$B$7:$R$2292,17,0)</f>
        <v>24.3201</v>
      </c>
      <c r="M14" s="61">
        <f>RANK(L14,L$8:L$14,0)</f>
        <v>5</v>
      </c>
      <c r="N14" s="60">
        <f>VLOOKUP($A14,'Return Data'!$B$7:$R$2292,14,0)</f>
        <v>15.417199999999999</v>
      </c>
      <c r="O14" s="61">
        <f>RANK(N14,N$8:N$14,0)</f>
        <v>6</v>
      </c>
      <c r="P14" s="60">
        <f>VLOOKUP($A14,'Return Data'!$B$7:$R$2292,15,0)</f>
        <v>10.7021</v>
      </c>
      <c r="Q14" s="61">
        <f>RANK(P14,P$8:P$14,0)</f>
        <v>3</v>
      </c>
      <c r="R14" s="60">
        <f>VLOOKUP($A14,'Return Data'!$B$7:$R$2292,16,0)</f>
        <v>14.254</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4.747985714285714</v>
      </c>
      <c r="E16" s="69"/>
      <c r="F16" s="70">
        <f>AVERAGE(F8:F14)</f>
        <v>4.7873142857142854</v>
      </c>
      <c r="G16" s="69"/>
      <c r="H16" s="70">
        <f>AVERAGE(H8:H14)</f>
        <v>3.5405428571428574</v>
      </c>
      <c r="I16" s="69"/>
      <c r="J16" s="70">
        <f>AVERAGE(J8:J14)</f>
        <v>4.3733999999999993</v>
      </c>
      <c r="K16" s="69"/>
      <c r="L16" s="70">
        <f>AVERAGE(L8:L14)</f>
        <v>29.161100000000001</v>
      </c>
      <c r="M16" s="69"/>
      <c r="N16" s="70">
        <f>AVERAGE(N8:N14)</f>
        <v>18.779299999999999</v>
      </c>
      <c r="O16" s="69"/>
      <c r="P16" s="70">
        <f>AVERAGE(P8:P14)</f>
        <v>10.410680000000001</v>
      </c>
      <c r="Q16" s="69"/>
      <c r="R16" s="70">
        <f>AVERAGE(R8:R14)</f>
        <v>16.196057142857146</v>
      </c>
      <c r="S16" s="71"/>
    </row>
    <row r="17" spans="1:19" x14ac:dyDescent="0.3">
      <c r="A17" s="68" t="s">
        <v>28</v>
      </c>
      <c r="B17" s="69"/>
      <c r="C17" s="69"/>
      <c r="D17" s="70">
        <f>MIN(D8:D14)</f>
        <v>1.1932</v>
      </c>
      <c r="E17" s="69"/>
      <c r="F17" s="70">
        <f>MIN(F8:F14)</f>
        <v>0.80520000000000003</v>
      </c>
      <c r="G17" s="69"/>
      <c r="H17" s="70">
        <f>MIN(H8:H14)</f>
        <v>-1.4519</v>
      </c>
      <c r="I17" s="69"/>
      <c r="J17" s="70">
        <f>MIN(J8:J14)</f>
        <v>-3.9108999999999998</v>
      </c>
      <c r="K17" s="69"/>
      <c r="L17" s="70">
        <f>MIN(L8:L14)</f>
        <v>23.4038</v>
      </c>
      <c r="M17" s="69"/>
      <c r="N17" s="70">
        <f>MIN(N8:N14)</f>
        <v>15.417199999999999</v>
      </c>
      <c r="O17" s="69"/>
      <c r="P17" s="70">
        <f>MIN(P8:P14)</f>
        <v>7.6939000000000002</v>
      </c>
      <c r="Q17" s="69"/>
      <c r="R17" s="70">
        <f>MIN(R8:R14)</f>
        <v>12.7887</v>
      </c>
      <c r="S17" s="71"/>
    </row>
    <row r="18" spans="1:19" ht="15" thickBot="1" x14ac:dyDescent="0.35">
      <c r="A18" s="72" t="s">
        <v>29</v>
      </c>
      <c r="B18" s="73"/>
      <c r="C18" s="73"/>
      <c r="D18" s="74">
        <f>MAX(D8:D14)</f>
        <v>6.9981999999999998</v>
      </c>
      <c r="E18" s="73"/>
      <c r="F18" s="74">
        <f>MAX(F8:F14)</f>
        <v>8.0729000000000006</v>
      </c>
      <c r="G18" s="73"/>
      <c r="H18" s="74">
        <f>MAX(H8:H14)</f>
        <v>6.6966000000000001</v>
      </c>
      <c r="I18" s="73"/>
      <c r="J18" s="74">
        <f>MAX(J8:J14)</f>
        <v>10.1213</v>
      </c>
      <c r="K18" s="73"/>
      <c r="L18" s="74">
        <f>MAX(L8:L14)</f>
        <v>40.368600000000001</v>
      </c>
      <c r="M18" s="73"/>
      <c r="N18" s="74">
        <f>MAX(N8:N14)</f>
        <v>22.282900000000001</v>
      </c>
      <c r="O18" s="73"/>
      <c r="P18" s="74">
        <f>MAX(P8:P14)</f>
        <v>12.7723</v>
      </c>
      <c r="Q18" s="73"/>
      <c r="R18" s="74">
        <f>MAX(R8:R14)</f>
        <v>25.188800000000001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44865</v>
      </c>
      <c r="C8" s="60">
        <f>VLOOKUP($A8,'Return Data'!$B$7:$R$2292,4,0)</f>
        <v>102.2436</v>
      </c>
      <c r="D8" s="60">
        <f>VLOOKUP($A8,'Return Data'!$B$7:$R$2292,10,0)</f>
        <v>4.8967999999999998</v>
      </c>
      <c r="E8" s="61">
        <f t="shared" ref="E8:E28" si="0">RANK(D8,D$8:D$28,0)</f>
        <v>17</v>
      </c>
      <c r="F8" s="60">
        <f>VLOOKUP($A8,'Return Data'!$B$7:$R$2292,11,0)</f>
        <v>6.0819999999999999</v>
      </c>
      <c r="G8" s="61">
        <f t="shared" ref="G8:G28" si="1">RANK(F8,F$8:F$28,0)</f>
        <v>14</v>
      </c>
      <c r="H8" s="60">
        <f>VLOOKUP($A8,'Return Data'!$B$7:$R$2292,12,0)</f>
        <v>2.3148</v>
      </c>
      <c r="I8" s="61">
        <f t="shared" ref="I8:I28" si="2">RANK(H8,H$8:H$28,0)</f>
        <v>14</v>
      </c>
      <c r="J8" s="60">
        <f>VLOOKUP($A8,'Return Data'!$B$7:$R$2292,13,0)</f>
        <v>0.72889999999999999</v>
      </c>
      <c r="K8" s="61">
        <f t="shared" ref="K8:K28" si="3">RANK(J8,J$8:J$28,0)</f>
        <v>16</v>
      </c>
      <c r="L8" s="60">
        <f>VLOOKUP($A8,'Return Data'!$B$7:$R$2292,17,0)</f>
        <v>24.953499999999998</v>
      </c>
      <c r="M8" s="61">
        <f>RANK(L8,L$8:L$28,0)</f>
        <v>15</v>
      </c>
      <c r="N8" s="60">
        <f>VLOOKUP($A8,'Return Data'!$B$7:$R$2292,14,0)</f>
        <v>16.082000000000001</v>
      </c>
      <c r="O8" s="61">
        <f t="shared" ref="O8:O17" si="4">RANK(N8,N$8:N$28,0)</f>
        <v>14</v>
      </c>
      <c r="P8" s="60">
        <f>VLOOKUP($A8,'Return Data'!$B$7:$R$2292,15,0)</f>
        <v>11.114800000000001</v>
      </c>
      <c r="Q8" s="61">
        <f t="shared" ref="Q8:Q17" si="5">RANK(P8,P$8:P$28,0)</f>
        <v>11</v>
      </c>
      <c r="R8" s="60">
        <f>VLOOKUP($A8,'Return Data'!$B$7:$R$2292,16,0)</f>
        <v>14.8354</v>
      </c>
      <c r="S8" s="62">
        <f>RANK(R8,R$8:R$28,0)</f>
        <v>12</v>
      </c>
    </row>
    <row r="9" spans="1:20" x14ac:dyDescent="0.3">
      <c r="A9" s="58" t="s">
        <v>788</v>
      </c>
      <c r="B9" s="59">
        <f>VLOOKUP($A9,'Return Data'!$B$7:$R$2292,3,0)</f>
        <v>44865</v>
      </c>
      <c r="C9" s="60">
        <f>VLOOKUP($A9,'Return Data'!$B$7:$R$2292,4,0)</f>
        <v>45.97</v>
      </c>
      <c r="D9" s="60">
        <f>VLOOKUP($A9,'Return Data'!$B$7:$R$2292,10,0)</f>
        <v>0.1089</v>
      </c>
      <c r="E9" s="61">
        <f t="shared" si="0"/>
        <v>21</v>
      </c>
      <c r="F9" s="60">
        <f>VLOOKUP($A9,'Return Data'!$B$7:$R$2292,11,0)</f>
        <v>-1.9201999999999999</v>
      </c>
      <c r="G9" s="61">
        <f t="shared" si="1"/>
        <v>21</v>
      </c>
      <c r="H9" s="60">
        <f>VLOOKUP($A9,'Return Data'!$B$7:$R$2292,12,0)</f>
        <v>-5.1969000000000003</v>
      </c>
      <c r="I9" s="61">
        <f t="shared" si="2"/>
        <v>21</v>
      </c>
      <c r="J9" s="60">
        <f>VLOOKUP($A9,'Return Data'!$B$7:$R$2292,13,0)</f>
        <v>-12.670999999999999</v>
      </c>
      <c r="K9" s="61">
        <f t="shared" si="3"/>
        <v>21</v>
      </c>
      <c r="L9" s="60">
        <f>VLOOKUP($A9,'Return Data'!$B$7:$R$2292,17,0)</f>
        <v>17.292200000000001</v>
      </c>
      <c r="M9" s="61">
        <f t="shared" ref="M9:M28" si="6">RANK(L9,L$8:L$28,0)</f>
        <v>21</v>
      </c>
      <c r="N9" s="60">
        <f>VLOOKUP($A9,'Return Data'!$B$7:$R$2292,14,0)</f>
        <v>11.548</v>
      </c>
      <c r="O9" s="61">
        <f t="shared" si="4"/>
        <v>19</v>
      </c>
      <c r="P9" s="60">
        <f>VLOOKUP($A9,'Return Data'!$B$7:$R$2292,15,0)</f>
        <v>11.631500000000001</v>
      </c>
      <c r="Q9" s="61">
        <f t="shared" si="5"/>
        <v>9</v>
      </c>
      <c r="R9" s="60">
        <f>VLOOKUP($A9,'Return Data'!$B$7:$R$2292,16,0)</f>
        <v>14.967000000000001</v>
      </c>
      <c r="S9" s="62">
        <f t="shared" ref="S9:S28" si="7">RANK(R9,R$8:R$28,0)</f>
        <v>11</v>
      </c>
    </row>
    <row r="10" spans="1:20" x14ac:dyDescent="0.3">
      <c r="A10" s="58" t="s">
        <v>1966</v>
      </c>
      <c r="B10" s="59">
        <f>VLOOKUP($A10,'Return Data'!$B$7:$R$2292,3,0)</f>
        <v>44865</v>
      </c>
      <c r="C10" s="60">
        <f>VLOOKUP($A10,'Return Data'!$B$7:$R$2292,4,0)</f>
        <v>16.3078</v>
      </c>
      <c r="D10" s="60">
        <f>VLOOKUP($A10,'Return Data'!$B$7:$R$2292,10,0)</f>
        <v>5.7335000000000003</v>
      </c>
      <c r="E10" s="61">
        <f t="shared" si="0"/>
        <v>13</v>
      </c>
      <c r="F10" s="60">
        <f>VLOOKUP($A10,'Return Data'!$B$7:$R$2292,11,0)</f>
        <v>6.9112</v>
      </c>
      <c r="G10" s="61">
        <f t="shared" si="1"/>
        <v>9</v>
      </c>
      <c r="H10" s="60">
        <f>VLOOKUP($A10,'Return Data'!$B$7:$R$2292,12,0)</f>
        <v>6.7125000000000004</v>
      </c>
      <c r="I10" s="61">
        <f t="shared" si="2"/>
        <v>5</v>
      </c>
      <c r="J10" s="60">
        <f>VLOOKUP($A10,'Return Data'!$B$7:$R$2292,13,0)</f>
        <v>4.1500000000000004</v>
      </c>
      <c r="K10" s="61">
        <f t="shared" si="3"/>
        <v>7</v>
      </c>
      <c r="L10" s="60">
        <f>VLOOKUP($A10,'Return Data'!$B$7:$R$2292,17,0)</f>
        <v>25.1235</v>
      </c>
      <c r="M10" s="61">
        <f t="shared" si="6"/>
        <v>14</v>
      </c>
      <c r="N10" s="60">
        <f>VLOOKUP($A10,'Return Data'!$B$7:$R$2292,14,0)</f>
        <v>16.415299999999998</v>
      </c>
      <c r="O10" s="61">
        <f t="shared" si="4"/>
        <v>12</v>
      </c>
      <c r="P10" s="60">
        <f>VLOOKUP($A10,'Return Data'!$B$7:$R$2292,15,0)</f>
        <v>10.015700000000001</v>
      </c>
      <c r="Q10" s="61">
        <f t="shared" si="5"/>
        <v>12</v>
      </c>
      <c r="R10" s="60">
        <f>VLOOKUP($A10,'Return Data'!$B$7:$R$2292,16,0)</f>
        <v>10.1241</v>
      </c>
      <c r="S10" s="62">
        <f t="shared" si="7"/>
        <v>21</v>
      </c>
    </row>
    <row r="11" spans="1:20" x14ac:dyDescent="0.3">
      <c r="A11" s="58" t="s">
        <v>790</v>
      </c>
      <c r="B11" s="59">
        <f>VLOOKUP($A11,'Return Data'!$B$7:$R$2292,3,0)</f>
        <v>44865</v>
      </c>
      <c r="C11" s="60">
        <f>VLOOKUP($A11,'Return Data'!$B$7:$R$2292,4,0)</f>
        <v>37.341000000000001</v>
      </c>
      <c r="D11" s="60">
        <f>VLOOKUP($A11,'Return Data'!$B$7:$R$2292,10,0)</f>
        <v>6.0975000000000001</v>
      </c>
      <c r="E11" s="61">
        <f t="shared" si="0"/>
        <v>11</v>
      </c>
      <c r="F11" s="60">
        <f>VLOOKUP($A11,'Return Data'!$B$7:$R$2292,11,0)</f>
        <v>8.4013000000000009</v>
      </c>
      <c r="G11" s="61">
        <f t="shared" si="1"/>
        <v>6</v>
      </c>
      <c r="H11" s="60">
        <f>VLOOKUP($A11,'Return Data'!$B$7:$R$2292,12,0)</f>
        <v>1.8131999999999999</v>
      </c>
      <c r="I11" s="61">
        <f t="shared" si="2"/>
        <v>15</v>
      </c>
      <c r="J11" s="60">
        <f>VLOOKUP($A11,'Return Data'!$B$7:$R$2292,13,0)</f>
        <v>1.1321000000000001</v>
      </c>
      <c r="K11" s="61">
        <f t="shared" si="3"/>
        <v>13</v>
      </c>
      <c r="L11" s="60">
        <f>VLOOKUP($A11,'Return Data'!$B$7:$R$2292,17,0)</f>
        <v>21.5947</v>
      </c>
      <c r="M11" s="61">
        <f t="shared" si="6"/>
        <v>17</v>
      </c>
      <c r="N11" s="60">
        <f>VLOOKUP($A11,'Return Data'!$B$7:$R$2292,14,0)</f>
        <v>12.571999999999999</v>
      </c>
      <c r="O11" s="61">
        <f t="shared" si="4"/>
        <v>17</v>
      </c>
      <c r="P11" s="60">
        <f>VLOOKUP($A11,'Return Data'!$B$7:$R$2292,15,0)</f>
        <v>9.9420000000000002</v>
      </c>
      <c r="Q11" s="61">
        <f t="shared" si="5"/>
        <v>13</v>
      </c>
      <c r="R11" s="60">
        <f>VLOOKUP($A11,'Return Data'!$B$7:$R$2292,16,0)</f>
        <v>13.1554</v>
      </c>
      <c r="S11" s="62">
        <f t="shared" si="7"/>
        <v>18</v>
      </c>
    </row>
    <row r="12" spans="1:20" x14ac:dyDescent="0.3">
      <c r="A12" s="58" t="s">
        <v>793</v>
      </c>
      <c r="B12" s="59">
        <f>VLOOKUP($A12,'Return Data'!$B$7:$R$2292,3,0)</f>
        <v>44865</v>
      </c>
      <c r="C12" s="60">
        <f>VLOOKUP($A12,'Return Data'!$B$7:$R$2292,4,0)</f>
        <v>78.427800000000005</v>
      </c>
      <c r="D12" s="60">
        <f>VLOOKUP($A12,'Return Data'!$B$7:$R$2292,10,0)</f>
        <v>8.0518000000000001</v>
      </c>
      <c r="E12" s="61">
        <f t="shared" si="0"/>
        <v>4</v>
      </c>
      <c r="F12" s="60">
        <f>VLOOKUP($A12,'Return Data'!$B$7:$R$2292,11,0)</f>
        <v>12.0588</v>
      </c>
      <c r="G12" s="61">
        <f t="shared" si="1"/>
        <v>2</v>
      </c>
      <c r="H12" s="60">
        <f>VLOOKUP($A12,'Return Data'!$B$7:$R$2292,12,0)</f>
        <v>6.7683999999999997</v>
      </c>
      <c r="I12" s="61">
        <f t="shared" si="2"/>
        <v>4</v>
      </c>
      <c r="J12" s="60">
        <f>VLOOKUP($A12,'Return Data'!$B$7:$R$2292,13,0)</f>
        <v>7.8619000000000003</v>
      </c>
      <c r="K12" s="61">
        <f t="shared" si="3"/>
        <v>3</v>
      </c>
      <c r="L12" s="60">
        <f>VLOOKUP($A12,'Return Data'!$B$7:$R$2292,17,0)</f>
        <v>39.124600000000001</v>
      </c>
      <c r="M12" s="61">
        <f t="shared" si="6"/>
        <v>2</v>
      </c>
      <c r="N12" s="60">
        <f>VLOOKUP($A12,'Return Data'!$B$7:$R$2292,14,0)</f>
        <v>20.966799999999999</v>
      </c>
      <c r="O12" s="61">
        <f t="shared" si="4"/>
        <v>5</v>
      </c>
      <c r="P12" s="60">
        <f>VLOOKUP($A12,'Return Data'!$B$7:$R$2292,15,0)</f>
        <v>13.507400000000001</v>
      </c>
      <c r="Q12" s="61">
        <f t="shared" si="5"/>
        <v>6</v>
      </c>
      <c r="R12" s="60">
        <f>VLOOKUP($A12,'Return Data'!$B$7:$R$2292,16,0)</f>
        <v>18.625399999999999</v>
      </c>
      <c r="S12" s="62">
        <f t="shared" si="7"/>
        <v>5</v>
      </c>
    </row>
    <row r="13" spans="1:20" x14ac:dyDescent="0.3">
      <c r="A13" s="58" t="s">
        <v>795</v>
      </c>
      <c r="B13" s="59">
        <f>VLOOKUP($A13,'Return Data'!$B$7:$R$2292,3,0)</f>
        <v>44865</v>
      </c>
      <c r="C13" s="60">
        <f>VLOOKUP($A13,'Return Data'!$B$7:$R$2292,4,0)</f>
        <v>145.202</v>
      </c>
      <c r="D13" s="60">
        <f>VLOOKUP($A13,'Return Data'!$B$7:$R$2292,10,0)</f>
        <v>10.0174</v>
      </c>
      <c r="E13" s="61">
        <f t="shared" si="0"/>
        <v>1</v>
      </c>
      <c r="F13" s="60">
        <f>VLOOKUP($A13,'Return Data'!$B$7:$R$2292,11,0)</f>
        <v>13.67</v>
      </c>
      <c r="G13" s="61">
        <f t="shared" si="1"/>
        <v>1</v>
      </c>
      <c r="H13" s="60">
        <f>VLOOKUP($A13,'Return Data'!$B$7:$R$2292,12,0)</f>
        <v>14.8741</v>
      </c>
      <c r="I13" s="61">
        <f t="shared" si="2"/>
        <v>1</v>
      </c>
      <c r="J13" s="60">
        <f>VLOOKUP($A13,'Return Data'!$B$7:$R$2292,13,0)</f>
        <v>16.992699999999999</v>
      </c>
      <c r="K13" s="61">
        <f t="shared" si="3"/>
        <v>1</v>
      </c>
      <c r="L13" s="60">
        <f>VLOOKUP($A13,'Return Data'!$B$7:$R$2292,17,0)</f>
        <v>43.222299999999997</v>
      </c>
      <c r="M13" s="61">
        <f t="shared" si="6"/>
        <v>1</v>
      </c>
      <c r="N13" s="60">
        <f>VLOOKUP($A13,'Return Data'!$B$7:$R$2292,14,0)</f>
        <v>20.524100000000001</v>
      </c>
      <c r="O13" s="61">
        <f t="shared" si="4"/>
        <v>6</v>
      </c>
      <c r="P13" s="60">
        <f>VLOOKUP($A13,'Return Data'!$B$7:$R$2292,15,0)</f>
        <v>11.4697</v>
      </c>
      <c r="Q13" s="61">
        <f t="shared" si="5"/>
        <v>10</v>
      </c>
      <c r="R13" s="60">
        <f>VLOOKUP($A13,'Return Data'!$B$7:$R$2292,16,0)</f>
        <v>14.0656</v>
      </c>
      <c r="S13" s="62">
        <f t="shared" si="7"/>
        <v>15</v>
      </c>
    </row>
    <row r="14" spans="1:20" x14ac:dyDescent="0.3">
      <c r="A14" s="58" t="s">
        <v>798</v>
      </c>
      <c r="B14" s="59">
        <f>VLOOKUP($A14,'Return Data'!$B$7:$R$2292,3,0)</f>
        <v>44865</v>
      </c>
      <c r="C14" s="60">
        <f>VLOOKUP($A14,'Return Data'!$B$7:$R$2292,4,0)</f>
        <v>57.93</v>
      </c>
      <c r="D14" s="60">
        <f>VLOOKUP($A14,'Return Data'!$B$7:$R$2292,10,0)</f>
        <v>6.4694000000000003</v>
      </c>
      <c r="E14" s="61">
        <f t="shared" si="0"/>
        <v>9</v>
      </c>
      <c r="F14" s="60">
        <f>VLOOKUP($A14,'Return Data'!$B$7:$R$2292,11,0)</f>
        <v>9.7990999999999993</v>
      </c>
      <c r="G14" s="61">
        <f t="shared" si="1"/>
        <v>4</v>
      </c>
      <c r="H14" s="60">
        <f>VLOOKUP($A14,'Return Data'!$B$7:$R$2292,12,0)</f>
        <v>6.3326000000000002</v>
      </c>
      <c r="I14" s="61">
        <f t="shared" si="2"/>
        <v>6</v>
      </c>
      <c r="J14" s="60">
        <f>VLOOKUP($A14,'Return Data'!$B$7:$R$2292,13,0)</f>
        <v>5.5382999999999996</v>
      </c>
      <c r="K14" s="61">
        <f t="shared" si="3"/>
        <v>5</v>
      </c>
      <c r="L14" s="60">
        <f>VLOOKUP($A14,'Return Data'!$B$7:$R$2292,17,0)</f>
        <v>32.926200000000001</v>
      </c>
      <c r="M14" s="61">
        <f t="shared" si="6"/>
        <v>5</v>
      </c>
      <c r="N14" s="60">
        <f>VLOOKUP($A14,'Return Data'!$B$7:$R$2292,14,0)</f>
        <v>22.4558</v>
      </c>
      <c r="O14" s="61">
        <f t="shared" si="4"/>
        <v>2</v>
      </c>
      <c r="P14" s="60">
        <f>VLOOKUP($A14,'Return Data'!$B$7:$R$2292,15,0)</f>
        <v>13.951700000000001</v>
      </c>
      <c r="Q14" s="61">
        <f t="shared" si="5"/>
        <v>4</v>
      </c>
      <c r="R14" s="60">
        <f>VLOOKUP($A14,'Return Data'!$B$7:$R$2292,16,0)</f>
        <v>14.4918</v>
      </c>
      <c r="S14" s="62">
        <f t="shared" si="7"/>
        <v>14</v>
      </c>
    </row>
    <row r="15" spans="1:20" x14ac:dyDescent="0.3">
      <c r="A15" s="58" t="s">
        <v>799</v>
      </c>
      <c r="B15" s="59">
        <f>VLOOKUP($A15,'Return Data'!$B$7:$R$2292,3,0)</f>
        <v>44865</v>
      </c>
      <c r="C15" s="60">
        <f>VLOOKUP($A15,'Return Data'!$B$7:$R$2292,4,0)</f>
        <v>16.760000000000002</v>
      </c>
      <c r="D15" s="60">
        <f>VLOOKUP($A15,'Return Data'!$B$7:$R$2292,10,0)</f>
        <v>5.6746999999999996</v>
      </c>
      <c r="E15" s="61">
        <f t="shared" si="0"/>
        <v>14</v>
      </c>
      <c r="F15" s="60">
        <f>VLOOKUP($A15,'Return Data'!$B$7:$R$2292,11,0)</f>
        <v>6.2103999999999999</v>
      </c>
      <c r="G15" s="61">
        <f t="shared" si="1"/>
        <v>13</v>
      </c>
      <c r="H15" s="60">
        <f>VLOOKUP($A15,'Return Data'!$B$7:$R$2292,12,0)</f>
        <v>3.5207000000000002</v>
      </c>
      <c r="I15" s="61">
        <f t="shared" si="2"/>
        <v>10</v>
      </c>
      <c r="J15" s="60">
        <f>VLOOKUP($A15,'Return Data'!$B$7:$R$2292,13,0)</f>
        <v>1.0855999999999999</v>
      </c>
      <c r="K15" s="61">
        <f t="shared" si="3"/>
        <v>14</v>
      </c>
      <c r="L15" s="60">
        <f>VLOOKUP($A15,'Return Data'!$B$7:$R$2292,17,0)</f>
        <v>25.232600000000001</v>
      </c>
      <c r="M15" s="61">
        <f t="shared" si="6"/>
        <v>13</v>
      </c>
      <c r="N15" s="60">
        <f>VLOOKUP($A15,'Return Data'!$B$7:$R$2292,14,0)</f>
        <v>16.3733</v>
      </c>
      <c r="O15" s="61">
        <f t="shared" si="4"/>
        <v>13</v>
      </c>
      <c r="P15" s="60"/>
      <c r="Q15" s="61"/>
      <c r="R15" s="60">
        <f>VLOOKUP($A15,'Return Data'!$B$7:$R$2292,16,0)</f>
        <v>10.9817</v>
      </c>
      <c r="S15" s="62">
        <f t="shared" si="7"/>
        <v>20</v>
      </c>
    </row>
    <row r="16" spans="1:20" x14ac:dyDescent="0.3">
      <c r="A16" s="58" t="s">
        <v>801</v>
      </c>
      <c r="B16" s="59">
        <f>VLOOKUP($A16,'Return Data'!$B$7:$R$2292,3,0)</f>
        <v>44865</v>
      </c>
      <c r="C16" s="60">
        <f>VLOOKUP($A16,'Return Data'!$B$7:$R$2292,4,0)</f>
        <v>60.777999999999999</v>
      </c>
      <c r="D16" s="60">
        <f>VLOOKUP($A16,'Return Data'!$B$7:$R$2292,10,0)</f>
        <v>2.5270000000000001</v>
      </c>
      <c r="E16" s="61">
        <f t="shared" si="0"/>
        <v>18</v>
      </c>
      <c r="F16" s="60">
        <f>VLOOKUP($A16,'Return Data'!$B$7:$R$2292,11,0)</f>
        <v>3.4167000000000001</v>
      </c>
      <c r="G16" s="61">
        <f t="shared" si="1"/>
        <v>19</v>
      </c>
      <c r="H16" s="60">
        <f>VLOOKUP($A16,'Return Data'!$B$7:$R$2292,12,0)</f>
        <v>-0.99690000000000001</v>
      </c>
      <c r="I16" s="61">
        <f t="shared" si="2"/>
        <v>19</v>
      </c>
      <c r="J16" s="60">
        <f>VLOOKUP($A16,'Return Data'!$B$7:$R$2292,13,0)</f>
        <v>-0.73819999999999997</v>
      </c>
      <c r="K16" s="61">
        <f t="shared" si="3"/>
        <v>17</v>
      </c>
      <c r="L16" s="60">
        <f>VLOOKUP($A16,'Return Data'!$B$7:$R$2292,17,0)</f>
        <v>17.623699999999999</v>
      </c>
      <c r="M16" s="61">
        <f t="shared" si="6"/>
        <v>20</v>
      </c>
      <c r="N16" s="60">
        <f>VLOOKUP($A16,'Return Data'!$B$7:$R$2292,14,0)</f>
        <v>14.203200000000001</v>
      </c>
      <c r="O16" s="61">
        <f t="shared" si="4"/>
        <v>15</v>
      </c>
      <c r="P16" s="60">
        <f>VLOOKUP($A16,'Return Data'!$B$7:$R$2292,15,0)</f>
        <v>8.5063999999999993</v>
      </c>
      <c r="Q16" s="61">
        <f t="shared" si="5"/>
        <v>14</v>
      </c>
      <c r="R16" s="60">
        <f>VLOOKUP($A16,'Return Data'!$B$7:$R$2292,16,0)</f>
        <v>11.9749</v>
      </c>
      <c r="S16" s="62">
        <f t="shared" si="7"/>
        <v>19</v>
      </c>
    </row>
    <row r="17" spans="1:19" x14ac:dyDescent="0.3">
      <c r="A17" s="58" t="s">
        <v>803</v>
      </c>
      <c r="B17" s="59">
        <f>VLOOKUP($A17,'Return Data'!$B$7:$R$2292,3,0)</f>
        <v>44865</v>
      </c>
      <c r="C17" s="60">
        <f>VLOOKUP($A17,'Return Data'!$B$7:$R$2292,4,0)</f>
        <v>33.835999999999999</v>
      </c>
      <c r="D17" s="60">
        <f>VLOOKUP($A17,'Return Data'!$B$7:$R$2292,10,0)</f>
        <v>7.6894</v>
      </c>
      <c r="E17" s="61">
        <f t="shared" si="0"/>
        <v>5</v>
      </c>
      <c r="F17" s="60">
        <f>VLOOKUP($A17,'Return Data'!$B$7:$R$2292,11,0)</f>
        <v>8.2166999999999994</v>
      </c>
      <c r="G17" s="61">
        <f t="shared" si="1"/>
        <v>7</v>
      </c>
      <c r="H17" s="60">
        <f>VLOOKUP($A17,'Return Data'!$B$7:$R$2292,12,0)</f>
        <v>1.7538</v>
      </c>
      <c r="I17" s="61">
        <f t="shared" si="2"/>
        <v>16</v>
      </c>
      <c r="J17" s="60">
        <f>VLOOKUP($A17,'Return Data'!$B$7:$R$2292,13,0)</f>
        <v>1.8077000000000001</v>
      </c>
      <c r="K17" s="61">
        <f t="shared" si="3"/>
        <v>11</v>
      </c>
      <c r="L17" s="60">
        <f>VLOOKUP($A17,'Return Data'!$B$7:$R$2292,17,0)</f>
        <v>29.222899999999999</v>
      </c>
      <c r="M17" s="61">
        <f t="shared" si="6"/>
        <v>8</v>
      </c>
      <c r="N17" s="60">
        <f>VLOOKUP($A17,'Return Data'!$B$7:$R$2292,14,0)</f>
        <v>22.049299999999999</v>
      </c>
      <c r="O17" s="61">
        <f t="shared" si="4"/>
        <v>3</v>
      </c>
      <c r="P17" s="60">
        <f>VLOOKUP($A17,'Return Data'!$B$7:$R$2292,15,0)</f>
        <v>17.0824</v>
      </c>
      <c r="Q17" s="61">
        <f t="shared" si="5"/>
        <v>1</v>
      </c>
      <c r="R17" s="60">
        <f>VLOOKUP($A17,'Return Data'!$B$7:$R$2292,16,0)</f>
        <v>16.4406</v>
      </c>
      <c r="S17" s="62">
        <f t="shared" si="7"/>
        <v>8</v>
      </c>
    </row>
    <row r="18" spans="1:19" x14ac:dyDescent="0.3">
      <c r="A18" s="58" t="s">
        <v>2004</v>
      </c>
      <c r="B18" s="59">
        <f>VLOOKUP($A18,'Return Data'!$B$7:$R$2292,3,0)</f>
        <v>44865</v>
      </c>
      <c r="C18" s="60">
        <f>VLOOKUP($A18,'Return Data'!$B$7:$R$2292,4,0)</f>
        <v>13.8089</v>
      </c>
      <c r="D18" s="60">
        <f>VLOOKUP($A18,'Return Data'!$B$7:$R$2292,10,0)</f>
        <v>7.6784999999999997</v>
      </c>
      <c r="E18" s="61">
        <f t="shared" si="0"/>
        <v>6</v>
      </c>
      <c r="F18" s="60">
        <f>VLOOKUP($A18,'Return Data'!$B$7:$R$2292,11,0)</f>
        <v>8.9278999999999993</v>
      </c>
      <c r="G18" s="61">
        <f t="shared" si="1"/>
        <v>5</v>
      </c>
      <c r="H18" s="60">
        <f>VLOOKUP($A18,'Return Data'!$B$7:$R$2292,12,0)</f>
        <v>5.3158000000000003</v>
      </c>
      <c r="I18" s="61">
        <f t="shared" si="2"/>
        <v>8</v>
      </c>
      <c r="J18" s="60">
        <f>VLOOKUP($A18,'Return Data'!$B$7:$R$2292,13,0)</f>
        <v>2.4916</v>
      </c>
      <c r="K18" s="61">
        <f t="shared" si="3"/>
        <v>9</v>
      </c>
      <c r="L18" s="60">
        <f>VLOOKUP($A18,'Return Data'!$B$7:$R$2292,17,0)</f>
        <v>24.486599999999999</v>
      </c>
      <c r="M18" s="61">
        <f t="shared" si="6"/>
        <v>16</v>
      </c>
      <c r="N18" s="60">
        <f>VLOOKUP($A18,'Return Data'!$B$7:$R$2292,14,0)</f>
        <v>9.7505000000000006</v>
      </c>
      <c r="O18" s="61">
        <f t="shared" ref="O18" si="8">RANK(N18,N$8:N$28,0)</f>
        <v>20</v>
      </c>
      <c r="P18" s="60">
        <f>VLOOKUP($A18,'Return Data'!$B$7:$R$2292,15,0)</f>
        <v>8.1377000000000006</v>
      </c>
      <c r="Q18" s="61">
        <f t="shared" ref="Q18" si="9">RANK(P18,P$8:P$28,0)</f>
        <v>15</v>
      </c>
      <c r="R18" s="60">
        <f>VLOOKUP($A18,'Return Data'!$B$7:$R$2292,16,0)</f>
        <v>13.760199999999999</v>
      </c>
      <c r="S18" s="62">
        <f t="shared" si="7"/>
        <v>16</v>
      </c>
    </row>
    <row r="19" spans="1:19" x14ac:dyDescent="0.3">
      <c r="A19" s="58" t="s">
        <v>805</v>
      </c>
      <c r="B19" s="59">
        <f>VLOOKUP($A19,'Return Data'!$B$7:$R$2292,3,0)</f>
        <v>44865</v>
      </c>
      <c r="C19" s="60">
        <f>VLOOKUP($A19,'Return Data'!$B$7:$R$2292,4,0)</f>
        <v>17.937000000000001</v>
      </c>
      <c r="D19" s="60">
        <f>VLOOKUP($A19,'Return Data'!$B$7:$R$2292,10,0)</f>
        <v>6.2995999999999999</v>
      </c>
      <c r="E19" s="61">
        <f t="shared" si="0"/>
        <v>10</v>
      </c>
      <c r="F19" s="60">
        <f>VLOOKUP($A19,'Return Data'!$B$7:$R$2292,11,0)</f>
        <v>6.8569000000000004</v>
      </c>
      <c r="G19" s="61">
        <f t="shared" si="1"/>
        <v>11</v>
      </c>
      <c r="H19" s="60">
        <f>VLOOKUP($A19,'Return Data'!$B$7:$R$2292,12,0)</f>
        <v>3.2166999999999999</v>
      </c>
      <c r="I19" s="61">
        <f t="shared" si="2"/>
        <v>11</v>
      </c>
      <c r="J19" s="60">
        <f>VLOOKUP($A19,'Return Data'!$B$7:$R$2292,13,0)</f>
        <v>3.6640999999999999</v>
      </c>
      <c r="K19" s="61">
        <f t="shared" si="3"/>
        <v>8</v>
      </c>
      <c r="L19" s="60">
        <f>VLOOKUP($A19,'Return Data'!$B$7:$R$2292,17,0)</f>
        <v>28.8644</v>
      </c>
      <c r="M19" s="61">
        <f t="shared" si="6"/>
        <v>9</v>
      </c>
      <c r="N19" s="60">
        <f>VLOOKUP($A19,'Return Data'!$B$7:$R$2292,14,0)</f>
        <v>18.6189</v>
      </c>
      <c r="O19" s="61">
        <f t="shared" ref="O19:O28" si="10">RANK(N19,N$8:N$28,0)</f>
        <v>10</v>
      </c>
      <c r="P19" s="60"/>
      <c r="Q19" s="61"/>
      <c r="R19" s="60">
        <f>VLOOKUP($A19,'Return Data'!$B$7:$R$2292,16,0)</f>
        <v>19.396000000000001</v>
      </c>
      <c r="S19" s="62">
        <f t="shared" si="7"/>
        <v>3</v>
      </c>
    </row>
    <row r="20" spans="1:19" x14ac:dyDescent="0.3">
      <c r="A20" s="58" t="s">
        <v>807</v>
      </c>
      <c r="B20" s="59">
        <f>VLOOKUP($A20,'Return Data'!$B$7:$R$2292,3,0)</f>
        <v>44865</v>
      </c>
      <c r="C20" s="60">
        <f>VLOOKUP($A20,'Return Data'!$B$7:$R$2292,4,0)</f>
        <v>16.510999999999999</v>
      </c>
      <c r="D20" s="60">
        <f>VLOOKUP($A20,'Return Data'!$B$7:$R$2292,10,0)</f>
        <v>2.3874</v>
      </c>
      <c r="E20" s="61">
        <f t="shared" si="0"/>
        <v>20</v>
      </c>
      <c r="F20" s="60">
        <f>VLOOKUP($A20,'Return Data'!$B$7:$R$2292,11,0)</f>
        <v>3.4718</v>
      </c>
      <c r="G20" s="61">
        <f t="shared" si="1"/>
        <v>18</v>
      </c>
      <c r="H20" s="60">
        <f>VLOOKUP($A20,'Return Data'!$B$7:$R$2292,12,0)</f>
        <v>-0.44619999999999999</v>
      </c>
      <c r="I20" s="61">
        <f t="shared" si="2"/>
        <v>18</v>
      </c>
      <c r="J20" s="60">
        <f>VLOOKUP($A20,'Return Data'!$B$7:$R$2292,13,0)</f>
        <v>-0.93600000000000005</v>
      </c>
      <c r="K20" s="61">
        <f t="shared" si="3"/>
        <v>18</v>
      </c>
      <c r="L20" s="60">
        <f>VLOOKUP($A20,'Return Data'!$B$7:$R$2292,17,0)</f>
        <v>17.6662</v>
      </c>
      <c r="M20" s="61">
        <f t="shared" si="6"/>
        <v>19</v>
      </c>
      <c r="N20" s="60">
        <f>VLOOKUP($A20,'Return Data'!$B$7:$R$2292,14,0)</f>
        <v>12.4434</v>
      </c>
      <c r="O20" s="61">
        <f t="shared" si="10"/>
        <v>18</v>
      </c>
      <c r="P20" s="60"/>
      <c r="Q20" s="61"/>
      <c r="R20" s="60">
        <f>VLOOKUP($A20,'Return Data'!$B$7:$R$2292,16,0)</f>
        <v>13.3947</v>
      </c>
      <c r="S20" s="62">
        <f t="shared" si="7"/>
        <v>17</v>
      </c>
    </row>
    <row r="21" spans="1:19" x14ac:dyDescent="0.3">
      <c r="A21" s="58" t="s">
        <v>809</v>
      </c>
      <c r="B21" s="59">
        <f>VLOOKUP($A21,'Return Data'!$B$7:$R$2292,3,0)</f>
        <v>44865</v>
      </c>
      <c r="C21" s="60">
        <f>VLOOKUP($A21,'Return Data'!$B$7:$R$2292,4,0)</f>
        <v>19.741</v>
      </c>
      <c r="D21" s="60">
        <f>VLOOKUP($A21,'Return Data'!$B$7:$R$2292,10,0)</f>
        <v>2.4868000000000001</v>
      </c>
      <c r="E21" s="61">
        <f t="shared" si="0"/>
        <v>19</v>
      </c>
      <c r="F21" s="60">
        <f>VLOOKUP($A21,'Return Data'!$B$7:$R$2292,11,0)</f>
        <v>1.0804</v>
      </c>
      <c r="G21" s="61">
        <f t="shared" si="1"/>
        <v>20</v>
      </c>
      <c r="H21" s="60">
        <f>VLOOKUP($A21,'Return Data'!$B$7:$R$2292,12,0)</f>
        <v>-3.8805999999999998</v>
      </c>
      <c r="I21" s="61">
        <f t="shared" si="2"/>
        <v>20</v>
      </c>
      <c r="J21" s="60">
        <f>VLOOKUP($A21,'Return Data'!$B$7:$R$2292,13,0)</f>
        <v>-5.1962000000000002</v>
      </c>
      <c r="K21" s="61">
        <f t="shared" si="3"/>
        <v>20</v>
      </c>
      <c r="L21" s="60">
        <f>VLOOKUP($A21,'Return Data'!$B$7:$R$2292,17,0)</f>
        <v>25.605</v>
      </c>
      <c r="M21" s="61">
        <f t="shared" si="6"/>
        <v>12</v>
      </c>
      <c r="N21" s="60">
        <f>VLOOKUP($A21,'Return Data'!$B$7:$R$2292,14,0)</f>
        <v>19.040800000000001</v>
      </c>
      <c r="O21" s="61">
        <f t="shared" si="10"/>
        <v>9</v>
      </c>
      <c r="P21" s="60"/>
      <c r="Q21" s="61"/>
      <c r="R21" s="60">
        <f>VLOOKUP($A21,'Return Data'!$B$7:$R$2292,16,0)</f>
        <v>21.662800000000001</v>
      </c>
      <c r="S21" s="62">
        <f t="shared" si="7"/>
        <v>1</v>
      </c>
    </row>
    <row r="22" spans="1:19" x14ac:dyDescent="0.3">
      <c r="A22" s="58" t="s">
        <v>2060</v>
      </c>
      <c r="B22" s="59">
        <f>VLOOKUP($A22,'Return Data'!$B$7:$R$2292,3,0)</f>
        <v>44865</v>
      </c>
      <c r="C22" s="60">
        <f>VLOOKUP($A22,'Return Data'!$B$7:$R$2292,4,0)</f>
        <v>38.542099999999998</v>
      </c>
      <c r="D22" s="60">
        <f>VLOOKUP($A22,'Return Data'!$B$7:$R$2292,10,0)</f>
        <v>7.1753999999999998</v>
      </c>
      <c r="E22" s="61">
        <f t="shared" si="0"/>
        <v>8</v>
      </c>
      <c r="F22" s="60">
        <f>VLOOKUP($A22,'Return Data'!$B$7:$R$2292,11,0)</f>
        <v>11.2211</v>
      </c>
      <c r="G22" s="61">
        <f t="shared" si="1"/>
        <v>3</v>
      </c>
      <c r="H22" s="60">
        <f>VLOOKUP($A22,'Return Data'!$B$7:$R$2292,12,0)</f>
        <v>7.0757000000000003</v>
      </c>
      <c r="I22" s="61">
        <f t="shared" si="2"/>
        <v>3</v>
      </c>
      <c r="J22" s="60">
        <f>VLOOKUP($A22,'Return Data'!$B$7:$R$2292,13,0)</f>
        <v>1.4450000000000001</v>
      </c>
      <c r="K22" s="61">
        <f t="shared" si="3"/>
        <v>12</v>
      </c>
      <c r="L22" s="60">
        <f>VLOOKUP($A22,'Return Data'!$B$7:$R$2292,17,0)</f>
        <v>20.0762</v>
      </c>
      <c r="M22" s="61">
        <f t="shared" si="6"/>
        <v>18</v>
      </c>
      <c r="N22" s="60">
        <f>VLOOKUP($A22,'Return Data'!$B$7:$R$2292,14,0)</f>
        <v>14.0306</v>
      </c>
      <c r="O22" s="61">
        <f t="shared" si="10"/>
        <v>16</v>
      </c>
      <c r="P22" s="60">
        <f>VLOOKUP($A22,'Return Data'!$B$7:$R$2292,15,0)</f>
        <v>11.641999999999999</v>
      </c>
      <c r="Q22" s="61">
        <f t="shared" ref="Q22:Q26" si="11">RANK(P22,P$8:P$28,0)</f>
        <v>8</v>
      </c>
      <c r="R22" s="60">
        <f>VLOOKUP($A22,'Return Data'!$B$7:$R$2292,16,0)</f>
        <v>15.3047</v>
      </c>
      <c r="S22" s="62">
        <f t="shared" si="7"/>
        <v>10</v>
      </c>
    </row>
    <row r="23" spans="1:19" x14ac:dyDescent="0.3">
      <c r="A23" s="58" t="s">
        <v>812</v>
      </c>
      <c r="B23" s="59">
        <f>VLOOKUP($A23,'Return Data'!$B$7:$R$2292,3,0)</f>
        <v>44865</v>
      </c>
      <c r="C23" s="60">
        <f>VLOOKUP($A23,'Return Data'!$B$7:$R$2292,4,0)</f>
        <v>89.252799999999993</v>
      </c>
      <c r="D23" s="60">
        <f>VLOOKUP($A23,'Return Data'!$B$7:$R$2292,10,0)</f>
        <v>5.1395999999999997</v>
      </c>
      <c r="E23" s="61">
        <f t="shared" si="0"/>
        <v>16</v>
      </c>
      <c r="F23" s="60">
        <f>VLOOKUP($A23,'Return Data'!$B$7:$R$2292,11,0)</f>
        <v>6.8669000000000002</v>
      </c>
      <c r="G23" s="61">
        <f t="shared" si="1"/>
        <v>10</v>
      </c>
      <c r="H23" s="60">
        <f>VLOOKUP($A23,'Return Data'!$B$7:$R$2292,12,0)</f>
        <v>5.3720999999999997</v>
      </c>
      <c r="I23" s="61">
        <f t="shared" si="2"/>
        <v>7</v>
      </c>
      <c r="J23" s="60">
        <f>VLOOKUP($A23,'Return Data'!$B$7:$R$2292,13,0)</f>
        <v>6.2999000000000001</v>
      </c>
      <c r="K23" s="61">
        <f t="shared" si="3"/>
        <v>4</v>
      </c>
      <c r="L23" s="60">
        <f>VLOOKUP($A23,'Return Data'!$B$7:$R$2292,17,0)</f>
        <v>37.468499999999999</v>
      </c>
      <c r="M23" s="61">
        <f t="shared" si="6"/>
        <v>3</v>
      </c>
      <c r="N23" s="60">
        <f>VLOOKUP($A23,'Return Data'!$B$7:$R$2292,14,0)</f>
        <v>21.971299999999999</v>
      </c>
      <c r="O23" s="61">
        <f t="shared" si="10"/>
        <v>4</v>
      </c>
      <c r="P23" s="60">
        <f>VLOOKUP($A23,'Return Data'!$B$7:$R$2292,15,0)</f>
        <v>12.387600000000001</v>
      </c>
      <c r="Q23" s="61">
        <f t="shared" si="11"/>
        <v>7</v>
      </c>
      <c r="R23" s="60">
        <f>VLOOKUP($A23,'Return Data'!$B$7:$R$2292,16,0)</f>
        <v>18.162400000000002</v>
      </c>
      <c r="S23" s="62">
        <f t="shared" si="7"/>
        <v>6</v>
      </c>
    </row>
    <row r="24" spans="1:19" x14ac:dyDescent="0.3">
      <c r="A24" s="58" t="s">
        <v>814</v>
      </c>
      <c r="B24" s="59">
        <f>VLOOKUP($A24,'Return Data'!$B$7:$R$2292,3,0)</f>
        <v>44865</v>
      </c>
      <c r="C24" s="60">
        <f>VLOOKUP($A24,'Return Data'!$B$7:$R$2292,4,0)</f>
        <v>61.814999999999998</v>
      </c>
      <c r="D24" s="60">
        <f>VLOOKUP($A24,'Return Data'!$B$7:$R$2292,10,0)</f>
        <v>9.5658999999999992</v>
      </c>
      <c r="E24" s="61">
        <f t="shared" si="0"/>
        <v>2</v>
      </c>
      <c r="F24" s="60">
        <f>VLOOKUP($A24,'Return Data'!$B$7:$R$2292,11,0)</f>
        <v>5.641</v>
      </c>
      <c r="G24" s="61">
        <f t="shared" si="1"/>
        <v>16</v>
      </c>
      <c r="H24" s="60">
        <f>VLOOKUP($A24,'Return Data'!$B$7:$R$2292,12,0)</f>
        <v>11.5253</v>
      </c>
      <c r="I24" s="61">
        <f t="shared" si="2"/>
        <v>2</v>
      </c>
      <c r="J24" s="60">
        <f>VLOOKUP($A24,'Return Data'!$B$7:$R$2292,13,0)</f>
        <v>12.257999999999999</v>
      </c>
      <c r="K24" s="61">
        <f t="shared" si="3"/>
        <v>2</v>
      </c>
      <c r="L24" s="60">
        <f>VLOOKUP($A24,'Return Data'!$B$7:$R$2292,17,0)</f>
        <v>35.914900000000003</v>
      </c>
      <c r="M24" s="61">
        <f t="shared" si="6"/>
        <v>4</v>
      </c>
      <c r="N24" s="60">
        <f>VLOOKUP($A24,'Return Data'!$B$7:$R$2292,14,0)</f>
        <v>22.622900000000001</v>
      </c>
      <c r="O24" s="61">
        <f t="shared" si="10"/>
        <v>1</v>
      </c>
      <c r="P24" s="60">
        <f>VLOOKUP($A24,'Return Data'!$B$7:$R$2292,15,0)</f>
        <v>14.7059</v>
      </c>
      <c r="Q24" s="61">
        <f t="shared" si="11"/>
        <v>3</v>
      </c>
      <c r="R24" s="60">
        <f>VLOOKUP($A24,'Return Data'!$B$7:$R$2292,16,0)</f>
        <v>17.5747</v>
      </c>
      <c r="S24" s="62">
        <f t="shared" si="7"/>
        <v>7</v>
      </c>
    </row>
    <row r="25" spans="1:19" x14ac:dyDescent="0.3">
      <c r="A25" s="58" t="s">
        <v>815</v>
      </c>
      <c r="B25" s="59">
        <f>VLOOKUP($A25,'Return Data'!$B$7:$R$2292,3,0)</f>
        <v>44865</v>
      </c>
      <c r="C25" s="60">
        <f>VLOOKUP($A25,'Return Data'!$B$7:$R$2292,4,0)</f>
        <v>258.2373</v>
      </c>
      <c r="D25" s="60">
        <f>VLOOKUP($A25,'Return Data'!$B$7:$R$2292,10,0)</f>
        <v>5.2934000000000001</v>
      </c>
      <c r="E25" s="61">
        <f t="shared" si="0"/>
        <v>15</v>
      </c>
      <c r="F25" s="60">
        <f>VLOOKUP($A25,'Return Data'!$B$7:$R$2292,11,0)</f>
        <v>4.7577999999999996</v>
      </c>
      <c r="G25" s="61">
        <f t="shared" si="1"/>
        <v>17</v>
      </c>
      <c r="H25" s="60">
        <f>VLOOKUP($A25,'Return Data'!$B$7:$R$2292,12,0)</f>
        <v>0.67789999999999995</v>
      </c>
      <c r="I25" s="61">
        <f t="shared" si="2"/>
        <v>17</v>
      </c>
      <c r="J25" s="60">
        <f>VLOOKUP($A25,'Return Data'!$B$7:$R$2292,13,0)</f>
        <v>-3.5247000000000002</v>
      </c>
      <c r="K25" s="61">
        <f t="shared" si="3"/>
        <v>19</v>
      </c>
      <c r="L25" s="60">
        <f>VLOOKUP($A25,'Return Data'!$B$7:$R$2292,17,0)</f>
        <v>27.634399999999999</v>
      </c>
      <c r="M25" s="61">
        <f t="shared" si="6"/>
        <v>10</v>
      </c>
      <c r="N25" s="60">
        <f>VLOOKUP($A25,'Return Data'!$B$7:$R$2292,14,0)</f>
        <v>17.497599999999998</v>
      </c>
      <c r="O25" s="61">
        <f t="shared" si="10"/>
        <v>11</v>
      </c>
      <c r="P25" s="60">
        <f>VLOOKUP($A25,'Return Data'!$B$7:$R$2292,15,0)</f>
        <v>15.058299999999999</v>
      </c>
      <c r="Q25" s="61">
        <f t="shared" si="11"/>
        <v>2</v>
      </c>
      <c r="R25" s="60">
        <f>VLOOKUP($A25,'Return Data'!$B$7:$R$2292,16,0)</f>
        <v>15.7136</v>
      </c>
      <c r="S25" s="62">
        <f t="shared" si="7"/>
        <v>9</v>
      </c>
    </row>
    <row r="26" spans="1:19" x14ac:dyDescent="0.3">
      <c r="A26" s="58" t="s">
        <v>1910</v>
      </c>
      <c r="B26" s="59">
        <f>VLOOKUP($A26,'Return Data'!$B$7:$R$2292,3,0)</f>
        <v>44865</v>
      </c>
      <c r="C26" s="60">
        <f>VLOOKUP($A26,'Return Data'!$B$7:$R$2292,4,0)</f>
        <v>120.4799</v>
      </c>
      <c r="D26" s="60">
        <f>VLOOKUP($A26,'Return Data'!$B$7:$R$2292,10,0)</f>
        <v>8.1843000000000004</v>
      </c>
      <c r="E26" s="61">
        <f t="shared" si="0"/>
        <v>3</v>
      </c>
      <c r="F26" s="60">
        <f>VLOOKUP($A26,'Return Data'!$B$7:$R$2292,11,0)</f>
        <v>6.0506000000000002</v>
      </c>
      <c r="G26" s="61">
        <f t="shared" si="1"/>
        <v>15</v>
      </c>
      <c r="H26" s="60">
        <f>VLOOKUP($A26,'Return Data'!$B$7:$R$2292,12,0)</f>
        <v>2.387</v>
      </c>
      <c r="I26" s="61">
        <f t="shared" si="2"/>
        <v>13</v>
      </c>
      <c r="J26" s="60">
        <f>VLOOKUP($A26,'Return Data'!$B$7:$R$2292,13,0)</f>
        <v>1.9892000000000001</v>
      </c>
      <c r="K26" s="61">
        <f t="shared" si="3"/>
        <v>10</v>
      </c>
      <c r="L26" s="60">
        <f>VLOOKUP($A26,'Return Data'!$B$7:$R$2292,17,0)</f>
        <v>29.401599999999998</v>
      </c>
      <c r="M26" s="61">
        <f t="shared" si="6"/>
        <v>7</v>
      </c>
      <c r="N26" s="60">
        <f>VLOOKUP($A26,'Return Data'!$B$7:$R$2292,14,0)</f>
        <v>19.645</v>
      </c>
      <c r="O26" s="61">
        <f t="shared" si="10"/>
        <v>7</v>
      </c>
      <c r="P26" s="60">
        <f>VLOOKUP($A26,'Return Data'!$B$7:$R$2292,15,0)</f>
        <v>13.923999999999999</v>
      </c>
      <c r="Q26" s="61">
        <f t="shared" si="11"/>
        <v>5</v>
      </c>
      <c r="R26" s="60">
        <f>VLOOKUP($A26,'Return Data'!$B$7:$R$2292,16,0)</f>
        <v>14.7959</v>
      </c>
      <c r="S26" s="62">
        <f t="shared" si="7"/>
        <v>13</v>
      </c>
    </row>
    <row r="27" spans="1:19" x14ac:dyDescent="0.3">
      <c r="A27" s="58" t="s">
        <v>819</v>
      </c>
      <c r="B27" s="59">
        <f>VLOOKUP($A27,'Return Data'!$B$7:$R$2292,3,0)</f>
        <v>44865</v>
      </c>
      <c r="C27" s="60">
        <f>VLOOKUP($A27,'Return Data'!$B$7:$R$2292,4,0)</f>
        <v>16.534199999999998</v>
      </c>
      <c r="D27" s="60">
        <f>VLOOKUP($A27,'Return Data'!$B$7:$R$2292,10,0)</f>
        <v>7.5696000000000003</v>
      </c>
      <c r="E27" s="61">
        <f t="shared" si="0"/>
        <v>7</v>
      </c>
      <c r="F27" s="60">
        <f>VLOOKUP($A27,'Return Data'!$B$7:$R$2292,11,0)</f>
        <v>7.2736999999999998</v>
      </c>
      <c r="G27" s="61">
        <f t="shared" si="1"/>
        <v>8</v>
      </c>
      <c r="H27" s="60">
        <f>VLOOKUP($A27,'Return Data'!$B$7:$R$2292,12,0)</f>
        <v>4.8592000000000004</v>
      </c>
      <c r="I27" s="61">
        <f t="shared" si="2"/>
        <v>9</v>
      </c>
      <c r="J27" s="60">
        <f>VLOOKUP($A27,'Return Data'!$B$7:$R$2292,13,0)</f>
        <v>5.0491000000000001</v>
      </c>
      <c r="K27" s="61">
        <f t="shared" si="3"/>
        <v>6</v>
      </c>
      <c r="L27" s="60">
        <f>VLOOKUP($A27,'Return Data'!$B$7:$R$2292,17,0)</f>
        <v>30.779299999999999</v>
      </c>
      <c r="M27" s="61">
        <f t="shared" si="6"/>
        <v>6</v>
      </c>
      <c r="N27" s="60"/>
      <c r="O27" s="61"/>
      <c r="P27" s="60"/>
      <c r="Q27" s="61"/>
      <c r="R27" s="60">
        <f>VLOOKUP($A27,'Return Data'!$B$7:$R$2292,16,0)</f>
        <v>18.885000000000002</v>
      </c>
      <c r="S27" s="62">
        <f t="shared" si="7"/>
        <v>4</v>
      </c>
    </row>
    <row r="28" spans="1:19" x14ac:dyDescent="0.3">
      <c r="A28" s="58" t="s">
        <v>821</v>
      </c>
      <c r="B28" s="59">
        <f>VLOOKUP($A28,'Return Data'!$B$7:$R$2292,3,0)</f>
        <v>44865</v>
      </c>
      <c r="C28" s="60">
        <f>VLOOKUP($A28,'Return Data'!$B$7:$R$2292,4,0)</f>
        <v>18.8</v>
      </c>
      <c r="D28" s="60">
        <f>VLOOKUP($A28,'Return Data'!$B$7:$R$2292,10,0)</f>
        <v>5.7962999999999996</v>
      </c>
      <c r="E28" s="61">
        <f t="shared" si="0"/>
        <v>12</v>
      </c>
      <c r="F28" s="60">
        <f>VLOOKUP($A28,'Return Data'!$B$7:$R$2292,11,0)</f>
        <v>6.3949999999999996</v>
      </c>
      <c r="G28" s="61">
        <f t="shared" si="1"/>
        <v>12</v>
      </c>
      <c r="H28" s="60">
        <f>VLOOKUP($A28,'Return Data'!$B$7:$R$2292,12,0)</f>
        <v>2.5640999999999998</v>
      </c>
      <c r="I28" s="61">
        <f t="shared" si="2"/>
        <v>12</v>
      </c>
      <c r="J28" s="60">
        <f>VLOOKUP($A28,'Return Data'!$B$7:$R$2292,13,0)</f>
        <v>0.75029999999999997</v>
      </c>
      <c r="K28" s="61">
        <f t="shared" si="3"/>
        <v>15</v>
      </c>
      <c r="L28" s="60">
        <f>VLOOKUP($A28,'Return Data'!$B$7:$R$2292,17,0)</f>
        <v>26.3431</v>
      </c>
      <c r="M28" s="61">
        <f t="shared" si="6"/>
        <v>11</v>
      </c>
      <c r="N28" s="60">
        <f>VLOOKUP($A28,'Return Data'!$B$7:$R$2292,14,0)</f>
        <v>19.504999999999999</v>
      </c>
      <c r="O28" s="61">
        <f t="shared" si="10"/>
        <v>8</v>
      </c>
      <c r="P28" s="60"/>
      <c r="Q28" s="61"/>
      <c r="R28" s="60">
        <f>VLOOKUP($A28,'Return Data'!$B$7:$R$2292,16,0)</f>
        <v>21.503299999999999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5.9449142857142858</v>
      </c>
      <c r="E30" s="69"/>
      <c r="F30" s="70">
        <f>AVERAGE(F8:F28)</f>
        <v>6.7328142857142863</v>
      </c>
      <c r="G30" s="69"/>
      <c r="H30" s="70">
        <f>AVERAGE(H8:H28)</f>
        <v>3.6458714285714287</v>
      </c>
      <c r="I30" s="69"/>
      <c r="J30" s="70">
        <f>AVERAGE(J8:J28)</f>
        <v>2.389442857142857</v>
      </c>
      <c r="K30" s="69"/>
      <c r="L30" s="70">
        <f>AVERAGE(L8:L28)</f>
        <v>27.645542857142861</v>
      </c>
      <c r="M30" s="69"/>
      <c r="N30" s="70">
        <f>AVERAGE(N8:N28)</f>
        <v>17.415789999999994</v>
      </c>
      <c r="O30" s="69"/>
      <c r="P30" s="70">
        <f>AVERAGE(P8:P28)</f>
        <v>12.205139999999998</v>
      </c>
      <c r="Q30" s="69"/>
      <c r="R30" s="70">
        <f>AVERAGE(R8:R28)</f>
        <v>15.705485714285714</v>
      </c>
      <c r="S30" s="71"/>
    </row>
    <row r="31" spans="1:19" x14ac:dyDescent="0.3">
      <c r="A31" s="68" t="s">
        <v>28</v>
      </c>
      <c r="B31" s="69"/>
      <c r="C31" s="69"/>
      <c r="D31" s="70">
        <f>MIN(D8:D28)</f>
        <v>0.1089</v>
      </c>
      <c r="E31" s="69"/>
      <c r="F31" s="70">
        <f>MIN(F8:F28)</f>
        <v>-1.9201999999999999</v>
      </c>
      <c r="G31" s="69"/>
      <c r="H31" s="70">
        <f>MIN(H8:H28)</f>
        <v>-5.1969000000000003</v>
      </c>
      <c r="I31" s="69"/>
      <c r="J31" s="70">
        <f>MIN(J8:J28)</f>
        <v>-12.670999999999999</v>
      </c>
      <c r="K31" s="69"/>
      <c r="L31" s="70">
        <f>MIN(L8:L28)</f>
        <v>17.292200000000001</v>
      </c>
      <c r="M31" s="69"/>
      <c r="N31" s="70">
        <f>MIN(N8:N28)</f>
        <v>9.7505000000000006</v>
      </c>
      <c r="O31" s="69"/>
      <c r="P31" s="70">
        <f>MIN(P8:P28)</f>
        <v>8.1377000000000006</v>
      </c>
      <c r="Q31" s="69"/>
      <c r="R31" s="70">
        <f>MIN(R8:R28)</f>
        <v>10.1241</v>
      </c>
      <c r="S31" s="71"/>
    </row>
    <row r="32" spans="1:19" ht="15" thickBot="1" x14ac:dyDescent="0.35">
      <c r="A32" s="72" t="s">
        <v>29</v>
      </c>
      <c r="B32" s="73"/>
      <c r="C32" s="73"/>
      <c r="D32" s="74">
        <f>MAX(D8:D28)</f>
        <v>10.0174</v>
      </c>
      <c r="E32" s="73"/>
      <c r="F32" s="74">
        <f>MAX(F8:F28)</f>
        <v>13.67</v>
      </c>
      <c r="G32" s="73"/>
      <c r="H32" s="74">
        <f>MAX(H8:H28)</f>
        <v>14.8741</v>
      </c>
      <c r="I32" s="73"/>
      <c r="J32" s="74">
        <f>MAX(J8:J28)</f>
        <v>16.992699999999999</v>
      </c>
      <c r="K32" s="73"/>
      <c r="L32" s="74">
        <f>MAX(L8:L28)</f>
        <v>43.222299999999997</v>
      </c>
      <c r="M32" s="73"/>
      <c r="N32" s="74">
        <f>MAX(N8:N28)</f>
        <v>22.622900000000001</v>
      </c>
      <c r="O32" s="73"/>
      <c r="P32" s="74">
        <f>MAX(P8:P28)</f>
        <v>17.0824</v>
      </c>
      <c r="Q32" s="73"/>
      <c r="R32" s="74">
        <f>MAX(R8:R28)</f>
        <v>21.662800000000001</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44865</v>
      </c>
      <c r="C8" s="60">
        <f>VLOOKUP($A8,'Return Data'!$B$7:$R$2292,4,0)</f>
        <v>93.120099999999994</v>
      </c>
      <c r="D8" s="60">
        <f>VLOOKUP($A8,'Return Data'!$B$7:$R$2292,10,0)</f>
        <v>4.5853999999999999</v>
      </c>
      <c r="E8" s="61">
        <f t="shared" ref="E8:E28" si="0">RANK(D8,D$8:D$28,0)</f>
        <v>17</v>
      </c>
      <c r="F8" s="60">
        <f>VLOOKUP($A8,'Return Data'!$B$7:$R$2292,11,0)</f>
        <v>5.5067000000000004</v>
      </c>
      <c r="G8" s="61">
        <f t="shared" ref="G8:G28" si="1">RANK(F8,F$8:F$28,0)</f>
        <v>14</v>
      </c>
      <c r="H8" s="60">
        <f>VLOOKUP($A8,'Return Data'!$B$7:$R$2292,12,0)</f>
        <v>1.5489999999999999</v>
      </c>
      <c r="I8" s="61">
        <f t="shared" ref="I8:I28" si="2">RANK(H8,H$8:H$28,0)</f>
        <v>14</v>
      </c>
      <c r="J8" s="60">
        <f>VLOOKUP($A8,'Return Data'!$B$7:$R$2292,13,0)</f>
        <v>-0.25940000000000002</v>
      </c>
      <c r="K8" s="61">
        <f t="shared" ref="K8:K28" si="3">RANK(J8,J$8:J$28,0)</f>
        <v>16</v>
      </c>
      <c r="L8" s="60">
        <f>VLOOKUP($A8,'Return Data'!$B$7:$R$2292,17,0)</f>
        <v>23.801100000000002</v>
      </c>
      <c r="M8" s="61">
        <f t="shared" ref="M8:M28" si="4">RANK(L8,L$8:L$28,0)</f>
        <v>14</v>
      </c>
      <c r="N8" s="60">
        <f>VLOOKUP($A8,'Return Data'!$B$7:$R$2292,14,0)</f>
        <v>15.0212</v>
      </c>
      <c r="O8" s="61">
        <f t="shared" ref="O8" si="5">RANK(N8,N$8:N$28,0)</f>
        <v>13</v>
      </c>
      <c r="P8" s="60">
        <f>VLOOKUP($A8,'Return Data'!$B$7:$R$2292,15,0)</f>
        <v>10.0532</v>
      </c>
      <c r="Q8" s="61">
        <f>RANK(P8,P$8:P$28,0)</f>
        <v>11</v>
      </c>
      <c r="R8" s="60">
        <f>VLOOKUP($A8,'Return Data'!$B$7:$R$2292,16,0)</f>
        <v>13.9992</v>
      </c>
      <c r="S8" s="62">
        <f t="shared" ref="S8:S28" si="6">RANK(R8,R$8:R$28,0)</f>
        <v>11</v>
      </c>
    </row>
    <row r="9" spans="1:20" x14ac:dyDescent="0.3">
      <c r="A9" s="58" t="s">
        <v>789</v>
      </c>
      <c r="B9" s="59">
        <f>VLOOKUP($A9,'Return Data'!$B$7:$R$2292,3,0)</f>
        <v>44865</v>
      </c>
      <c r="C9" s="60">
        <f>VLOOKUP($A9,'Return Data'!$B$7:$R$2292,4,0)</f>
        <v>40.869999999999997</v>
      </c>
      <c r="D9" s="60">
        <f>VLOOKUP($A9,'Return Data'!$B$7:$R$2292,10,0)</f>
        <v>-0.17100000000000001</v>
      </c>
      <c r="E9" s="61">
        <f t="shared" si="0"/>
        <v>21</v>
      </c>
      <c r="F9" s="60">
        <f>VLOOKUP($A9,'Return Data'!$B$7:$R$2292,11,0)</f>
        <v>-2.4582000000000002</v>
      </c>
      <c r="G9" s="61">
        <f t="shared" si="1"/>
        <v>21</v>
      </c>
      <c r="H9" s="60">
        <f>VLOOKUP($A9,'Return Data'!$B$7:$R$2292,12,0)</f>
        <v>-5.9595000000000002</v>
      </c>
      <c r="I9" s="61">
        <f t="shared" si="2"/>
        <v>21</v>
      </c>
      <c r="J9" s="60">
        <f>VLOOKUP($A9,'Return Data'!$B$7:$R$2292,13,0)</f>
        <v>-13.630599999999999</v>
      </c>
      <c r="K9" s="61">
        <f t="shared" si="3"/>
        <v>21</v>
      </c>
      <c r="L9" s="60">
        <f>VLOOKUP($A9,'Return Data'!$B$7:$R$2292,17,0)</f>
        <v>15.9823</v>
      </c>
      <c r="M9" s="61">
        <f t="shared" si="4"/>
        <v>21</v>
      </c>
      <c r="N9" s="60">
        <f>VLOOKUP($A9,'Return Data'!$B$7:$R$2292,14,0)</f>
        <v>10.2858</v>
      </c>
      <c r="O9" s="61">
        <f t="shared" ref="O9:O28" si="7">RANK(N9,N$8:N$28,0)</f>
        <v>19</v>
      </c>
      <c r="P9" s="60">
        <f>VLOOKUP($A9,'Return Data'!$B$7:$R$2292,15,0)</f>
        <v>10.315099999999999</v>
      </c>
      <c r="Q9" s="61">
        <f t="shared" ref="Q9:Q26" si="8">RANK(P9,P$8:P$28,0)</f>
        <v>8</v>
      </c>
      <c r="R9" s="60">
        <f>VLOOKUP($A9,'Return Data'!$B$7:$R$2292,16,0)</f>
        <v>14.5777</v>
      </c>
      <c r="S9" s="62">
        <f t="shared" si="6"/>
        <v>9</v>
      </c>
    </row>
    <row r="10" spans="1:20" x14ac:dyDescent="0.3">
      <c r="A10" s="58" t="s">
        <v>1967</v>
      </c>
      <c r="B10" s="59">
        <f>VLOOKUP($A10,'Return Data'!$B$7:$R$2292,3,0)</f>
        <v>44865</v>
      </c>
      <c r="C10" s="60">
        <f>VLOOKUP($A10,'Return Data'!$B$7:$R$2292,4,0)</f>
        <v>15.1249</v>
      </c>
      <c r="D10" s="60">
        <f>VLOOKUP($A10,'Return Data'!$B$7:$R$2292,10,0)</f>
        <v>5.2276999999999996</v>
      </c>
      <c r="E10" s="61">
        <f t="shared" si="0"/>
        <v>14</v>
      </c>
      <c r="F10" s="60">
        <f>VLOOKUP($A10,'Return Data'!$B$7:$R$2292,11,0)</f>
        <v>5.9566999999999997</v>
      </c>
      <c r="G10" s="61">
        <f t="shared" si="1"/>
        <v>11</v>
      </c>
      <c r="H10" s="60">
        <f>VLOOKUP($A10,'Return Data'!$B$7:$R$2292,12,0)</f>
        <v>5.3413000000000004</v>
      </c>
      <c r="I10" s="61">
        <f t="shared" si="2"/>
        <v>5</v>
      </c>
      <c r="J10" s="60">
        <f>VLOOKUP($A10,'Return Data'!$B$7:$R$2292,13,0)</f>
        <v>2.3820000000000001</v>
      </c>
      <c r="K10" s="61">
        <f t="shared" si="3"/>
        <v>7</v>
      </c>
      <c r="L10" s="60">
        <f>VLOOKUP($A10,'Return Data'!$B$7:$R$2292,17,0)</f>
        <v>23.0777</v>
      </c>
      <c r="M10" s="61">
        <f t="shared" si="4"/>
        <v>16</v>
      </c>
      <c r="N10" s="60">
        <f>VLOOKUP($A10,'Return Data'!$B$7:$R$2292,14,0)</f>
        <v>14.6023</v>
      </c>
      <c r="O10" s="61">
        <f t="shared" si="7"/>
        <v>14</v>
      </c>
      <c r="P10" s="60">
        <f>VLOOKUP($A10,'Return Data'!$B$7:$R$2292,15,0)</f>
        <v>8.3956999999999997</v>
      </c>
      <c r="Q10" s="61">
        <f t="shared" si="8"/>
        <v>13</v>
      </c>
      <c r="R10" s="60">
        <f>VLOOKUP($A10,'Return Data'!$B$7:$R$2292,16,0)</f>
        <v>8.5009999999999994</v>
      </c>
      <c r="S10" s="62">
        <f t="shared" si="6"/>
        <v>20</v>
      </c>
    </row>
    <row r="11" spans="1:20" x14ac:dyDescent="0.3">
      <c r="A11" s="58" t="s">
        <v>791</v>
      </c>
      <c r="B11" s="59">
        <f>VLOOKUP($A11,'Return Data'!$B$7:$R$2292,3,0)</f>
        <v>44865</v>
      </c>
      <c r="C11" s="60">
        <f>VLOOKUP($A11,'Return Data'!$B$7:$R$2292,4,0)</f>
        <v>34.408000000000001</v>
      </c>
      <c r="D11" s="60">
        <f>VLOOKUP($A11,'Return Data'!$B$7:$R$2292,10,0)</f>
        <v>5.8023999999999996</v>
      </c>
      <c r="E11" s="61">
        <f t="shared" si="0"/>
        <v>11</v>
      </c>
      <c r="F11" s="60">
        <f>VLOOKUP($A11,'Return Data'!$B$7:$R$2292,11,0)</f>
        <v>7.8113999999999999</v>
      </c>
      <c r="G11" s="61">
        <f t="shared" si="1"/>
        <v>6</v>
      </c>
      <c r="H11" s="60">
        <f>VLOOKUP($A11,'Return Data'!$B$7:$R$2292,12,0)</f>
        <v>0.995</v>
      </c>
      <c r="I11" s="61">
        <f t="shared" si="2"/>
        <v>15</v>
      </c>
      <c r="J11" s="60">
        <f>VLOOKUP($A11,'Return Data'!$B$7:$R$2292,13,0)</f>
        <v>4.36E-2</v>
      </c>
      <c r="K11" s="61">
        <f t="shared" si="3"/>
        <v>14</v>
      </c>
      <c r="L11" s="60">
        <f>VLOOKUP($A11,'Return Data'!$B$7:$R$2292,17,0)</f>
        <v>20.306000000000001</v>
      </c>
      <c r="M11" s="61">
        <f t="shared" si="4"/>
        <v>17</v>
      </c>
      <c r="N11" s="60">
        <f>VLOOKUP($A11,'Return Data'!$B$7:$R$2292,14,0)</f>
        <v>11.372299999999999</v>
      </c>
      <c r="O11" s="61">
        <f t="shared" si="7"/>
        <v>17</v>
      </c>
      <c r="P11" s="60">
        <f>VLOOKUP($A11,'Return Data'!$B$7:$R$2292,15,0)</f>
        <v>8.8452999999999999</v>
      </c>
      <c r="Q11" s="61">
        <f t="shared" si="8"/>
        <v>12</v>
      </c>
      <c r="R11" s="60">
        <f>VLOOKUP($A11,'Return Data'!$B$7:$R$2292,16,0)</f>
        <v>10.4788</v>
      </c>
      <c r="S11" s="62">
        <f t="shared" si="6"/>
        <v>18</v>
      </c>
    </row>
    <row r="12" spans="1:20" x14ac:dyDescent="0.3">
      <c r="A12" s="58" t="s">
        <v>792</v>
      </c>
      <c r="B12" s="59">
        <f>VLOOKUP($A12,'Return Data'!$B$7:$R$2292,3,0)</f>
        <v>44865</v>
      </c>
      <c r="C12" s="60">
        <f>VLOOKUP($A12,'Return Data'!$B$7:$R$2292,4,0)</f>
        <v>71.190100000000001</v>
      </c>
      <c r="D12" s="60">
        <f>VLOOKUP($A12,'Return Data'!$B$7:$R$2292,10,0)</f>
        <v>7.8265000000000002</v>
      </c>
      <c r="E12" s="61">
        <f t="shared" si="0"/>
        <v>4</v>
      </c>
      <c r="F12" s="60">
        <f>VLOOKUP($A12,'Return Data'!$B$7:$R$2292,11,0)</f>
        <v>11.598800000000001</v>
      </c>
      <c r="G12" s="61">
        <f t="shared" si="1"/>
        <v>2</v>
      </c>
      <c r="H12" s="60">
        <f>VLOOKUP($A12,'Return Data'!$B$7:$R$2292,12,0)</f>
        <v>6.1348000000000003</v>
      </c>
      <c r="I12" s="61">
        <f t="shared" si="2"/>
        <v>4</v>
      </c>
      <c r="J12" s="60">
        <f>VLOOKUP($A12,'Return Data'!$B$7:$R$2292,13,0)</f>
        <v>7.0117000000000003</v>
      </c>
      <c r="K12" s="61">
        <f t="shared" si="3"/>
        <v>3</v>
      </c>
      <c r="L12" s="60">
        <f>VLOOKUP($A12,'Return Data'!$B$7:$R$2292,17,0)</f>
        <v>38.0137</v>
      </c>
      <c r="M12" s="61">
        <f t="shared" si="4"/>
        <v>2</v>
      </c>
      <c r="N12" s="60">
        <f>VLOOKUP($A12,'Return Data'!$B$7:$R$2292,14,0)</f>
        <v>19.9877</v>
      </c>
      <c r="O12" s="61">
        <f t="shared" si="7"/>
        <v>5</v>
      </c>
      <c r="P12" s="60">
        <f>VLOOKUP($A12,'Return Data'!$B$7:$R$2292,15,0)</f>
        <v>12.478899999999999</v>
      </c>
      <c r="Q12" s="61">
        <f t="shared" si="8"/>
        <v>6</v>
      </c>
      <c r="R12" s="60">
        <f>VLOOKUP($A12,'Return Data'!$B$7:$R$2292,16,0)</f>
        <v>13.71</v>
      </c>
      <c r="S12" s="62">
        <f t="shared" si="6"/>
        <v>13</v>
      </c>
    </row>
    <row r="13" spans="1:20" x14ac:dyDescent="0.3">
      <c r="A13" s="58" t="s">
        <v>794</v>
      </c>
      <c r="B13" s="59">
        <f>VLOOKUP($A13,'Return Data'!$B$7:$R$2292,3,0)</f>
        <v>44865</v>
      </c>
      <c r="C13" s="60">
        <f>VLOOKUP($A13,'Return Data'!$B$7:$R$2292,4,0)</f>
        <v>132.321</v>
      </c>
      <c r="D13" s="60">
        <f>VLOOKUP($A13,'Return Data'!$B$7:$R$2292,10,0)</f>
        <v>9.6443999999999992</v>
      </c>
      <c r="E13" s="61">
        <f t="shared" si="0"/>
        <v>1</v>
      </c>
      <c r="F13" s="60">
        <f>VLOOKUP($A13,'Return Data'!$B$7:$R$2292,11,0)</f>
        <v>12.9077</v>
      </c>
      <c r="G13" s="61">
        <f t="shared" si="1"/>
        <v>1</v>
      </c>
      <c r="H13" s="60">
        <f>VLOOKUP($A13,'Return Data'!$B$7:$R$2292,12,0)</f>
        <v>13.6915</v>
      </c>
      <c r="I13" s="61">
        <f t="shared" si="2"/>
        <v>1</v>
      </c>
      <c r="J13" s="60">
        <f>VLOOKUP($A13,'Return Data'!$B$7:$R$2292,13,0)</f>
        <v>15.370699999999999</v>
      </c>
      <c r="K13" s="61">
        <f t="shared" si="3"/>
        <v>1</v>
      </c>
      <c r="L13" s="60">
        <f>VLOOKUP($A13,'Return Data'!$B$7:$R$2292,17,0)</f>
        <v>41.4328</v>
      </c>
      <c r="M13" s="61">
        <f t="shared" si="4"/>
        <v>1</v>
      </c>
      <c r="N13" s="60">
        <f>VLOOKUP($A13,'Return Data'!$B$7:$R$2292,14,0)</f>
        <v>19.144200000000001</v>
      </c>
      <c r="O13" s="61">
        <f t="shared" si="7"/>
        <v>6</v>
      </c>
      <c r="P13" s="60">
        <f>VLOOKUP($A13,'Return Data'!$B$7:$R$2292,15,0)</f>
        <v>10.2864</v>
      </c>
      <c r="Q13" s="61">
        <f t="shared" si="8"/>
        <v>9</v>
      </c>
      <c r="R13" s="60">
        <f>VLOOKUP($A13,'Return Data'!$B$7:$R$2292,16,0)</f>
        <v>15.308400000000001</v>
      </c>
      <c r="S13" s="62">
        <f t="shared" si="6"/>
        <v>6</v>
      </c>
    </row>
    <row r="14" spans="1:20" x14ac:dyDescent="0.3">
      <c r="A14" s="58" t="s">
        <v>797</v>
      </c>
      <c r="B14" s="59">
        <f>VLOOKUP($A14,'Return Data'!$B$7:$R$2292,3,0)</f>
        <v>44865</v>
      </c>
      <c r="C14" s="60">
        <f>VLOOKUP($A14,'Return Data'!$B$7:$R$2292,4,0)</f>
        <v>52.22</v>
      </c>
      <c r="D14" s="60">
        <f>VLOOKUP($A14,'Return Data'!$B$7:$R$2292,10,0)</f>
        <v>6.0951000000000004</v>
      </c>
      <c r="E14" s="61">
        <f t="shared" si="0"/>
        <v>9</v>
      </c>
      <c r="F14" s="60">
        <f>VLOOKUP($A14,'Return Data'!$B$7:$R$2292,11,0)</f>
        <v>9.0642999999999994</v>
      </c>
      <c r="G14" s="61">
        <f t="shared" si="1"/>
        <v>4</v>
      </c>
      <c r="H14" s="60">
        <f>VLOOKUP($A14,'Return Data'!$B$7:$R$2292,12,0)</f>
        <v>5.3034999999999997</v>
      </c>
      <c r="I14" s="61">
        <f t="shared" si="2"/>
        <v>6</v>
      </c>
      <c r="J14" s="60">
        <f>VLOOKUP($A14,'Return Data'!$B$7:$R$2292,13,0)</f>
        <v>4.1692</v>
      </c>
      <c r="K14" s="61">
        <f t="shared" si="3"/>
        <v>5</v>
      </c>
      <c r="L14" s="60">
        <f>VLOOKUP($A14,'Return Data'!$B$7:$R$2292,17,0)</f>
        <v>31.252300000000002</v>
      </c>
      <c r="M14" s="61">
        <f t="shared" si="4"/>
        <v>5</v>
      </c>
      <c r="N14" s="60">
        <f>VLOOKUP($A14,'Return Data'!$B$7:$R$2292,14,0)</f>
        <v>21.001999999999999</v>
      </c>
      <c r="O14" s="61">
        <f t="shared" si="7"/>
        <v>2</v>
      </c>
      <c r="P14" s="60">
        <f>VLOOKUP($A14,'Return Data'!$B$7:$R$2292,15,0)</f>
        <v>12.678599999999999</v>
      </c>
      <c r="Q14" s="61">
        <f t="shared" si="8"/>
        <v>5</v>
      </c>
      <c r="R14" s="60">
        <f>VLOOKUP($A14,'Return Data'!$B$7:$R$2292,16,0)</f>
        <v>13.090999999999999</v>
      </c>
      <c r="S14" s="62">
        <f t="shared" si="6"/>
        <v>15</v>
      </c>
    </row>
    <row r="15" spans="1:20" x14ac:dyDescent="0.3">
      <c r="A15" s="58" t="s">
        <v>800</v>
      </c>
      <c r="B15" s="59">
        <f>VLOOKUP($A15,'Return Data'!$B$7:$R$2292,3,0)</f>
        <v>44865</v>
      </c>
      <c r="C15" s="60">
        <f>VLOOKUP($A15,'Return Data'!$B$7:$R$2292,4,0)</f>
        <v>15.64</v>
      </c>
      <c r="D15" s="60">
        <f>VLOOKUP($A15,'Return Data'!$B$7:$R$2292,10,0)</f>
        <v>5.4619</v>
      </c>
      <c r="E15" s="61">
        <f t="shared" si="0"/>
        <v>13</v>
      </c>
      <c r="F15" s="60">
        <f>VLOOKUP($A15,'Return Data'!$B$7:$R$2292,11,0)</f>
        <v>5.6757</v>
      </c>
      <c r="G15" s="61">
        <f t="shared" si="1"/>
        <v>13</v>
      </c>
      <c r="H15" s="60">
        <f>VLOOKUP($A15,'Return Data'!$B$7:$R$2292,12,0)</f>
        <v>2.8271000000000002</v>
      </c>
      <c r="I15" s="61">
        <f t="shared" si="2"/>
        <v>10</v>
      </c>
      <c r="J15" s="60">
        <f>VLOOKUP($A15,'Return Data'!$B$7:$R$2292,13,0)</f>
        <v>0.19220000000000001</v>
      </c>
      <c r="K15" s="61">
        <f t="shared" si="3"/>
        <v>13</v>
      </c>
      <c r="L15" s="60">
        <f>VLOOKUP($A15,'Return Data'!$B$7:$R$2292,17,0)</f>
        <v>24.1568</v>
      </c>
      <c r="M15" s="61">
        <f t="shared" si="4"/>
        <v>12</v>
      </c>
      <c r="N15" s="60">
        <f>VLOOKUP($A15,'Return Data'!$B$7:$R$2292,14,0)</f>
        <v>15.335800000000001</v>
      </c>
      <c r="O15" s="61">
        <f t="shared" si="7"/>
        <v>12</v>
      </c>
      <c r="P15" s="60"/>
      <c r="Q15" s="61"/>
      <c r="R15" s="60">
        <f>VLOOKUP($A15,'Return Data'!$B$7:$R$2292,16,0)</f>
        <v>9.4436999999999998</v>
      </c>
      <c r="S15" s="62">
        <f t="shared" si="6"/>
        <v>19</v>
      </c>
    </row>
    <row r="16" spans="1:20" x14ac:dyDescent="0.3">
      <c r="A16" s="58" t="s">
        <v>802</v>
      </c>
      <c r="B16" s="59">
        <f>VLOOKUP($A16,'Return Data'!$B$7:$R$2292,3,0)</f>
        <v>44865</v>
      </c>
      <c r="C16" s="60">
        <f>VLOOKUP($A16,'Return Data'!$B$7:$R$2292,4,0)</f>
        <v>53.456000000000003</v>
      </c>
      <c r="D16" s="60">
        <f>VLOOKUP($A16,'Return Data'!$B$7:$R$2292,10,0)</f>
        <v>2.1713</v>
      </c>
      <c r="E16" s="61">
        <f t="shared" si="0"/>
        <v>18</v>
      </c>
      <c r="F16" s="60">
        <f>VLOOKUP($A16,'Return Data'!$B$7:$R$2292,11,0)</f>
        <v>2.7012</v>
      </c>
      <c r="G16" s="61">
        <f t="shared" si="1"/>
        <v>19</v>
      </c>
      <c r="H16" s="60">
        <f>VLOOKUP($A16,'Return Data'!$B$7:$R$2292,12,0)</f>
        <v>-1.9875</v>
      </c>
      <c r="I16" s="61">
        <f t="shared" si="2"/>
        <v>19</v>
      </c>
      <c r="J16" s="60">
        <f>VLOOKUP($A16,'Return Data'!$B$7:$R$2292,13,0)</f>
        <v>-2.0773000000000001</v>
      </c>
      <c r="K16" s="61">
        <f t="shared" si="3"/>
        <v>17</v>
      </c>
      <c r="L16" s="60">
        <f>VLOOKUP($A16,'Return Data'!$B$7:$R$2292,17,0)</f>
        <v>16.0443</v>
      </c>
      <c r="M16" s="61">
        <f t="shared" si="4"/>
        <v>20</v>
      </c>
      <c r="N16" s="60">
        <f>VLOOKUP($A16,'Return Data'!$B$7:$R$2292,14,0)</f>
        <v>12.672000000000001</v>
      </c>
      <c r="O16" s="61">
        <f t="shared" si="7"/>
        <v>15</v>
      </c>
      <c r="P16" s="60">
        <f>VLOOKUP($A16,'Return Data'!$B$7:$R$2292,15,0)</f>
        <v>6.9617000000000004</v>
      </c>
      <c r="Q16" s="61">
        <f t="shared" si="8"/>
        <v>14</v>
      </c>
      <c r="R16" s="60">
        <f>VLOOKUP($A16,'Return Data'!$B$7:$R$2292,16,0)</f>
        <v>10.5997</v>
      </c>
      <c r="S16" s="62">
        <f t="shared" si="6"/>
        <v>17</v>
      </c>
    </row>
    <row r="17" spans="1:19" x14ac:dyDescent="0.3">
      <c r="A17" s="58" t="s">
        <v>804</v>
      </c>
      <c r="B17" s="59">
        <f>VLOOKUP($A17,'Return Data'!$B$7:$R$2292,3,0)</f>
        <v>44865</v>
      </c>
      <c r="C17" s="60">
        <f>VLOOKUP($A17,'Return Data'!$B$7:$R$2292,4,0)</f>
        <v>30.6555</v>
      </c>
      <c r="D17" s="60">
        <f>VLOOKUP($A17,'Return Data'!$B$7:$R$2292,10,0)</f>
        <v>7.4025999999999996</v>
      </c>
      <c r="E17" s="61">
        <f t="shared" si="0"/>
        <v>6</v>
      </c>
      <c r="F17" s="60">
        <f>VLOOKUP($A17,'Return Data'!$B$7:$R$2292,11,0)</f>
        <v>7.6436000000000002</v>
      </c>
      <c r="G17" s="61">
        <f t="shared" si="1"/>
        <v>7</v>
      </c>
      <c r="H17" s="60">
        <f>VLOOKUP($A17,'Return Data'!$B$7:$R$2292,12,0)</f>
        <v>0.95099999999999996</v>
      </c>
      <c r="I17" s="61">
        <f t="shared" si="2"/>
        <v>16</v>
      </c>
      <c r="J17" s="60">
        <f>VLOOKUP($A17,'Return Data'!$B$7:$R$2292,13,0)</f>
        <v>0.72250000000000003</v>
      </c>
      <c r="K17" s="61">
        <f t="shared" si="3"/>
        <v>11</v>
      </c>
      <c r="L17" s="60">
        <f>VLOOKUP($A17,'Return Data'!$B$7:$R$2292,17,0)</f>
        <v>27.833100000000002</v>
      </c>
      <c r="M17" s="61">
        <f t="shared" si="4"/>
        <v>8</v>
      </c>
      <c r="N17" s="60">
        <f>VLOOKUP($A17,'Return Data'!$B$7:$R$2292,14,0)</f>
        <v>20.610399999999998</v>
      </c>
      <c r="O17" s="61">
        <f t="shared" si="7"/>
        <v>3</v>
      </c>
      <c r="P17" s="60">
        <f>VLOOKUP($A17,'Return Data'!$B$7:$R$2292,15,0)</f>
        <v>15.560700000000001</v>
      </c>
      <c r="Q17" s="61">
        <f t="shared" si="8"/>
        <v>1</v>
      </c>
      <c r="R17" s="60">
        <f>VLOOKUP($A17,'Return Data'!$B$7:$R$2292,16,0)</f>
        <v>15.014099999999999</v>
      </c>
      <c r="S17" s="62">
        <f t="shared" si="6"/>
        <v>8</v>
      </c>
    </row>
    <row r="18" spans="1:19" x14ac:dyDescent="0.3">
      <c r="A18" s="58" t="s">
        <v>2005</v>
      </c>
      <c r="B18" s="59">
        <f>VLOOKUP($A18,'Return Data'!$B$7:$R$2292,3,0)</f>
        <v>44865</v>
      </c>
      <c r="C18" s="60">
        <f>VLOOKUP($A18,'Return Data'!$B$7:$R$2292,4,0)</f>
        <v>12.2378</v>
      </c>
      <c r="D18" s="60">
        <f>VLOOKUP($A18,'Return Data'!$B$7:$R$2292,10,0)</f>
        <v>7.4555999999999996</v>
      </c>
      <c r="E18" s="61">
        <f t="shared" si="0"/>
        <v>5</v>
      </c>
      <c r="F18" s="60">
        <f>VLOOKUP($A18,'Return Data'!$B$7:$R$2292,11,0)</f>
        <v>8.4738000000000007</v>
      </c>
      <c r="G18" s="61">
        <f t="shared" si="1"/>
        <v>5</v>
      </c>
      <c r="H18" s="60">
        <f>VLOOKUP($A18,'Return Data'!$B$7:$R$2292,12,0)</f>
        <v>4.6860999999999997</v>
      </c>
      <c r="I18" s="61">
        <f t="shared" si="2"/>
        <v>8</v>
      </c>
      <c r="J18" s="60">
        <f>VLOOKUP($A18,'Return Data'!$B$7:$R$2292,13,0)</f>
        <v>1.5955999999999999</v>
      </c>
      <c r="K18" s="61">
        <f t="shared" si="3"/>
        <v>9</v>
      </c>
      <c r="L18" s="60">
        <f>VLOOKUP($A18,'Return Data'!$B$7:$R$2292,17,0)</f>
        <v>23.264299999999999</v>
      </c>
      <c r="M18" s="61">
        <f t="shared" si="4"/>
        <v>15</v>
      </c>
      <c r="N18" s="60">
        <f>VLOOKUP($A18,'Return Data'!$B$7:$R$2292,14,0)</f>
        <v>8.4612999999999996</v>
      </c>
      <c r="O18" s="61">
        <f t="shared" si="7"/>
        <v>20</v>
      </c>
      <c r="P18" s="60">
        <f>VLOOKUP($A18,'Return Data'!$B$7:$R$2292,15,0)</f>
        <v>6.7808999999999999</v>
      </c>
      <c r="Q18" s="61">
        <f t="shared" si="8"/>
        <v>15</v>
      </c>
      <c r="R18" s="60">
        <f>VLOOKUP($A18,'Return Data'!$B$7:$R$2292,16,0)</f>
        <v>1.3865000000000001</v>
      </c>
      <c r="S18" s="62">
        <f t="shared" si="6"/>
        <v>21</v>
      </c>
    </row>
    <row r="19" spans="1:19" x14ac:dyDescent="0.3">
      <c r="A19" s="58" t="s">
        <v>806</v>
      </c>
      <c r="B19" s="59">
        <f>VLOOKUP($A19,'Return Data'!$B$7:$R$2292,3,0)</f>
        <v>44865</v>
      </c>
      <c r="C19" s="60">
        <f>VLOOKUP($A19,'Return Data'!$B$7:$R$2292,4,0)</f>
        <v>16.957999999999998</v>
      </c>
      <c r="D19" s="60">
        <f>VLOOKUP($A19,'Return Data'!$B$7:$R$2292,10,0)</f>
        <v>5.8617999999999997</v>
      </c>
      <c r="E19" s="61">
        <f t="shared" si="0"/>
        <v>10</v>
      </c>
      <c r="F19" s="60">
        <f>VLOOKUP($A19,'Return Data'!$B$7:$R$2292,11,0)</f>
        <v>5.9874999999999998</v>
      </c>
      <c r="G19" s="61">
        <f t="shared" si="1"/>
        <v>10</v>
      </c>
      <c r="H19" s="60">
        <f>VLOOKUP($A19,'Return Data'!$B$7:$R$2292,12,0)</f>
        <v>1.9661999999999999</v>
      </c>
      <c r="I19" s="61">
        <f t="shared" si="2"/>
        <v>11</v>
      </c>
      <c r="J19" s="60">
        <f>VLOOKUP($A19,'Return Data'!$B$7:$R$2292,13,0)</f>
        <v>1.9845999999999999</v>
      </c>
      <c r="K19" s="61">
        <f t="shared" si="3"/>
        <v>8</v>
      </c>
      <c r="L19" s="60">
        <f>VLOOKUP($A19,'Return Data'!$B$7:$R$2292,17,0)</f>
        <v>26.741900000000001</v>
      </c>
      <c r="M19" s="61">
        <f t="shared" si="4"/>
        <v>9</v>
      </c>
      <c r="N19" s="60">
        <f>VLOOKUP($A19,'Return Data'!$B$7:$R$2292,14,0)</f>
        <v>16.628799999999998</v>
      </c>
      <c r="O19" s="61">
        <f t="shared" si="7"/>
        <v>10</v>
      </c>
      <c r="P19" s="60"/>
      <c r="Q19" s="61"/>
      <c r="R19" s="60">
        <f>VLOOKUP($A19,'Return Data'!$B$7:$R$2292,16,0)</f>
        <v>17.38</v>
      </c>
      <c r="S19" s="62">
        <f t="shared" si="6"/>
        <v>4</v>
      </c>
    </row>
    <row r="20" spans="1:19" x14ac:dyDescent="0.3">
      <c r="A20" s="58" t="s">
        <v>808</v>
      </c>
      <c r="B20" s="59">
        <f>VLOOKUP($A20,'Return Data'!$B$7:$R$2292,3,0)</f>
        <v>44865</v>
      </c>
      <c r="C20" s="60">
        <f>VLOOKUP($A20,'Return Data'!$B$7:$R$2292,4,0)</f>
        <v>15.763999999999999</v>
      </c>
      <c r="D20" s="60">
        <f>VLOOKUP($A20,'Return Data'!$B$7:$R$2292,10,0)</f>
        <v>2.0720000000000001</v>
      </c>
      <c r="E20" s="61">
        <f t="shared" si="0"/>
        <v>20</v>
      </c>
      <c r="F20" s="60">
        <f>VLOOKUP($A20,'Return Data'!$B$7:$R$2292,11,0)</f>
        <v>2.8311000000000002</v>
      </c>
      <c r="G20" s="61">
        <f t="shared" si="1"/>
        <v>18</v>
      </c>
      <c r="H20" s="60">
        <f>VLOOKUP($A20,'Return Data'!$B$7:$R$2292,12,0)</f>
        <v>-1.3516999999999999</v>
      </c>
      <c r="I20" s="61">
        <f t="shared" si="2"/>
        <v>18</v>
      </c>
      <c r="J20" s="60">
        <f>VLOOKUP($A20,'Return Data'!$B$7:$R$2292,13,0)</f>
        <v>-2.1537999999999999</v>
      </c>
      <c r="K20" s="61">
        <f t="shared" si="3"/>
        <v>18</v>
      </c>
      <c r="L20" s="60">
        <f>VLOOKUP($A20,'Return Data'!$B$7:$R$2292,17,0)</f>
        <v>16.2454</v>
      </c>
      <c r="M20" s="61">
        <f t="shared" si="4"/>
        <v>19</v>
      </c>
      <c r="N20" s="60">
        <f>VLOOKUP($A20,'Return Data'!$B$7:$R$2292,14,0)</f>
        <v>11.1099</v>
      </c>
      <c r="O20" s="61">
        <f t="shared" si="7"/>
        <v>18</v>
      </c>
      <c r="P20" s="60"/>
      <c r="Q20" s="61"/>
      <c r="R20" s="60">
        <f>VLOOKUP($A20,'Return Data'!$B$7:$R$2292,16,0)</f>
        <v>12.0863</v>
      </c>
      <c r="S20" s="62">
        <f t="shared" si="6"/>
        <v>16</v>
      </c>
    </row>
    <row r="21" spans="1:19" x14ac:dyDescent="0.3">
      <c r="A21" s="58" t="s">
        <v>810</v>
      </c>
      <c r="B21" s="59">
        <f>VLOOKUP($A21,'Return Data'!$B$7:$R$2292,3,0)</f>
        <v>44865</v>
      </c>
      <c r="C21" s="60">
        <f>VLOOKUP($A21,'Return Data'!$B$7:$R$2292,4,0)</f>
        <v>18.734999999999999</v>
      </c>
      <c r="D21" s="60">
        <f>VLOOKUP($A21,'Return Data'!$B$7:$R$2292,10,0)</f>
        <v>2.1593</v>
      </c>
      <c r="E21" s="61">
        <f t="shared" si="0"/>
        <v>19</v>
      </c>
      <c r="F21" s="60">
        <f>VLOOKUP($A21,'Return Data'!$B$7:$R$2292,11,0)</f>
        <v>0.43419999999999997</v>
      </c>
      <c r="G21" s="61">
        <f t="shared" si="1"/>
        <v>20</v>
      </c>
      <c r="H21" s="60">
        <f>VLOOKUP($A21,'Return Data'!$B$7:$R$2292,12,0)</f>
        <v>-4.7873000000000001</v>
      </c>
      <c r="I21" s="61">
        <f t="shared" si="2"/>
        <v>20</v>
      </c>
      <c r="J21" s="60">
        <f>VLOOKUP($A21,'Return Data'!$B$7:$R$2292,13,0)</f>
        <v>-6.4233000000000002</v>
      </c>
      <c r="K21" s="61">
        <f t="shared" si="3"/>
        <v>20</v>
      </c>
      <c r="L21" s="60">
        <f>VLOOKUP($A21,'Return Data'!$B$7:$R$2292,17,0)</f>
        <v>23.864899999999999</v>
      </c>
      <c r="M21" s="61">
        <f t="shared" si="4"/>
        <v>13</v>
      </c>
      <c r="N21" s="60">
        <f>VLOOKUP($A21,'Return Data'!$B$7:$R$2292,14,0)</f>
        <v>17.306699999999999</v>
      </c>
      <c r="O21" s="61">
        <f t="shared" si="7"/>
        <v>9</v>
      </c>
      <c r="P21" s="60"/>
      <c r="Q21" s="61"/>
      <c r="R21" s="60">
        <f>VLOOKUP($A21,'Return Data'!$B$7:$R$2292,16,0)</f>
        <v>19.841899999999999</v>
      </c>
      <c r="S21" s="62">
        <f t="shared" si="6"/>
        <v>2</v>
      </c>
    </row>
    <row r="22" spans="1:19" x14ac:dyDescent="0.3">
      <c r="A22" s="58" t="s">
        <v>2061</v>
      </c>
      <c r="B22" s="59">
        <f>VLOOKUP($A22,'Return Data'!$B$7:$R$2292,3,0)</f>
        <v>44865</v>
      </c>
      <c r="C22" s="60">
        <f>VLOOKUP($A22,'Return Data'!$B$7:$R$2292,4,0)</f>
        <v>34.015300000000003</v>
      </c>
      <c r="D22" s="60">
        <f>VLOOKUP($A22,'Return Data'!$B$7:$R$2292,10,0)</f>
        <v>6.8456999999999999</v>
      </c>
      <c r="E22" s="61">
        <f t="shared" si="0"/>
        <v>8</v>
      </c>
      <c r="F22" s="60">
        <f>VLOOKUP($A22,'Return Data'!$B$7:$R$2292,11,0)</f>
        <v>10.561299999999999</v>
      </c>
      <c r="G22" s="61">
        <f t="shared" si="1"/>
        <v>3</v>
      </c>
      <c r="H22" s="60">
        <f>VLOOKUP($A22,'Return Data'!$B$7:$R$2292,12,0)</f>
        <v>6.1468999999999996</v>
      </c>
      <c r="I22" s="61">
        <f t="shared" si="2"/>
        <v>3</v>
      </c>
      <c r="J22" s="60">
        <f>VLOOKUP($A22,'Return Data'!$B$7:$R$2292,13,0)</f>
        <v>0.25940000000000002</v>
      </c>
      <c r="K22" s="61">
        <f t="shared" si="3"/>
        <v>12</v>
      </c>
      <c r="L22" s="60">
        <f>VLOOKUP($A22,'Return Data'!$B$7:$R$2292,17,0)</f>
        <v>18.663</v>
      </c>
      <c r="M22" s="61">
        <f t="shared" si="4"/>
        <v>18</v>
      </c>
      <c r="N22" s="60">
        <f>VLOOKUP($A22,'Return Data'!$B$7:$R$2292,14,0)</f>
        <v>12.6432</v>
      </c>
      <c r="O22" s="61">
        <f t="shared" si="7"/>
        <v>16</v>
      </c>
      <c r="P22" s="60">
        <f>VLOOKUP($A22,'Return Data'!$B$7:$R$2292,15,0)</f>
        <v>10.276899999999999</v>
      </c>
      <c r="Q22" s="61">
        <f t="shared" si="8"/>
        <v>10</v>
      </c>
      <c r="R22" s="60">
        <f>VLOOKUP($A22,'Return Data'!$B$7:$R$2292,16,0)</f>
        <v>13.794</v>
      </c>
      <c r="S22" s="62">
        <f t="shared" si="6"/>
        <v>12</v>
      </c>
    </row>
    <row r="23" spans="1:19" x14ac:dyDescent="0.3">
      <c r="A23" s="58" t="s">
        <v>811</v>
      </c>
      <c r="B23" s="59">
        <f>VLOOKUP($A23,'Return Data'!$B$7:$R$2292,3,0)</f>
        <v>44865</v>
      </c>
      <c r="C23" s="60">
        <f>VLOOKUP($A23,'Return Data'!$B$7:$R$2292,4,0)</f>
        <v>82.651899999999998</v>
      </c>
      <c r="D23" s="60">
        <f>VLOOKUP($A23,'Return Data'!$B$7:$R$2292,10,0)</f>
        <v>4.9836999999999998</v>
      </c>
      <c r="E23" s="61">
        <f t="shared" si="0"/>
        <v>16</v>
      </c>
      <c r="F23" s="60">
        <f>VLOOKUP($A23,'Return Data'!$B$7:$R$2292,11,0)</f>
        <v>6.5334000000000003</v>
      </c>
      <c r="G23" s="61">
        <f t="shared" si="1"/>
        <v>8</v>
      </c>
      <c r="H23" s="60">
        <f>VLOOKUP($A23,'Return Data'!$B$7:$R$2292,12,0)</f>
        <v>4.8051000000000004</v>
      </c>
      <c r="I23" s="61">
        <f t="shared" si="2"/>
        <v>7</v>
      </c>
      <c r="J23" s="60">
        <f>VLOOKUP($A23,'Return Data'!$B$7:$R$2292,13,0)</f>
        <v>5.5446</v>
      </c>
      <c r="K23" s="61">
        <f t="shared" si="3"/>
        <v>4</v>
      </c>
      <c r="L23" s="60">
        <f>VLOOKUP($A23,'Return Data'!$B$7:$R$2292,17,0)</f>
        <v>36.518799999999999</v>
      </c>
      <c r="M23" s="61">
        <f t="shared" si="4"/>
        <v>3</v>
      </c>
      <c r="N23" s="60">
        <f>VLOOKUP($A23,'Return Data'!$B$7:$R$2292,14,0)</f>
        <v>21.140699999999999</v>
      </c>
      <c r="O23" s="61">
        <f t="shared" si="7"/>
        <v>1</v>
      </c>
      <c r="P23" s="60">
        <f>VLOOKUP($A23,'Return Data'!$B$7:$R$2292,15,0)</f>
        <v>11.556800000000001</v>
      </c>
      <c r="Q23" s="61">
        <f t="shared" si="8"/>
        <v>7</v>
      </c>
      <c r="R23" s="60">
        <f>VLOOKUP($A23,'Return Data'!$B$7:$R$2292,16,0)</f>
        <v>14.246600000000001</v>
      </c>
      <c r="S23" s="62">
        <f t="shared" si="6"/>
        <v>10</v>
      </c>
    </row>
    <row r="24" spans="1:19" x14ac:dyDescent="0.3">
      <c r="A24" s="58" t="s">
        <v>813</v>
      </c>
      <c r="B24" s="59">
        <f>VLOOKUP($A24,'Return Data'!$B$7:$R$2292,3,0)</f>
        <v>44865</v>
      </c>
      <c r="C24" s="60">
        <f>VLOOKUP($A24,'Return Data'!$B$7:$R$2292,4,0)</f>
        <v>58.176600000000001</v>
      </c>
      <c r="D24" s="60">
        <f>VLOOKUP($A24,'Return Data'!$B$7:$R$2292,10,0)</f>
        <v>9.0287000000000006</v>
      </c>
      <c r="E24" s="61">
        <f t="shared" si="0"/>
        <v>2</v>
      </c>
      <c r="F24" s="60">
        <f>VLOOKUP($A24,'Return Data'!$B$7:$R$2292,11,0)</f>
        <v>4.5777000000000001</v>
      </c>
      <c r="G24" s="61">
        <f t="shared" si="1"/>
        <v>16</v>
      </c>
      <c r="H24" s="60">
        <f>VLOOKUP($A24,'Return Data'!$B$7:$R$2292,12,0)</f>
        <v>9.9526000000000003</v>
      </c>
      <c r="I24" s="61">
        <f t="shared" si="2"/>
        <v>2</v>
      </c>
      <c r="J24" s="60">
        <f>VLOOKUP($A24,'Return Data'!$B$7:$R$2292,13,0)</f>
        <v>10.0816</v>
      </c>
      <c r="K24" s="61">
        <f t="shared" si="3"/>
        <v>2</v>
      </c>
      <c r="L24" s="60">
        <f>VLOOKUP($A24,'Return Data'!$B$7:$R$2292,17,0)</f>
        <v>33.141300000000001</v>
      </c>
      <c r="M24" s="61">
        <f t="shared" si="4"/>
        <v>4</v>
      </c>
      <c r="N24" s="60">
        <f>VLOOKUP($A24,'Return Data'!$B$7:$R$2292,14,0)</f>
        <v>20.349399999999999</v>
      </c>
      <c r="O24" s="61">
        <f t="shared" si="7"/>
        <v>4</v>
      </c>
      <c r="P24" s="60">
        <f>VLOOKUP($A24,'Return Data'!$B$7:$R$2292,15,0)</f>
        <v>13.079599999999999</v>
      </c>
      <c r="Q24" s="61">
        <f t="shared" si="8"/>
        <v>3</v>
      </c>
      <c r="R24" s="60">
        <f>VLOOKUP($A24,'Return Data'!$B$7:$R$2292,16,0)</f>
        <v>13.1457</v>
      </c>
      <c r="S24" s="62">
        <f t="shared" si="6"/>
        <v>14</v>
      </c>
    </row>
    <row r="25" spans="1:19" x14ac:dyDescent="0.3">
      <c r="A25" s="58" t="s">
        <v>816</v>
      </c>
      <c r="B25" s="59">
        <f>VLOOKUP($A25,'Return Data'!$B$7:$R$2292,3,0)</f>
        <v>44865</v>
      </c>
      <c r="C25" s="60">
        <f>VLOOKUP($A25,'Return Data'!$B$7:$R$2292,4,0)</f>
        <v>235.45179999999999</v>
      </c>
      <c r="D25" s="60">
        <f>VLOOKUP($A25,'Return Data'!$B$7:$R$2292,10,0)</f>
        <v>5.0319000000000003</v>
      </c>
      <c r="E25" s="61">
        <f t="shared" si="0"/>
        <v>15</v>
      </c>
      <c r="F25" s="60">
        <f>VLOOKUP($A25,'Return Data'!$B$7:$R$2292,11,0)</f>
        <v>4.2489999999999997</v>
      </c>
      <c r="G25" s="61">
        <f t="shared" si="1"/>
        <v>17</v>
      </c>
      <c r="H25" s="60">
        <f>VLOOKUP($A25,'Return Data'!$B$7:$R$2292,12,0)</f>
        <v>-8.5800000000000001E-2</v>
      </c>
      <c r="I25" s="61">
        <f t="shared" si="2"/>
        <v>17</v>
      </c>
      <c r="J25" s="60">
        <f>VLOOKUP($A25,'Return Data'!$B$7:$R$2292,13,0)</f>
        <v>-4.5259</v>
      </c>
      <c r="K25" s="61">
        <f t="shared" si="3"/>
        <v>19</v>
      </c>
      <c r="L25" s="60">
        <f>VLOOKUP($A25,'Return Data'!$B$7:$R$2292,17,0)</f>
        <v>26.296800000000001</v>
      </c>
      <c r="M25" s="61">
        <f t="shared" si="4"/>
        <v>10</v>
      </c>
      <c r="N25" s="60">
        <f>VLOOKUP($A25,'Return Data'!$B$7:$R$2292,14,0)</f>
        <v>16.270199999999999</v>
      </c>
      <c r="O25" s="61">
        <f t="shared" si="7"/>
        <v>11</v>
      </c>
      <c r="P25" s="60">
        <f>VLOOKUP($A25,'Return Data'!$B$7:$R$2292,15,0)</f>
        <v>13.8782</v>
      </c>
      <c r="Q25" s="61">
        <f t="shared" si="8"/>
        <v>2</v>
      </c>
      <c r="R25" s="60">
        <f>VLOOKUP($A25,'Return Data'!$B$7:$R$2292,16,0)</f>
        <v>19.107600000000001</v>
      </c>
      <c r="S25" s="62">
        <f t="shared" si="6"/>
        <v>3</v>
      </c>
    </row>
    <row r="26" spans="1:19" x14ac:dyDescent="0.3">
      <c r="A26" s="58" t="s">
        <v>1909</v>
      </c>
      <c r="B26" s="59">
        <f>VLOOKUP($A26,'Return Data'!$B$7:$R$2292,3,0)</f>
        <v>44865</v>
      </c>
      <c r="C26" s="60">
        <f>VLOOKUP($A26,'Return Data'!$B$7:$R$2292,4,0)</f>
        <v>111.90300000000001</v>
      </c>
      <c r="D26" s="60">
        <f>VLOOKUP($A26,'Return Data'!$B$7:$R$2292,10,0)</f>
        <v>7.9051999999999998</v>
      </c>
      <c r="E26" s="61">
        <f t="shared" si="0"/>
        <v>3</v>
      </c>
      <c r="F26" s="60">
        <f>VLOOKUP($A26,'Return Data'!$B$7:$R$2292,11,0)</f>
        <v>5.4848999999999997</v>
      </c>
      <c r="G26" s="61">
        <f t="shared" si="1"/>
        <v>15</v>
      </c>
      <c r="H26" s="60">
        <f>VLOOKUP($A26,'Return Data'!$B$7:$R$2292,12,0)</f>
        <v>1.5914999999999999</v>
      </c>
      <c r="I26" s="61">
        <f t="shared" si="2"/>
        <v>13</v>
      </c>
      <c r="J26" s="60">
        <f>VLOOKUP($A26,'Return Data'!$B$7:$R$2292,13,0)</f>
        <v>0.94079999999999997</v>
      </c>
      <c r="K26" s="61">
        <f t="shared" si="3"/>
        <v>10</v>
      </c>
      <c r="L26" s="60">
        <f>VLOOKUP($A26,'Return Data'!$B$7:$R$2292,17,0)</f>
        <v>28.135000000000002</v>
      </c>
      <c r="M26" s="61">
        <f t="shared" si="4"/>
        <v>7</v>
      </c>
      <c r="N26" s="60">
        <f>VLOOKUP($A26,'Return Data'!$B$7:$R$2292,14,0)</f>
        <v>18.551600000000001</v>
      </c>
      <c r="O26" s="61">
        <f t="shared" si="7"/>
        <v>7</v>
      </c>
      <c r="P26" s="60">
        <f>VLOOKUP($A26,'Return Data'!$B$7:$R$2292,15,0)</f>
        <v>12.9503</v>
      </c>
      <c r="Q26" s="61">
        <f t="shared" si="8"/>
        <v>4</v>
      </c>
      <c r="R26" s="60">
        <f>VLOOKUP($A26,'Return Data'!$B$7:$R$2292,16,0)</f>
        <v>15.283300000000001</v>
      </c>
      <c r="S26" s="62">
        <f t="shared" si="6"/>
        <v>7</v>
      </c>
    </row>
    <row r="27" spans="1:19" x14ac:dyDescent="0.3">
      <c r="A27" s="58" t="s">
        <v>820</v>
      </c>
      <c r="B27" s="59">
        <f>VLOOKUP($A27,'Return Data'!$B$7:$R$2292,3,0)</f>
        <v>44865</v>
      </c>
      <c r="C27" s="60">
        <f>VLOOKUP($A27,'Return Data'!$B$7:$R$2292,4,0)</f>
        <v>15.676299999999999</v>
      </c>
      <c r="D27" s="60">
        <f>VLOOKUP($A27,'Return Data'!$B$7:$R$2292,10,0)</f>
        <v>7.0647000000000002</v>
      </c>
      <c r="E27" s="61">
        <f t="shared" si="0"/>
        <v>7</v>
      </c>
      <c r="F27" s="60">
        <f>VLOOKUP($A27,'Return Data'!$B$7:$R$2292,11,0)</f>
        <v>6.3319000000000001</v>
      </c>
      <c r="G27" s="61">
        <f t="shared" si="1"/>
        <v>9</v>
      </c>
      <c r="H27" s="60">
        <f>VLOOKUP($A27,'Return Data'!$B$7:$R$2292,12,0)</f>
        <v>3.5135999999999998</v>
      </c>
      <c r="I27" s="61">
        <f t="shared" si="2"/>
        <v>9</v>
      </c>
      <c r="J27" s="60">
        <f>VLOOKUP($A27,'Return Data'!$B$7:$R$2292,13,0)</f>
        <v>3.2414999999999998</v>
      </c>
      <c r="K27" s="61">
        <f t="shared" si="3"/>
        <v>6</v>
      </c>
      <c r="L27" s="60">
        <f>VLOOKUP($A27,'Return Data'!$B$7:$R$2292,17,0)</f>
        <v>28.5624</v>
      </c>
      <c r="M27" s="61">
        <f t="shared" si="4"/>
        <v>6</v>
      </c>
      <c r="N27" s="60"/>
      <c r="O27" s="61"/>
      <c r="P27" s="60"/>
      <c r="Q27" s="61"/>
      <c r="R27" s="60">
        <f>VLOOKUP($A27,'Return Data'!$B$7:$R$2292,16,0)</f>
        <v>16.7258</v>
      </c>
      <c r="S27" s="62">
        <f t="shared" si="6"/>
        <v>5</v>
      </c>
    </row>
    <row r="28" spans="1:19" x14ac:dyDescent="0.3">
      <c r="A28" s="58" t="s">
        <v>822</v>
      </c>
      <c r="B28" s="59">
        <f>VLOOKUP($A28,'Return Data'!$B$7:$R$2292,3,0)</f>
        <v>44865</v>
      </c>
      <c r="C28" s="60">
        <f>VLOOKUP($A28,'Return Data'!$B$7:$R$2292,4,0)</f>
        <v>18.260000000000002</v>
      </c>
      <c r="D28" s="60">
        <f>VLOOKUP($A28,'Return Data'!$B$7:$R$2292,10,0)</f>
        <v>5.5491000000000001</v>
      </c>
      <c r="E28" s="61">
        <f t="shared" si="0"/>
        <v>12</v>
      </c>
      <c r="F28" s="60">
        <f>VLOOKUP($A28,'Return Data'!$B$7:$R$2292,11,0)</f>
        <v>5.8551000000000002</v>
      </c>
      <c r="G28" s="61">
        <f t="shared" si="1"/>
        <v>12</v>
      </c>
      <c r="H28" s="60">
        <f>VLOOKUP($A28,'Return Data'!$B$7:$R$2292,12,0)</f>
        <v>1.7837000000000001</v>
      </c>
      <c r="I28" s="61">
        <f t="shared" si="2"/>
        <v>12</v>
      </c>
      <c r="J28" s="60">
        <f>VLOOKUP($A28,'Return Data'!$B$7:$R$2292,13,0)</f>
        <v>-0.21859999999999999</v>
      </c>
      <c r="K28" s="61">
        <f t="shared" si="3"/>
        <v>15</v>
      </c>
      <c r="L28" s="60">
        <f>VLOOKUP($A28,'Return Data'!$B$7:$R$2292,17,0)</f>
        <v>25.264099999999999</v>
      </c>
      <c r="M28" s="61">
        <f t="shared" si="4"/>
        <v>11</v>
      </c>
      <c r="N28" s="60">
        <f>VLOOKUP($A28,'Return Data'!$B$7:$R$2292,14,0)</f>
        <v>18.458300000000001</v>
      </c>
      <c r="O28" s="61">
        <f t="shared" si="7"/>
        <v>8</v>
      </c>
      <c r="P28" s="60"/>
      <c r="Q28" s="61"/>
      <c r="R28" s="60">
        <f>VLOOKUP($A28,'Return Data'!$B$7:$R$2292,16,0)</f>
        <v>20.415600000000001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5.619238095238094</v>
      </c>
      <c r="E30" s="69"/>
      <c r="F30" s="70">
        <f>AVERAGE(F8:F28)</f>
        <v>6.0822761904761906</v>
      </c>
      <c r="G30" s="69"/>
      <c r="H30" s="70">
        <f>AVERAGE(H8:H28)</f>
        <v>2.7174809523809524</v>
      </c>
      <c r="I30" s="69"/>
      <c r="J30" s="70">
        <f>AVERAGE(J8:J28)</f>
        <v>1.1548142857142853</v>
      </c>
      <c r="K30" s="69"/>
      <c r="L30" s="70">
        <f>AVERAGE(L8:L28)</f>
        <v>26.123714285714282</v>
      </c>
      <c r="M30" s="69"/>
      <c r="N30" s="70">
        <f>AVERAGE(N8:N28)</f>
        <v>16.047690000000003</v>
      </c>
      <c r="O30" s="69"/>
      <c r="P30" s="70">
        <f>AVERAGE(P8:P28)</f>
        <v>10.939886666666666</v>
      </c>
      <c r="Q30" s="69"/>
      <c r="R30" s="70">
        <f>AVERAGE(R8:R28)</f>
        <v>13.720804761904763</v>
      </c>
      <c r="S30" s="71"/>
    </row>
    <row r="31" spans="1:19" x14ac:dyDescent="0.3">
      <c r="A31" s="68" t="s">
        <v>28</v>
      </c>
      <c r="B31" s="69"/>
      <c r="C31" s="69"/>
      <c r="D31" s="70">
        <f>MIN(D8:D28)</f>
        <v>-0.17100000000000001</v>
      </c>
      <c r="E31" s="69"/>
      <c r="F31" s="70">
        <f>MIN(F8:F28)</f>
        <v>-2.4582000000000002</v>
      </c>
      <c r="G31" s="69"/>
      <c r="H31" s="70">
        <f>MIN(H8:H28)</f>
        <v>-5.9595000000000002</v>
      </c>
      <c r="I31" s="69"/>
      <c r="J31" s="70">
        <f>MIN(J8:J28)</f>
        <v>-13.630599999999999</v>
      </c>
      <c r="K31" s="69"/>
      <c r="L31" s="70">
        <f>MIN(L8:L28)</f>
        <v>15.9823</v>
      </c>
      <c r="M31" s="69"/>
      <c r="N31" s="70">
        <f>MIN(N8:N28)</f>
        <v>8.4612999999999996</v>
      </c>
      <c r="O31" s="69"/>
      <c r="P31" s="70">
        <f>MIN(P8:P28)</f>
        <v>6.7808999999999999</v>
      </c>
      <c r="Q31" s="69"/>
      <c r="R31" s="70">
        <f>MIN(R8:R28)</f>
        <v>1.3865000000000001</v>
      </c>
      <c r="S31" s="71"/>
    </row>
    <row r="32" spans="1:19" ht="15" thickBot="1" x14ac:dyDescent="0.35">
      <c r="A32" s="72" t="s">
        <v>29</v>
      </c>
      <c r="B32" s="73"/>
      <c r="C32" s="73"/>
      <c r="D32" s="74">
        <f>MAX(D8:D28)</f>
        <v>9.6443999999999992</v>
      </c>
      <c r="E32" s="73"/>
      <c r="F32" s="74">
        <f>MAX(F8:F28)</f>
        <v>12.9077</v>
      </c>
      <c r="G32" s="73"/>
      <c r="H32" s="74">
        <f>MAX(H8:H28)</f>
        <v>13.6915</v>
      </c>
      <c r="I32" s="73"/>
      <c r="J32" s="74">
        <f>MAX(J8:J28)</f>
        <v>15.370699999999999</v>
      </c>
      <c r="K32" s="73"/>
      <c r="L32" s="74">
        <f>MAX(L8:L28)</f>
        <v>41.4328</v>
      </c>
      <c r="M32" s="73"/>
      <c r="N32" s="74">
        <f>MAX(N8:N28)</f>
        <v>21.140699999999999</v>
      </c>
      <c r="O32" s="73"/>
      <c r="P32" s="74">
        <f>MAX(P8:P28)</f>
        <v>15.560700000000001</v>
      </c>
      <c r="Q32" s="73"/>
      <c r="R32" s="74">
        <f>MAX(R8:R28)</f>
        <v>20.415600000000001</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44865</v>
      </c>
      <c r="C8" s="60">
        <f>VLOOKUP($A8,'Return Data'!$B$7:$R$2292,4,0)</f>
        <v>58.218699999999998</v>
      </c>
      <c r="D8" s="60">
        <f>VLOOKUP($A8,'Return Data'!$B$7:$R$2292,10,0)</f>
        <v>5.3102999999999998</v>
      </c>
      <c r="E8" s="61">
        <f t="shared" ref="E8:E29" si="0">RANK(D8,D$8:D$29,0)</f>
        <v>18</v>
      </c>
      <c r="F8" s="60">
        <f>VLOOKUP($A8,'Return Data'!$B$7:$R$2292,11,0)</f>
        <v>2.7833000000000001</v>
      </c>
      <c r="G8" s="61">
        <f t="shared" ref="G8:G29" si="1">RANK(F8,F$8:F$29,0)</f>
        <v>19</v>
      </c>
      <c r="H8" s="60">
        <f>VLOOKUP($A8,'Return Data'!$B$7:$R$2292,12,0)</f>
        <v>-3.2818999999999998</v>
      </c>
      <c r="I8" s="61">
        <f t="shared" ref="I8:I29" si="2">RANK(H8,H$8:H$29,0)</f>
        <v>21</v>
      </c>
      <c r="J8" s="60">
        <f>VLOOKUP($A8,'Return Data'!$B$7:$R$2292,13,0)</f>
        <v>-3.3650000000000002</v>
      </c>
      <c r="K8" s="61">
        <f t="shared" ref="K8:K29" si="3">RANK(J8,J$8:J$29,0)</f>
        <v>20</v>
      </c>
      <c r="L8" s="60">
        <f>VLOOKUP($A8,'Return Data'!$B$7:$R$2292,17,0)</f>
        <v>32.366599999999998</v>
      </c>
      <c r="M8" s="61">
        <f t="shared" ref="M8:M18" si="4">RANK(L8,L$8:L$29,0)</f>
        <v>21</v>
      </c>
      <c r="N8" s="60">
        <f>VLOOKUP($A8,'Return Data'!$B$7:$R$2292,14,0)</f>
        <v>21.047499999999999</v>
      </c>
      <c r="O8" s="61">
        <f>RANK(N8,N$8:N$29,0)</f>
        <v>20</v>
      </c>
      <c r="P8" s="60">
        <f>VLOOKUP($A8,'Return Data'!$B$7:$R$2292,15,0)</f>
        <v>5.7249999999999996</v>
      </c>
      <c r="Q8" s="61">
        <f>RANK(P8,P$8:P$29,0)</f>
        <v>15</v>
      </c>
      <c r="R8" s="60">
        <f>VLOOKUP($A8,'Return Data'!$B$7:$R$2292,16,0)</f>
        <v>16.223500000000001</v>
      </c>
      <c r="S8" s="62">
        <f t="shared" ref="S8:S29" si="5">RANK(R8,R$8:R$29,0)</f>
        <v>18</v>
      </c>
    </row>
    <row r="9" spans="1:20" x14ac:dyDescent="0.3">
      <c r="A9" s="58" t="s">
        <v>1352</v>
      </c>
      <c r="B9" s="59">
        <f>VLOOKUP($A9,'Return Data'!$B$7:$R$2292,3,0)</f>
        <v>44865</v>
      </c>
      <c r="C9" s="60">
        <f>VLOOKUP($A9,'Return Data'!$B$7:$R$2292,4,0)</f>
        <v>71.03</v>
      </c>
      <c r="D9" s="60">
        <f>VLOOKUP($A9,'Return Data'!$B$7:$R$2292,10,0)</f>
        <v>6.0941000000000001</v>
      </c>
      <c r="E9" s="61">
        <f t="shared" si="0"/>
        <v>15</v>
      </c>
      <c r="F9" s="60">
        <f>VLOOKUP($A9,'Return Data'!$B$7:$R$2292,11,0)</f>
        <v>4.9962999999999997</v>
      </c>
      <c r="G9" s="61">
        <f t="shared" si="1"/>
        <v>15</v>
      </c>
      <c r="H9" s="60">
        <f>VLOOKUP($A9,'Return Data'!$B$7:$R$2292,12,0)</f>
        <v>3.4066000000000001</v>
      </c>
      <c r="I9" s="61">
        <f t="shared" si="2"/>
        <v>10</v>
      </c>
      <c r="J9" s="60">
        <f>VLOOKUP($A9,'Return Data'!$B$7:$R$2292,13,0)</f>
        <v>9.7835999999999999</v>
      </c>
      <c r="K9" s="61">
        <f t="shared" si="3"/>
        <v>9</v>
      </c>
      <c r="L9" s="60">
        <f>VLOOKUP($A9,'Return Data'!$B$7:$R$2292,17,0)</f>
        <v>39.189300000000003</v>
      </c>
      <c r="M9" s="61">
        <f t="shared" si="4"/>
        <v>17</v>
      </c>
      <c r="N9" s="60">
        <f>VLOOKUP($A9,'Return Data'!$B$7:$R$2292,14,0)</f>
        <v>28.172799999999999</v>
      </c>
      <c r="O9" s="61">
        <f>RANK(N9,N$8:N$29,0)</f>
        <v>14</v>
      </c>
      <c r="P9" s="60">
        <f>VLOOKUP($A9,'Return Data'!$B$7:$R$2292,15,0)</f>
        <v>20.1021</v>
      </c>
      <c r="Q9" s="61">
        <f>RANK(P9,P$8:P$29,0)</f>
        <v>2</v>
      </c>
      <c r="R9" s="60">
        <f>VLOOKUP($A9,'Return Data'!$B$7:$R$2292,16,0)</f>
        <v>24.562899999999999</v>
      </c>
      <c r="S9" s="62">
        <f t="shared" si="5"/>
        <v>8</v>
      </c>
    </row>
    <row r="10" spans="1:20" x14ac:dyDescent="0.3">
      <c r="A10" s="58" t="s">
        <v>2034</v>
      </c>
      <c r="B10" s="59">
        <f>VLOOKUP($A10,'Return Data'!$B$7:$R$2292,3,0)</f>
        <v>44865</v>
      </c>
      <c r="C10" s="60">
        <f>VLOOKUP($A10,'Return Data'!$B$7:$R$2292,4,0)</f>
        <v>28.92</v>
      </c>
      <c r="D10" s="60">
        <f>VLOOKUP($A10,'Return Data'!$B$7:$R$2292,10,0)</f>
        <v>8.3552</v>
      </c>
      <c r="E10" s="61">
        <f t="shared" si="0"/>
        <v>9</v>
      </c>
      <c r="F10" s="60">
        <f>VLOOKUP($A10,'Return Data'!$B$7:$R$2292,11,0)</f>
        <v>6.3235000000000001</v>
      </c>
      <c r="G10" s="61">
        <f t="shared" si="1"/>
        <v>10</v>
      </c>
      <c r="H10" s="60">
        <f>VLOOKUP($A10,'Return Data'!$B$7:$R$2292,12,0)</f>
        <v>2.4079000000000002</v>
      </c>
      <c r="I10" s="61">
        <f t="shared" si="2"/>
        <v>14</v>
      </c>
      <c r="J10" s="60">
        <f>VLOOKUP($A10,'Return Data'!$B$7:$R$2292,13,0)</f>
        <v>9.0908999999999995</v>
      </c>
      <c r="K10" s="61">
        <f t="shared" si="3"/>
        <v>11</v>
      </c>
      <c r="L10" s="60">
        <f>VLOOKUP($A10,'Return Data'!$B$7:$R$2292,17,0)</f>
        <v>43.043700000000001</v>
      </c>
      <c r="M10" s="61">
        <f t="shared" si="4"/>
        <v>11</v>
      </c>
      <c r="N10" s="60">
        <f>VLOOKUP($A10,'Return Data'!$B$7:$R$2292,14,0)</f>
        <v>39.909999999999997</v>
      </c>
      <c r="O10" s="61">
        <f>RANK(N10,N$8:N$29,0)</f>
        <v>3</v>
      </c>
      <c r="P10" s="60"/>
      <c r="Q10" s="61"/>
      <c r="R10" s="60">
        <f>VLOOKUP($A10,'Return Data'!$B$7:$R$2292,16,0)</f>
        <v>31.588899999999999</v>
      </c>
      <c r="S10" s="62">
        <f t="shared" si="5"/>
        <v>2</v>
      </c>
    </row>
    <row r="11" spans="1:20" x14ac:dyDescent="0.3">
      <c r="A11" s="58" t="s">
        <v>1354</v>
      </c>
      <c r="B11" s="59">
        <f>VLOOKUP($A11,'Return Data'!$B$7:$R$2292,3,0)</f>
        <v>44865</v>
      </c>
      <c r="C11" s="60">
        <f>VLOOKUP($A11,'Return Data'!$B$7:$R$2292,4,0)</f>
        <v>26.42</v>
      </c>
      <c r="D11" s="60">
        <f>VLOOKUP($A11,'Return Data'!$B$7:$R$2292,10,0)</f>
        <v>4.5095000000000001</v>
      </c>
      <c r="E11" s="61">
        <f t="shared" si="0"/>
        <v>20</v>
      </c>
      <c r="F11" s="60">
        <f>VLOOKUP($A11,'Return Data'!$B$7:$R$2292,11,0)</f>
        <v>3.1627999999999998</v>
      </c>
      <c r="G11" s="61">
        <f t="shared" si="1"/>
        <v>17</v>
      </c>
      <c r="H11" s="60">
        <f>VLOOKUP($A11,'Return Data'!$B$7:$R$2292,12,0)</f>
        <v>6.5323000000000002</v>
      </c>
      <c r="I11" s="61">
        <f t="shared" si="2"/>
        <v>7</v>
      </c>
      <c r="J11" s="60">
        <f>VLOOKUP($A11,'Return Data'!$B$7:$R$2292,13,0)</f>
        <v>13.9284</v>
      </c>
      <c r="K11" s="61">
        <f t="shared" si="3"/>
        <v>2</v>
      </c>
      <c r="L11" s="60">
        <f>VLOOKUP($A11,'Return Data'!$B$7:$R$2292,17,0)</f>
        <v>49.360399999999998</v>
      </c>
      <c r="M11" s="61">
        <f t="shared" si="4"/>
        <v>3</v>
      </c>
      <c r="N11" s="60">
        <f>VLOOKUP($A11,'Return Data'!$B$7:$R$2292,14,0)</f>
        <v>40.094200000000001</v>
      </c>
      <c r="O11" s="61">
        <f t="shared" ref="O11:O25" si="6">RANK(N11,N$8:N$29,0)</f>
        <v>2</v>
      </c>
      <c r="P11" s="60"/>
      <c r="Q11" s="61"/>
      <c r="R11" s="60">
        <f>VLOOKUP($A11,'Return Data'!$B$7:$R$2292,16,0)</f>
        <v>29.939499999999999</v>
      </c>
      <c r="S11" s="62">
        <f t="shared" si="5"/>
        <v>4</v>
      </c>
    </row>
    <row r="12" spans="1:20" x14ac:dyDescent="0.3">
      <c r="A12" s="58" t="s">
        <v>1356</v>
      </c>
      <c r="B12" s="59">
        <f>VLOOKUP($A12,'Return Data'!$B$7:$R$2292,3,0)</f>
        <v>44865</v>
      </c>
      <c r="C12" s="60">
        <f>VLOOKUP($A12,'Return Data'!$B$7:$R$2292,4,0)</f>
        <v>120.913</v>
      </c>
      <c r="D12" s="60">
        <f>VLOOKUP($A12,'Return Data'!$B$7:$R$2292,10,0)</f>
        <v>3.2183000000000002</v>
      </c>
      <c r="E12" s="61">
        <f t="shared" si="0"/>
        <v>22</v>
      </c>
      <c r="F12" s="60">
        <f>VLOOKUP($A12,'Return Data'!$B$7:$R$2292,11,0)</f>
        <v>0.70879999999999999</v>
      </c>
      <c r="G12" s="61">
        <f t="shared" si="1"/>
        <v>21</v>
      </c>
      <c r="H12" s="60">
        <f>VLOOKUP($A12,'Return Data'!$B$7:$R$2292,12,0)</f>
        <v>0.53380000000000005</v>
      </c>
      <c r="I12" s="61">
        <f t="shared" si="2"/>
        <v>18</v>
      </c>
      <c r="J12" s="60">
        <f>VLOOKUP($A12,'Return Data'!$B$7:$R$2292,13,0)</f>
        <v>7.2637</v>
      </c>
      <c r="K12" s="61">
        <f t="shared" si="3"/>
        <v>12</v>
      </c>
      <c r="L12" s="60">
        <f>VLOOKUP($A12,'Return Data'!$B$7:$R$2292,17,0)</f>
        <v>37.351100000000002</v>
      </c>
      <c r="M12" s="61">
        <f t="shared" si="4"/>
        <v>18</v>
      </c>
      <c r="N12" s="60">
        <f>VLOOKUP($A12,'Return Data'!$B$7:$R$2292,14,0)</f>
        <v>30.359300000000001</v>
      </c>
      <c r="O12" s="61">
        <f t="shared" si="6"/>
        <v>10</v>
      </c>
      <c r="P12" s="60">
        <f>VLOOKUP($A12,'Return Data'!$B$7:$R$2292,15,0)</f>
        <v>12.835699999999999</v>
      </c>
      <c r="Q12" s="61">
        <f t="shared" ref="Q12:Q29" si="7">RANK(P12,P$8:P$29,0)</f>
        <v>11</v>
      </c>
      <c r="R12" s="60">
        <f>VLOOKUP($A12,'Return Data'!$B$7:$R$2292,16,0)</f>
        <v>21.691299999999998</v>
      </c>
      <c r="S12" s="62">
        <f t="shared" si="5"/>
        <v>10</v>
      </c>
    </row>
    <row r="13" spans="1:20" x14ac:dyDescent="0.3">
      <c r="A13" s="58" t="s">
        <v>1358</v>
      </c>
      <c r="B13" s="59">
        <f>VLOOKUP($A13,'Return Data'!$B$7:$R$2292,3,0)</f>
        <v>44865</v>
      </c>
      <c r="C13" s="60">
        <f>VLOOKUP($A13,'Return Data'!$B$7:$R$2292,4,0)</f>
        <v>27.055</v>
      </c>
      <c r="D13" s="60">
        <f>VLOOKUP($A13,'Return Data'!$B$7:$R$2292,10,0)</f>
        <v>6.3106999999999998</v>
      </c>
      <c r="E13" s="61">
        <f t="shared" si="0"/>
        <v>14</v>
      </c>
      <c r="F13" s="60">
        <f>VLOOKUP($A13,'Return Data'!$B$7:$R$2292,11,0)</f>
        <v>6.0522999999999998</v>
      </c>
      <c r="G13" s="61">
        <f t="shared" si="1"/>
        <v>12</v>
      </c>
      <c r="H13" s="60">
        <f>VLOOKUP($A13,'Return Data'!$B$7:$R$2292,12,0)</f>
        <v>4.9579000000000004</v>
      </c>
      <c r="I13" s="61">
        <f t="shared" si="2"/>
        <v>9</v>
      </c>
      <c r="J13" s="60">
        <f>VLOOKUP($A13,'Return Data'!$B$7:$R$2292,13,0)</f>
        <v>10.4376</v>
      </c>
      <c r="K13" s="61">
        <f t="shared" si="3"/>
        <v>8</v>
      </c>
      <c r="L13" s="60">
        <f>VLOOKUP($A13,'Return Data'!$B$7:$R$2292,17,0)</f>
        <v>44.847700000000003</v>
      </c>
      <c r="M13" s="61">
        <f t="shared" si="4"/>
        <v>8</v>
      </c>
      <c r="N13" s="60">
        <f>VLOOKUP($A13,'Return Data'!$B$7:$R$2292,14,0)</f>
        <v>34.513500000000001</v>
      </c>
      <c r="O13" s="61">
        <f t="shared" si="6"/>
        <v>5</v>
      </c>
      <c r="P13" s="60"/>
      <c r="Q13" s="61"/>
      <c r="R13" s="60">
        <f>VLOOKUP($A13,'Return Data'!$B$7:$R$2292,16,0)</f>
        <v>30.568200000000001</v>
      </c>
      <c r="S13" s="62">
        <f t="shared" si="5"/>
        <v>3</v>
      </c>
    </row>
    <row r="14" spans="1:20" x14ac:dyDescent="0.3">
      <c r="A14" s="58" t="s">
        <v>1361</v>
      </c>
      <c r="B14" s="59">
        <f>VLOOKUP($A14,'Return Data'!$B$7:$R$2292,3,0)</f>
        <v>44865</v>
      </c>
      <c r="C14" s="60">
        <f>VLOOKUP($A14,'Return Data'!$B$7:$R$2292,4,0)</f>
        <v>105.2012</v>
      </c>
      <c r="D14" s="60">
        <f>VLOOKUP($A14,'Return Data'!$B$7:$R$2292,10,0)</f>
        <v>8.6864000000000008</v>
      </c>
      <c r="E14" s="61">
        <f t="shared" si="0"/>
        <v>6</v>
      </c>
      <c r="F14" s="60">
        <f>VLOOKUP($A14,'Return Data'!$B$7:$R$2292,11,0)</f>
        <v>6.3502000000000001</v>
      </c>
      <c r="G14" s="61">
        <f t="shared" si="1"/>
        <v>9</v>
      </c>
      <c r="H14" s="60">
        <f>VLOOKUP($A14,'Return Data'!$B$7:$R$2292,12,0)</f>
        <v>5.0518999999999998</v>
      </c>
      <c r="I14" s="61">
        <f t="shared" si="2"/>
        <v>8</v>
      </c>
      <c r="J14" s="60">
        <f>VLOOKUP($A14,'Return Data'!$B$7:$R$2292,13,0)</f>
        <v>7.1287000000000003</v>
      </c>
      <c r="K14" s="61">
        <f t="shared" si="3"/>
        <v>13</v>
      </c>
      <c r="L14" s="60">
        <f>VLOOKUP($A14,'Return Data'!$B$7:$R$2292,17,0)</f>
        <v>41.889899999999997</v>
      </c>
      <c r="M14" s="61">
        <f t="shared" si="4"/>
        <v>13</v>
      </c>
      <c r="N14" s="60">
        <f>VLOOKUP($A14,'Return Data'!$B$7:$R$2292,14,0)</f>
        <v>25.204000000000001</v>
      </c>
      <c r="O14" s="61">
        <f t="shared" si="6"/>
        <v>18</v>
      </c>
      <c r="P14" s="60">
        <f>VLOOKUP($A14,'Return Data'!$B$7:$R$2292,15,0)</f>
        <v>11.088800000000001</v>
      </c>
      <c r="Q14" s="61">
        <f t="shared" si="7"/>
        <v>12</v>
      </c>
      <c r="R14" s="60">
        <f>VLOOKUP($A14,'Return Data'!$B$7:$R$2292,16,0)</f>
        <v>20.215499999999999</v>
      </c>
      <c r="S14" s="62">
        <f t="shared" si="5"/>
        <v>13</v>
      </c>
    </row>
    <row r="15" spans="1:20" x14ac:dyDescent="0.3">
      <c r="A15" s="58" t="s">
        <v>1362</v>
      </c>
      <c r="B15" s="59">
        <f>VLOOKUP($A15,'Return Data'!$B$7:$R$2292,3,0)</f>
        <v>44865</v>
      </c>
      <c r="C15" s="60">
        <f>VLOOKUP($A15,'Return Data'!$B$7:$R$2292,4,0)</f>
        <v>85.597999999999999</v>
      </c>
      <c r="D15" s="60">
        <f>VLOOKUP($A15,'Return Data'!$B$7:$R$2292,10,0)</f>
        <v>8.9976000000000003</v>
      </c>
      <c r="E15" s="61">
        <f t="shared" si="0"/>
        <v>5</v>
      </c>
      <c r="F15" s="60">
        <f>VLOOKUP($A15,'Return Data'!$B$7:$R$2292,11,0)</f>
        <v>7.1904000000000003</v>
      </c>
      <c r="G15" s="61">
        <f t="shared" si="1"/>
        <v>7</v>
      </c>
      <c r="H15" s="60">
        <f>VLOOKUP($A15,'Return Data'!$B$7:$R$2292,12,0)</f>
        <v>2.8896000000000002</v>
      </c>
      <c r="I15" s="61">
        <f t="shared" si="2"/>
        <v>12</v>
      </c>
      <c r="J15" s="60">
        <f>VLOOKUP($A15,'Return Data'!$B$7:$R$2292,13,0)</f>
        <v>6.4678000000000004</v>
      </c>
      <c r="K15" s="61">
        <f t="shared" si="3"/>
        <v>15</v>
      </c>
      <c r="L15" s="60">
        <f>VLOOKUP($A15,'Return Data'!$B$7:$R$2292,17,0)</f>
        <v>44.374000000000002</v>
      </c>
      <c r="M15" s="61">
        <f t="shared" si="4"/>
        <v>10</v>
      </c>
      <c r="N15" s="60">
        <f>VLOOKUP($A15,'Return Data'!$B$7:$R$2292,14,0)</f>
        <v>26.171099999999999</v>
      </c>
      <c r="O15" s="61">
        <f t="shared" si="6"/>
        <v>17</v>
      </c>
      <c r="P15" s="60">
        <f>VLOOKUP($A15,'Return Data'!$B$7:$R$2292,15,0)</f>
        <v>14.4472</v>
      </c>
      <c r="Q15" s="61">
        <f t="shared" si="7"/>
        <v>8</v>
      </c>
      <c r="R15" s="60">
        <f>VLOOKUP($A15,'Return Data'!$B$7:$R$2292,16,0)</f>
        <v>18.659800000000001</v>
      </c>
      <c r="S15" s="62">
        <f t="shared" si="5"/>
        <v>14</v>
      </c>
    </row>
    <row r="16" spans="1:20" x14ac:dyDescent="0.3">
      <c r="A16" s="58" t="s">
        <v>1365</v>
      </c>
      <c r="B16" s="59">
        <f>VLOOKUP($A16,'Return Data'!$B$7:$R$2292,3,0)</f>
        <v>44865</v>
      </c>
      <c r="C16" s="60">
        <f>VLOOKUP($A16,'Return Data'!$B$7:$R$2292,4,0)</f>
        <v>90.328800000000001</v>
      </c>
      <c r="D16" s="60">
        <f>VLOOKUP($A16,'Return Data'!$B$7:$R$2292,10,0)</f>
        <v>6.0552000000000001</v>
      </c>
      <c r="E16" s="61">
        <f t="shared" si="0"/>
        <v>16</v>
      </c>
      <c r="F16" s="60">
        <f>VLOOKUP($A16,'Return Data'!$B$7:$R$2292,11,0)</f>
        <v>-1.3723000000000001</v>
      </c>
      <c r="G16" s="61">
        <f t="shared" si="1"/>
        <v>22</v>
      </c>
      <c r="H16" s="60">
        <f>VLOOKUP($A16,'Return Data'!$B$7:$R$2292,12,0)</f>
        <v>-8.2051999999999996</v>
      </c>
      <c r="I16" s="61">
        <f t="shared" si="2"/>
        <v>22</v>
      </c>
      <c r="J16" s="60">
        <f>VLOOKUP($A16,'Return Data'!$B$7:$R$2292,13,0)</f>
        <v>-4.8468</v>
      </c>
      <c r="K16" s="61">
        <f t="shared" si="3"/>
        <v>21</v>
      </c>
      <c r="L16" s="60">
        <f>VLOOKUP($A16,'Return Data'!$B$7:$R$2292,17,0)</f>
        <v>33.357999999999997</v>
      </c>
      <c r="M16" s="61">
        <f t="shared" si="4"/>
        <v>20</v>
      </c>
      <c r="N16" s="60">
        <f>VLOOKUP($A16,'Return Data'!$B$7:$R$2292,14,0)</f>
        <v>23.979199999999999</v>
      </c>
      <c r="O16" s="61">
        <f t="shared" si="6"/>
        <v>19</v>
      </c>
      <c r="P16" s="60">
        <f>VLOOKUP($A16,'Return Data'!$B$7:$R$2292,15,0)</f>
        <v>7.9184000000000001</v>
      </c>
      <c r="Q16" s="61">
        <f t="shared" si="7"/>
        <v>14</v>
      </c>
      <c r="R16" s="60">
        <f>VLOOKUP($A16,'Return Data'!$B$7:$R$2292,16,0)</f>
        <v>16.167400000000001</v>
      </c>
      <c r="S16" s="62">
        <f t="shared" si="5"/>
        <v>19</v>
      </c>
    </row>
    <row r="17" spans="1:19" x14ac:dyDescent="0.3">
      <c r="A17" s="58" t="s">
        <v>1367</v>
      </c>
      <c r="B17" s="59">
        <f>VLOOKUP($A17,'Return Data'!$B$7:$R$2292,3,0)</f>
        <v>44865</v>
      </c>
      <c r="C17" s="60">
        <f>VLOOKUP($A17,'Return Data'!$B$7:$R$2292,4,0)</f>
        <v>59.77</v>
      </c>
      <c r="D17" s="60">
        <f>VLOOKUP($A17,'Return Data'!$B$7:$R$2292,10,0)</f>
        <v>5.5448000000000004</v>
      </c>
      <c r="E17" s="61">
        <f t="shared" si="0"/>
        <v>17</v>
      </c>
      <c r="F17" s="60">
        <f>VLOOKUP($A17,'Return Data'!$B$7:$R$2292,11,0)</f>
        <v>9.0494000000000003</v>
      </c>
      <c r="G17" s="61">
        <f t="shared" si="1"/>
        <v>3</v>
      </c>
      <c r="H17" s="60">
        <f>VLOOKUP($A17,'Return Data'!$B$7:$R$2292,12,0)</f>
        <v>8.9898000000000007</v>
      </c>
      <c r="I17" s="61">
        <f t="shared" si="2"/>
        <v>2</v>
      </c>
      <c r="J17" s="60">
        <f>VLOOKUP($A17,'Return Data'!$B$7:$R$2292,13,0)</f>
        <v>9.6094000000000008</v>
      </c>
      <c r="K17" s="61">
        <f t="shared" si="3"/>
        <v>10</v>
      </c>
      <c r="L17" s="60">
        <f>VLOOKUP($A17,'Return Data'!$B$7:$R$2292,17,0)</f>
        <v>47.028100000000002</v>
      </c>
      <c r="M17" s="61">
        <f t="shared" si="4"/>
        <v>6</v>
      </c>
      <c r="N17" s="60">
        <f>VLOOKUP($A17,'Return Data'!$B$7:$R$2292,14,0)</f>
        <v>31.491900000000001</v>
      </c>
      <c r="O17" s="61">
        <f t="shared" si="6"/>
        <v>9</v>
      </c>
      <c r="P17" s="60">
        <f>VLOOKUP($A17,'Return Data'!$B$7:$R$2292,15,0)</f>
        <v>14.988300000000001</v>
      </c>
      <c r="Q17" s="61">
        <f t="shared" si="7"/>
        <v>7</v>
      </c>
      <c r="R17" s="60">
        <f>VLOOKUP($A17,'Return Data'!$B$7:$R$2292,16,0)</f>
        <v>17.452100000000002</v>
      </c>
      <c r="S17" s="62">
        <f t="shared" si="5"/>
        <v>15</v>
      </c>
    </row>
    <row r="18" spans="1:19" x14ac:dyDescent="0.3">
      <c r="A18" s="58" t="s">
        <v>1369</v>
      </c>
      <c r="B18" s="59">
        <f>VLOOKUP($A18,'Return Data'!$B$7:$R$2292,3,0)</f>
        <v>44865</v>
      </c>
      <c r="C18" s="60">
        <f>VLOOKUP($A18,'Return Data'!$B$7:$R$2292,4,0)</f>
        <v>20.36</v>
      </c>
      <c r="D18" s="60">
        <f>VLOOKUP($A18,'Return Data'!$B$7:$R$2292,10,0)</f>
        <v>9.0519999999999996</v>
      </c>
      <c r="E18" s="61">
        <f t="shared" si="0"/>
        <v>4</v>
      </c>
      <c r="F18" s="60">
        <f>VLOOKUP($A18,'Return Data'!$B$7:$R$2292,11,0)</f>
        <v>7.4405999999999999</v>
      </c>
      <c r="G18" s="61">
        <f t="shared" si="1"/>
        <v>6</v>
      </c>
      <c r="H18" s="60">
        <f>VLOOKUP($A18,'Return Data'!$B$7:$R$2292,12,0)</f>
        <v>6.7645999999999997</v>
      </c>
      <c r="I18" s="61">
        <f t="shared" si="2"/>
        <v>6</v>
      </c>
      <c r="J18" s="60">
        <f>VLOOKUP($A18,'Return Data'!$B$7:$R$2292,13,0)</f>
        <v>13.8066</v>
      </c>
      <c r="K18" s="61">
        <f t="shared" si="3"/>
        <v>3</v>
      </c>
      <c r="L18" s="60">
        <f>VLOOKUP($A18,'Return Data'!$B$7:$R$2292,17,0)</f>
        <v>45.707599999999999</v>
      </c>
      <c r="M18" s="61">
        <f t="shared" si="4"/>
        <v>7</v>
      </c>
      <c r="N18" s="60">
        <f>VLOOKUP($A18,'Return Data'!$B$7:$R$2292,14,0)</f>
        <v>27.8765</v>
      </c>
      <c r="O18" s="61">
        <f t="shared" si="6"/>
        <v>15</v>
      </c>
      <c r="P18" s="60">
        <f>VLOOKUP($A18,'Return Data'!$B$7:$R$2292,15,0)</f>
        <v>14.349299999999999</v>
      </c>
      <c r="Q18" s="61">
        <f t="shared" si="7"/>
        <v>9</v>
      </c>
      <c r="R18" s="60">
        <f>VLOOKUP($A18,'Return Data'!$B$7:$R$2292,16,0)</f>
        <v>14.1723</v>
      </c>
      <c r="S18" s="62">
        <f t="shared" si="5"/>
        <v>22</v>
      </c>
    </row>
    <row r="19" spans="1:19" x14ac:dyDescent="0.3">
      <c r="A19" s="58" t="s">
        <v>1370</v>
      </c>
      <c r="B19" s="59">
        <f>VLOOKUP($A19,'Return Data'!$B$7:$R$2292,3,0)</f>
        <v>44865</v>
      </c>
      <c r="C19" s="60">
        <f>VLOOKUP($A19,'Return Data'!$B$7:$R$2292,4,0)</f>
        <v>22.466999999999999</v>
      </c>
      <c r="D19" s="60">
        <f>VLOOKUP($A19,'Return Data'!$B$7:$R$2292,10,0)</f>
        <v>4.6436999999999999</v>
      </c>
      <c r="E19" s="61">
        <f t="shared" si="0"/>
        <v>19</v>
      </c>
      <c r="F19" s="60">
        <f>VLOOKUP($A19,'Return Data'!$B$7:$R$2292,11,0)</f>
        <v>2.8708999999999998</v>
      </c>
      <c r="G19" s="61">
        <f t="shared" si="1"/>
        <v>18</v>
      </c>
      <c r="H19" s="60">
        <f>VLOOKUP($A19,'Return Data'!$B$7:$R$2292,12,0)</f>
        <v>-2.5293000000000001</v>
      </c>
      <c r="I19" s="61">
        <f t="shared" si="2"/>
        <v>20</v>
      </c>
      <c r="J19" s="60">
        <f>VLOOKUP($A19,'Return Data'!$B$7:$R$2292,13,0)</f>
        <v>-3.1177000000000001</v>
      </c>
      <c r="K19" s="61">
        <f t="shared" si="3"/>
        <v>19</v>
      </c>
      <c r="L19" s="60">
        <f>VLOOKUP($A19,'Return Data'!$B$7:$R$2292,17,0)</f>
        <v>33.532699999999998</v>
      </c>
      <c r="M19" s="61">
        <f t="shared" ref="M19:M21" si="8">RANK(L19,L$8:L$29,0)</f>
        <v>19</v>
      </c>
      <c r="N19" s="60"/>
      <c r="O19" s="61"/>
      <c r="P19" s="60"/>
      <c r="Q19" s="61"/>
      <c r="R19" s="60">
        <f>VLOOKUP($A19,'Return Data'!$B$7:$R$2292,16,0)</f>
        <v>35.227899999999998</v>
      </c>
      <c r="S19" s="62">
        <f t="shared" si="5"/>
        <v>1</v>
      </c>
    </row>
    <row r="20" spans="1:19" x14ac:dyDescent="0.3">
      <c r="A20" s="58" t="s">
        <v>1372</v>
      </c>
      <c r="B20" s="59">
        <f>VLOOKUP($A20,'Return Data'!$B$7:$R$2292,3,0)</f>
        <v>44865</v>
      </c>
      <c r="C20" s="60">
        <f>VLOOKUP($A20,'Return Data'!$B$7:$R$2292,4,0)</f>
        <v>23.27</v>
      </c>
      <c r="D20" s="60">
        <f>VLOOKUP($A20,'Return Data'!$B$7:$R$2292,10,0)</f>
        <v>7.4827000000000004</v>
      </c>
      <c r="E20" s="61">
        <f t="shared" si="0"/>
        <v>11</v>
      </c>
      <c r="F20" s="60">
        <f>VLOOKUP($A20,'Return Data'!$B$7:$R$2292,11,0)</f>
        <v>7.5820999999999996</v>
      </c>
      <c r="G20" s="61">
        <f t="shared" si="1"/>
        <v>5</v>
      </c>
      <c r="H20" s="60">
        <f>VLOOKUP($A20,'Return Data'!$B$7:$R$2292,12,0)</f>
        <v>3.1472000000000002</v>
      </c>
      <c r="I20" s="61">
        <f t="shared" si="2"/>
        <v>11</v>
      </c>
      <c r="J20" s="60">
        <f>VLOOKUP($A20,'Return Data'!$B$7:$R$2292,13,0)</f>
        <v>4.8670999999999998</v>
      </c>
      <c r="K20" s="61">
        <f t="shared" si="3"/>
        <v>16</v>
      </c>
      <c r="L20" s="60">
        <f>VLOOKUP($A20,'Return Data'!$B$7:$R$2292,17,0)</f>
        <v>42.366</v>
      </c>
      <c r="M20" s="61">
        <f t="shared" si="8"/>
        <v>12</v>
      </c>
      <c r="N20" s="60">
        <f>VLOOKUP($A20,'Return Data'!$B$7:$R$2292,14,0)</f>
        <v>29.2484</v>
      </c>
      <c r="O20" s="61">
        <f t="shared" si="6"/>
        <v>12</v>
      </c>
      <c r="P20" s="60"/>
      <c r="Q20" s="61"/>
      <c r="R20" s="60">
        <f>VLOOKUP($A20,'Return Data'!$B$7:$R$2292,16,0)</f>
        <v>23.473500000000001</v>
      </c>
      <c r="S20" s="62">
        <f t="shared" si="5"/>
        <v>9</v>
      </c>
    </row>
    <row r="21" spans="1:19" x14ac:dyDescent="0.3">
      <c r="A21" s="58" t="s">
        <v>1374</v>
      </c>
      <c r="B21" s="59">
        <f>VLOOKUP($A21,'Return Data'!$B$7:$R$2292,3,0)</f>
        <v>44865</v>
      </c>
      <c r="C21" s="60">
        <f>VLOOKUP($A21,'Return Data'!$B$7:$R$2292,4,0)</f>
        <v>15.217000000000001</v>
      </c>
      <c r="D21" s="60">
        <f>VLOOKUP($A21,'Return Data'!$B$7:$R$2292,10,0)</f>
        <v>7.4579000000000004</v>
      </c>
      <c r="E21" s="61">
        <f t="shared" si="0"/>
        <v>12</v>
      </c>
      <c r="F21" s="60">
        <f>VLOOKUP($A21,'Return Data'!$B$7:$R$2292,11,0)</f>
        <v>6.1867999999999999</v>
      </c>
      <c r="G21" s="61">
        <f t="shared" si="1"/>
        <v>11</v>
      </c>
      <c r="H21" s="60">
        <f>VLOOKUP($A21,'Return Data'!$B$7:$R$2292,12,0)</f>
        <v>-0.56259999999999999</v>
      </c>
      <c r="I21" s="61">
        <f t="shared" si="2"/>
        <v>19</v>
      </c>
      <c r="J21" s="60">
        <f>VLOOKUP($A21,'Return Data'!$B$7:$R$2292,13,0)</f>
        <v>-6.6871</v>
      </c>
      <c r="K21" s="61">
        <f t="shared" si="3"/>
        <v>22</v>
      </c>
      <c r="L21" s="60">
        <f>VLOOKUP($A21,'Return Data'!$B$7:$R$2292,17,0)</f>
        <v>26.7437</v>
      </c>
      <c r="M21" s="61">
        <f t="shared" si="8"/>
        <v>22</v>
      </c>
      <c r="N21" s="60"/>
      <c r="O21" s="61"/>
      <c r="P21" s="60"/>
      <c r="Q21" s="61"/>
      <c r="R21" s="60">
        <f>VLOOKUP($A21,'Return Data'!$B$7:$R$2292,16,0)</f>
        <v>16.7956</v>
      </c>
      <c r="S21" s="62">
        <f t="shared" si="5"/>
        <v>17</v>
      </c>
    </row>
    <row r="22" spans="1:19" x14ac:dyDescent="0.3">
      <c r="A22" s="58" t="s">
        <v>1377</v>
      </c>
      <c r="B22" s="59">
        <f>VLOOKUP($A22,'Return Data'!$B$7:$R$2292,3,0)</f>
        <v>44865</v>
      </c>
      <c r="C22" s="60">
        <f>VLOOKUP($A22,'Return Data'!$B$7:$R$2292,4,0)</f>
        <v>187.35400000000001</v>
      </c>
      <c r="D22" s="60">
        <f>VLOOKUP($A22,'Return Data'!$B$7:$R$2292,10,0)</f>
        <v>4.4488000000000003</v>
      </c>
      <c r="E22" s="61">
        <f t="shared" si="0"/>
        <v>21</v>
      </c>
      <c r="F22" s="60">
        <f>VLOOKUP($A22,'Return Data'!$B$7:$R$2292,11,0)</f>
        <v>1.4996</v>
      </c>
      <c r="G22" s="61">
        <f t="shared" si="1"/>
        <v>20</v>
      </c>
      <c r="H22" s="60">
        <f>VLOOKUP($A22,'Return Data'!$B$7:$R$2292,12,0)</f>
        <v>1.7918000000000001</v>
      </c>
      <c r="I22" s="61">
        <f t="shared" si="2"/>
        <v>15</v>
      </c>
      <c r="J22" s="60">
        <f>VLOOKUP($A22,'Return Data'!$B$7:$R$2292,13,0)</f>
        <v>3.5070999999999999</v>
      </c>
      <c r="K22" s="61">
        <f t="shared" si="3"/>
        <v>18</v>
      </c>
      <c r="L22" s="60">
        <f>VLOOKUP($A22,'Return Data'!$B$7:$R$2292,17,0)</f>
        <v>44.727899999999998</v>
      </c>
      <c r="M22" s="61">
        <f t="shared" ref="M22:M29" si="9">RANK(L22,L$8:L$29,0)</f>
        <v>9</v>
      </c>
      <c r="N22" s="60">
        <f>VLOOKUP($A22,'Return Data'!$B$7:$R$2292,14,0)</f>
        <v>34.096299999999999</v>
      </c>
      <c r="O22" s="61">
        <f t="shared" si="6"/>
        <v>6</v>
      </c>
      <c r="P22" s="60">
        <f>VLOOKUP($A22,'Return Data'!$B$7:$R$2292,15,0)</f>
        <v>18.148700000000002</v>
      </c>
      <c r="Q22" s="61">
        <f t="shared" si="7"/>
        <v>4</v>
      </c>
      <c r="R22" s="60">
        <f>VLOOKUP($A22,'Return Data'!$B$7:$R$2292,16,0)</f>
        <v>20.299600000000002</v>
      </c>
      <c r="S22" s="62">
        <f t="shared" si="5"/>
        <v>12</v>
      </c>
    </row>
    <row r="23" spans="1:19" x14ac:dyDescent="0.3">
      <c r="A23" s="58" t="s">
        <v>1378</v>
      </c>
      <c r="B23" s="59">
        <f>VLOOKUP($A23,'Return Data'!$B$7:$R$2292,3,0)</f>
        <v>44865</v>
      </c>
      <c r="C23" s="60">
        <f>VLOOKUP($A23,'Return Data'!$B$7:$R$2292,4,0)</f>
        <v>51.185000000000002</v>
      </c>
      <c r="D23" s="60">
        <f>VLOOKUP($A23,'Return Data'!$B$7:$R$2292,10,0)</f>
        <v>6.7332999999999998</v>
      </c>
      <c r="E23" s="61">
        <f t="shared" si="0"/>
        <v>13</v>
      </c>
      <c r="F23" s="60">
        <f>VLOOKUP($A23,'Return Data'!$B$7:$R$2292,11,0)</f>
        <v>5.6711999999999998</v>
      </c>
      <c r="G23" s="61">
        <f t="shared" si="1"/>
        <v>14</v>
      </c>
      <c r="H23" s="60">
        <f>VLOOKUP($A23,'Return Data'!$B$7:$R$2292,12,0)</f>
        <v>2.7275</v>
      </c>
      <c r="I23" s="61">
        <f t="shared" si="2"/>
        <v>13</v>
      </c>
      <c r="J23" s="60">
        <f>VLOOKUP($A23,'Return Data'!$B$7:$R$2292,13,0)</f>
        <v>11.2935</v>
      </c>
      <c r="K23" s="61">
        <f t="shared" si="3"/>
        <v>6</v>
      </c>
      <c r="L23" s="60">
        <f>VLOOKUP($A23,'Return Data'!$B$7:$R$2292,17,0)</f>
        <v>48.428600000000003</v>
      </c>
      <c r="M23" s="61">
        <f t="shared" si="9"/>
        <v>4</v>
      </c>
      <c r="N23" s="60">
        <f>VLOOKUP($A23,'Return Data'!$B$7:$R$2292,14,0)</f>
        <v>28.616599999999998</v>
      </c>
      <c r="O23" s="61">
        <f t="shared" si="6"/>
        <v>13</v>
      </c>
      <c r="P23" s="60">
        <f>VLOOKUP($A23,'Return Data'!$B$7:$R$2292,15,0)</f>
        <v>13.1904</v>
      </c>
      <c r="Q23" s="61">
        <f t="shared" si="7"/>
        <v>10</v>
      </c>
      <c r="R23" s="60">
        <f>VLOOKUP($A23,'Return Data'!$B$7:$R$2292,16,0)</f>
        <v>21.243300000000001</v>
      </c>
      <c r="S23" s="62">
        <f t="shared" si="5"/>
        <v>11</v>
      </c>
    </row>
    <row r="24" spans="1:19" x14ac:dyDescent="0.3">
      <c r="A24" s="58" t="s">
        <v>1381</v>
      </c>
      <c r="B24" s="59">
        <f>VLOOKUP($A24,'Return Data'!$B$7:$R$2292,3,0)</f>
        <v>44865</v>
      </c>
      <c r="C24" s="60">
        <f>VLOOKUP($A24,'Return Data'!$B$7:$R$2292,4,0)</f>
        <v>101.09780000000001</v>
      </c>
      <c r="D24" s="60">
        <f>VLOOKUP($A24,'Return Data'!$B$7:$R$2292,10,0)</f>
        <v>8.5299999999999994</v>
      </c>
      <c r="E24" s="61">
        <f t="shared" si="0"/>
        <v>7</v>
      </c>
      <c r="F24" s="60">
        <f>VLOOKUP($A24,'Return Data'!$B$7:$R$2292,11,0)</f>
        <v>6.9485999999999999</v>
      </c>
      <c r="G24" s="61">
        <f t="shared" si="1"/>
        <v>8</v>
      </c>
      <c r="H24" s="60">
        <f>VLOOKUP($A24,'Return Data'!$B$7:$R$2292,12,0)</f>
        <v>7.5602</v>
      </c>
      <c r="I24" s="61">
        <f t="shared" si="2"/>
        <v>5</v>
      </c>
      <c r="J24" s="60">
        <f>VLOOKUP($A24,'Return Data'!$B$7:$R$2292,13,0)</f>
        <v>15.3872</v>
      </c>
      <c r="K24" s="61">
        <f t="shared" si="3"/>
        <v>1</v>
      </c>
      <c r="L24" s="60">
        <f>VLOOKUP($A24,'Return Data'!$B$7:$R$2292,17,0)</f>
        <v>50.491300000000003</v>
      </c>
      <c r="M24" s="61">
        <f t="shared" si="9"/>
        <v>2</v>
      </c>
      <c r="N24" s="60">
        <f>VLOOKUP($A24,'Return Data'!$B$7:$R$2292,14,0)</f>
        <v>35.046999999999997</v>
      </c>
      <c r="O24" s="61">
        <f t="shared" si="6"/>
        <v>4</v>
      </c>
      <c r="P24" s="60">
        <f>VLOOKUP($A24,'Return Data'!$B$7:$R$2292,15,0)</f>
        <v>17.7669</v>
      </c>
      <c r="Q24" s="61">
        <f t="shared" si="7"/>
        <v>5</v>
      </c>
      <c r="R24" s="60">
        <f>VLOOKUP($A24,'Return Data'!$B$7:$R$2292,16,0)</f>
        <v>25.306000000000001</v>
      </c>
      <c r="S24" s="62">
        <f t="shared" si="5"/>
        <v>7</v>
      </c>
    </row>
    <row r="25" spans="1:19" x14ac:dyDescent="0.3">
      <c r="A25" s="58" t="s">
        <v>1385</v>
      </c>
      <c r="B25" s="59">
        <f>VLOOKUP($A25,'Return Data'!$B$7:$R$2292,3,0)</f>
        <v>44865</v>
      </c>
      <c r="C25" s="60">
        <f>VLOOKUP($A25,'Return Data'!$B$7:$R$2292,4,0)</f>
        <v>144.12610000000001</v>
      </c>
      <c r="D25" s="60">
        <f>VLOOKUP($A25,'Return Data'!$B$7:$R$2292,10,0)</f>
        <v>10.1503</v>
      </c>
      <c r="E25" s="61">
        <f t="shared" si="0"/>
        <v>3</v>
      </c>
      <c r="F25" s="60">
        <f>VLOOKUP($A25,'Return Data'!$B$7:$R$2292,11,0)</f>
        <v>3.4361999999999999</v>
      </c>
      <c r="G25" s="61">
        <f t="shared" si="1"/>
        <v>16</v>
      </c>
      <c r="H25" s="60">
        <f>VLOOKUP($A25,'Return Data'!$B$7:$R$2292,12,0)</f>
        <v>1.4963</v>
      </c>
      <c r="I25" s="61">
        <f t="shared" si="2"/>
        <v>17</v>
      </c>
      <c r="J25" s="60">
        <f>VLOOKUP($A25,'Return Data'!$B$7:$R$2292,13,0)</f>
        <v>6.8178000000000001</v>
      </c>
      <c r="K25" s="61">
        <f t="shared" si="3"/>
        <v>14</v>
      </c>
      <c r="L25" s="60">
        <f>VLOOKUP($A25,'Return Data'!$B$7:$R$2292,17,0)</f>
        <v>52.022100000000002</v>
      </c>
      <c r="M25" s="61">
        <f t="shared" si="9"/>
        <v>1</v>
      </c>
      <c r="N25" s="60">
        <f>VLOOKUP($A25,'Return Data'!$B$7:$R$2292,14,0)</f>
        <v>51.658299999999997</v>
      </c>
      <c r="O25" s="61">
        <f t="shared" si="6"/>
        <v>1</v>
      </c>
      <c r="P25" s="60">
        <f>VLOOKUP($A25,'Return Data'!$B$7:$R$2292,15,0)</f>
        <v>22.7896</v>
      </c>
      <c r="Q25" s="61">
        <f t="shared" si="7"/>
        <v>1</v>
      </c>
      <c r="R25" s="60">
        <f>VLOOKUP($A25,'Return Data'!$B$7:$R$2292,16,0)</f>
        <v>15.8081</v>
      </c>
      <c r="S25" s="62">
        <f t="shared" si="5"/>
        <v>20</v>
      </c>
    </row>
    <row r="26" spans="1:19" x14ac:dyDescent="0.3">
      <c r="A26" s="58" t="s">
        <v>1386</v>
      </c>
      <c r="B26" s="59">
        <f>VLOOKUP($A26,'Return Data'!$B$7:$R$2292,3,0)</f>
        <v>44865</v>
      </c>
      <c r="C26" s="60">
        <f>VLOOKUP($A26,'Return Data'!$B$7:$R$2292,4,0)</f>
        <v>127.64109999999999</v>
      </c>
      <c r="D26" s="60">
        <f>VLOOKUP($A26,'Return Data'!$B$7:$R$2292,10,0)</f>
        <v>10.2005</v>
      </c>
      <c r="E26" s="61">
        <f t="shared" si="0"/>
        <v>2</v>
      </c>
      <c r="F26" s="60">
        <f>VLOOKUP($A26,'Return Data'!$B$7:$R$2292,11,0)</f>
        <v>9.6224000000000007</v>
      </c>
      <c r="G26" s="61">
        <f t="shared" si="1"/>
        <v>1</v>
      </c>
      <c r="H26" s="60">
        <f>VLOOKUP($A26,'Return Data'!$B$7:$R$2292,12,0)</f>
        <v>10.8589</v>
      </c>
      <c r="I26" s="61">
        <f t="shared" si="2"/>
        <v>1</v>
      </c>
      <c r="J26" s="60">
        <f>VLOOKUP($A26,'Return Data'!$B$7:$R$2292,13,0)</f>
        <v>12.289400000000001</v>
      </c>
      <c r="K26" s="61">
        <f t="shared" si="3"/>
        <v>5</v>
      </c>
      <c r="L26" s="60">
        <f>VLOOKUP($A26,'Return Data'!$B$7:$R$2292,17,0)</f>
        <v>41.1098</v>
      </c>
      <c r="M26" s="61">
        <f t="shared" si="9"/>
        <v>15</v>
      </c>
      <c r="N26" s="60">
        <f>VLOOKUP($A26,'Return Data'!$B$7:$R$2292,14,0)</f>
        <v>30.2956</v>
      </c>
      <c r="O26" s="61">
        <f t="shared" ref="O26:O29" si="10">RANK(N26,N$8:N$29,0)</f>
        <v>11</v>
      </c>
      <c r="P26" s="60">
        <f>VLOOKUP($A26,'Return Data'!$B$7:$R$2292,15,0)</f>
        <v>18.148900000000001</v>
      </c>
      <c r="Q26" s="61">
        <f t="shared" si="7"/>
        <v>3</v>
      </c>
      <c r="R26" s="60">
        <f>VLOOKUP($A26,'Return Data'!$B$7:$R$2292,16,0)</f>
        <v>26.361999999999998</v>
      </c>
      <c r="S26" s="62">
        <f t="shared" si="5"/>
        <v>5</v>
      </c>
    </row>
    <row r="27" spans="1:19" x14ac:dyDescent="0.3">
      <c r="A27" s="58" t="s">
        <v>1389</v>
      </c>
      <c r="B27" s="59">
        <f>VLOOKUP($A27,'Return Data'!$B$7:$R$2292,3,0)</f>
        <v>44865</v>
      </c>
      <c r="C27" s="60">
        <f>VLOOKUP($A27,'Return Data'!$B$7:$R$2292,4,0)</f>
        <v>162.67840000000001</v>
      </c>
      <c r="D27" s="60">
        <f>VLOOKUP($A27,'Return Data'!$B$7:$R$2292,10,0)</f>
        <v>8.1126000000000005</v>
      </c>
      <c r="E27" s="61">
        <f t="shared" si="0"/>
        <v>10</v>
      </c>
      <c r="F27" s="60">
        <f>VLOOKUP($A27,'Return Data'!$B$7:$R$2292,11,0)</f>
        <v>5.8555999999999999</v>
      </c>
      <c r="G27" s="61">
        <f t="shared" si="1"/>
        <v>13</v>
      </c>
      <c r="H27" s="60">
        <f>VLOOKUP($A27,'Return Data'!$B$7:$R$2292,12,0)</f>
        <v>1.7706999999999999</v>
      </c>
      <c r="I27" s="61">
        <f t="shared" si="2"/>
        <v>16</v>
      </c>
      <c r="J27" s="60">
        <f>VLOOKUP($A27,'Return Data'!$B$7:$R$2292,13,0)</f>
        <v>4.4668000000000001</v>
      </c>
      <c r="K27" s="61">
        <f t="shared" si="3"/>
        <v>17</v>
      </c>
      <c r="L27" s="60">
        <f>VLOOKUP($A27,'Return Data'!$B$7:$R$2292,17,0)</f>
        <v>40.103200000000001</v>
      </c>
      <c r="M27" s="61">
        <f t="shared" si="9"/>
        <v>16</v>
      </c>
      <c r="N27" s="60">
        <f>VLOOKUP($A27,'Return Data'!$B$7:$R$2292,14,0)</f>
        <v>26.790600000000001</v>
      </c>
      <c r="O27" s="61">
        <f t="shared" si="10"/>
        <v>16</v>
      </c>
      <c r="P27" s="60">
        <f>VLOOKUP($A27,'Return Data'!$B$7:$R$2292,15,0)</f>
        <v>8.9724000000000004</v>
      </c>
      <c r="Q27" s="61">
        <f t="shared" si="7"/>
        <v>13</v>
      </c>
      <c r="R27" s="60">
        <f>VLOOKUP($A27,'Return Data'!$B$7:$R$2292,16,0)</f>
        <v>17.074999999999999</v>
      </c>
      <c r="S27" s="62">
        <f t="shared" si="5"/>
        <v>16</v>
      </c>
    </row>
    <row r="28" spans="1:19" x14ac:dyDescent="0.3">
      <c r="A28" s="58" t="s">
        <v>1390</v>
      </c>
      <c r="B28" s="59">
        <f>VLOOKUP($A28,'Return Data'!$B$7:$R$2292,3,0)</f>
        <v>44865</v>
      </c>
      <c r="C28" s="60">
        <f>VLOOKUP($A28,'Return Data'!$B$7:$R$2292,4,0)</f>
        <v>24.786899999999999</v>
      </c>
      <c r="D28" s="60">
        <f>VLOOKUP($A28,'Return Data'!$B$7:$R$2292,10,0)</f>
        <v>10.6104</v>
      </c>
      <c r="E28" s="61">
        <f t="shared" si="0"/>
        <v>1</v>
      </c>
      <c r="F28" s="60">
        <f>VLOOKUP($A28,'Return Data'!$B$7:$R$2292,11,0)</f>
        <v>9.4161000000000001</v>
      </c>
      <c r="G28" s="61">
        <f t="shared" si="1"/>
        <v>2</v>
      </c>
      <c r="H28" s="60">
        <f>VLOOKUP($A28,'Return Data'!$B$7:$R$2292,12,0)</f>
        <v>7.8733000000000004</v>
      </c>
      <c r="I28" s="61">
        <f t="shared" si="2"/>
        <v>3</v>
      </c>
      <c r="J28" s="60">
        <f>VLOOKUP($A28,'Return Data'!$B$7:$R$2292,13,0)</f>
        <v>10.7507</v>
      </c>
      <c r="K28" s="61">
        <f t="shared" si="3"/>
        <v>7</v>
      </c>
      <c r="L28" s="60">
        <f>VLOOKUP($A28,'Return Data'!$B$7:$R$2292,17,0)</f>
        <v>47.606699999999996</v>
      </c>
      <c r="M28" s="61">
        <f t="shared" si="9"/>
        <v>5</v>
      </c>
      <c r="N28" s="60">
        <f>VLOOKUP($A28,'Return Data'!$B$7:$R$2292,14,0)</f>
        <v>32.832799999999999</v>
      </c>
      <c r="O28" s="61">
        <f t="shared" si="10"/>
        <v>7</v>
      </c>
      <c r="P28" s="60"/>
      <c r="Q28" s="61"/>
      <c r="R28" s="60">
        <f>VLOOKUP($A28,'Return Data'!$B$7:$R$2292,16,0)</f>
        <v>25.690899999999999</v>
      </c>
      <c r="S28" s="62">
        <f t="shared" si="5"/>
        <v>6</v>
      </c>
    </row>
    <row r="29" spans="1:19" x14ac:dyDescent="0.3">
      <c r="A29" s="58" t="s">
        <v>1392</v>
      </c>
      <c r="B29" s="59">
        <f>VLOOKUP($A29,'Return Data'!$B$7:$R$2292,3,0)</f>
        <v>44865</v>
      </c>
      <c r="C29" s="60">
        <f>VLOOKUP($A29,'Return Data'!$B$7:$R$2292,4,0)</f>
        <v>33.49</v>
      </c>
      <c r="D29" s="60">
        <f>VLOOKUP($A29,'Return Data'!$B$7:$R$2292,10,0)</f>
        <v>8.4520999999999997</v>
      </c>
      <c r="E29" s="61">
        <f t="shared" si="0"/>
        <v>8</v>
      </c>
      <c r="F29" s="60">
        <f>VLOOKUP($A29,'Return Data'!$B$7:$R$2292,11,0)</f>
        <v>8.5574999999999992</v>
      </c>
      <c r="G29" s="61">
        <f t="shared" si="1"/>
        <v>4</v>
      </c>
      <c r="H29" s="60">
        <f>VLOOKUP($A29,'Return Data'!$B$7:$R$2292,12,0)</f>
        <v>7.8582999999999998</v>
      </c>
      <c r="I29" s="61">
        <f t="shared" si="2"/>
        <v>4</v>
      </c>
      <c r="J29" s="60">
        <f>VLOOKUP($A29,'Return Data'!$B$7:$R$2292,13,0)</f>
        <v>13.180099999999999</v>
      </c>
      <c r="K29" s="61">
        <f t="shared" si="3"/>
        <v>4</v>
      </c>
      <c r="L29" s="60">
        <f>VLOOKUP($A29,'Return Data'!$B$7:$R$2292,17,0)</f>
        <v>41.671500000000002</v>
      </c>
      <c r="M29" s="61">
        <f t="shared" si="9"/>
        <v>14</v>
      </c>
      <c r="N29" s="60">
        <f>VLOOKUP($A29,'Return Data'!$B$7:$R$2292,14,0)</f>
        <v>32.425699999999999</v>
      </c>
      <c r="O29" s="61">
        <f t="shared" si="10"/>
        <v>8</v>
      </c>
      <c r="P29" s="60">
        <f>VLOOKUP($A29,'Return Data'!$B$7:$R$2292,15,0)</f>
        <v>15.509499999999999</v>
      </c>
      <c r="Q29" s="61">
        <f t="shared" si="7"/>
        <v>6</v>
      </c>
      <c r="R29" s="60">
        <f>VLOOKUP($A29,'Return Data'!$B$7:$R$2292,16,0)</f>
        <v>15.4809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7.2252909090909077</v>
      </c>
      <c r="E31" s="69"/>
      <c r="F31" s="70">
        <f>AVERAGE(F8:F29)</f>
        <v>5.4696499999999997</v>
      </c>
      <c r="G31" s="69"/>
      <c r="H31" s="70">
        <f>AVERAGE(H8:H29)</f>
        <v>3.2745272727272723</v>
      </c>
      <c r="I31" s="69"/>
      <c r="J31" s="70">
        <f>AVERAGE(J8:J29)</f>
        <v>6.9118090909090908</v>
      </c>
      <c r="K31" s="69"/>
      <c r="L31" s="70">
        <f>AVERAGE(L8:L29)</f>
        <v>42.150904545454551</v>
      </c>
      <c r="M31" s="69"/>
      <c r="N31" s="70">
        <f>AVERAGE(N8:N29)</f>
        <v>31.491565000000001</v>
      </c>
      <c r="O31" s="69"/>
      <c r="P31" s="70">
        <f>AVERAGE(P8:P29)</f>
        <v>14.398746666666666</v>
      </c>
      <c r="Q31" s="69"/>
      <c r="R31" s="70">
        <f>AVERAGE(R8:R29)</f>
        <v>22.000190909090907</v>
      </c>
      <c r="S31" s="71"/>
    </row>
    <row r="32" spans="1:19" x14ac:dyDescent="0.3">
      <c r="A32" s="68" t="s">
        <v>28</v>
      </c>
      <c r="B32" s="69"/>
      <c r="C32" s="69"/>
      <c r="D32" s="70">
        <f>MIN(D8:D29)</f>
        <v>3.2183000000000002</v>
      </c>
      <c r="E32" s="69"/>
      <c r="F32" s="70">
        <f>MIN(F8:F29)</f>
        <v>-1.3723000000000001</v>
      </c>
      <c r="G32" s="69"/>
      <c r="H32" s="70">
        <f>MIN(H8:H29)</f>
        <v>-8.2051999999999996</v>
      </c>
      <c r="I32" s="69"/>
      <c r="J32" s="70">
        <f>MIN(J8:J29)</f>
        <v>-6.6871</v>
      </c>
      <c r="K32" s="69"/>
      <c r="L32" s="70">
        <f>MIN(L8:L29)</f>
        <v>26.7437</v>
      </c>
      <c r="M32" s="69"/>
      <c r="N32" s="70">
        <f>MIN(N8:N29)</f>
        <v>21.047499999999999</v>
      </c>
      <c r="O32" s="69"/>
      <c r="P32" s="70">
        <f>MIN(P8:P29)</f>
        <v>5.7249999999999996</v>
      </c>
      <c r="Q32" s="69"/>
      <c r="R32" s="70">
        <f>MIN(R8:R29)</f>
        <v>14.1723</v>
      </c>
      <c r="S32" s="71"/>
    </row>
    <row r="33" spans="1:19" ht="15" thickBot="1" x14ac:dyDescent="0.35">
      <c r="A33" s="72" t="s">
        <v>29</v>
      </c>
      <c r="B33" s="73"/>
      <c r="C33" s="73"/>
      <c r="D33" s="74">
        <f>MAX(D8:D29)</f>
        <v>10.6104</v>
      </c>
      <c r="E33" s="73"/>
      <c r="F33" s="74">
        <f>MAX(F8:F29)</f>
        <v>9.6224000000000007</v>
      </c>
      <c r="G33" s="73"/>
      <c r="H33" s="74">
        <f>MAX(H8:H29)</f>
        <v>10.8589</v>
      </c>
      <c r="I33" s="73"/>
      <c r="J33" s="74">
        <f>MAX(J8:J29)</f>
        <v>15.3872</v>
      </c>
      <c r="K33" s="73"/>
      <c r="L33" s="74">
        <f>MAX(L8:L29)</f>
        <v>52.022100000000002</v>
      </c>
      <c r="M33" s="73"/>
      <c r="N33" s="74">
        <f>MAX(N8:N29)</f>
        <v>51.658299999999997</v>
      </c>
      <c r="O33" s="73"/>
      <c r="P33" s="74">
        <f>MAX(P8:P29)</f>
        <v>22.7896</v>
      </c>
      <c r="Q33" s="73"/>
      <c r="R33" s="74">
        <f>MAX(R8:R29)</f>
        <v>35.227899999999998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44865</v>
      </c>
      <c r="C8" s="60">
        <f>VLOOKUP($A8,'Return Data'!$B$7:$R$2292,4,0)</f>
        <v>52.712899999999998</v>
      </c>
      <c r="D8" s="60">
        <f>VLOOKUP($A8,'Return Data'!$B$7:$R$2292,10,0)</f>
        <v>4.9988999999999999</v>
      </c>
      <c r="E8" s="61">
        <f t="shared" ref="E8:E29" si="0">RANK(D8,D$8:D$29,0)</f>
        <v>18</v>
      </c>
      <c r="F8" s="60">
        <f>VLOOKUP($A8,'Return Data'!$B$7:$R$2292,11,0)</f>
        <v>2.2252999999999998</v>
      </c>
      <c r="G8" s="61">
        <f t="shared" ref="G8:G29" si="1">RANK(F8,F$8:F$29,0)</f>
        <v>18</v>
      </c>
      <c r="H8" s="60">
        <f>VLOOKUP($A8,'Return Data'!$B$7:$R$2292,12,0)</f>
        <v>-4.0400999999999998</v>
      </c>
      <c r="I8" s="61">
        <f>RANK(H8,H$8:H$29,0)</f>
        <v>21</v>
      </c>
      <c r="J8" s="60">
        <f>VLOOKUP($A8,'Return Data'!$B$7:$R$2292,13,0)</f>
        <v>-4.3804999999999996</v>
      </c>
      <c r="K8" s="61">
        <f>RANK(J8,J$8:J$29,0)</f>
        <v>19</v>
      </c>
      <c r="L8" s="60">
        <f>VLOOKUP($A8,'Return Data'!$B$7:$R$2292,17,0)</f>
        <v>31.0076</v>
      </c>
      <c r="M8" s="61">
        <f>RANK(L8,L$8:L$29,0)</f>
        <v>21</v>
      </c>
      <c r="N8" s="60">
        <f>VLOOKUP($A8,'Return Data'!$B$7:$R$2292,14,0)</f>
        <v>19.740300000000001</v>
      </c>
      <c r="O8" s="61">
        <f>RANK(N8,N$8:N$29,0)</f>
        <v>20</v>
      </c>
      <c r="P8" s="60">
        <f>VLOOKUP($A8,'Return Data'!$B$7:$R$2292,15,0)</f>
        <v>4.5301999999999998</v>
      </c>
      <c r="Q8" s="61">
        <f>RANK(P8,P$8:P$29,0)</f>
        <v>15</v>
      </c>
      <c r="R8" s="60">
        <f>VLOOKUP($A8,'Return Data'!$B$7:$R$2292,16,0)</f>
        <v>11.288500000000001</v>
      </c>
      <c r="S8" s="62">
        <f>RANK(R8,R$8:R$29,0)</f>
        <v>21</v>
      </c>
    </row>
    <row r="9" spans="1:20" x14ac:dyDescent="0.3">
      <c r="A9" s="58" t="s">
        <v>1353</v>
      </c>
      <c r="B9" s="59">
        <f>VLOOKUP($A9,'Return Data'!$B$7:$R$2292,3,0)</f>
        <v>44865</v>
      </c>
      <c r="C9" s="60">
        <f>VLOOKUP($A9,'Return Data'!$B$7:$R$2292,4,0)</f>
        <v>63.35</v>
      </c>
      <c r="D9" s="60">
        <f>VLOOKUP($A9,'Return Data'!$B$7:$R$2292,10,0)</f>
        <v>5.7066999999999997</v>
      </c>
      <c r="E9" s="61">
        <f t="shared" si="0"/>
        <v>15</v>
      </c>
      <c r="F9" s="60">
        <f>VLOOKUP($A9,'Return Data'!$B$7:$R$2292,11,0)</f>
        <v>4.2283999999999997</v>
      </c>
      <c r="G9" s="61">
        <f t="shared" si="1"/>
        <v>15</v>
      </c>
      <c r="H9" s="60">
        <f>VLOOKUP($A9,'Return Data'!$B$7:$R$2292,12,0)</f>
        <v>2.2764000000000002</v>
      </c>
      <c r="I9" s="61">
        <f t="shared" ref="I9:I29" si="2">RANK(H9,H$8:H$29,0)</f>
        <v>10</v>
      </c>
      <c r="J9" s="60">
        <f>VLOOKUP($A9,'Return Data'!$B$7:$R$2292,13,0)</f>
        <v>8.1426999999999996</v>
      </c>
      <c r="K9" s="61">
        <f t="shared" ref="K9:K29" si="3">RANK(J9,J$8:J$29,0)</f>
        <v>9</v>
      </c>
      <c r="L9" s="60">
        <f>VLOOKUP($A9,'Return Data'!$B$7:$R$2292,17,0)</f>
        <v>37.047400000000003</v>
      </c>
      <c r="M9" s="61">
        <f t="shared" ref="M9:M29" si="4">RANK(L9,L$8:L$29,0)</f>
        <v>17</v>
      </c>
      <c r="N9" s="60">
        <f>VLOOKUP($A9,'Return Data'!$B$7:$R$2292,14,0)</f>
        <v>26.131499999999999</v>
      </c>
      <c r="O9" s="61">
        <f t="shared" ref="O9:O29" si="5">RANK(N9,N$8:N$29,0)</f>
        <v>15</v>
      </c>
      <c r="P9" s="60">
        <f>VLOOKUP($A9,'Return Data'!$B$7:$R$2292,15,0)</f>
        <v>18.411899999999999</v>
      </c>
      <c r="Q9" s="61">
        <f t="shared" ref="Q9:Q29" si="6">RANK(P9,P$8:P$29,0)</f>
        <v>2</v>
      </c>
      <c r="R9" s="60">
        <f>VLOOKUP($A9,'Return Data'!$B$7:$R$2292,16,0)</f>
        <v>22.976199999999999</v>
      </c>
      <c r="S9" s="62">
        <f t="shared" ref="S9:S29" si="7">RANK(R9,R$8:R$29,0)</f>
        <v>6</v>
      </c>
    </row>
    <row r="10" spans="1:20" x14ac:dyDescent="0.3">
      <c r="A10" s="58" t="s">
        <v>2035</v>
      </c>
      <c r="B10" s="59">
        <f>VLOOKUP($A10,'Return Data'!$B$7:$R$2292,3,0)</f>
        <v>44865</v>
      </c>
      <c r="C10" s="60">
        <f>VLOOKUP($A10,'Return Data'!$B$7:$R$2292,4,0)</f>
        <v>27.01</v>
      </c>
      <c r="D10" s="60">
        <f>VLOOKUP($A10,'Return Data'!$B$7:$R$2292,10,0)</f>
        <v>7.7812999999999999</v>
      </c>
      <c r="E10" s="61">
        <f t="shared" si="0"/>
        <v>9</v>
      </c>
      <c r="F10" s="60">
        <f>VLOOKUP($A10,'Return Data'!$B$7:$R$2292,11,0)</f>
        <v>5.3432000000000004</v>
      </c>
      <c r="G10" s="61">
        <f t="shared" si="1"/>
        <v>10</v>
      </c>
      <c r="H10" s="60">
        <f>VLOOKUP($A10,'Return Data'!$B$7:$R$2292,12,0)</f>
        <v>1.1232</v>
      </c>
      <c r="I10" s="61">
        <f t="shared" si="2"/>
        <v>14</v>
      </c>
      <c r="J10" s="60">
        <f>VLOOKUP($A10,'Return Data'!$B$7:$R$2292,13,0)</f>
        <v>7.2676999999999996</v>
      </c>
      <c r="K10" s="61">
        <f t="shared" si="3"/>
        <v>11</v>
      </c>
      <c r="L10" s="60">
        <f>VLOOKUP($A10,'Return Data'!$B$7:$R$2292,17,0)</f>
        <v>40.654000000000003</v>
      </c>
      <c r="M10" s="61">
        <f t="shared" si="4"/>
        <v>12</v>
      </c>
      <c r="N10" s="60">
        <f>VLOOKUP($A10,'Return Data'!$B$7:$R$2292,14,0)</f>
        <v>37.504199999999997</v>
      </c>
      <c r="O10" s="61">
        <f t="shared" si="5"/>
        <v>3</v>
      </c>
      <c r="P10" s="60"/>
      <c r="Q10" s="61"/>
      <c r="R10" s="60">
        <f>VLOOKUP($A10,'Return Data'!$B$7:$R$2292,16,0)</f>
        <v>29.2851</v>
      </c>
      <c r="S10" s="62">
        <f t="shared" si="7"/>
        <v>2</v>
      </c>
    </row>
    <row r="11" spans="1:20" x14ac:dyDescent="0.3">
      <c r="A11" s="58" t="s">
        <v>1355</v>
      </c>
      <c r="B11" s="59">
        <f>VLOOKUP($A11,'Return Data'!$B$7:$R$2292,3,0)</f>
        <v>44865</v>
      </c>
      <c r="C11" s="60">
        <f>VLOOKUP($A11,'Return Data'!$B$7:$R$2292,4,0)</f>
        <v>24.77</v>
      </c>
      <c r="D11" s="60">
        <f>VLOOKUP($A11,'Return Data'!$B$7:$R$2292,10,0)</f>
        <v>4.0755999999999997</v>
      </c>
      <c r="E11" s="61">
        <f t="shared" si="0"/>
        <v>21</v>
      </c>
      <c r="F11" s="60">
        <f>VLOOKUP($A11,'Return Data'!$B$7:$R$2292,11,0)</f>
        <v>2.2709000000000001</v>
      </c>
      <c r="G11" s="61">
        <f t="shared" si="1"/>
        <v>17</v>
      </c>
      <c r="H11" s="60">
        <f>VLOOKUP($A11,'Return Data'!$B$7:$R$2292,12,0)</f>
        <v>5.1805000000000003</v>
      </c>
      <c r="I11" s="61">
        <f t="shared" si="2"/>
        <v>7</v>
      </c>
      <c r="J11" s="60">
        <f>VLOOKUP($A11,'Return Data'!$B$7:$R$2292,13,0)</f>
        <v>11.9801</v>
      </c>
      <c r="K11" s="61">
        <f t="shared" si="3"/>
        <v>4</v>
      </c>
      <c r="L11" s="60">
        <f>VLOOKUP($A11,'Return Data'!$B$7:$R$2292,17,0)</f>
        <v>46.748899999999999</v>
      </c>
      <c r="M11" s="61">
        <f t="shared" si="4"/>
        <v>4</v>
      </c>
      <c r="N11" s="60">
        <f>VLOOKUP($A11,'Return Data'!$B$7:$R$2292,14,0)</f>
        <v>37.741599999999998</v>
      </c>
      <c r="O11" s="61">
        <f t="shared" ref="O11:O12" si="8">RANK(N11,N$8:N$29,0)</f>
        <v>2</v>
      </c>
      <c r="P11" s="60"/>
      <c r="Q11" s="61"/>
      <c r="R11" s="60">
        <f>VLOOKUP($A11,'Return Data'!$B$7:$R$2292,16,0)</f>
        <v>27.700099999999999</v>
      </c>
      <c r="S11" s="62">
        <f t="shared" si="7"/>
        <v>4</v>
      </c>
    </row>
    <row r="12" spans="1:20" x14ac:dyDescent="0.3">
      <c r="A12" s="58" t="s">
        <v>1357</v>
      </c>
      <c r="B12" s="59">
        <f>VLOOKUP($A12,'Return Data'!$B$7:$R$2292,3,0)</f>
        <v>44865</v>
      </c>
      <c r="C12" s="60">
        <f>VLOOKUP($A12,'Return Data'!$B$7:$R$2292,4,0)</f>
        <v>112.711</v>
      </c>
      <c r="D12" s="60">
        <f>VLOOKUP($A12,'Return Data'!$B$7:$R$2292,10,0)</f>
        <v>2.9794</v>
      </c>
      <c r="E12" s="61">
        <f t="shared" si="0"/>
        <v>22</v>
      </c>
      <c r="F12" s="60">
        <f>VLOOKUP($A12,'Return Data'!$B$7:$R$2292,11,0)</f>
        <v>0.24809999999999999</v>
      </c>
      <c r="G12" s="61">
        <f t="shared" si="1"/>
        <v>21</v>
      </c>
      <c r="H12" s="60">
        <f>VLOOKUP($A12,'Return Data'!$B$7:$R$2292,12,0)</f>
        <v>-0.1462</v>
      </c>
      <c r="I12" s="61">
        <f t="shared" si="2"/>
        <v>18</v>
      </c>
      <c r="J12" s="60">
        <f>VLOOKUP($A12,'Return Data'!$B$7:$R$2292,13,0)</f>
        <v>6.2949999999999999</v>
      </c>
      <c r="K12" s="61">
        <f t="shared" si="3"/>
        <v>12</v>
      </c>
      <c r="L12" s="60">
        <f>VLOOKUP($A12,'Return Data'!$B$7:$R$2292,17,0)</f>
        <v>36.130400000000002</v>
      </c>
      <c r="M12" s="61">
        <f t="shared" si="4"/>
        <v>18</v>
      </c>
      <c r="N12" s="60">
        <f>VLOOKUP($A12,'Return Data'!$B$7:$R$2292,14,0)</f>
        <v>29.206099999999999</v>
      </c>
      <c r="O12" s="61">
        <f t="shared" si="8"/>
        <v>10</v>
      </c>
      <c r="P12" s="60">
        <f>VLOOKUP($A12,'Return Data'!$B$7:$R$2292,15,0)</f>
        <v>11.956799999999999</v>
      </c>
      <c r="Q12" s="61">
        <f t="shared" si="6"/>
        <v>11</v>
      </c>
      <c r="R12" s="60">
        <f>VLOOKUP($A12,'Return Data'!$B$7:$R$2292,16,0)</f>
        <v>17.043099999999999</v>
      </c>
      <c r="S12" s="62">
        <f t="shared" si="7"/>
        <v>12</v>
      </c>
    </row>
    <row r="13" spans="1:20" x14ac:dyDescent="0.3">
      <c r="A13" s="58" t="s">
        <v>1359</v>
      </c>
      <c r="B13" s="59">
        <f>VLOOKUP($A13,'Return Data'!$B$7:$R$2292,3,0)</f>
        <v>44865</v>
      </c>
      <c r="C13" s="60">
        <f>VLOOKUP($A13,'Return Data'!$B$7:$R$2292,4,0)</f>
        <v>25.489000000000001</v>
      </c>
      <c r="D13" s="60">
        <f>VLOOKUP($A13,'Return Data'!$B$7:$R$2292,10,0)</f>
        <v>5.8556999999999997</v>
      </c>
      <c r="E13" s="61">
        <f t="shared" si="0"/>
        <v>14</v>
      </c>
      <c r="F13" s="60">
        <f>VLOOKUP($A13,'Return Data'!$B$7:$R$2292,11,0)</f>
        <v>5.1525999999999996</v>
      </c>
      <c r="G13" s="61">
        <f t="shared" si="1"/>
        <v>12</v>
      </c>
      <c r="H13" s="60">
        <f>VLOOKUP($A13,'Return Data'!$B$7:$R$2292,12,0)</f>
        <v>3.6179999999999999</v>
      </c>
      <c r="I13" s="61">
        <f t="shared" si="2"/>
        <v>9</v>
      </c>
      <c r="J13" s="60">
        <f>VLOOKUP($A13,'Return Data'!$B$7:$R$2292,13,0)</f>
        <v>8.5608000000000004</v>
      </c>
      <c r="K13" s="61">
        <f t="shared" si="3"/>
        <v>8</v>
      </c>
      <c r="L13" s="60">
        <f>VLOOKUP($A13,'Return Data'!$B$7:$R$2292,17,0)</f>
        <v>42.472299999999997</v>
      </c>
      <c r="M13" s="61">
        <f t="shared" si="4"/>
        <v>10</v>
      </c>
      <c r="N13" s="60">
        <f>VLOOKUP($A13,'Return Data'!$B$7:$R$2292,14,0)</f>
        <v>32.3508</v>
      </c>
      <c r="O13" s="61">
        <f t="shared" si="5"/>
        <v>5</v>
      </c>
      <c r="P13" s="60"/>
      <c r="Q13" s="61"/>
      <c r="R13" s="60">
        <f>VLOOKUP($A13,'Return Data'!$B$7:$R$2292,16,0)</f>
        <v>28.4984</v>
      </c>
      <c r="S13" s="62">
        <f t="shared" si="7"/>
        <v>3</v>
      </c>
    </row>
    <row r="14" spans="1:20" x14ac:dyDescent="0.3">
      <c r="A14" s="58" t="s">
        <v>1360</v>
      </c>
      <c r="B14" s="59">
        <f>VLOOKUP($A14,'Return Data'!$B$7:$R$2292,3,0)</f>
        <v>44865</v>
      </c>
      <c r="C14" s="60">
        <f>VLOOKUP($A14,'Return Data'!$B$7:$R$2292,4,0)</f>
        <v>95.102900000000005</v>
      </c>
      <c r="D14" s="60">
        <f>VLOOKUP($A14,'Return Data'!$B$7:$R$2292,10,0)</f>
        <v>8.4604999999999997</v>
      </c>
      <c r="E14" s="61">
        <f t="shared" si="0"/>
        <v>6</v>
      </c>
      <c r="F14" s="60">
        <f>VLOOKUP($A14,'Return Data'!$B$7:$R$2292,11,0)</f>
        <v>5.9142000000000001</v>
      </c>
      <c r="G14" s="61">
        <f t="shared" si="1"/>
        <v>9</v>
      </c>
      <c r="H14" s="60">
        <f>VLOOKUP($A14,'Return Data'!$B$7:$R$2292,12,0)</f>
        <v>4.4085999999999999</v>
      </c>
      <c r="I14" s="61">
        <f t="shared" si="2"/>
        <v>8</v>
      </c>
      <c r="J14" s="60">
        <f>VLOOKUP($A14,'Return Data'!$B$7:$R$2292,13,0)</f>
        <v>6.2423999999999999</v>
      </c>
      <c r="K14" s="61">
        <f t="shared" si="3"/>
        <v>13</v>
      </c>
      <c r="L14" s="60">
        <f>VLOOKUP($A14,'Return Data'!$B$7:$R$2292,17,0)</f>
        <v>40.718000000000004</v>
      </c>
      <c r="M14" s="61">
        <f t="shared" si="4"/>
        <v>11</v>
      </c>
      <c r="N14" s="60">
        <f>VLOOKUP($A14,'Return Data'!$B$7:$R$2292,14,0)</f>
        <v>24.152899999999999</v>
      </c>
      <c r="O14" s="61">
        <f t="shared" si="5"/>
        <v>18</v>
      </c>
      <c r="P14" s="60">
        <f>VLOOKUP($A14,'Return Data'!$B$7:$R$2292,15,0)</f>
        <v>10.028700000000001</v>
      </c>
      <c r="Q14" s="61">
        <f t="shared" si="6"/>
        <v>12</v>
      </c>
      <c r="R14" s="60">
        <f>VLOOKUP($A14,'Return Data'!$B$7:$R$2292,16,0)</f>
        <v>14.3398</v>
      </c>
      <c r="S14" s="62">
        <f t="shared" si="7"/>
        <v>16</v>
      </c>
    </row>
    <row r="15" spans="1:20" x14ac:dyDescent="0.3">
      <c r="A15" s="58" t="s">
        <v>1363</v>
      </c>
      <c r="B15" s="59">
        <f>VLOOKUP($A15,'Return Data'!$B$7:$R$2292,3,0)</f>
        <v>44865</v>
      </c>
      <c r="C15" s="60">
        <f>VLOOKUP($A15,'Return Data'!$B$7:$R$2292,4,0)</f>
        <v>77.146000000000001</v>
      </c>
      <c r="D15" s="60">
        <f>VLOOKUP($A15,'Return Data'!$B$7:$R$2292,10,0)</f>
        <v>8.7161000000000008</v>
      </c>
      <c r="E15" s="61">
        <f t="shared" si="0"/>
        <v>5</v>
      </c>
      <c r="F15" s="60">
        <f>VLOOKUP($A15,'Return Data'!$B$7:$R$2292,11,0)</f>
        <v>6.6376999999999997</v>
      </c>
      <c r="G15" s="61">
        <f t="shared" si="1"/>
        <v>7</v>
      </c>
      <c r="H15" s="60">
        <f>VLOOKUP($A15,'Return Data'!$B$7:$R$2292,12,0)</f>
        <v>2.1071</v>
      </c>
      <c r="I15" s="61">
        <f t="shared" si="2"/>
        <v>11</v>
      </c>
      <c r="J15" s="60">
        <f>VLOOKUP($A15,'Return Data'!$B$7:$R$2292,13,0)</f>
        <v>5.3936000000000002</v>
      </c>
      <c r="K15" s="61">
        <f t="shared" si="3"/>
        <v>14</v>
      </c>
      <c r="L15" s="60">
        <f>VLOOKUP($A15,'Return Data'!$B$7:$R$2292,17,0)</f>
        <v>42.954700000000003</v>
      </c>
      <c r="M15" s="61">
        <f t="shared" si="4"/>
        <v>8</v>
      </c>
      <c r="N15" s="60">
        <f>VLOOKUP($A15,'Return Data'!$B$7:$R$2292,14,0)</f>
        <v>24.921700000000001</v>
      </c>
      <c r="O15" s="61">
        <f t="shared" si="5"/>
        <v>17</v>
      </c>
      <c r="P15" s="60">
        <f>VLOOKUP($A15,'Return Data'!$B$7:$R$2292,15,0)</f>
        <v>13.160299999999999</v>
      </c>
      <c r="Q15" s="61">
        <f t="shared" si="6"/>
        <v>8</v>
      </c>
      <c r="R15" s="60">
        <f>VLOOKUP($A15,'Return Data'!$B$7:$R$2292,16,0)</f>
        <v>15.035500000000001</v>
      </c>
      <c r="S15" s="62">
        <f t="shared" si="7"/>
        <v>14</v>
      </c>
    </row>
    <row r="16" spans="1:20" x14ac:dyDescent="0.3">
      <c r="A16" s="58" t="s">
        <v>1364</v>
      </c>
      <c r="B16" s="59">
        <f>VLOOKUP($A16,'Return Data'!$B$7:$R$2292,3,0)</f>
        <v>44865</v>
      </c>
      <c r="C16" s="60">
        <f>VLOOKUP($A16,'Return Data'!$B$7:$R$2292,4,0)</f>
        <v>81.963999999999999</v>
      </c>
      <c r="D16" s="60">
        <f>VLOOKUP($A16,'Return Data'!$B$7:$R$2292,10,0)</f>
        <v>5.6612999999999998</v>
      </c>
      <c r="E16" s="61">
        <f t="shared" si="0"/>
        <v>16</v>
      </c>
      <c r="F16" s="60">
        <f>VLOOKUP($A16,'Return Data'!$B$7:$R$2292,11,0)</f>
        <v>-2.0975000000000001</v>
      </c>
      <c r="G16" s="61">
        <f t="shared" si="1"/>
        <v>22</v>
      </c>
      <c r="H16" s="60">
        <f>VLOOKUP($A16,'Return Data'!$B$7:$R$2292,12,0)</f>
        <v>-9.2018000000000004</v>
      </c>
      <c r="I16" s="61">
        <f t="shared" si="2"/>
        <v>22</v>
      </c>
      <c r="J16" s="60">
        <f>VLOOKUP($A16,'Return Data'!$B$7:$R$2292,13,0)</f>
        <v>-6.2302</v>
      </c>
      <c r="K16" s="61">
        <f t="shared" si="3"/>
        <v>21</v>
      </c>
      <c r="L16" s="60">
        <f>VLOOKUP($A16,'Return Data'!$B$7:$R$2292,17,0)</f>
        <v>31.4495</v>
      </c>
      <c r="M16" s="61">
        <f t="shared" si="4"/>
        <v>19</v>
      </c>
      <c r="N16" s="60">
        <f>VLOOKUP($A16,'Return Data'!$B$7:$R$2292,14,0)</f>
        <v>22.215199999999999</v>
      </c>
      <c r="O16" s="61">
        <f t="shared" si="5"/>
        <v>19</v>
      </c>
      <c r="P16" s="60">
        <f>VLOOKUP($A16,'Return Data'!$B$7:$R$2292,15,0)</f>
        <v>6.6085000000000003</v>
      </c>
      <c r="Q16" s="61">
        <f t="shared" si="6"/>
        <v>14</v>
      </c>
      <c r="R16" s="60">
        <f>VLOOKUP($A16,'Return Data'!$B$7:$R$2292,16,0)</f>
        <v>12.802199999999999</v>
      </c>
      <c r="S16" s="62">
        <f t="shared" si="7"/>
        <v>18</v>
      </c>
    </row>
    <row r="17" spans="1:19" x14ac:dyDescent="0.3">
      <c r="A17" s="58" t="s">
        <v>1366</v>
      </c>
      <c r="B17" s="59">
        <f>VLOOKUP($A17,'Return Data'!$B$7:$R$2292,3,0)</f>
        <v>44865</v>
      </c>
      <c r="C17" s="60">
        <f>VLOOKUP($A17,'Return Data'!$B$7:$R$2292,4,0)</f>
        <v>54.85</v>
      </c>
      <c r="D17" s="60">
        <f>VLOOKUP($A17,'Return Data'!$B$7:$R$2292,10,0)</f>
        <v>5.1974999999999998</v>
      </c>
      <c r="E17" s="61">
        <f t="shared" si="0"/>
        <v>17</v>
      </c>
      <c r="F17" s="60">
        <f>VLOOKUP($A17,'Return Data'!$B$7:$R$2292,11,0)</f>
        <v>8.3135999999999992</v>
      </c>
      <c r="G17" s="61">
        <f t="shared" si="1"/>
        <v>3</v>
      </c>
      <c r="H17" s="60">
        <f>VLOOKUP($A17,'Return Data'!$B$7:$R$2292,12,0)</f>
        <v>7.8875000000000002</v>
      </c>
      <c r="I17" s="61">
        <f t="shared" si="2"/>
        <v>2</v>
      </c>
      <c r="J17" s="60">
        <f>VLOOKUP($A17,'Return Data'!$B$7:$R$2292,13,0)</f>
        <v>8.1213999999999995</v>
      </c>
      <c r="K17" s="61">
        <f t="shared" si="3"/>
        <v>10</v>
      </c>
      <c r="L17" s="60">
        <f>VLOOKUP($A17,'Return Data'!$B$7:$R$2292,17,0)</f>
        <v>44.976199999999999</v>
      </c>
      <c r="M17" s="61">
        <f t="shared" si="4"/>
        <v>5</v>
      </c>
      <c r="N17" s="60">
        <f>VLOOKUP($A17,'Return Data'!$B$7:$R$2292,14,0)</f>
        <v>29.616900000000001</v>
      </c>
      <c r="O17" s="61">
        <f t="shared" si="5"/>
        <v>9</v>
      </c>
      <c r="P17" s="60">
        <f>VLOOKUP($A17,'Return Data'!$B$7:$R$2292,15,0)</f>
        <v>13.601800000000001</v>
      </c>
      <c r="Q17" s="61">
        <f t="shared" si="6"/>
        <v>7</v>
      </c>
      <c r="R17" s="60">
        <f>VLOOKUP($A17,'Return Data'!$B$7:$R$2292,16,0)</f>
        <v>11.9762</v>
      </c>
      <c r="S17" s="62">
        <f t="shared" si="7"/>
        <v>20</v>
      </c>
    </row>
    <row r="18" spans="1:19" x14ac:dyDescent="0.3">
      <c r="A18" s="58" t="s">
        <v>1368</v>
      </c>
      <c r="B18" s="59">
        <f>VLOOKUP($A18,'Return Data'!$B$7:$R$2292,3,0)</f>
        <v>44865</v>
      </c>
      <c r="C18" s="60">
        <f>VLOOKUP($A18,'Return Data'!$B$7:$R$2292,4,0)</f>
        <v>18.73</v>
      </c>
      <c r="D18" s="60">
        <f>VLOOKUP($A18,'Return Data'!$B$7:$R$2292,10,0)</f>
        <v>8.7689000000000004</v>
      </c>
      <c r="E18" s="61">
        <f t="shared" si="0"/>
        <v>4</v>
      </c>
      <c r="F18" s="60">
        <f>VLOOKUP($A18,'Return Data'!$B$7:$R$2292,11,0)</f>
        <v>6.8453999999999997</v>
      </c>
      <c r="G18" s="61">
        <f t="shared" si="1"/>
        <v>5</v>
      </c>
      <c r="H18" s="60">
        <f>VLOOKUP($A18,'Return Data'!$B$7:$R$2292,12,0)</f>
        <v>5.9988999999999999</v>
      </c>
      <c r="I18" s="61">
        <f t="shared" si="2"/>
        <v>6</v>
      </c>
      <c r="J18" s="60">
        <f>VLOOKUP($A18,'Return Data'!$B$7:$R$2292,13,0)</f>
        <v>12.695499999999999</v>
      </c>
      <c r="K18" s="61">
        <f t="shared" si="3"/>
        <v>2</v>
      </c>
      <c r="L18" s="60">
        <f>VLOOKUP($A18,'Return Data'!$B$7:$R$2292,17,0)</f>
        <v>44.268300000000004</v>
      </c>
      <c r="M18" s="61">
        <f t="shared" si="4"/>
        <v>7</v>
      </c>
      <c r="N18" s="60">
        <f>VLOOKUP($A18,'Return Data'!$B$7:$R$2292,14,0)</f>
        <v>26.6219</v>
      </c>
      <c r="O18" s="61">
        <f t="shared" si="5"/>
        <v>14</v>
      </c>
      <c r="P18" s="60">
        <f>VLOOKUP($A18,'Return Data'!$B$7:$R$2292,15,0)</f>
        <v>12.675000000000001</v>
      </c>
      <c r="Q18" s="61">
        <f t="shared" ref="Q18" si="9">RANK(P18,P$8:P$29,0)</f>
        <v>9</v>
      </c>
      <c r="R18" s="60">
        <f>VLOOKUP($A18,'Return Data'!$B$7:$R$2292,16,0)</f>
        <v>12.41</v>
      </c>
      <c r="S18" s="62">
        <f t="shared" si="7"/>
        <v>19</v>
      </c>
    </row>
    <row r="19" spans="1:19" x14ac:dyDescent="0.3">
      <c r="A19" s="58" t="s">
        <v>1371</v>
      </c>
      <c r="B19" s="59">
        <f>VLOOKUP($A19,'Return Data'!$B$7:$R$2292,3,0)</f>
        <v>44865</v>
      </c>
      <c r="C19" s="60">
        <f>VLOOKUP($A19,'Return Data'!$B$7:$R$2292,4,0)</f>
        <v>21.4</v>
      </c>
      <c r="D19" s="60">
        <f>VLOOKUP($A19,'Return Data'!$B$7:$R$2292,10,0)</f>
        <v>4.1870000000000003</v>
      </c>
      <c r="E19" s="61">
        <f t="shared" si="0"/>
        <v>19</v>
      </c>
      <c r="F19" s="60">
        <f>VLOOKUP($A19,'Return Data'!$B$7:$R$2292,11,0)</f>
        <v>2.0019</v>
      </c>
      <c r="G19" s="61">
        <f t="shared" si="1"/>
        <v>19</v>
      </c>
      <c r="H19" s="60">
        <f>VLOOKUP($A19,'Return Data'!$B$7:$R$2292,12,0)</f>
        <v>-3.7336999999999998</v>
      </c>
      <c r="I19" s="61">
        <f t="shared" si="2"/>
        <v>20</v>
      </c>
      <c r="J19" s="60">
        <f>VLOOKUP($A19,'Return Data'!$B$7:$R$2292,13,0)</f>
        <v>-4.7195</v>
      </c>
      <c r="K19" s="61">
        <f t="shared" si="3"/>
        <v>20</v>
      </c>
      <c r="L19" s="60">
        <f>VLOOKUP($A19,'Return Data'!$B$7:$R$2292,17,0)</f>
        <v>31.162600000000001</v>
      </c>
      <c r="M19" s="61">
        <f t="shared" ref="M19:M21" si="10">RANK(L19,L$8:L$29,0)</f>
        <v>20</v>
      </c>
      <c r="N19" s="60"/>
      <c r="O19" s="61"/>
      <c r="P19" s="60"/>
      <c r="Q19" s="61"/>
      <c r="R19" s="60">
        <f>VLOOKUP($A19,'Return Data'!$B$7:$R$2292,16,0)</f>
        <v>32.796900000000001</v>
      </c>
      <c r="S19" s="62">
        <f t="shared" si="7"/>
        <v>1</v>
      </c>
    </row>
    <row r="20" spans="1:19" x14ac:dyDescent="0.3">
      <c r="A20" s="58" t="s">
        <v>1373</v>
      </c>
      <c r="B20" s="59">
        <f>VLOOKUP($A20,'Return Data'!$B$7:$R$2292,3,0)</f>
        <v>44865</v>
      </c>
      <c r="C20" s="60">
        <f>VLOOKUP($A20,'Return Data'!$B$7:$R$2292,4,0)</f>
        <v>21.82</v>
      </c>
      <c r="D20" s="60">
        <f>VLOOKUP($A20,'Return Data'!$B$7:$R$2292,10,0)</f>
        <v>7.1182999999999996</v>
      </c>
      <c r="E20" s="61">
        <f t="shared" si="0"/>
        <v>11</v>
      </c>
      <c r="F20" s="60">
        <f>VLOOKUP($A20,'Return Data'!$B$7:$R$2292,11,0)</f>
        <v>6.7515000000000001</v>
      </c>
      <c r="G20" s="61">
        <f t="shared" si="1"/>
        <v>6</v>
      </c>
      <c r="H20" s="60">
        <f>VLOOKUP($A20,'Return Data'!$B$7:$R$2292,12,0)</f>
        <v>1.9625999999999999</v>
      </c>
      <c r="I20" s="61">
        <f t="shared" si="2"/>
        <v>12</v>
      </c>
      <c r="J20" s="60">
        <f>VLOOKUP($A20,'Return Data'!$B$7:$R$2292,13,0)</f>
        <v>3.2654999999999998</v>
      </c>
      <c r="K20" s="61">
        <f t="shared" si="3"/>
        <v>16</v>
      </c>
      <c r="L20" s="60">
        <f>VLOOKUP($A20,'Return Data'!$B$7:$R$2292,17,0)</f>
        <v>40.078000000000003</v>
      </c>
      <c r="M20" s="61">
        <f t="shared" si="10"/>
        <v>14</v>
      </c>
      <c r="N20" s="60">
        <f>VLOOKUP($A20,'Return Data'!$B$7:$R$2292,14,0)</f>
        <v>27.220600000000001</v>
      </c>
      <c r="O20" s="61">
        <f t="shared" si="5"/>
        <v>13</v>
      </c>
      <c r="P20" s="60"/>
      <c r="Q20" s="61"/>
      <c r="R20" s="60">
        <f>VLOOKUP($A20,'Return Data'!$B$7:$R$2292,16,0)</f>
        <v>21.506</v>
      </c>
      <c r="S20" s="62">
        <f t="shared" si="7"/>
        <v>7</v>
      </c>
    </row>
    <row r="21" spans="1:19" x14ac:dyDescent="0.3">
      <c r="A21" s="58" t="s">
        <v>1375</v>
      </c>
      <c r="B21" s="59">
        <f>VLOOKUP($A21,'Return Data'!$B$7:$R$2292,3,0)</f>
        <v>44865</v>
      </c>
      <c r="C21" s="60">
        <f>VLOOKUP($A21,'Return Data'!$B$7:$R$2292,4,0)</f>
        <v>14.344099999999999</v>
      </c>
      <c r="D21" s="60">
        <f>VLOOKUP($A21,'Return Data'!$B$7:$R$2292,10,0)</f>
        <v>6.8852000000000002</v>
      </c>
      <c r="E21" s="61">
        <f t="shared" si="0"/>
        <v>12</v>
      </c>
      <c r="F21" s="60">
        <f>VLOOKUP($A21,'Return Data'!$B$7:$R$2292,11,0)</f>
        <v>5.0926999999999998</v>
      </c>
      <c r="G21" s="61">
        <f t="shared" si="1"/>
        <v>14</v>
      </c>
      <c r="H21" s="60">
        <f>VLOOKUP($A21,'Return Data'!$B$7:$R$2292,12,0)</f>
        <v>-2.1261000000000001</v>
      </c>
      <c r="I21" s="61">
        <f t="shared" si="2"/>
        <v>19</v>
      </c>
      <c r="J21" s="60">
        <f>VLOOKUP($A21,'Return Data'!$B$7:$R$2292,13,0)</f>
        <v>-8.6683000000000003</v>
      </c>
      <c r="K21" s="61">
        <f t="shared" si="3"/>
        <v>22</v>
      </c>
      <c r="L21" s="60">
        <f>VLOOKUP($A21,'Return Data'!$B$7:$R$2292,17,0)</f>
        <v>24.021899999999999</v>
      </c>
      <c r="M21" s="61">
        <f t="shared" si="10"/>
        <v>22</v>
      </c>
      <c r="N21" s="60"/>
      <c r="O21" s="61"/>
      <c r="P21" s="60"/>
      <c r="Q21" s="61"/>
      <c r="R21" s="60">
        <f>VLOOKUP($A21,'Return Data'!$B$7:$R$2292,16,0)</f>
        <v>14.271800000000001</v>
      </c>
      <c r="S21" s="62">
        <f t="shared" si="7"/>
        <v>17</v>
      </c>
    </row>
    <row r="22" spans="1:19" x14ac:dyDescent="0.3">
      <c r="A22" s="58" t="s">
        <v>1376</v>
      </c>
      <c r="B22" s="59">
        <f>VLOOKUP($A22,'Return Data'!$B$7:$R$2292,3,0)</f>
        <v>44865</v>
      </c>
      <c r="C22" s="60">
        <f>VLOOKUP($A22,'Return Data'!$B$7:$R$2292,4,0)</f>
        <v>164.946</v>
      </c>
      <c r="D22" s="60">
        <f>VLOOKUP($A22,'Return Data'!$B$7:$R$2292,10,0)</f>
        <v>4.0925000000000002</v>
      </c>
      <c r="E22" s="61">
        <f t="shared" si="0"/>
        <v>20</v>
      </c>
      <c r="F22" s="60">
        <f>VLOOKUP($A22,'Return Data'!$B$7:$R$2292,11,0)</f>
        <v>0.79620000000000002</v>
      </c>
      <c r="G22" s="61">
        <f t="shared" si="1"/>
        <v>20</v>
      </c>
      <c r="H22" s="60">
        <f>VLOOKUP($A22,'Return Data'!$B$7:$R$2292,12,0)</f>
        <v>0.73160000000000003</v>
      </c>
      <c r="I22" s="61">
        <f t="shared" si="2"/>
        <v>16</v>
      </c>
      <c r="J22" s="60">
        <f>VLOOKUP($A22,'Return Data'!$B$7:$R$2292,13,0)</f>
        <v>2.0465</v>
      </c>
      <c r="K22" s="61">
        <f t="shared" si="3"/>
        <v>18</v>
      </c>
      <c r="L22" s="60">
        <f>VLOOKUP($A22,'Return Data'!$B$7:$R$2292,17,0)</f>
        <v>42.657600000000002</v>
      </c>
      <c r="M22" s="61">
        <f t="shared" si="4"/>
        <v>9</v>
      </c>
      <c r="N22" s="60">
        <f>VLOOKUP($A22,'Return Data'!$B$7:$R$2292,14,0)</f>
        <v>32.194499999999998</v>
      </c>
      <c r="O22" s="61">
        <f t="shared" si="5"/>
        <v>6</v>
      </c>
      <c r="P22" s="60">
        <f>VLOOKUP($A22,'Return Data'!$B$7:$R$2292,15,0)</f>
        <v>16.541899999999998</v>
      </c>
      <c r="Q22" s="61">
        <f t="shared" si="6"/>
        <v>5</v>
      </c>
      <c r="R22" s="60">
        <f>VLOOKUP($A22,'Return Data'!$B$7:$R$2292,16,0)</f>
        <v>17.166399999999999</v>
      </c>
      <c r="S22" s="62">
        <f t="shared" si="7"/>
        <v>11</v>
      </c>
    </row>
    <row r="23" spans="1:19" x14ac:dyDescent="0.3">
      <c r="A23" s="58" t="s">
        <v>1379</v>
      </c>
      <c r="B23" s="59">
        <f>VLOOKUP($A23,'Return Data'!$B$7:$R$2292,3,0)</f>
        <v>44865</v>
      </c>
      <c r="C23" s="60">
        <f>VLOOKUP($A23,'Return Data'!$B$7:$R$2292,4,0)</f>
        <v>47.366</v>
      </c>
      <c r="D23" s="60">
        <f>VLOOKUP($A23,'Return Data'!$B$7:$R$2292,10,0)</f>
        <v>6.4428000000000001</v>
      </c>
      <c r="E23" s="61">
        <f t="shared" si="0"/>
        <v>13</v>
      </c>
      <c r="F23" s="60">
        <f>VLOOKUP($A23,'Return Data'!$B$7:$R$2292,11,0)</f>
        <v>5.1036000000000001</v>
      </c>
      <c r="G23" s="61">
        <f t="shared" si="1"/>
        <v>13</v>
      </c>
      <c r="H23" s="60">
        <f>VLOOKUP($A23,'Return Data'!$B$7:$R$2292,12,0)</f>
        <v>1.9128000000000001</v>
      </c>
      <c r="I23" s="61">
        <f t="shared" si="2"/>
        <v>13</v>
      </c>
      <c r="J23" s="60">
        <f>VLOOKUP($A23,'Return Data'!$B$7:$R$2292,13,0)</f>
        <v>10.097200000000001</v>
      </c>
      <c r="K23" s="61">
        <f t="shared" si="3"/>
        <v>6</v>
      </c>
      <c r="L23" s="60">
        <f>VLOOKUP($A23,'Return Data'!$B$7:$R$2292,17,0)</f>
        <v>46.854199999999999</v>
      </c>
      <c r="M23" s="61">
        <f t="shared" si="4"/>
        <v>3</v>
      </c>
      <c r="N23" s="60">
        <f>VLOOKUP($A23,'Return Data'!$B$7:$R$2292,14,0)</f>
        <v>27.221299999999999</v>
      </c>
      <c r="O23" s="61">
        <f t="shared" si="5"/>
        <v>12</v>
      </c>
      <c r="P23" s="60">
        <f>VLOOKUP($A23,'Return Data'!$B$7:$R$2292,15,0)</f>
        <v>12.000299999999999</v>
      </c>
      <c r="Q23" s="61">
        <f t="shared" si="6"/>
        <v>10</v>
      </c>
      <c r="R23" s="60">
        <f>VLOOKUP($A23,'Return Data'!$B$7:$R$2292,16,0)</f>
        <v>20.139299999999999</v>
      </c>
      <c r="S23" s="62">
        <f t="shared" si="7"/>
        <v>9</v>
      </c>
    </row>
    <row r="24" spans="1:19" x14ac:dyDescent="0.3">
      <c r="A24" s="58" t="s">
        <v>1380</v>
      </c>
      <c r="B24" s="59">
        <f>VLOOKUP($A24,'Return Data'!$B$7:$R$2292,3,0)</f>
        <v>44865</v>
      </c>
      <c r="C24" s="60">
        <f>VLOOKUP($A24,'Return Data'!$B$7:$R$2292,4,0)</f>
        <v>92.217600000000004</v>
      </c>
      <c r="D24" s="60">
        <f>VLOOKUP($A24,'Return Data'!$B$7:$R$2292,10,0)</f>
        <v>8.2645999999999997</v>
      </c>
      <c r="E24" s="61">
        <f t="shared" si="0"/>
        <v>7</v>
      </c>
      <c r="F24" s="60">
        <f>VLOOKUP($A24,'Return Data'!$B$7:$R$2292,11,0)</f>
        <v>6.4579000000000004</v>
      </c>
      <c r="G24" s="61">
        <f t="shared" si="1"/>
        <v>8</v>
      </c>
      <c r="H24" s="60">
        <f>VLOOKUP($A24,'Return Data'!$B$7:$R$2292,12,0)</f>
        <v>6.8129</v>
      </c>
      <c r="I24" s="61">
        <f t="shared" si="2"/>
        <v>4</v>
      </c>
      <c r="J24" s="60">
        <f>VLOOKUP($A24,'Return Data'!$B$7:$R$2292,13,0)</f>
        <v>14.3339</v>
      </c>
      <c r="K24" s="61">
        <f t="shared" si="3"/>
        <v>1</v>
      </c>
      <c r="L24" s="60">
        <f>VLOOKUP($A24,'Return Data'!$B$7:$R$2292,17,0)</f>
        <v>49.156700000000001</v>
      </c>
      <c r="M24" s="61">
        <f t="shared" si="4"/>
        <v>2</v>
      </c>
      <c r="N24" s="60">
        <f>VLOOKUP($A24,'Return Data'!$B$7:$R$2292,14,0)</f>
        <v>33.869700000000002</v>
      </c>
      <c r="O24" s="61">
        <f t="shared" si="5"/>
        <v>4</v>
      </c>
      <c r="P24" s="60">
        <f>VLOOKUP($A24,'Return Data'!$B$7:$R$2292,15,0)</f>
        <v>16.6358</v>
      </c>
      <c r="Q24" s="61">
        <f t="shared" si="6"/>
        <v>4</v>
      </c>
      <c r="R24" s="60">
        <f>VLOOKUP($A24,'Return Data'!$B$7:$R$2292,16,0)</f>
        <v>20.096299999999999</v>
      </c>
      <c r="S24" s="62">
        <f t="shared" si="7"/>
        <v>10</v>
      </c>
    </row>
    <row r="25" spans="1:19" x14ac:dyDescent="0.3">
      <c r="A25" s="58" t="s">
        <v>1384</v>
      </c>
      <c r="B25" s="59">
        <f>VLOOKUP($A25,'Return Data'!$B$7:$R$2292,3,0)</f>
        <v>44865</v>
      </c>
      <c r="C25" s="60">
        <f>VLOOKUP($A25,'Return Data'!$B$7:$R$2292,4,0)</f>
        <v>153.373768527398</v>
      </c>
      <c r="D25" s="60">
        <f>VLOOKUP($A25,'Return Data'!$B$7:$R$2292,10,0)</f>
        <v>9.7687000000000008</v>
      </c>
      <c r="E25" s="61">
        <f t="shared" si="0"/>
        <v>3</v>
      </c>
      <c r="F25" s="60">
        <f>VLOOKUP($A25,'Return Data'!$B$7:$R$2292,11,0)</f>
        <v>2.6389999999999998</v>
      </c>
      <c r="G25" s="61">
        <f t="shared" si="1"/>
        <v>16</v>
      </c>
      <c r="H25" s="60">
        <f>VLOOKUP($A25,'Return Data'!$B$7:$R$2292,12,0)</f>
        <v>0.3649</v>
      </c>
      <c r="I25" s="61">
        <f t="shared" si="2"/>
        <v>17</v>
      </c>
      <c r="J25" s="60">
        <f>VLOOKUP($A25,'Return Data'!$B$7:$R$2292,13,0)</f>
        <v>5.1467999999999998</v>
      </c>
      <c r="K25" s="61">
        <f t="shared" si="3"/>
        <v>15</v>
      </c>
      <c r="L25" s="60">
        <f>VLOOKUP($A25,'Return Data'!$B$7:$R$2292,17,0)</f>
        <v>49.4452</v>
      </c>
      <c r="M25" s="61">
        <f t="shared" si="4"/>
        <v>1</v>
      </c>
      <c r="N25" s="60">
        <f>VLOOKUP($A25,'Return Data'!$B$7:$R$2292,14,0)</f>
        <v>49.746400000000001</v>
      </c>
      <c r="O25" s="61">
        <f t="shared" si="5"/>
        <v>1</v>
      </c>
      <c r="P25" s="60">
        <f>VLOOKUP($A25,'Return Data'!$B$7:$R$2292,15,0)</f>
        <v>21.670100000000001</v>
      </c>
      <c r="Q25" s="61">
        <f t="shared" si="6"/>
        <v>1</v>
      </c>
      <c r="R25" s="60">
        <f>VLOOKUP($A25,'Return Data'!$B$7:$R$2292,16,0)</f>
        <v>11.0466</v>
      </c>
      <c r="S25" s="62">
        <f t="shared" si="7"/>
        <v>22</v>
      </c>
    </row>
    <row r="26" spans="1:19" x14ac:dyDescent="0.3">
      <c r="A26" s="58" t="s">
        <v>1387</v>
      </c>
      <c r="B26" s="59">
        <f>VLOOKUP($A26,'Return Data'!$B$7:$R$2292,3,0)</f>
        <v>44865</v>
      </c>
      <c r="C26" s="60">
        <f>VLOOKUP($A26,'Return Data'!$B$7:$R$2292,4,0)</f>
        <v>114.5018</v>
      </c>
      <c r="D26" s="60">
        <f>VLOOKUP($A26,'Return Data'!$B$7:$R$2292,10,0)</f>
        <v>9.9120000000000008</v>
      </c>
      <c r="E26" s="61">
        <f t="shared" si="0"/>
        <v>2</v>
      </c>
      <c r="F26" s="60">
        <f>VLOOKUP($A26,'Return Data'!$B$7:$R$2292,11,0)</f>
        <v>9.0747999999999998</v>
      </c>
      <c r="G26" s="61">
        <f t="shared" si="1"/>
        <v>1</v>
      </c>
      <c r="H26" s="60">
        <f>VLOOKUP($A26,'Return Data'!$B$7:$R$2292,12,0)</f>
        <v>9.9854000000000003</v>
      </c>
      <c r="I26" s="61">
        <f t="shared" si="2"/>
        <v>1</v>
      </c>
      <c r="J26" s="60">
        <f>VLOOKUP($A26,'Return Data'!$B$7:$R$2292,13,0)</f>
        <v>11.1288</v>
      </c>
      <c r="K26" s="61">
        <f t="shared" si="3"/>
        <v>5</v>
      </c>
      <c r="L26" s="60">
        <f>VLOOKUP($A26,'Return Data'!$B$7:$R$2292,17,0)</f>
        <v>39.646700000000003</v>
      </c>
      <c r="M26" s="61">
        <f t="shared" si="4"/>
        <v>15</v>
      </c>
      <c r="N26" s="60">
        <f>VLOOKUP($A26,'Return Data'!$B$7:$R$2292,14,0)</f>
        <v>28.878699999999998</v>
      </c>
      <c r="O26" s="61">
        <f t="shared" si="5"/>
        <v>11</v>
      </c>
      <c r="P26" s="60">
        <f>VLOOKUP($A26,'Return Data'!$B$7:$R$2292,15,0)</f>
        <v>16.8184</v>
      </c>
      <c r="Q26" s="61">
        <f t="shared" si="6"/>
        <v>3</v>
      </c>
      <c r="R26" s="60">
        <f>VLOOKUP($A26,'Return Data'!$B$7:$R$2292,16,0)</f>
        <v>20.3688</v>
      </c>
      <c r="S26" s="62">
        <f t="shared" si="7"/>
        <v>8</v>
      </c>
    </row>
    <row r="27" spans="1:19" x14ac:dyDescent="0.3">
      <c r="A27" s="58" t="s">
        <v>1388</v>
      </c>
      <c r="B27" s="59">
        <f>VLOOKUP($A27,'Return Data'!$B$7:$R$2292,3,0)</f>
        <v>44865</v>
      </c>
      <c r="C27" s="60">
        <f>VLOOKUP($A27,'Return Data'!$B$7:$R$2292,4,0)</f>
        <v>151.41380000000001</v>
      </c>
      <c r="D27" s="60">
        <f>VLOOKUP($A27,'Return Data'!$B$7:$R$2292,10,0)</f>
        <v>7.7717000000000001</v>
      </c>
      <c r="E27" s="61">
        <f t="shared" si="0"/>
        <v>10</v>
      </c>
      <c r="F27" s="60">
        <f>VLOOKUP($A27,'Return Data'!$B$7:$R$2292,11,0)</f>
        <v>5.1935000000000002</v>
      </c>
      <c r="G27" s="61">
        <f t="shared" si="1"/>
        <v>11</v>
      </c>
      <c r="H27" s="60">
        <f>VLOOKUP($A27,'Return Data'!$B$7:$R$2292,12,0)</f>
        <v>0.83340000000000003</v>
      </c>
      <c r="I27" s="61">
        <f t="shared" si="2"/>
        <v>15</v>
      </c>
      <c r="J27" s="60">
        <f>VLOOKUP($A27,'Return Data'!$B$7:$R$2292,13,0)</f>
        <v>3.2185000000000001</v>
      </c>
      <c r="K27" s="61">
        <f t="shared" si="3"/>
        <v>17</v>
      </c>
      <c r="L27" s="60">
        <f>VLOOKUP($A27,'Return Data'!$B$7:$R$2292,17,0)</f>
        <v>38.569499999999998</v>
      </c>
      <c r="M27" s="61">
        <f t="shared" si="4"/>
        <v>16</v>
      </c>
      <c r="N27" s="60">
        <f>VLOOKUP($A27,'Return Data'!$B$7:$R$2292,14,0)</f>
        <v>25.469100000000001</v>
      </c>
      <c r="O27" s="61">
        <f t="shared" si="5"/>
        <v>16</v>
      </c>
      <c r="P27" s="60">
        <f>VLOOKUP($A27,'Return Data'!$B$7:$R$2292,15,0)</f>
        <v>7.9233000000000002</v>
      </c>
      <c r="Q27" s="61">
        <f t="shared" si="6"/>
        <v>13</v>
      </c>
      <c r="R27" s="60">
        <f>VLOOKUP($A27,'Return Data'!$B$7:$R$2292,16,0)</f>
        <v>16.576000000000001</v>
      </c>
      <c r="S27" s="62">
        <f t="shared" si="7"/>
        <v>13</v>
      </c>
    </row>
    <row r="28" spans="1:19" x14ac:dyDescent="0.3">
      <c r="A28" s="58" t="s">
        <v>1391</v>
      </c>
      <c r="B28" s="59">
        <f>VLOOKUP($A28,'Return Data'!$B$7:$R$2292,3,0)</f>
        <v>44865</v>
      </c>
      <c r="C28" s="60">
        <f>VLOOKUP($A28,'Return Data'!$B$7:$R$2292,4,0)</f>
        <v>22.987100000000002</v>
      </c>
      <c r="D28" s="60">
        <f>VLOOKUP($A28,'Return Data'!$B$7:$R$2292,10,0)</f>
        <v>10.019299999999999</v>
      </c>
      <c r="E28" s="61">
        <f t="shared" si="0"/>
        <v>1</v>
      </c>
      <c r="F28" s="60">
        <f>VLOOKUP($A28,'Return Data'!$B$7:$R$2292,11,0)</f>
        <v>8.3478999999999992</v>
      </c>
      <c r="G28" s="61">
        <f t="shared" si="1"/>
        <v>2</v>
      </c>
      <c r="H28" s="60">
        <f>VLOOKUP($A28,'Return Data'!$B$7:$R$2292,12,0)</f>
        <v>6.3316999999999997</v>
      </c>
      <c r="I28" s="61">
        <f t="shared" si="2"/>
        <v>5</v>
      </c>
      <c r="J28" s="60">
        <f>VLOOKUP($A28,'Return Data'!$B$7:$R$2292,13,0)</f>
        <v>8.6455000000000002</v>
      </c>
      <c r="K28" s="61">
        <f t="shared" si="3"/>
        <v>7</v>
      </c>
      <c r="L28" s="60">
        <f>VLOOKUP($A28,'Return Data'!$B$7:$R$2292,17,0)</f>
        <v>44.8782</v>
      </c>
      <c r="M28" s="61">
        <f t="shared" si="4"/>
        <v>6</v>
      </c>
      <c r="N28" s="60">
        <f>VLOOKUP($A28,'Return Data'!$B$7:$R$2292,14,0)</f>
        <v>30.423999999999999</v>
      </c>
      <c r="O28" s="61">
        <f t="shared" si="5"/>
        <v>8</v>
      </c>
      <c r="P28" s="60"/>
      <c r="Q28" s="61"/>
      <c r="R28" s="60">
        <f>VLOOKUP($A28,'Return Data'!$B$7:$R$2292,16,0)</f>
        <v>23.326699999999999</v>
      </c>
      <c r="S28" s="62">
        <f t="shared" si="7"/>
        <v>5</v>
      </c>
    </row>
    <row r="29" spans="1:19" x14ac:dyDescent="0.3">
      <c r="A29" s="58" t="s">
        <v>1393</v>
      </c>
      <c r="B29" s="59">
        <f>VLOOKUP($A29,'Return Data'!$B$7:$R$2292,3,0)</f>
        <v>44865</v>
      </c>
      <c r="C29" s="60">
        <f>VLOOKUP($A29,'Return Data'!$B$7:$R$2292,4,0)</f>
        <v>31.3</v>
      </c>
      <c r="D29" s="60">
        <f>VLOOKUP($A29,'Return Data'!$B$7:$R$2292,10,0)</f>
        <v>8.1547999999999998</v>
      </c>
      <c r="E29" s="61">
        <f t="shared" si="0"/>
        <v>8</v>
      </c>
      <c r="F29" s="60">
        <f>VLOOKUP($A29,'Return Data'!$B$7:$R$2292,11,0)</f>
        <v>8.0054999999999996</v>
      </c>
      <c r="G29" s="61">
        <f t="shared" si="1"/>
        <v>4</v>
      </c>
      <c r="H29" s="60">
        <f>VLOOKUP($A29,'Return Data'!$B$7:$R$2292,12,0)</f>
        <v>7.0450999999999997</v>
      </c>
      <c r="I29" s="61">
        <f t="shared" si="2"/>
        <v>3</v>
      </c>
      <c r="J29" s="60">
        <f>VLOOKUP($A29,'Return Data'!$B$7:$R$2292,13,0)</f>
        <v>12.106</v>
      </c>
      <c r="K29" s="61">
        <f t="shared" si="3"/>
        <v>3</v>
      </c>
      <c r="L29" s="60">
        <f>VLOOKUP($A29,'Return Data'!$B$7:$R$2292,17,0)</f>
        <v>40.505200000000002</v>
      </c>
      <c r="M29" s="61">
        <f t="shared" si="4"/>
        <v>13</v>
      </c>
      <c r="N29" s="60">
        <f>VLOOKUP($A29,'Return Data'!$B$7:$R$2292,14,0)</f>
        <v>31.386800000000001</v>
      </c>
      <c r="O29" s="61">
        <f t="shared" si="5"/>
        <v>7</v>
      </c>
      <c r="P29" s="60">
        <f>VLOOKUP($A29,'Return Data'!$B$7:$R$2292,15,0)</f>
        <v>14.6568</v>
      </c>
      <c r="Q29" s="61">
        <f t="shared" si="6"/>
        <v>6</v>
      </c>
      <c r="R29" s="60">
        <f>VLOOKUP($A29,'Return Data'!$B$7:$R$2292,16,0)</f>
        <v>14.554600000000001</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6.8553999999999995</v>
      </c>
      <c r="E31" s="69"/>
      <c r="F31" s="70">
        <f>AVERAGE(F8:F29)</f>
        <v>4.75210909090909</v>
      </c>
      <c r="G31" s="69"/>
      <c r="H31" s="70">
        <f>AVERAGE(H8:H29)</f>
        <v>2.2423954545454539</v>
      </c>
      <c r="I31" s="69"/>
      <c r="J31" s="70">
        <f>AVERAGE(J8:J29)</f>
        <v>5.4858818181818183</v>
      </c>
      <c r="K31" s="69"/>
      <c r="L31" s="70">
        <f>AVERAGE(L8:L29)</f>
        <v>40.245595454545452</v>
      </c>
      <c r="M31" s="69"/>
      <c r="N31" s="70">
        <f>AVERAGE(N8:N29)</f>
        <v>29.83071</v>
      </c>
      <c r="O31" s="69"/>
      <c r="P31" s="70">
        <f>AVERAGE(P8:P29)</f>
        <v>13.147986666666666</v>
      </c>
      <c r="Q31" s="69"/>
      <c r="R31" s="70">
        <f>AVERAGE(R8:R29)</f>
        <v>18.872931818181822</v>
      </c>
      <c r="S31" s="71"/>
    </row>
    <row r="32" spans="1:19" x14ac:dyDescent="0.3">
      <c r="A32" s="68" t="s">
        <v>28</v>
      </c>
      <c r="B32" s="69"/>
      <c r="C32" s="69"/>
      <c r="D32" s="70">
        <f>MIN(D8:D29)</f>
        <v>2.9794</v>
      </c>
      <c r="E32" s="69"/>
      <c r="F32" s="70">
        <f>MIN(F8:F29)</f>
        <v>-2.0975000000000001</v>
      </c>
      <c r="G32" s="69"/>
      <c r="H32" s="70">
        <f>MIN(H8:H29)</f>
        <v>-9.2018000000000004</v>
      </c>
      <c r="I32" s="69"/>
      <c r="J32" s="70">
        <f>MIN(J8:J29)</f>
        <v>-8.6683000000000003</v>
      </c>
      <c r="K32" s="69"/>
      <c r="L32" s="70">
        <f>MIN(L8:L29)</f>
        <v>24.021899999999999</v>
      </c>
      <c r="M32" s="69"/>
      <c r="N32" s="70">
        <f>MIN(N8:N29)</f>
        <v>19.740300000000001</v>
      </c>
      <c r="O32" s="69"/>
      <c r="P32" s="70">
        <f>MIN(P8:P29)</f>
        <v>4.5301999999999998</v>
      </c>
      <c r="Q32" s="69"/>
      <c r="R32" s="70">
        <f>MIN(R8:R29)</f>
        <v>11.0466</v>
      </c>
      <c r="S32" s="71"/>
    </row>
    <row r="33" spans="1:19" ht="15" thickBot="1" x14ac:dyDescent="0.35">
      <c r="A33" s="72" t="s">
        <v>29</v>
      </c>
      <c r="B33" s="73"/>
      <c r="C33" s="73"/>
      <c r="D33" s="74">
        <f>MAX(D8:D29)</f>
        <v>10.019299999999999</v>
      </c>
      <c r="E33" s="73"/>
      <c r="F33" s="74">
        <f>MAX(F8:F29)</f>
        <v>9.0747999999999998</v>
      </c>
      <c r="G33" s="73"/>
      <c r="H33" s="74">
        <f>MAX(H8:H29)</f>
        <v>9.9854000000000003</v>
      </c>
      <c r="I33" s="73"/>
      <c r="J33" s="74">
        <f>MAX(J8:J29)</f>
        <v>14.3339</v>
      </c>
      <c r="K33" s="73"/>
      <c r="L33" s="74">
        <f>MAX(L8:L29)</f>
        <v>49.4452</v>
      </c>
      <c r="M33" s="73"/>
      <c r="N33" s="74">
        <f>MAX(N8:N29)</f>
        <v>49.746400000000001</v>
      </c>
      <c r="O33" s="73"/>
      <c r="P33" s="74">
        <f>MAX(P8:P29)</f>
        <v>21.670100000000001</v>
      </c>
      <c r="Q33" s="73"/>
      <c r="R33" s="74">
        <f>MAX(R8:R29)</f>
        <v>32.796900000000001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44865</v>
      </c>
      <c r="C8" s="60">
        <f>VLOOKUP($A8,'Return Data'!$B$7:$R$2292,4,0)</f>
        <v>506.78</v>
      </c>
      <c r="D8" s="60">
        <f>VLOOKUP($A8,'Return Data'!$B$7:$R$2292,10,0)</f>
        <v>2.6057000000000001</v>
      </c>
      <c r="E8" s="61">
        <f t="shared" ref="E8:E31" si="0">RANK(D8,D$8:D$31,0)</f>
        <v>24</v>
      </c>
      <c r="F8" s="60">
        <f>VLOOKUP($A8,'Return Data'!$B$7:$R$2292,11,0)</f>
        <v>1.2182999999999999</v>
      </c>
      <c r="G8" s="61">
        <f t="shared" ref="G8:G31" si="1">RANK(F8,F$8:F$31,0)</f>
        <v>24</v>
      </c>
      <c r="H8" s="60">
        <f>VLOOKUP($A8,'Return Data'!$B$7:$R$2292,12,0)</f>
        <v>-0.82189999999999996</v>
      </c>
      <c r="I8" s="61">
        <f t="shared" ref="I8:I31" si="2">RANK(H8,H$8:H$31,0)</f>
        <v>23</v>
      </c>
      <c r="J8" s="60">
        <f>VLOOKUP($A8,'Return Data'!$B$7:$R$2292,13,0)</f>
        <v>0.3962</v>
      </c>
      <c r="K8" s="61">
        <f t="shared" ref="K8:K31" si="3">RANK(J8,J$8:J$31,0)</f>
        <v>21</v>
      </c>
      <c r="L8" s="60">
        <f>VLOOKUP($A8,'Return Data'!$B$7:$R$2292,17,0)</f>
        <v>33.169800000000002</v>
      </c>
      <c r="M8" s="61">
        <f t="shared" ref="M8:M29" si="4">RANK(L8,L$8:L$31,0)</f>
        <v>14</v>
      </c>
      <c r="N8" s="60">
        <f>VLOOKUP($A8,'Return Data'!$B$7:$R$2292,14,0)</f>
        <v>20.721499999999999</v>
      </c>
      <c r="O8" s="61">
        <f t="shared" ref="O8:O20" si="5">RANK(N8,N$8:N$31,0)</f>
        <v>18</v>
      </c>
      <c r="P8" s="60">
        <f>VLOOKUP($A8,'Return Data'!$B$7:$R$2292,15,0)</f>
        <v>8.5759000000000007</v>
      </c>
      <c r="Q8" s="61">
        <f t="shared" ref="Q8:Q19" si="6">RANK(P8,P$8:P$31,0)</f>
        <v>21</v>
      </c>
      <c r="R8" s="60">
        <f>VLOOKUP($A8,'Return Data'!$B$7:$R$2292,16,0)</f>
        <v>15.779500000000001</v>
      </c>
      <c r="S8" s="62">
        <f t="shared" ref="S8:S31" si="7">RANK(R8,R$8:R$31,0)</f>
        <v>22</v>
      </c>
    </row>
    <row r="9" spans="1:20" x14ac:dyDescent="0.3">
      <c r="A9" s="58" t="s">
        <v>1083</v>
      </c>
      <c r="B9" s="59">
        <f>VLOOKUP($A9,'Return Data'!$B$7:$R$2292,3,0)</f>
        <v>44865</v>
      </c>
      <c r="C9" s="60">
        <f>VLOOKUP($A9,'Return Data'!$B$7:$R$2292,4,0)</f>
        <v>77.31</v>
      </c>
      <c r="D9" s="60">
        <f>VLOOKUP($A9,'Return Data'!$B$7:$R$2292,10,0)</f>
        <v>3.5217000000000001</v>
      </c>
      <c r="E9" s="61">
        <f t="shared" si="0"/>
        <v>22</v>
      </c>
      <c r="F9" s="60">
        <f>VLOOKUP($A9,'Return Data'!$B$7:$R$2292,11,0)</f>
        <v>4.4729999999999999</v>
      </c>
      <c r="G9" s="61">
        <f t="shared" si="1"/>
        <v>19</v>
      </c>
      <c r="H9" s="60">
        <f>VLOOKUP($A9,'Return Data'!$B$7:$R$2292,12,0)</f>
        <v>1.9382999999999999</v>
      </c>
      <c r="I9" s="61">
        <f t="shared" si="2"/>
        <v>21</v>
      </c>
      <c r="J9" s="60">
        <f>VLOOKUP($A9,'Return Data'!$B$7:$R$2292,13,0)</f>
        <v>-0.70640000000000003</v>
      </c>
      <c r="K9" s="61">
        <f t="shared" si="3"/>
        <v>22</v>
      </c>
      <c r="L9" s="60">
        <f>VLOOKUP($A9,'Return Data'!$B$7:$R$2292,17,0)</f>
        <v>28.1281</v>
      </c>
      <c r="M9" s="61">
        <f t="shared" si="4"/>
        <v>20</v>
      </c>
      <c r="N9" s="60">
        <f>VLOOKUP($A9,'Return Data'!$B$7:$R$2292,14,0)</f>
        <v>21.622299999999999</v>
      </c>
      <c r="O9" s="61">
        <f t="shared" si="5"/>
        <v>16</v>
      </c>
      <c r="P9" s="60">
        <f>VLOOKUP($A9,'Return Data'!$B$7:$R$2292,15,0)</f>
        <v>17.7761</v>
      </c>
      <c r="Q9" s="61">
        <f t="shared" si="6"/>
        <v>3</v>
      </c>
      <c r="R9" s="60">
        <f>VLOOKUP($A9,'Return Data'!$B$7:$R$2292,16,0)</f>
        <v>19.244900000000001</v>
      </c>
      <c r="S9" s="62">
        <f t="shared" si="7"/>
        <v>11</v>
      </c>
    </row>
    <row r="10" spans="1:20" x14ac:dyDescent="0.3">
      <c r="A10" s="58" t="s">
        <v>1976</v>
      </c>
      <c r="B10" s="59">
        <f>VLOOKUP($A10,'Return Data'!$B$7:$R$2292,3,0)</f>
        <v>44865</v>
      </c>
      <c r="C10" s="60">
        <f>VLOOKUP($A10,'Return Data'!$B$7:$R$2292,4,0)</f>
        <v>69.650899999999993</v>
      </c>
      <c r="D10" s="60">
        <f>VLOOKUP($A10,'Return Data'!$B$7:$R$2292,10,0)</f>
        <v>7.4034000000000004</v>
      </c>
      <c r="E10" s="61">
        <f t="shared" si="0"/>
        <v>5</v>
      </c>
      <c r="F10" s="60">
        <f>VLOOKUP($A10,'Return Data'!$B$7:$R$2292,11,0)</f>
        <v>5.6162000000000001</v>
      </c>
      <c r="G10" s="61">
        <f t="shared" si="1"/>
        <v>15</v>
      </c>
      <c r="H10" s="60">
        <f>VLOOKUP($A10,'Return Data'!$B$7:$R$2292,12,0)</f>
        <v>6.2447999999999997</v>
      </c>
      <c r="I10" s="61">
        <f t="shared" si="2"/>
        <v>8</v>
      </c>
      <c r="J10" s="60">
        <f>VLOOKUP($A10,'Return Data'!$B$7:$R$2292,13,0)</f>
        <v>5.0795000000000003</v>
      </c>
      <c r="K10" s="61">
        <f t="shared" si="3"/>
        <v>11</v>
      </c>
      <c r="L10" s="60">
        <f>VLOOKUP($A10,'Return Data'!$B$7:$R$2292,17,0)</f>
        <v>35.518099999999997</v>
      </c>
      <c r="M10" s="61">
        <f t="shared" si="4"/>
        <v>13</v>
      </c>
      <c r="N10" s="60">
        <f>VLOOKUP($A10,'Return Data'!$B$7:$R$2292,14,0)</f>
        <v>25.490300000000001</v>
      </c>
      <c r="O10" s="61">
        <f t="shared" si="5"/>
        <v>10</v>
      </c>
      <c r="P10" s="60">
        <f>VLOOKUP($A10,'Return Data'!$B$7:$R$2292,15,0)</f>
        <v>12.2645</v>
      </c>
      <c r="Q10" s="61">
        <f t="shared" si="6"/>
        <v>13</v>
      </c>
      <c r="R10" s="60">
        <f>VLOOKUP($A10,'Return Data'!$B$7:$R$2292,16,0)</f>
        <v>19.1205</v>
      </c>
      <c r="S10" s="62">
        <f t="shared" si="7"/>
        <v>12</v>
      </c>
    </row>
    <row r="11" spans="1:20" x14ac:dyDescent="0.3">
      <c r="A11" s="58" t="s">
        <v>1087</v>
      </c>
      <c r="B11" s="59">
        <f>VLOOKUP($A11,'Return Data'!$B$7:$R$2292,3,0)</f>
        <v>44865</v>
      </c>
      <c r="C11" s="60">
        <f>VLOOKUP($A11,'Return Data'!$B$7:$R$2292,4,0)</f>
        <v>95.968000000000004</v>
      </c>
      <c r="D11" s="60">
        <f>VLOOKUP($A11,'Return Data'!$B$7:$R$2292,10,0)</f>
        <v>3.7111000000000001</v>
      </c>
      <c r="E11" s="61">
        <f t="shared" si="0"/>
        <v>19</v>
      </c>
      <c r="F11" s="60">
        <f>VLOOKUP($A11,'Return Data'!$B$7:$R$2292,11,0)</f>
        <v>3.0285000000000002</v>
      </c>
      <c r="G11" s="61">
        <f t="shared" si="1"/>
        <v>22</v>
      </c>
      <c r="H11" s="60">
        <f>VLOOKUP($A11,'Return Data'!$B$7:$R$2292,12,0)</f>
        <v>-1.7657</v>
      </c>
      <c r="I11" s="61">
        <f t="shared" si="2"/>
        <v>24</v>
      </c>
      <c r="J11" s="60">
        <f>VLOOKUP($A11,'Return Data'!$B$7:$R$2292,13,0)</f>
        <v>-3.5089999999999999</v>
      </c>
      <c r="K11" s="61">
        <f t="shared" si="3"/>
        <v>24</v>
      </c>
      <c r="L11" s="60">
        <f>VLOOKUP($A11,'Return Data'!$B$7:$R$2292,17,0)</f>
        <v>21.1341</v>
      </c>
      <c r="M11" s="61">
        <f t="shared" si="4"/>
        <v>24</v>
      </c>
      <c r="N11" s="60">
        <f>VLOOKUP($A11,'Return Data'!$B$7:$R$2292,14,0)</f>
        <v>17.4635</v>
      </c>
      <c r="O11" s="61">
        <f t="shared" si="5"/>
        <v>23</v>
      </c>
      <c r="P11" s="60">
        <f>VLOOKUP($A11,'Return Data'!$B$7:$R$2292,15,0)</f>
        <v>10.7239</v>
      </c>
      <c r="Q11" s="61">
        <f t="shared" si="6"/>
        <v>17</v>
      </c>
      <c r="R11" s="60">
        <f>VLOOKUP($A11,'Return Data'!$B$7:$R$2292,16,0)</f>
        <v>17.178100000000001</v>
      </c>
      <c r="S11" s="62">
        <f t="shared" si="7"/>
        <v>17</v>
      </c>
    </row>
    <row r="12" spans="1:20" x14ac:dyDescent="0.3">
      <c r="A12" s="58" t="s">
        <v>1089</v>
      </c>
      <c r="B12" s="59">
        <f>VLOOKUP($A12,'Return Data'!$B$7:$R$2292,3,0)</f>
        <v>44865</v>
      </c>
      <c r="C12" s="60">
        <f>VLOOKUP($A12,'Return Data'!$B$7:$R$2292,4,0)</f>
        <v>60.146000000000001</v>
      </c>
      <c r="D12" s="60">
        <f>VLOOKUP($A12,'Return Data'!$B$7:$R$2292,10,0)</f>
        <v>7.2159000000000004</v>
      </c>
      <c r="E12" s="61">
        <f t="shared" si="0"/>
        <v>7</v>
      </c>
      <c r="F12" s="60">
        <f>VLOOKUP($A12,'Return Data'!$B$7:$R$2292,11,0)</f>
        <v>8.5902999999999992</v>
      </c>
      <c r="G12" s="61">
        <f t="shared" si="1"/>
        <v>5</v>
      </c>
      <c r="H12" s="60">
        <f>VLOOKUP($A12,'Return Data'!$B$7:$R$2292,12,0)</f>
        <v>7.8483999999999998</v>
      </c>
      <c r="I12" s="61">
        <f t="shared" si="2"/>
        <v>4</v>
      </c>
      <c r="J12" s="60">
        <f>VLOOKUP($A12,'Return Data'!$B$7:$R$2292,13,0)</f>
        <v>7.6707999999999998</v>
      </c>
      <c r="K12" s="61">
        <f t="shared" si="3"/>
        <v>6</v>
      </c>
      <c r="L12" s="60">
        <f>VLOOKUP($A12,'Return Data'!$B$7:$R$2292,17,0)</f>
        <v>38.847999999999999</v>
      </c>
      <c r="M12" s="61">
        <f t="shared" si="4"/>
        <v>5</v>
      </c>
      <c r="N12" s="60">
        <f>VLOOKUP($A12,'Return Data'!$B$7:$R$2292,14,0)</f>
        <v>27.9145</v>
      </c>
      <c r="O12" s="61">
        <f t="shared" si="5"/>
        <v>4</v>
      </c>
      <c r="P12" s="60">
        <f>VLOOKUP($A12,'Return Data'!$B$7:$R$2292,15,0)</f>
        <v>16.005400000000002</v>
      </c>
      <c r="Q12" s="61">
        <f t="shared" si="6"/>
        <v>5</v>
      </c>
      <c r="R12" s="60">
        <f>VLOOKUP($A12,'Return Data'!$B$7:$R$2292,16,0)</f>
        <v>21.056000000000001</v>
      </c>
      <c r="S12" s="62">
        <f t="shared" si="7"/>
        <v>4</v>
      </c>
    </row>
    <row r="13" spans="1:20" x14ac:dyDescent="0.3">
      <c r="A13" s="58" t="s">
        <v>1092</v>
      </c>
      <c r="B13" s="59">
        <f>VLOOKUP($A13,'Return Data'!$B$7:$R$2292,3,0)</f>
        <v>44865</v>
      </c>
      <c r="C13" s="60">
        <f>VLOOKUP($A13,'Return Data'!$B$7:$R$2292,4,0)</f>
        <v>1705.2102</v>
      </c>
      <c r="D13" s="60">
        <f>VLOOKUP($A13,'Return Data'!$B$7:$R$2292,10,0)</f>
        <v>7.9539999999999997</v>
      </c>
      <c r="E13" s="61">
        <f t="shared" si="0"/>
        <v>4</v>
      </c>
      <c r="F13" s="60">
        <f>VLOOKUP($A13,'Return Data'!$B$7:$R$2292,11,0)</f>
        <v>8.7382000000000009</v>
      </c>
      <c r="G13" s="61">
        <f t="shared" si="1"/>
        <v>4</v>
      </c>
      <c r="H13" s="60">
        <f>VLOOKUP($A13,'Return Data'!$B$7:$R$2292,12,0)</f>
        <v>5.5235000000000003</v>
      </c>
      <c r="I13" s="61">
        <f t="shared" si="2"/>
        <v>11</v>
      </c>
      <c r="J13" s="60">
        <f>VLOOKUP($A13,'Return Data'!$B$7:$R$2292,13,0)</f>
        <v>1.2462</v>
      </c>
      <c r="K13" s="61">
        <f t="shared" si="3"/>
        <v>19</v>
      </c>
      <c r="L13" s="60">
        <f>VLOOKUP($A13,'Return Data'!$B$7:$R$2292,17,0)</f>
        <v>29.203600000000002</v>
      </c>
      <c r="M13" s="61">
        <f t="shared" si="4"/>
        <v>19</v>
      </c>
      <c r="N13" s="60">
        <f>VLOOKUP($A13,'Return Data'!$B$7:$R$2292,14,0)</f>
        <v>18.322399999999998</v>
      </c>
      <c r="O13" s="61">
        <f t="shared" si="5"/>
        <v>21</v>
      </c>
      <c r="P13" s="60">
        <f>VLOOKUP($A13,'Return Data'!$B$7:$R$2292,15,0)</f>
        <v>11.312799999999999</v>
      </c>
      <c r="Q13" s="61">
        <f t="shared" si="6"/>
        <v>16</v>
      </c>
      <c r="R13" s="60">
        <f>VLOOKUP($A13,'Return Data'!$B$7:$R$2292,16,0)</f>
        <v>18.058</v>
      </c>
      <c r="S13" s="62">
        <f t="shared" si="7"/>
        <v>16</v>
      </c>
    </row>
    <row r="14" spans="1:20" x14ac:dyDescent="0.3">
      <c r="A14" s="58" t="s">
        <v>1094</v>
      </c>
      <c r="B14" s="59">
        <f>VLOOKUP($A14,'Return Data'!$B$7:$R$2292,3,0)</f>
        <v>44865</v>
      </c>
      <c r="C14" s="60">
        <f>VLOOKUP($A14,'Return Data'!$B$7:$R$2292,4,0)</f>
        <v>108.777</v>
      </c>
      <c r="D14" s="60">
        <f>VLOOKUP($A14,'Return Data'!$B$7:$R$2292,10,0)</f>
        <v>8.2777999999999992</v>
      </c>
      <c r="E14" s="61">
        <f t="shared" si="0"/>
        <v>3</v>
      </c>
      <c r="F14" s="60">
        <f>VLOOKUP($A14,'Return Data'!$B$7:$R$2292,11,0)</f>
        <v>9.4413</v>
      </c>
      <c r="G14" s="61">
        <f t="shared" si="1"/>
        <v>3</v>
      </c>
      <c r="H14" s="60">
        <f>VLOOKUP($A14,'Return Data'!$B$7:$R$2292,12,0)</f>
        <v>9.5901999999999994</v>
      </c>
      <c r="I14" s="61">
        <f t="shared" si="2"/>
        <v>3</v>
      </c>
      <c r="J14" s="60">
        <f>VLOOKUP($A14,'Return Data'!$B$7:$R$2292,13,0)</f>
        <v>10.8239</v>
      </c>
      <c r="K14" s="61">
        <f t="shared" si="3"/>
        <v>3</v>
      </c>
      <c r="L14" s="60">
        <f>VLOOKUP($A14,'Return Data'!$B$7:$R$2292,17,0)</f>
        <v>36.659500000000001</v>
      </c>
      <c r="M14" s="61">
        <f t="shared" si="4"/>
        <v>9</v>
      </c>
      <c r="N14" s="60">
        <f>VLOOKUP($A14,'Return Data'!$B$7:$R$2292,14,0)</f>
        <v>24.778500000000001</v>
      </c>
      <c r="O14" s="61">
        <f t="shared" si="5"/>
        <v>11</v>
      </c>
      <c r="P14" s="60">
        <f>VLOOKUP($A14,'Return Data'!$B$7:$R$2292,15,0)</f>
        <v>13.194699999999999</v>
      </c>
      <c r="Q14" s="61">
        <f t="shared" si="6"/>
        <v>11</v>
      </c>
      <c r="R14" s="60">
        <f>VLOOKUP($A14,'Return Data'!$B$7:$R$2292,16,0)</f>
        <v>19.637599999999999</v>
      </c>
      <c r="S14" s="62">
        <f t="shared" si="7"/>
        <v>9</v>
      </c>
    </row>
    <row r="15" spans="1:20" x14ac:dyDescent="0.3">
      <c r="A15" s="58" t="s">
        <v>1096</v>
      </c>
      <c r="B15" s="59">
        <f>VLOOKUP($A15,'Return Data'!$B$7:$R$2292,3,0)</f>
        <v>44865</v>
      </c>
      <c r="C15" s="60">
        <f>VLOOKUP($A15,'Return Data'!$B$7:$R$2292,4,0)</f>
        <v>184.93</v>
      </c>
      <c r="D15" s="60">
        <f>VLOOKUP($A15,'Return Data'!$B$7:$R$2292,10,0)</f>
        <v>5.3432000000000004</v>
      </c>
      <c r="E15" s="61">
        <f t="shared" si="0"/>
        <v>14</v>
      </c>
      <c r="F15" s="60">
        <f>VLOOKUP($A15,'Return Data'!$B$7:$R$2292,11,0)</f>
        <v>7.3178000000000001</v>
      </c>
      <c r="G15" s="61">
        <f t="shared" si="1"/>
        <v>7</v>
      </c>
      <c r="H15" s="60">
        <f>VLOOKUP($A15,'Return Data'!$B$7:$R$2292,12,0)</f>
        <v>4.2858000000000001</v>
      </c>
      <c r="I15" s="61">
        <f t="shared" si="2"/>
        <v>13</v>
      </c>
      <c r="J15" s="60">
        <f>VLOOKUP($A15,'Return Data'!$B$7:$R$2292,13,0)</f>
        <v>4.8712999999999997</v>
      </c>
      <c r="K15" s="61">
        <f t="shared" si="3"/>
        <v>13</v>
      </c>
      <c r="L15" s="60">
        <f>VLOOKUP($A15,'Return Data'!$B$7:$R$2292,17,0)</f>
        <v>35.674599999999998</v>
      </c>
      <c r="M15" s="61">
        <f t="shared" si="4"/>
        <v>12</v>
      </c>
      <c r="N15" s="60">
        <f>VLOOKUP($A15,'Return Data'!$B$7:$R$2292,14,0)</f>
        <v>22.307600000000001</v>
      </c>
      <c r="O15" s="61">
        <f t="shared" si="5"/>
        <v>15</v>
      </c>
      <c r="P15" s="60">
        <f>VLOOKUP($A15,'Return Data'!$B$7:$R$2292,15,0)</f>
        <v>11.9918</v>
      </c>
      <c r="Q15" s="61">
        <f t="shared" si="6"/>
        <v>15</v>
      </c>
      <c r="R15" s="60">
        <f>VLOOKUP($A15,'Return Data'!$B$7:$R$2292,16,0)</f>
        <v>18.7516</v>
      </c>
      <c r="S15" s="62">
        <f t="shared" si="7"/>
        <v>14</v>
      </c>
    </row>
    <row r="16" spans="1:20" x14ac:dyDescent="0.3">
      <c r="A16" s="58" t="s">
        <v>1098</v>
      </c>
      <c r="B16" s="59">
        <f>VLOOKUP($A16,'Return Data'!$B$7:$R$2292,3,0)</f>
        <v>44865</v>
      </c>
      <c r="C16" s="60">
        <f>VLOOKUP($A16,'Return Data'!$B$7:$R$2292,4,0)</f>
        <v>18.59</v>
      </c>
      <c r="D16" s="60">
        <f>VLOOKUP($A16,'Return Data'!$B$7:$R$2292,10,0)</f>
        <v>3.5655000000000001</v>
      </c>
      <c r="E16" s="61">
        <f t="shared" si="0"/>
        <v>21</v>
      </c>
      <c r="F16" s="60">
        <f>VLOOKUP($A16,'Return Data'!$B$7:$R$2292,11,0)</f>
        <v>3.9127999999999998</v>
      </c>
      <c r="G16" s="61">
        <f t="shared" si="1"/>
        <v>20</v>
      </c>
      <c r="H16" s="60">
        <f>VLOOKUP($A16,'Return Data'!$B$7:$R$2292,12,0)</f>
        <v>0</v>
      </c>
      <c r="I16" s="61">
        <f t="shared" si="2"/>
        <v>22</v>
      </c>
      <c r="J16" s="60">
        <f>VLOOKUP($A16,'Return Data'!$B$7:$R$2292,13,0)</f>
        <v>-3.0255999999999998</v>
      </c>
      <c r="K16" s="61">
        <f t="shared" si="3"/>
        <v>23</v>
      </c>
      <c r="L16" s="60">
        <f>VLOOKUP($A16,'Return Data'!$B$7:$R$2292,17,0)</f>
        <v>26.172899999999998</v>
      </c>
      <c r="M16" s="61">
        <f t="shared" si="4"/>
        <v>22</v>
      </c>
      <c r="N16" s="60">
        <f>VLOOKUP($A16,'Return Data'!$B$7:$R$2292,14,0)</f>
        <v>18.7364</v>
      </c>
      <c r="O16" s="61">
        <f t="shared" si="5"/>
        <v>20</v>
      </c>
      <c r="P16" s="60">
        <f>VLOOKUP($A16,'Return Data'!$B$7:$R$2292,15,0)</f>
        <v>8.9088999999999992</v>
      </c>
      <c r="Q16" s="61">
        <f t="shared" si="6"/>
        <v>19</v>
      </c>
      <c r="R16" s="60">
        <f>VLOOKUP($A16,'Return Data'!$B$7:$R$2292,16,0)</f>
        <v>11.3505</v>
      </c>
      <c r="S16" s="62">
        <f t="shared" si="7"/>
        <v>24</v>
      </c>
    </row>
    <row r="17" spans="1:19" x14ac:dyDescent="0.3">
      <c r="A17" s="58" t="s">
        <v>1100</v>
      </c>
      <c r="B17" s="59">
        <f>VLOOKUP($A17,'Return Data'!$B$7:$R$2292,3,0)</f>
        <v>44865</v>
      </c>
      <c r="C17" s="60">
        <f>VLOOKUP($A17,'Return Data'!$B$7:$R$2292,4,0)</f>
        <v>104.23</v>
      </c>
      <c r="D17" s="60">
        <f>VLOOKUP($A17,'Return Data'!$B$7:$R$2292,10,0)</f>
        <v>7.2324999999999999</v>
      </c>
      <c r="E17" s="61">
        <f t="shared" si="0"/>
        <v>6</v>
      </c>
      <c r="F17" s="60">
        <f>VLOOKUP($A17,'Return Data'!$B$7:$R$2292,11,0)</f>
        <v>6.8586999999999998</v>
      </c>
      <c r="G17" s="61">
        <f t="shared" si="1"/>
        <v>8</v>
      </c>
      <c r="H17" s="60">
        <f>VLOOKUP($A17,'Return Data'!$B$7:$R$2292,12,0)</f>
        <v>3.2389000000000001</v>
      </c>
      <c r="I17" s="61">
        <f t="shared" si="2"/>
        <v>19</v>
      </c>
      <c r="J17" s="60">
        <f>VLOOKUP($A17,'Return Data'!$B$7:$R$2292,13,0)</f>
        <v>3.7526999999999999</v>
      </c>
      <c r="K17" s="61">
        <f t="shared" si="3"/>
        <v>15</v>
      </c>
      <c r="L17" s="60">
        <f>VLOOKUP($A17,'Return Data'!$B$7:$R$2292,17,0)</f>
        <v>31.861599999999999</v>
      </c>
      <c r="M17" s="61">
        <f t="shared" si="4"/>
        <v>17</v>
      </c>
      <c r="N17" s="60">
        <f>VLOOKUP($A17,'Return Data'!$B$7:$R$2292,14,0)</f>
        <v>24.049199999999999</v>
      </c>
      <c r="O17" s="61">
        <f t="shared" si="5"/>
        <v>12</v>
      </c>
      <c r="P17" s="60">
        <f>VLOOKUP($A17,'Return Data'!$B$7:$R$2292,15,0)</f>
        <v>15.255000000000001</v>
      </c>
      <c r="Q17" s="61">
        <f t="shared" si="6"/>
        <v>7</v>
      </c>
      <c r="R17" s="60">
        <f>VLOOKUP($A17,'Return Data'!$B$7:$R$2292,16,0)</f>
        <v>19.7881</v>
      </c>
      <c r="S17" s="62">
        <f t="shared" si="7"/>
        <v>7</v>
      </c>
    </row>
    <row r="18" spans="1:19" x14ac:dyDescent="0.3">
      <c r="A18" s="58" t="s">
        <v>1102</v>
      </c>
      <c r="B18" s="59">
        <f>VLOOKUP($A18,'Return Data'!$B$7:$R$2292,3,0)</f>
        <v>44865</v>
      </c>
      <c r="C18" s="60">
        <f>VLOOKUP($A18,'Return Data'!$B$7:$R$2292,4,0)</f>
        <v>85.667000000000002</v>
      </c>
      <c r="D18" s="60">
        <f>VLOOKUP($A18,'Return Data'!$B$7:$R$2292,10,0)</f>
        <v>4.9261999999999997</v>
      </c>
      <c r="E18" s="61">
        <f t="shared" si="0"/>
        <v>16</v>
      </c>
      <c r="F18" s="60">
        <f>VLOOKUP($A18,'Return Data'!$B$7:$R$2292,11,0)</f>
        <v>5.8022</v>
      </c>
      <c r="G18" s="61">
        <f t="shared" si="1"/>
        <v>13</v>
      </c>
      <c r="H18" s="60">
        <f>VLOOKUP($A18,'Return Data'!$B$7:$R$2292,12,0)</f>
        <v>6.9219999999999997</v>
      </c>
      <c r="I18" s="61">
        <f t="shared" si="2"/>
        <v>6</v>
      </c>
      <c r="J18" s="60">
        <f>VLOOKUP($A18,'Return Data'!$B$7:$R$2292,13,0)</f>
        <v>8.5767000000000007</v>
      </c>
      <c r="K18" s="61">
        <f t="shared" si="3"/>
        <v>5</v>
      </c>
      <c r="L18" s="60">
        <f>VLOOKUP($A18,'Return Data'!$B$7:$R$2292,17,0)</f>
        <v>37.120899999999999</v>
      </c>
      <c r="M18" s="61">
        <f t="shared" si="4"/>
        <v>8</v>
      </c>
      <c r="N18" s="60">
        <f>VLOOKUP($A18,'Return Data'!$B$7:$R$2292,14,0)</f>
        <v>26.2652</v>
      </c>
      <c r="O18" s="61">
        <f t="shared" si="5"/>
        <v>7</v>
      </c>
      <c r="P18" s="60">
        <f>VLOOKUP($A18,'Return Data'!$B$7:$R$2292,15,0)</f>
        <v>15.5412</v>
      </c>
      <c r="Q18" s="61">
        <f t="shared" si="6"/>
        <v>6</v>
      </c>
      <c r="R18" s="60">
        <f>VLOOKUP($A18,'Return Data'!$B$7:$R$2292,16,0)</f>
        <v>20.2972</v>
      </c>
      <c r="S18" s="62">
        <f t="shared" si="7"/>
        <v>5</v>
      </c>
    </row>
    <row r="19" spans="1:19" x14ac:dyDescent="0.3">
      <c r="A19" s="58" t="s">
        <v>1103</v>
      </c>
      <c r="B19" s="59">
        <f>VLOOKUP($A19,'Return Data'!$B$7:$R$2292,3,0)</f>
        <v>44865</v>
      </c>
      <c r="C19" s="60">
        <f>VLOOKUP($A19,'Return Data'!$B$7:$R$2292,4,0)</f>
        <v>228.79</v>
      </c>
      <c r="D19" s="60">
        <f>VLOOKUP($A19,'Return Data'!$B$7:$R$2292,10,0)</f>
        <v>3.5670999999999999</v>
      </c>
      <c r="E19" s="61">
        <f t="shared" si="0"/>
        <v>20</v>
      </c>
      <c r="F19" s="60">
        <f>VLOOKUP($A19,'Return Data'!$B$7:$R$2292,11,0)</f>
        <v>3.5108000000000001</v>
      </c>
      <c r="G19" s="61">
        <f t="shared" si="1"/>
        <v>21</v>
      </c>
      <c r="H19" s="60">
        <f>VLOOKUP($A19,'Return Data'!$B$7:$R$2292,12,0)</f>
        <v>3.3986000000000001</v>
      </c>
      <c r="I19" s="61">
        <f t="shared" si="2"/>
        <v>18</v>
      </c>
      <c r="J19" s="60">
        <f>VLOOKUP($A19,'Return Data'!$B$7:$R$2292,13,0)</f>
        <v>0.9798</v>
      </c>
      <c r="K19" s="61">
        <f t="shared" si="3"/>
        <v>20</v>
      </c>
      <c r="L19" s="60">
        <f>VLOOKUP($A19,'Return Data'!$B$7:$R$2292,17,0)</f>
        <v>24.502300000000002</v>
      </c>
      <c r="M19" s="61">
        <f t="shared" si="4"/>
        <v>23</v>
      </c>
      <c r="N19" s="60">
        <f>VLOOKUP($A19,'Return Data'!$B$7:$R$2292,14,0)</f>
        <v>17.770900000000001</v>
      </c>
      <c r="O19" s="61">
        <f t="shared" si="5"/>
        <v>22</v>
      </c>
      <c r="P19" s="60">
        <f>VLOOKUP($A19,'Return Data'!$B$7:$R$2292,15,0)</f>
        <v>8.7355999999999998</v>
      </c>
      <c r="Q19" s="61">
        <f t="shared" si="6"/>
        <v>20</v>
      </c>
      <c r="R19" s="60">
        <f>VLOOKUP($A19,'Return Data'!$B$7:$R$2292,16,0)</f>
        <v>18.561599999999999</v>
      </c>
      <c r="S19" s="62">
        <f t="shared" si="7"/>
        <v>15</v>
      </c>
    </row>
    <row r="20" spans="1:19" x14ac:dyDescent="0.3">
      <c r="A20" s="58" t="s">
        <v>1105</v>
      </c>
      <c r="B20" s="59">
        <f>VLOOKUP($A20,'Return Data'!$B$7:$R$2292,3,0)</f>
        <v>44865</v>
      </c>
      <c r="C20" s="60">
        <f>VLOOKUP($A20,'Return Data'!$B$7:$R$2292,4,0)</f>
        <v>19.356999999999999</v>
      </c>
      <c r="D20" s="60">
        <f>VLOOKUP($A20,'Return Data'!$B$7:$R$2292,10,0)</f>
        <v>5.657</v>
      </c>
      <c r="E20" s="61">
        <f t="shared" si="0"/>
        <v>13</v>
      </c>
      <c r="F20" s="60">
        <f>VLOOKUP($A20,'Return Data'!$B$7:$R$2292,11,0)</f>
        <v>4.5415000000000001</v>
      </c>
      <c r="G20" s="61">
        <f t="shared" si="1"/>
        <v>18</v>
      </c>
      <c r="H20" s="60">
        <f>VLOOKUP($A20,'Return Data'!$B$7:$R$2292,12,0)</f>
        <v>2.7555999999999998</v>
      </c>
      <c r="I20" s="61">
        <f t="shared" si="2"/>
        <v>20</v>
      </c>
      <c r="J20" s="60">
        <f>VLOOKUP($A20,'Return Data'!$B$7:$R$2292,13,0)</f>
        <v>3.5405000000000002</v>
      </c>
      <c r="K20" s="61">
        <f t="shared" si="3"/>
        <v>16</v>
      </c>
      <c r="L20" s="60">
        <f>VLOOKUP($A20,'Return Data'!$B$7:$R$2292,17,0)</f>
        <v>36.158700000000003</v>
      </c>
      <c r="M20" s="61">
        <f t="shared" si="4"/>
        <v>11</v>
      </c>
      <c r="N20" s="60">
        <f>VLOOKUP($A20,'Return Data'!$B$7:$R$2292,14,0)</f>
        <v>24.043199999999999</v>
      </c>
      <c r="O20" s="61">
        <f t="shared" si="5"/>
        <v>13</v>
      </c>
      <c r="P20" s="60"/>
      <c r="Q20" s="61"/>
      <c r="R20" s="60">
        <f>VLOOKUP($A20,'Return Data'!$B$7:$R$2292,16,0)</f>
        <v>14.9062</v>
      </c>
      <c r="S20" s="62">
        <f t="shared" si="7"/>
        <v>23</v>
      </c>
    </row>
    <row r="21" spans="1:19" x14ac:dyDescent="0.3">
      <c r="A21" s="58" t="s">
        <v>1107</v>
      </c>
      <c r="B21" s="59">
        <f>VLOOKUP($A21,'Return Data'!$B$7:$R$2292,3,0)</f>
        <v>44865</v>
      </c>
      <c r="C21" s="60">
        <f>VLOOKUP($A21,'Return Data'!$B$7:$R$2292,4,0)</f>
        <v>22.667000000000002</v>
      </c>
      <c r="D21" s="60">
        <f>VLOOKUP($A21,'Return Data'!$B$7:$R$2292,10,0)</f>
        <v>3.1442999999999999</v>
      </c>
      <c r="E21" s="61">
        <f t="shared" si="0"/>
        <v>23</v>
      </c>
      <c r="F21" s="60">
        <f>VLOOKUP($A21,'Return Data'!$B$7:$R$2292,11,0)</f>
        <v>5.7723000000000004</v>
      </c>
      <c r="G21" s="61">
        <f t="shared" si="1"/>
        <v>14</v>
      </c>
      <c r="H21" s="60">
        <f>VLOOKUP($A21,'Return Data'!$B$7:$R$2292,12,0)</f>
        <v>3.7770999999999999</v>
      </c>
      <c r="I21" s="61">
        <f t="shared" si="2"/>
        <v>16</v>
      </c>
      <c r="J21" s="60">
        <f>VLOOKUP($A21,'Return Data'!$B$7:$R$2292,13,0)</f>
        <v>4.9836</v>
      </c>
      <c r="K21" s="61">
        <f t="shared" si="3"/>
        <v>12</v>
      </c>
      <c r="L21" s="60">
        <f>VLOOKUP($A21,'Return Data'!$B$7:$R$2292,17,0)</f>
        <v>38.127299999999998</v>
      </c>
      <c r="M21" s="61">
        <f t="shared" si="4"/>
        <v>6</v>
      </c>
      <c r="N21" s="60">
        <f>VLOOKUP($A21,'Return Data'!$B$7:$R$2292,14,0)</f>
        <v>27.128599999999999</v>
      </c>
      <c r="O21" s="61">
        <f t="shared" ref="O21" si="8">RANK(N21,N$8:N$31,0)</f>
        <v>6</v>
      </c>
      <c r="P21" s="60"/>
      <c r="Q21" s="61"/>
      <c r="R21" s="60">
        <f>VLOOKUP($A21,'Return Data'!$B$7:$R$2292,16,0)</f>
        <v>28.530899999999999</v>
      </c>
      <c r="S21" s="62">
        <f t="shared" si="7"/>
        <v>2</v>
      </c>
    </row>
    <row r="22" spans="1:19" x14ac:dyDescent="0.3">
      <c r="A22" s="58" t="s">
        <v>2054</v>
      </c>
      <c r="B22" s="59">
        <f>VLOOKUP($A22,'Return Data'!$B$7:$R$2292,3,0)</f>
        <v>44865</v>
      </c>
      <c r="C22" s="60">
        <f>VLOOKUP($A22,'Return Data'!$B$7:$R$2292,4,0)</f>
        <v>58.258499999999998</v>
      </c>
      <c r="D22" s="60">
        <f>VLOOKUP($A22,'Return Data'!$B$7:$R$2292,10,0)</f>
        <v>11.8714</v>
      </c>
      <c r="E22" s="61">
        <f t="shared" si="0"/>
        <v>1</v>
      </c>
      <c r="F22" s="60">
        <f>VLOOKUP($A22,'Return Data'!$B$7:$R$2292,11,0)</f>
        <v>13.394299999999999</v>
      </c>
      <c r="G22" s="61">
        <f t="shared" si="1"/>
        <v>1</v>
      </c>
      <c r="H22" s="60">
        <f>VLOOKUP($A22,'Return Data'!$B$7:$R$2292,12,0)</f>
        <v>15.9034</v>
      </c>
      <c r="I22" s="61">
        <f t="shared" si="2"/>
        <v>1</v>
      </c>
      <c r="J22" s="60">
        <f>VLOOKUP($A22,'Return Data'!$B$7:$R$2292,13,0)</f>
        <v>22.5458</v>
      </c>
      <c r="K22" s="61">
        <f t="shared" si="3"/>
        <v>1</v>
      </c>
      <c r="L22" s="60">
        <f>VLOOKUP($A22,'Return Data'!$B$7:$R$2292,17,0)</f>
        <v>45.887300000000003</v>
      </c>
      <c r="M22" s="61">
        <f t="shared" si="4"/>
        <v>2</v>
      </c>
      <c r="N22" s="60">
        <f>VLOOKUP($A22,'Return Data'!$B$7:$R$2292,14,0)</f>
        <v>27.1922</v>
      </c>
      <c r="O22" s="61">
        <f t="shared" ref="O22:O29" si="9">RANK(N22,N$8:N$31,0)</f>
        <v>5</v>
      </c>
      <c r="P22" s="60">
        <f>VLOOKUP($A22,'Return Data'!$B$7:$R$2292,15,0)</f>
        <v>16.885400000000001</v>
      </c>
      <c r="Q22" s="61">
        <f t="shared" ref="Q22:Q29" si="10">RANK(P22,P$8:P$31,0)</f>
        <v>4</v>
      </c>
      <c r="R22" s="60">
        <f>VLOOKUP($A22,'Return Data'!$B$7:$R$2292,16,0)</f>
        <v>22.489000000000001</v>
      </c>
      <c r="S22" s="62">
        <f t="shared" si="7"/>
        <v>3</v>
      </c>
    </row>
    <row r="23" spans="1:19" x14ac:dyDescent="0.3">
      <c r="A23" s="58" t="s">
        <v>1110</v>
      </c>
      <c r="B23" s="59">
        <f>VLOOKUP($A23,'Return Data'!$B$7:$R$2292,3,0)</f>
        <v>44865</v>
      </c>
      <c r="C23" s="60">
        <f>VLOOKUP($A23,'Return Data'!$B$7:$R$2292,4,0)</f>
        <v>2323.6977000000002</v>
      </c>
      <c r="D23" s="60">
        <f>VLOOKUP($A23,'Return Data'!$B$7:$R$2292,10,0)</f>
        <v>7.0091000000000001</v>
      </c>
      <c r="E23" s="61">
        <f t="shared" si="0"/>
        <v>8</v>
      </c>
      <c r="F23" s="60">
        <f>VLOOKUP($A23,'Return Data'!$B$7:$R$2292,11,0)</f>
        <v>6.7358000000000002</v>
      </c>
      <c r="G23" s="61">
        <f t="shared" si="1"/>
        <v>9</v>
      </c>
      <c r="H23" s="60">
        <f>VLOOKUP($A23,'Return Data'!$B$7:$R$2292,12,0)</f>
        <v>6.2378999999999998</v>
      </c>
      <c r="I23" s="61">
        <f t="shared" si="2"/>
        <v>10</v>
      </c>
      <c r="J23" s="60">
        <f>VLOOKUP($A23,'Return Data'!$B$7:$R$2292,13,0)</f>
        <v>6.0884</v>
      </c>
      <c r="K23" s="61">
        <f t="shared" si="3"/>
        <v>10</v>
      </c>
      <c r="L23" s="60">
        <f>VLOOKUP($A23,'Return Data'!$B$7:$R$2292,17,0)</f>
        <v>37.539700000000003</v>
      </c>
      <c r="M23" s="61">
        <f t="shared" si="4"/>
        <v>7</v>
      </c>
      <c r="N23" s="60">
        <f>VLOOKUP($A23,'Return Data'!$B$7:$R$2292,14,0)</f>
        <v>26.065000000000001</v>
      </c>
      <c r="O23" s="61">
        <f t="shared" si="9"/>
        <v>8</v>
      </c>
      <c r="P23" s="60">
        <f>VLOOKUP($A23,'Return Data'!$B$7:$R$2292,15,0)</f>
        <v>14.512700000000001</v>
      </c>
      <c r="Q23" s="61">
        <f t="shared" si="10"/>
        <v>8</v>
      </c>
      <c r="R23" s="60">
        <f>VLOOKUP($A23,'Return Data'!$B$7:$R$2292,16,0)</f>
        <v>16.7788</v>
      </c>
      <c r="S23" s="62">
        <f t="shared" si="7"/>
        <v>20</v>
      </c>
    </row>
    <row r="24" spans="1:19" x14ac:dyDescent="0.3">
      <c r="A24" s="58" t="s">
        <v>1111</v>
      </c>
      <c r="B24" s="59">
        <f>VLOOKUP($A24,'Return Data'!$B$7:$R$2292,3,0)</f>
        <v>44865</v>
      </c>
      <c r="C24" s="60">
        <f>VLOOKUP($A24,'Return Data'!$B$7:$R$2292,4,0)</f>
        <v>50.21</v>
      </c>
      <c r="D24" s="60">
        <f>VLOOKUP($A24,'Return Data'!$B$7:$R$2292,10,0)</f>
        <v>4.8444000000000003</v>
      </c>
      <c r="E24" s="61">
        <f t="shared" si="0"/>
        <v>17</v>
      </c>
      <c r="F24" s="60">
        <f>VLOOKUP($A24,'Return Data'!$B$7:$R$2292,11,0)</f>
        <v>9.5092999999999996</v>
      </c>
      <c r="G24" s="61">
        <f t="shared" si="1"/>
        <v>2</v>
      </c>
      <c r="H24" s="60">
        <f>VLOOKUP($A24,'Return Data'!$B$7:$R$2292,12,0)</f>
        <v>3.976</v>
      </c>
      <c r="I24" s="61">
        <f t="shared" si="2"/>
        <v>14</v>
      </c>
      <c r="J24" s="60">
        <f>VLOOKUP($A24,'Return Data'!$B$7:$R$2292,13,0)</f>
        <v>6.1521999999999997</v>
      </c>
      <c r="K24" s="61">
        <f t="shared" si="3"/>
        <v>9</v>
      </c>
      <c r="L24" s="60">
        <f>VLOOKUP($A24,'Return Data'!$B$7:$R$2292,17,0)</f>
        <v>43.614400000000003</v>
      </c>
      <c r="M24" s="61">
        <f t="shared" si="4"/>
        <v>3</v>
      </c>
      <c r="N24" s="60">
        <f>VLOOKUP($A24,'Return Data'!$B$7:$R$2292,14,0)</f>
        <v>38.407899999999998</v>
      </c>
      <c r="O24" s="61">
        <f t="shared" si="9"/>
        <v>1</v>
      </c>
      <c r="P24" s="60">
        <f>VLOOKUP($A24,'Return Data'!$B$7:$R$2292,15,0)</f>
        <v>19.986000000000001</v>
      </c>
      <c r="Q24" s="61">
        <f t="shared" si="10"/>
        <v>2</v>
      </c>
      <c r="R24" s="60">
        <f>VLOOKUP($A24,'Return Data'!$B$7:$R$2292,16,0)</f>
        <v>19.834900000000001</v>
      </c>
      <c r="S24" s="62">
        <f t="shared" si="7"/>
        <v>6</v>
      </c>
    </row>
    <row r="25" spans="1:19" x14ac:dyDescent="0.3">
      <c r="A25" s="58" t="s">
        <v>1116</v>
      </c>
      <c r="B25" s="59">
        <f>VLOOKUP($A25,'Return Data'!$B$7:$R$2292,3,0)</f>
        <v>44865</v>
      </c>
      <c r="C25" s="60">
        <f>VLOOKUP($A25,'Return Data'!$B$7:$R$2292,4,0)</f>
        <v>144.50659999999999</v>
      </c>
      <c r="D25" s="60">
        <f>VLOOKUP($A25,'Return Data'!$B$7:$R$2292,10,0)</f>
        <v>8.9484999999999992</v>
      </c>
      <c r="E25" s="61">
        <f t="shared" si="0"/>
        <v>2</v>
      </c>
      <c r="F25" s="60">
        <f>VLOOKUP($A25,'Return Data'!$B$7:$R$2292,11,0)</f>
        <v>6.7069000000000001</v>
      </c>
      <c r="G25" s="61">
        <f t="shared" si="1"/>
        <v>10</v>
      </c>
      <c r="H25" s="60">
        <f>VLOOKUP($A25,'Return Data'!$B$7:$R$2292,12,0)</f>
        <v>12.789300000000001</v>
      </c>
      <c r="I25" s="61">
        <f t="shared" si="2"/>
        <v>2</v>
      </c>
      <c r="J25" s="60">
        <f>VLOOKUP($A25,'Return Data'!$B$7:$R$2292,13,0)</f>
        <v>19.303699999999999</v>
      </c>
      <c r="K25" s="61">
        <f t="shared" si="3"/>
        <v>2</v>
      </c>
      <c r="L25" s="60">
        <f>VLOOKUP($A25,'Return Data'!$B$7:$R$2292,17,0)</f>
        <v>48.002099999999999</v>
      </c>
      <c r="M25" s="61">
        <f t="shared" si="4"/>
        <v>1</v>
      </c>
      <c r="N25" s="60">
        <f>VLOOKUP($A25,'Return Data'!$B$7:$R$2292,14,0)</f>
        <v>35.9084</v>
      </c>
      <c r="O25" s="61">
        <f t="shared" si="9"/>
        <v>2</v>
      </c>
      <c r="P25" s="60">
        <f>VLOOKUP($A25,'Return Data'!$B$7:$R$2292,15,0)</f>
        <v>21.2224</v>
      </c>
      <c r="Q25" s="61">
        <f t="shared" si="10"/>
        <v>1</v>
      </c>
      <c r="R25" s="60">
        <f>VLOOKUP($A25,'Return Data'!$B$7:$R$2292,16,0)</f>
        <v>17.124300000000002</v>
      </c>
      <c r="S25" s="62">
        <f t="shared" si="7"/>
        <v>18</v>
      </c>
    </row>
    <row r="26" spans="1:19" x14ac:dyDescent="0.3">
      <c r="A26" s="58" t="s">
        <v>1117</v>
      </c>
      <c r="B26" s="59">
        <f>VLOOKUP($A26,'Return Data'!$B$7:$R$2292,3,0)</f>
        <v>44865</v>
      </c>
      <c r="C26" s="60">
        <f>VLOOKUP($A26,'Return Data'!$B$7:$R$2292,4,0)</f>
        <v>162.37649999999999</v>
      </c>
      <c r="D26" s="60">
        <f>VLOOKUP($A26,'Return Data'!$B$7:$R$2292,10,0)</f>
        <v>5.0647000000000002</v>
      </c>
      <c r="E26" s="61">
        <f t="shared" si="0"/>
        <v>15</v>
      </c>
      <c r="F26" s="60">
        <f>VLOOKUP($A26,'Return Data'!$B$7:$R$2292,11,0)</f>
        <v>5.5778999999999996</v>
      </c>
      <c r="G26" s="61">
        <f t="shared" si="1"/>
        <v>16</v>
      </c>
      <c r="H26" s="60">
        <f>VLOOKUP($A26,'Return Data'!$B$7:$R$2292,12,0)</f>
        <v>6.4874000000000001</v>
      </c>
      <c r="I26" s="61">
        <f t="shared" si="2"/>
        <v>7</v>
      </c>
      <c r="J26" s="60">
        <f>VLOOKUP($A26,'Return Data'!$B$7:$R$2292,13,0)</f>
        <v>10.396599999999999</v>
      </c>
      <c r="K26" s="61">
        <f t="shared" si="3"/>
        <v>4</v>
      </c>
      <c r="L26" s="60">
        <f>VLOOKUP($A26,'Return Data'!$B$7:$R$2292,17,0)</f>
        <v>40.8947</v>
      </c>
      <c r="M26" s="61">
        <f t="shared" si="4"/>
        <v>4</v>
      </c>
      <c r="N26" s="60">
        <f>VLOOKUP($A26,'Return Data'!$B$7:$R$2292,14,0)</f>
        <v>29.445499999999999</v>
      </c>
      <c r="O26" s="61">
        <f t="shared" si="9"/>
        <v>3</v>
      </c>
      <c r="P26" s="60">
        <f>VLOOKUP($A26,'Return Data'!$B$7:$R$2292,15,0)</f>
        <v>14.305</v>
      </c>
      <c r="Q26" s="61">
        <f t="shared" si="10"/>
        <v>9</v>
      </c>
      <c r="R26" s="60">
        <f>VLOOKUP($A26,'Return Data'!$B$7:$R$2292,16,0)</f>
        <v>19.641300000000001</v>
      </c>
      <c r="S26" s="62">
        <f t="shared" si="7"/>
        <v>8</v>
      </c>
    </row>
    <row r="27" spans="1:19" x14ac:dyDescent="0.3">
      <c r="A27" s="58" t="s">
        <v>1119</v>
      </c>
      <c r="B27" s="59">
        <f>VLOOKUP($A27,'Return Data'!$B$7:$R$2292,3,0)</f>
        <v>44865</v>
      </c>
      <c r="C27" s="60">
        <f>VLOOKUP($A27,'Return Data'!$B$7:$R$2292,4,0)</f>
        <v>800.27719999999999</v>
      </c>
      <c r="D27" s="60">
        <f>VLOOKUP($A27,'Return Data'!$B$7:$R$2292,10,0)</f>
        <v>6.3674999999999997</v>
      </c>
      <c r="E27" s="61">
        <f t="shared" si="0"/>
        <v>9</v>
      </c>
      <c r="F27" s="60">
        <f>VLOOKUP($A27,'Return Data'!$B$7:$R$2292,11,0)</f>
        <v>8.0069999999999997</v>
      </c>
      <c r="G27" s="61">
        <f t="shared" si="1"/>
        <v>6</v>
      </c>
      <c r="H27" s="60">
        <f>VLOOKUP($A27,'Return Data'!$B$7:$R$2292,12,0)</f>
        <v>7.6904000000000003</v>
      </c>
      <c r="I27" s="61">
        <f t="shared" si="2"/>
        <v>5</v>
      </c>
      <c r="J27" s="60">
        <f>VLOOKUP($A27,'Return Data'!$B$7:$R$2292,13,0)</f>
        <v>7.0492999999999997</v>
      </c>
      <c r="K27" s="61">
        <f t="shared" si="3"/>
        <v>7</v>
      </c>
      <c r="L27" s="60">
        <f>VLOOKUP($A27,'Return Data'!$B$7:$R$2292,17,0)</f>
        <v>32.501800000000003</v>
      </c>
      <c r="M27" s="61">
        <f t="shared" si="4"/>
        <v>16</v>
      </c>
      <c r="N27" s="60">
        <f>VLOOKUP($A27,'Return Data'!$B$7:$R$2292,14,0)</f>
        <v>19.078600000000002</v>
      </c>
      <c r="O27" s="61">
        <f t="shared" si="9"/>
        <v>19</v>
      </c>
      <c r="P27" s="60">
        <f>VLOOKUP($A27,'Return Data'!$B$7:$R$2292,15,0)</f>
        <v>8.9910999999999994</v>
      </c>
      <c r="Q27" s="61">
        <f t="shared" si="10"/>
        <v>18</v>
      </c>
      <c r="R27" s="60">
        <f>VLOOKUP($A27,'Return Data'!$B$7:$R$2292,16,0)</f>
        <v>16.802600000000002</v>
      </c>
      <c r="S27" s="62">
        <f t="shared" si="7"/>
        <v>19</v>
      </c>
    </row>
    <row r="28" spans="1:19" x14ac:dyDescent="0.3">
      <c r="A28" s="58" t="s">
        <v>1121</v>
      </c>
      <c r="B28" s="59">
        <f>VLOOKUP($A28,'Return Data'!$B$7:$R$2292,3,0)</f>
        <v>44865</v>
      </c>
      <c r="C28" s="60">
        <f>VLOOKUP($A28,'Return Data'!$B$7:$R$2292,4,0)</f>
        <v>273.77280000000002</v>
      </c>
      <c r="D28" s="60">
        <f>VLOOKUP($A28,'Return Data'!$B$7:$R$2292,10,0)</f>
        <v>4.6677</v>
      </c>
      <c r="E28" s="61">
        <f t="shared" si="0"/>
        <v>18</v>
      </c>
      <c r="F28" s="60">
        <f>VLOOKUP($A28,'Return Data'!$B$7:$R$2292,11,0)</f>
        <v>4.7925000000000004</v>
      </c>
      <c r="G28" s="61">
        <f t="shared" si="1"/>
        <v>17</v>
      </c>
      <c r="H28" s="60">
        <f>VLOOKUP($A28,'Return Data'!$B$7:$R$2292,12,0)</f>
        <v>3.4702999999999999</v>
      </c>
      <c r="I28" s="61">
        <f t="shared" si="2"/>
        <v>17</v>
      </c>
      <c r="J28" s="60">
        <f>VLOOKUP($A28,'Return Data'!$B$7:$R$2292,13,0)</f>
        <v>3.1951999999999998</v>
      </c>
      <c r="K28" s="61">
        <f t="shared" si="3"/>
        <v>17</v>
      </c>
      <c r="L28" s="60">
        <f>VLOOKUP($A28,'Return Data'!$B$7:$R$2292,17,0)</f>
        <v>30.862200000000001</v>
      </c>
      <c r="M28" s="61">
        <f t="shared" si="4"/>
        <v>18</v>
      </c>
      <c r="N28" s="60">
        <f>VLOOKUP($A28,'Return Data'!$B$7:$R$2292,14,0)</f>
        <v>22.389399999999998</v>
      </c>
      <c r="O28" s="61">
        <f t="shared" si="9"/>
        <v>14</v>
      </c>
      <c r="P28" s="60">
        <f>VLOOKUP($A28,'Return Data'!$B$7:$R$2292,15,0)</f>
        <v>13.686500000000001</v>
      </c>
      <c r="Q28" s="61">
        <f t="shared" si="10"/>
        <v>10</v>
      </c>
      <c r="R28" s="60">
        <f>VLOOKUP($A28,'Return Data'!$B$7:$R$2292,16,0)</f>
        <v>19.042000000000002</v>
      </c>
      <c r="S28" s="62">
        <f t="shared" si="7"/>
        <v>13</v>
      </c>
    </row>
    <row r="29" spans="1:19" x14ac:dyDescent="0.3">
      <c r="A29" s="58" t="s">
        <v>1122</v>
      </c>
      <c r="B29" s="59">
        <f>VLOOKUP($A29,'Return Data'!$B$7:$R$2292,3,0)</f>
        <v>44865</v>
      </c>
      <c r="C29" s="60">
        <f>VLOOKUP($A29,'Return Data'!$B$7:$R$2292,4,0)</f>
        <v>79.56</v>
      </c>
      <c r="D29" s="60">
        <f>VLOOKUP($A29,'Return Data'!$B$7:$R$2292,10,0)</f>
        <v>6.2784000000000004</v>
      </c>
      <c r="E29" s="61">
        <f t="shared" si="0"/>
        <v>10</v>
      </c>
      <c r="F29" s="60">
        <f>VLOOKUP($A29,'Return Data'!$B$7:$R$2292,11,0)</f>
        <v>2.7907000000000002</v>
      </c>
      <c r="G29" s="61">
        <f t="shared" si="1"/>
        <v>23</v>
      </c>
      <c r="H29" s="60">
        <f>VLOOKUP($A29,'Return Data'!$B$7:$R$2292,12,0)</f>
        <v>5.1824000000000003</v>
      </c>
      <c r="I29" s="61">
        <f t="shared" si="2"/>
        <v>12</v>
      </c>
      <c r="J29" s="60">
        <f>VLOOKUP($A29,'Return Data'!$B$7:$R$2292,13,0)</f>
        <v>2.0653999999999999</v>
      </c>
      <c r="K29" s="61">
        <f t="shared" si="3"/>
        <v>18</v>
      </c>
      <c r="L29" s="60">
        <f>VLOOKUP($A29,'Return Data'!$B$7:$R$2292,17,0)</f>
        <v>27.2257</v>
      </c>
      <c r="M29" s="61">
        <f t="shared" si="4"/>
        <v>21</v>
      </c>
      <c r="N29" s="60">
        <f>VLOOKUP($A29,'Return Data'!$B$7:$R$2292,14,0)</f>
        <v>21.248899999999999</v>
      </c>
      <c r="O29" s="61">
        <f t="shared" si="9"/>
        <v>17</v>
      </c>
      <c r="P29" s="60">
        <f>VLOOKUP($A29,'Return Data'!$B$7:$R$2292,15,0)</f>
        <v>12.079800000000001</v>
      </c>
      <c r="Q29" s="61">
        <f t="shared" si="10"/>
        <v>14</v>
      </c>
      <c r="R29" s="60">
        <f>VLOOKUP($A29,'Return Data'!$B$7:$R$2292,16,0)</f>
        <v>16.503299999999999</v>
      </c>
      <c r="S29" s="62">
        <f t="shared" si="7"/>
        <v>21</v>
      </c>
    </row>
    <row r="30" spans="1:19" x14ac:dyDescent="0.3">
      <c r="A30" s="58" t="s">
        <v>1124</v>
      </c>
      <c r="B30" s="59">
        <f>VLOOKUP($A30,'Return Data'!$B$7:$R$2292,3,0)</f>
        <v>44865</v>
      </c>
      <c r="C30" s="60">
        <f>VLOOKUP($A30,'Return Data'!$B$7:$R$2292,4,0)</f>
        <v>29.78</v>
      </c>
      <c r="D30" s="60">
        <f>VLOOKUP($A30,'Return Data'!$B$7:$R$2292,10,0)</f>
        <v>5.7527999999999997</v>
      </c>
      <c r="E30" s="61">
        <f t="shared" si="0"/>
        <v>12</v>
      </c>
      <c r="F30" s="60">
        <f>VLOOKUP($A30,'Return Data'!$B$7:$R$2292,11,0)</f>
        <v>6.5473999999999997</v>
      </c>
      <c r="G30" s="61">
        <f t="shared" si="1"/>
        <v>11</v>
      </c>
      <c r="H30" s="60">
        <f>VLOOKUP($A30,'Return Data'!$B$7:$R$2292,12,0)</f>
        <v>6.2432999999999996</v>
      </c>
      <c r="I30" s="61">
        <f t="shared" si="2"/>
        <v>9</v>
      </c>
      <c r="J30" s="60">
        <f>VLOOKUP($A30,'Return Data'!$B$7:$R$2292,13,0)</f>
        <v>6.3951000000000002</v>
      </c>
      <c r="K30" s="61">
        <f t="shared" si="3"/>
        <v>8</v>
      </c>
      <c r="L30" s="60">
        <f>VLOOKUP($A30,'Return Data'!$B$7:$R$2292,17,0)</f>
        <v>36.199800000000003</v>
      </c>
      <c r="M30" s="61">
        <f>RANK(L30,L$8:L$31,0)</f>
        <v>10</v>
      </c>
      <c r="N30" s="60"/>
      <c r="O30" s="61"/>
      <c r="P30" s="60"/>
      <c r="Q30" s="61"/>
      <c r="R30" s="60">
        <f>VLOOKUP($A30,'Return Data'!$B$7:$R$2292,16,0)</f>
        <v>51.951300000000003</v>
      </c>
      <c r="S30" s="62">
        <f t="shared" si="7"/>
        <v>1</v>
      </c>
    </row>
    <row r="31" spans="1:19" x14ac:dyDescent="0.3">
      <c r="A31" s="58" t="s">
        <v>1798</v>
      </c>
      <c r="B31" s="59">
        <f>VLOOKUP($A31,'Return Data'!$B$7:$R$2292,3,0)</f>
        <v>44865</v>
      </c>
      <c r="C31" s="60">
        <f>VLOOKUP($A31,'Return Data'!$B$7:$R$2292,4,0)</f>
        <v>209.71469999999999</v>
      </c>
      <c r="D31" s="60">
        <f>VLOOKUP($A31,'Return Data'!$B$7:$R$2292,10,0)</f>
        <v>5.8243</v>
      </c>
      <c r="E31" s="61">
        <f t="shared" si="0"/>
        <v>11</v>
      </c>
      <c r="F31" s="60">
        <f>VLOOKUP($A31,'Return Data'!$B$7:$R$2292,11,0)</f>
        <v>6.3875000000000002</v>
      </c>
      <c r="G31" s="61">
        <f t="shared" si="1"/>
        <v>12</v>
      </c>
      <c r="H31" s="60">
        <f>VLOOKUP($A31,'Return Data'!$B$7:$R$2292,12,0)</f>
        <v>3.8037999999999998</v>
      </c>
      <c r="I31" s="61">
        <f t="shared" si="2"/>
        <v>15</v>
      </c>
      <c r="J31" s="60">
        <f>VLOOKUP($A31,'Return Data'!$B$7:$R$2292,13,0)</f>
        <v>4.3875999999999999</v>
      </c>
      <c r="K31" s="61">
        <f t="shared" si="3"/>
        <v>14</v>
      </c>
      <c r="L31" s="60">
        <f>VLOOKUP($A31,'Return Data'!$B$7:$R$2292,17,0)</f>
        <v>33.1693</v>
      </c>
      <c r="M31" s="61">
        <f>RANK(L31,L$8:L$31,0)</f>
        <v>15</v>
      </c>
      <c r="N31" s="60">
        <f>VLOOKUP($A31,'Return Data'!$B$7:$R$2292,14,0)</f>
        <v>25.990500000000001</v>
      </c>
      <c r="O31" s="61">
        <f>RANK(N31,N$8:N$31,0)</f>
        <v>9</v>
      </c>
      <c r="P31" s="60">
        <f>VLOOKUP($A31,'Return Data'!$B$7:$R$2292,15,0)</f>
        <v>12.7186</v>
      </c>
      <c r="Q31" s="61">
        <f>RANK(P31,P$8:P$31,0)</f>
        <v>12</v>
      </c>
      <c r="R31" s="60">
        <f>VLOOKUP($A31,'Return Data'!$B$7:$R$2292,16,0)</f>
        <v>19.507899999999999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5.8647583333333335</v>
      </c>
      <c r="E33" s="69"/>
      <c r="F33" s="70">
        <f>AVERAGE(F8:F31)</f>
        <v>6.2196333333333316</v>
      </c>
      <c r="G33" s="69"/>
      <c r="H33" s="70">
        <f>AVERAGE(H8:H31)</f>
        <v>5.1966583333333327</v>
      </c>
      <c r="I33" s="69"/>
      <c r="J33" s="70">
        <f>AVERAGE(J8:J31)</f>
        <v>5.5108125000000001</v>
      </c>
      <c r="K33" s="69"/>
      <c r="L33" s="70">
        <f>AVERAGE(L8:L31)</f>
        <v>34.507354166666673</v>
      </c>
      <c r="M33" s="69"/>
      <c r="N33" s="70">
        <f>AVERAGE(N8:N31)</f>
        <v>24.449586956521738</v>
      </c>
      <c r="O33" s="69"/>
      <c r="P33" s="70">
        <f>AVERAGE(P8:P31)</f>
        <v>13.555871428571425</v>
      </c>
      <c r="Q33" s="69"/>
      <c r="R33" s="70">
        <f>AVERAGE(R8:R31)</f>
        <v>20.080670833333336</v>
      </c>
      <c r="S33" s="71"/>
    </row>
    <row r="34" spans="1:19" x14ac:dyDescent="0.3">
      <c r="A34" s="68" t="s">
        <v>28</v>
      </c>
      <c r="B34" s="69"/>
      <c r="C34" s="69"/>
      <c r="D34" s="70">
        <f>MIN(D8:D31)</f>
        <v>2.6057000000000001</v>
      </c>
      <c r="E34" s="69"/>
      <c r="F34" s="70">
        <f>MIN(F8:F31)</f>
        <v>1.2182999999999999</v>
      </c>
      <c r="G34" s="69"/>
      <c r="H34" s="70">
        <f>MIN(H8:H31)</f>
        <v>-1.7657</v>
      </c>
      <c r="I34" s="69"/>
      <c r="J34" s="70">
        <f>MIN(J8:J31)</f>
        <v>-3.5089999999999999</v>
      </c>
      <c r="K34" s="69"/>
      <c r="L34" s="70">
        <f>MIN(L8:L31)</f>
        <v>21.1341</v>
      </c>
      <c r="M34" s="69"/>
      <c r="N34" s="70">
        <f>MIN(N8:N31)</f>
        <v>17.4635</v>
      </c>
      <c r="O34" s="69"/>
      <c r="P34" s="70">
        <f>MIN(P8:P31)</f>
        <v>8.5759000000000007</v>
      </c>
      <c r="Q34" s="69"/>
      <c r="R34" s="70">
        <f>MIN(R8:R31)</f>
        <v>11.3505</v>
      </c>
      <c r="S34" s="71"/>
    </row>
    <row r="35" spans="1:19" ht="15" thickBot="1" x14ac:dyDescent="0.35">
      <c r="A35" s="72" t="s">
        <v>29</v>
      </c>
      <c r="B35" s="73"/>
      <c r="C35" s="73"/>
      <c r="D35" s="74">
        <f>MAX(D8:D31)</f>
        <v>11.8714</v>
      </c>
      <c r="E35" s="73"/>
      <c r="F35" s="74">
        <f>MAX(F8:F31)</f>
        <v>13.394299999999999</v>
      </c>
      <c r="G35" s="73"/>
      <c r="H35" s="74">
        <f>MAX(H8:H31)</f>
        <v>15.9034</v>
      </c>
      <c r="I35" s="73"/>
      <c r="J35" s="74">
        <f>MAX(J8:J31)</f>
        <v>22.5458</v>
      </c>
      <c r="K35" s="73"/>
      <c r="L35" s="74">
        <f>MAX(L8:L31)</f>
        <v>48.002099999999999</v>
      </c>
      <c r="M35" s="73"/>
      <c r="N35" s="74">
        <f>MAX(N8:N31)</f>
        <v>38.407899999999998</v>
      </c>
      <c r="O35" s="73"/>
      <c r="P35" s="74">
        <f>MAX(P8:P31)</f>
        <v>21.2224</v>
      </c>
      <c r="Q35" s="73"/>
      <c r="R35" s="74">
        <f>MAX(R8:R31)</f>
        <v>51.951300000000003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44865</v>
      </c>
      <c r="C8" s="60">
        <f>VLOOKUP($A8,'Return Data'!$B$7:$R$2292,4,0)</f>
        <v>465.5</v>
      </c>
      <c r="D8" s="60">
        <f>VLOOKUP($A8,'Return Data'!$B$7:$R$2292,10,0)</f>
        <v>2.3323999999999998</v>
      </c>
      <c r="E8" s="61">
        <f t="shared" ref="E8:E31" si="0">RANK(D8,D$8:D$31,0)</f>
        <v>24</v>
      </c>
      <c r="F8" s="60">
        <f>VLOOKUP($A8,'Return Data'!$B$7:$R$2292,11,0)</f>
        <v>0.73360000000000003</v>
      </c>
      <c r="G8" s="61">
        <f t="shared" ref="G8:G31" si="1">RANK(F8,F$8:F$31,0)</f>
        <v>24</v>
      </c>
      <c r="H8" s="60">
        <f>VLOOKUP($A8,'Return Data'!$B$7:$R$2292,12,0)</f>
        <v>-1.4982</v>
      </c>
      <c r="I8" s="61">
        <f t="shared" ref="I8:I31" si="2">RANK(H8,H$8:H$31,0)</f>
        <v>23</v>
      </c>
      <c r="J8" s="60">
        <f>VLOOKUP($A8,'Return Data'!$B$7:$R$2292,13,0)</f>
        <v>-0.51719999999999999</v>
      </c>
      <c r="K8" s="61">
        <f t="shared" ref="K8:K31" si="3">RANK(J8,J$8:J$31,0)</f>
        <v>21</v>
      </c>
      <c r="L8" s="60">
        <f>VLOOKUP($A8,'Return Data'!$B$7:$R$2292,17,0)</f>
        <v>31.974599999999999</v>
      </c>
      <c r="M8" s="61">
        <f t="shared" ref="M8:M29" si="4">RANK(L8,L$8:L$31,0)</f>
        <v>14</v>
      </c>
      <c r="N8" s="60">
        <f>VLOOKUP($A8,'Return Data'!$B$7:$R$2292,14,0)</f>
        <v>19.621300000000002</v>
      </c>
      <c r="O8" s="61">
        <f t="shared" ref="O8:O21" si="5">RANK(N8,N$8:N$31,0)</f>
        <v>18</v>
      </c>
      <c r="P8" s="60">
        <f>VLOOKUP($A8,'Return Data'!$B$7:$R$2292,15,0)</f>
        <v>7.5913000000000004</v>
      </c>
      <c r="Q8" s="61">
        <f t="shared" ref="Q8:Q19" si="6">RANK(P8,P$8:P$31,0)</f>
        <v>19</v>
      </c>
      <c r="R8" s="60">
        <f>VLOOKUP($A8,'Return Data'!$B$7:$R$2292,16,0)</f>
        <v>21.0656</v>
      </c>
      <c r="S8" s="62">
        <f t="shared" ref="S8:S31" si="7">RANK(R8,R$8:R$31,0)</f>
        <v>5</v>
      </c>
    </row>
    <row r="9" spans="1:20" x14ac:dyDescent="0.3">
      <c r="A9" s="58" t="s">
        <v>1084</v>
      </c>
      <c r="B9" s="59">
        <f>VLOOKUP($A9,'Return Data'!$B$7:$R$2292,3,0)</f>
        <v>44865</v>
      </c>
      <c r="C9" s="60">
        <f>VLOOKUP($A9,'Return Data'!$B$7:$R$2292,4,0)</f>
        <v>68.459999999999994</v>
      </c>
      <c r="D9" s="60">
        <f>VLOOKUP($A9,'Return Data'!$B$7:$R$2292,10,0)</f>
        <v>3.1957</v>
      </c>
      <c r="E9" s="61">
        <f t="shared" si="0"/>
        <v>22</v>
      </c>
      <c r="F9" s="60">
        <f>VLOOKUP($A9,'Return Data'!$B$7:$R$2292,11,0)</f>
        <v>3.8058999999999998</v>
      </c>
      <c r="G9" s="61">
        <f t="shared" si="1"/>
        <v>18</v>
      </c>
      <c r="H9" s="60">
        <f>VLOOKUP($A9,'Return Data'!$B$7:$R$2292,12,0)</f>
        <v>0.95860000000000001</v>
      </c>
      <c r="I9" s="61">
        <f t="shared" si="2"/>
        <v>21</v>
      </c>
      <c r="J9" s="60">
        <f>VLOOKUP($A9,'Return Data'!$B$7:$R$2292,13,0)</f>
        <v>-1.99</v>
      </c>
      <c r="K9" s="61">
        <f t="shared" si="3"/>
        <v>22</v>
      </c>
      <c r="L9" s="60">
        <f>VLOOKUP($A9,'Return Data'!$B$7:$R$2292,17,0)</f>
        <v>26.461500000000001</v>
      </c>
      <c r="M9" s="61">
        <f t="shared" si="4"/>
        <v>21</v>
      </c>
      <c r="N9" s="60">
        <f>VLOOKUP($A9,'Return Data'!$B$7:$R$2292,14,0)</f>
        <v>20.008299999999998</v>
      </c>
      <c r="O9" s="61">
        <f t="shared" si="5"/>
        <v>17</v>
      </c>
      <c r="P9" s="60">
        <f>VLOOKUP($A9,'Return Data'!$B$7:$R$2292,15,0)</f>
        <v>16.287800000000001</v>
      </c>
      <c r="Q9" s="61">
        <f t="shared" si="6"/>
        <v>3</v>
      </c>
      <c r="R9" s="60">
        <f>VLOOKUP($A9,'Return Data'!$B$7:$R$2292,16,0)</f>
        <v>17.859100000000002</v>
      </c>
      <c r="S9" s="62">
        <f t="shared" si="7"/>
        <v>10</v>
      </c>
    </row>
    <row r="10" spans="1:20" x14ac:dyDescent="0.3">
      <c r="A10" s="58" t="s">
        <v>1998</v>
      </c>
      <c r="B10" s="59">
        <f>VLOOKUP($A10,'Return Data'!$B$7:$R$2292,3,0)</f>
        <v>44865</v>
      </c>
      <c r="C10" s="60">
        <f>VLOOKUP($A10,'Return Data'!$B$7:$R$2292,4,0)</f>
        <v>60.8979</v>
      </c>
      <c r="D10" s="60">
        <f>VLOOKUP($A10,'Return Data'!$B$7:$R$2292,10,0)</f>
        <v>6.9435000000000002</v>
      </c>
      <c r="E10" s="61">
        <f t="shared" si="0"/>
        <v>5</v>
      </c>
      <c r="F10" s="60">
        <f>VLOOKUP($A10,'Return Data'!$B$7:$R$2292,11,0)</f>
        <v>4.7441000000000004</v>
      </c>
      <c r="G10" s="61">
        <f t="shared" si="1"/>
        <v>16</v>
      </c>
      <c r="H10" s="60">
        <f>VLOOKUP($A10,'Return Data'!$B$7:$R$2292,12,0)</f>
        <v>5.0072000000000001</v>
      </c>
      <c r="I10" s="61">
        <f t="shared" si="2"/>
        <v>10</v>
      </c>
      <c r="J10" s="60">
        <f>VLOOKUP($A10,'Return Data'!$B$7:$R$2292,13,0)</f>
        <v>3.4447000000000001</v>
      </c>
      <c r="K10" s="61">
        <f t="shared" si="3"/>
        <v>13</v>
      </c>
      <c r="L10" s="60">
        <f>VLOOKUP($A10,'Return Data'!$B$7:$R$2292,17,0)</f>
        <v>33.438600000000001</v>
      </c>
      <c r="M10" s="61">
        <f t="shared" si="4"/>
        <v>13</v>
      </c>
      <c r="N10" s="60">
        <f>VLOOKUP($A10,'Return Data'!$B$7:$R$2292,14,0)</f>
        <v>23.622399999999999</v>
      </c>
      <c r="O10" s="61">
        <f t="shared" si="5"/>
        <v>11</v>
      </c>
      <c r="P10" s="60">
        <f>VLOOKUP($A10,'Return Data'!$B$7:$R$2292,15,0)</f>
        <v>10.559799999999999</v>
      </c>
      <c r="Q10" s="61">
        <f t="shared" si="6"/>
        <v>15</v>
      </c>
      <c r="R10" s="60">
        <f>VLOOKUP($A10,'Return Data'!$B$7:$R$2292,16,0)</f>
        <v>11.564</v>
      </c>
      <c r="S10" s="62">
        <f t="shared" si="7"/>
        <v>22</v>
      </c>
    </row>
    <row r="11" spans="1:20" x14ac:dyDescent="0.3">
      <c r="A11" s="58" t="s">
        <v>1088</v>
      </c>
      <c r="B11" s="59">
        <f>VLOOKUP($A11,'Return Data'!$B$7:$R$2292,3,0)</f>
        <v>44865</v>
      </c>
      <c r="C11" s="60">
        <f>VLOOKUP($A11,'Return Data'!$B$7:$R$2292,4,0)</f>
        <v>88.546999999999997</v>
      </c>
      <c r="D11" s="60">
        <f>VLOOKUP($A11,'Return Data'!$B$7:$R$2292,10,0)</f>
        <v>3.4464000000000001</v>
      </c>
      <c r="E11" s="61">
        <f t="shared" si="0"/>
        <v>19</v>
      </c>
      <c r="F11" s="60">
        <f>VLOOKUP($A11,'Return Data'!$B$7:$R$2292,11,0)</f>
        <v>2.5026999999999999</v>
      </c>
      <c r="G11" s="61">
        <f t="shared" si="1"/>
        <v>23</v>
      </c>
      <c r="H11" s="60">
        <f>VLOOKUP($A11,'Return Data'!$B$7:$R$2292,12,0)</f>
        <v>-2.5038</v>
      </c>
      <c r="I11" s="61">
        <f t="shared" si="2"/>
        <v>24</v>
      </c>
      <c r="J11" s="60">
        <f>VLOOKUP($A11,'Return Data'!$B$7:$R$2292,13,0)</f>
        <v>-4.4779999999999998</v>
      </c>
      <c r="K11" s="61">
        <f t="shared" si="3"/>
        <v>24</v>
      </c>
      <c r="L11" s="60">
        <f>VLOOKUP($A11,'Return Data'!$B$7:$R$2292,17,0)</f>
        <v>19.939900000000002</v>
      </c>
      <c r="M11" s="61">
        <f t="shared" si="4"/>
        <v>24</v>
      </c>
      <c r="N11" s="60">
        <f>VLOOKUP($A11,'Return Data'!$B$7:$R$2292,14,0)</f>
        <v>16.346299999999999</v>
      </c>
      <c r="O11" s="61">
        <f t="shared" si="5"/>
        <v>23</v>
      </c>
      <c r="P11" s="60">
        <f>VLOOKUP($A11,'Return Data'!$B$7:$R$2292,15,0)</f>
        <v>9.7028999999999996</v>
      </c>
      <c r="Q11" s="61">
        <f t="shared" si="6"/>
        <v>17</v>
      </c>
      <c r="R11" s="60">
        <f>VLOOKUP($A11,'Return Data'!$B$7:$R$2292,16,0)</f>
        <v>14.6304</v>
      </c>
      <c r="S11" s="62">
        <f t="shared" si="7"/>
        <v>16</v>
      </c>
    </row>
    <row r="12" spans="1:20" x14ac:dyDescent="0.3">
      <c r="A12" s="58" t="s">
        <v>1090</v>
      </c>
      <c r="B12" s="59">
        <f>VLOOKUP($A12,'Return Data'!$B$7:$R$2292,3,0)</f>
        <v>44865</v>
      </c>
      <c r="C12" s="60">
        <f>VLOOKUP($A12,'Return Data'!$B$7:$R$2292,4,0)</f>
        <v>53.515000000000001</v>
      </c>
      <c r="D12" s="60">
        <f>VLOOKUP($A12,'Return Data'!$B$7:$R$2292,10,0)</f>
        <v>6.7779999999999996</v>
      </c>
      <c r="E12" s="61">
        <f t="shared" si="0"/>
        <v>7</v>
      </c>
      <c r="F12" s="60">
        <f>VLOOKUP($A12,'Return Data'!$B$7:$R$2292,11,0)</f>
        <v>7.7324000000000002</v>
      </c>
      <c r="G12" s="61">
        <f t="shared" si="1"/>
        <v>5</v>
      </c>
      <c r="H12" s="60">
        <f>VLOOKUP($A12,'Return Data'!$B$7:$R$2292,12,0)</f>
        <v>6.5951000000000004</v>
      </c>
      <c r="I12" s="61">
        <f t="shared" si="2"/>
        <v>5</v>
      </c>
      <c r="J12" s="60">
        <f>VLOOKUP($A12,'Return Data'!$B$7:$R$2292,13,0)</f>
        <v>6.0018000000000002</v>
      </c>
      <c r="K12" s="61">
        <f t="shared" si="3"/>
        <v>7</v>
      </c>
      <c r="L12" s="60">
        <f>VLOOKUP($A12,'Return Data'!$B$7:$R$2292,17,0)</f>
        <v>36.800800000000002</v>
      </c>
      <c r="M12" s="61">
        <f t="shared" si="4"/>
        <v>5</v>
      </c>
      <c r="N12" s="60">
        <f>VLOOKUP($A12,'Return Data'!$B$7:$R$2292,14,0)</f>
        <v>25.9663</v>
      </c>
      <c r="O12" s="61">
        <f t="shared" si="5"/>
        <v>4</v>
      </c>
      <c r="P12" s="60">
        <f>VLOOKUP($A12,'Return Data'!$B$7:$R$2292,15,0)</f>
        <v>14.2951</v>
      </c>
      <c r="Q12" s="61">
        <f t="shared" si="6"/>
        <v>5</v>
      </c>
      <c r="R12" s="60">
        <f>VLOOKUP($A12,'Return Data'!$B$7:$R$2292,16,0)</f>
        <v>11.951700000000001</v>
      </c>
      <c r="S12" s="62">
        <f t="shared" si="7"/>
        <v>21</v>
      </c>
    </row>
    <row r="13" spans="1:20" x14ac:dyDescent="0.3">
      <c r="A13" s="58" t="s">
        <v>1091</v>
      </c>
      <c r="B13" s="59">
        <f>VLOOKUP($A13,'Return Data'!$B$7:$R$2292,3,0)</f>
        <v>44865</v>
      </c>
      <c r="C13" s="60">
        <f>VLOOKUP($A13,'Return Data'!$B$7:$R$2292,4,0)</f>
        <v>1551.4041</v>
      </c>
      <c r="D13" s="60">
        <f>VLOOKUP($A13,'Return Data'!$B$7:$R$2292,10,0)</f>
        <v>7.734</v>
      </c>
      <c r="E13" s="61">
        <f t="shared" si="0"/>
        <v>4</v>
      </c>
      <c r="F13" s="60">
        <f>VLOOKUP($A13,'Return Data'!$B$7:$R$2292,11,0)</f>
        <v>8.2977000000000007</v>
      </c>
      <c r="G13" s="61">
        <f t="shared" si="1"/>
        <v>4</v>
      </c>
      <c r="H13" s="60">
        <f>VLOOKUP($A13,'Return Data'!$B$7:$R$2292,12,0)</f>
        <v>4.8842999999999996</v>
      </c>
      <c r="I13" s="61">
        <f t="shared" si="2"/>
        <v>12</v>
      </c>
      <c r="J13" s="60">
        <f>VLOOKUP($A13,'Return Data'!$B$7:$R$2292,13,0)</f>
        <v>0.43480000000000002</v>
      </c>
      <c r="K13" s="61">
        <f t="shared" si="3"/>
        <v>19</v>
      </c>
      <c r="L13" s="60">
        <f>VLOOKUP($A13,'Return Data'!$B$7:$R$2292,17,0)</f>
        <v>28.172799999999999</v>
      </c>
      <c r="M13" s="61">
        <f t="shared" si="4"/>
        <v>19</v>
      </c>
      <c r="N13" s="60">
        <f>VLOOKUP($A13,'Return Data'!$B$7:$R$2292,14,0)</f>
        <v>17.365600000000001</v>
      </c>
      <c r="O13" s="61">
        <f t="shared" si="5"/>
        <v>21</v>
      </c>
      <c r="P13" s="60">
        <f>VLOOKUP($A13,'Return Data'!$B$7:$R$2292,15,0)</f>
        <v>10.3338</v>
      </c>
      <c r="Q13" s="61">
        <f t="shared" si="6"/>
        <v>16</v>
      </c>
      <c r="R13" s="60">
        <f>VLOOKUP($A13,'Return Data'!$B$7:$R$2292,16,0)</f>
        <v>19.0458</v>
      </c>
      <c r="S13" s="62">
        <f t="shared" si="7"/>
        <v>7</v>
      </c>
    </row>
    <row r="14" spans="1:20" x14ac:dyDescent="0.3">
      <c r="A14" s="58" t="s">
        <v>1093</v>
      </c>
      <c r="B14" s="59">
        <f>VLOOKUP($A14,'Return Data'!$B$7:$R$2292,3,0)</f>
        <v>44865</v>
      </c>
      <c r="C14" s="60">
        <f>VLOOKUP($A14,'Return Data'!$B$7:$R$2292,4,0)</f>
        <v>100.55200000000001</v>
      </c>
      <c r="D14" s="60">
        <f>VLOOKUP($A14,'Return Data'!$B$7:$R$2292,10,0)</f>
        <v>8.0774000000000008</v>
      </c>
      <c r="E14" s="61">
        <f t="shared" si="0"/>
        <v>3</v>
      </c>
      <c r="F14" s="60">
        <f>VLOOKUP($A14,'Return Data'!$B$7:$R$2292,11,0)</f>
        <v>9.0385000000000009</v>
      </c>
      <c r="G14" s="61">
        <f t="shared" si="1"/>
        <v>2</v>
      </c>
      <c r="H14" s="60">
        <f>VLOOKUP($A14,'Return Data'!$B$7:$R$2292,12,0)</f>
        <v>9.0030000000000001</v>
      </c>
      <c r="I14" s="61">
        <f t="shared" si="2"/>
        <v>3</v>
      </c>
      <c r="J14" s="60">
        <f>VLOOKUP($A14,'Return Data'!$B$7:$R$2292,13,0)</f>
        <v>10.0228</v>
      </c>
      <c r="K14" s="61">
        <f t="shared" si="3"/>
        <v>3</v>
      </c>
      <c r="L14" s="60">
        <f>VLOOKUP($A14,'Return Data'!$B$7:$R$2292,17,0)</f>
        <v>35.705199999999998</v>
      </c>
      <c r="M14" s="61">
        <f t="shared" si="4"/>
        <v>8</v>
      </c>
      <c r="N14" s="60">
        <f>VLOOKUP($A14,'Return Data'!$B$7:$R$2292,14,0)</f>
        <v>23.920300000000001</v>
      </c>
      <c r="O14" s="61">
        <f t="shared" si="5"/>
        <v>10</v>
      </c>
      <c r="P14" s="60">
        <f>VLOOKUP($A14,'Return Data'!$B$7:$R$2292,15,0)</f>
        <v>12.295999999999999</v>
      </c>
      <c r="Q14" s="61">
        <f t="shared" si="6"/>
        <v>11</v>
      </c>
      <c r="R14" s="60">
        <f>VLOOKUP($A14,'Return Data'!$B$7:$R$2292,16,0)</f>
        <v>16.212499999999999</v>
      </c>
      <c r="S14" s="62">
        <f t="shared" si="7"/>
        <v>13</v>
      </c>
    </row>
    <row r="15" spans="1:20" x14ac:dyDescent="0.3">
      <c r="A15" s="58" t="s">
        <v>1095</v>
      </c>
      <c r="B15" s="59">
        <f>VLOOKUP($A15,'Return Data'!$B$7:$R$2292,3,0)</f>
        <v>44865</v>
      </c>
      <c r="C15" s="60">
        <f>VLOOKUP($A15,'Return Data'!$B$7:$R$2292,4,0)</f>
        <v>168.87</v>
      </c>
      <c r="D15" s="60">
        <f>VLOOKUP($A15,'Return Data'!$B$7:$R$2292,10,0)</f>
        <v>5.0904999999999996</v>
      </c>
      <c r="E15" s="61">
        <f t="shared" si="0"/>
        <v>14</v>
      </c>
      <c r="F15" s="60">
        <f>VLOOKUP($A15,'Return Data'!$B$7:$R$2292,11,0)</f>
        <v>6.7919</v>
      </c>
      <c r="G15" s="61">
        <f t="shared" si="1"/>
        <v>7</v>
      </c>
      <c r="H15" s="60">
        <f>VLOOKUP($A15,'Return Data'!$B$7:$R$2292,12,0)</f>
        <v>3.5186999999999999</v>
      </c>
      <c r="I15" s="61">
        <f t="shared" si="2"/>
        <v>13</v>
      </c>
      <c r="J15" s="60">
        <f>VLOOKUP($A15,'Return Data'!$B$7:$R$2292,13,0)</f>
        <v>3.8561000000000001</v>
      </c>
      <c r="K15" s="61">
        <f t="shared" si="3"/>
        <v>11</v>
      </c>
      <c r="L15" s="60">
        <f>VLOOKUP($A15,'Return Data'!$B$7:$R$2292,17,0)</f>
        <v>34.401400000000002</v>
      </c>
      <c r="M15" s="61">
        <f t="shared" si="4"/>
        <v>10</v>
      </c>
      <c r="N15" s="60">
        <f>VLOOKUP($A15,'Return Data'!$B$7:$R$2292,14,0)</f>
        <v>21.1709</v>
      </c>
      <c r="O15" s="61">
        <f t="shared" si="5"/>
        <v>14</v>
      </c>
      <c r="P15" s="60">
        <f>VLOOKUP($A15,'Return Data'!$B$7:$R$2292,15,0)</f>
        <v>10.882400000000001</v>
      </c>
      <c r="Q15" s="61">
        <f t="shared" si="6"/>
        <v>14</v>
      </c>
      <c r="R15" s="60">
        <f>VLOOKUP($A15,'Return Data'!$B$7:$R$2292,16,0)</f>
        <v>16.983499999999999</v>
      </c>
      <c r="S15" s="62">
        <f t="shared" si="7"/>
        <v>11</v>
      </c>
    </row>
    <row r="16" spans="1:20" x14ac:dyDescent="0.3">
      <c r="A16" s="58" t="s">
        <v>1097</v>
      </c>
      <c r="B16" s="59">
        <f>VLOOKUP($A16,'Return Data'!$B$7:$R$2292,3,0)</f>
        <v>44865</v>
      </c>
      <c r="C16" s="60">
        <f>VLOOKUP($A16,'Return Data'!$B$7:$R$2292,4,0)</f>
        <v>17.059999999999999</v>
      </c>
      <c r="D16" s="60">
        <f>VLOOKUP($A16,'Return Data'!$B$7:$R$2292,10,0)</f>
        <v>3.2688000000000001</v>
      </c>
      <c r="E16" s="61">
        <f t="shared" si="0"/>
        <v>21</v>
      </c>
      <c r="F16" s="60">
        <f>VLOOKUP($A16,'Return Data'!$B$7:$R$2292,11,0)</f>
        <v>3.3938999999999999</v>
      </c>
      <c r="G16" s="61">
        <f t="shared" si="1"/>
        <v>20</v>
      </c>
      <c r="H16" s="60">
        <f>VLOOKUP($A16,'Return Data'!$B$7:$R$2292,12,0)</f>
        <v>-0.64070000000000005</v>
      </c>
      <c r="I16" s="61">
        <f t="shared" si="2"/>
        <v>22</v>
      </c>
      <c r="J16" s="60">
        <f>VLOOKUP($A16,'Return Data'!$B$7:$R$2292,13,0)</f>
        <v>-3.8873000000000002</v>
      </c>
      <c r="K16" s="61">
        <f t="shared" si="3"/>
        <v>23</v>
      </c>
      <c r="L16" s="60">
        <f>VLOOKUP($A16,'Return Data'!$B$7:$R$2292,17,0)</f>
        <v>25.0671</v>
      </c>
      <c r="M16" s="61">
        <f t="shared" si="4"/>
        <v>22</v>
      </c>
      <c r="N16" s="60">
        <f>VLOOKUP($A16,'Return Data'!$B$7:$R$2292,14,0)</f>
        <v>17.7682</v>
      </c>
      <c r="O16" s="61">
        <f t="shared" si="5"/>
        <v>20</v>
      </c>
      <c r="P16" s="60">
        <f>VLOOKUP($A16,'Return Data'!$B$7:$R$2292,15,0)</f>
        <v>7.4656000000000002</v>
      </c>
      <c r="Q16" s="61">
        <f t="shared" si="6"/>
        <v>21</v>
      </c>
      <c r="R16" s="60">
        <f>VLOOKUP($A16,'Return Data'!$B$7:$R$2292,16,0)</f>
        <v>9.7044999999999995</v>
      </c>
      <c r="S16" s="62">
        <f t="shared" si="7"/>
        <v>23</v>
      </c>
    </row>
    <row r="17" spans="1:19" x14ac:dyDescent="0.3">
      <c r="A17" s="58" t="s">
        <v>1099</v>
      </c>
      <c r="B17" s="59">
        <f>VLOOKUP($A17,'Return Data'!$B$7:$R$2292,3,0)</f>
        <v>44865</v>
      </c>
      <c r="C17" s="60">
        <f>VLOOKUP($A17,'Return Data'!$B$7:$R$2292,4,0)</f>
        <v>89.73</v>
      </c>
      <c r="D17" s="60">
        <f>VLOOKUP($A17,'Return Data'!$B$7:$R$2292,10,0)</f>
        <v>6.8468999999999998</v>
      </c>
      <c r="E17" s="61">
        <f t="shared" si="0"/>
        <v>6</v>
      </c>
      <c r="F17" s="60">
        <f>VLOOKUP($A17,'Return Data'!$B$7:$R$2292,11,0)</f>
        <v>6.0888999999999998</v>
      </c>
      <c r="G17" s="61">
        <f t="shared" si="1"/>
        <v>9</v>
      </c>
      <c r="H17" s="60">
        <f>VLOOKUP($A17,'Return Data'!$B$7:$R$2292,12,0)</f>
        <v>2.1168</v>
      </c>
      <c r="I17" s="61">
        <f t="shared" si="2"/>
        <v>19</v>
      </c>
      <c r="J17" s="60">
        <f>VLOOKUP($A17,'Return Data'!$B$7:$R$2292,13,0)</f>
        <v>2.2448000000000001</v>
      </c>
      <c r="K17" s="61">
        <f t="shared" si="3"/>
        <v>15</v>
      </c>
      <c r="L17" s="60">
        <f>VLOOKUP($A17,'Return Data'!$B$7:$R$2292,17,0)</f>
        <v>29.9224</v>
      </c>
      <c r="M17" s="61">
        <f t="shared" si="4"/>
        <v>17</v>
      </c>
      <c r="N17" s="60">
        <f>VLOOKUP($A17,'Return Data'!$B$7:$R$2292,14,0)</f>
        <v>22.279299999999999</v>
      </c>
      <c r="O17" s="61">
        <f t="shared" si="5"/>
        <v>12</v>
      </c>
      <c r="P17" s="60">
        <f>VLOOKUP($A17,'Return Data'!$B$7:$R$2292,15,0)</f>
        <v>13.500999999999999</v>
      </c>
      <c r="Q17" s="61">
        <f t="shared" si="6"/>
        <v>8</v>
      </c>
      <c r="R17" s="60">
        <f>VLOOKUP($A17,'Return Data'!$B$7:$R$2292,16,0)</f>
        <v>15.159800000000001</v>
      </c>
      <c r="S17" s="62">
        <f t="shared" si="7"/>
        <v>15</v>
      </c>
    </row>
    <row r="18" spans="1:19" x14ac:dyDescent="0.3">
      <c r="A18" s="58" t="s">
        <v>1101</v>
      </c>
      <c r="B18" s="59">
        <f>VLOOKUP($A18,'Return Data'!$B$7:$R$2292,3,0)</f>
        <v>44865</v>
      </c>
      <c r="C18" s="60">
        <f>VLOOKUP($A18,'Return Data'!$B$7:$R$2292,4,0)</f>
        <v>76.263999999999996</v>
      </c>
      <c r="D18" s="60">
        <f>VLOOKUP($A18,'Return Data'!$B$7:$R$2292,10,0)</f>
        <v>4.593</v>
      </c>
      <c r="E18" s="61">
        <f t="shared" si="0"/>
        <v>16</v>
      </c>
      <c r="F18" s="60">
        <f>VLOOKUP($A18,'Return Data'!$B$7:$R$2292,11,0)</f>
        <v>5.1337000000000002</v>
      </c>
      <c r="G18" s="61">
        <f t="shared" si="1"/>
        <v>13</v>
      </c>
      <c r="H18" s="60">
        <f>VLOOKUP($A18,'Return Data'!$B$7:$R$2292,12,0)</f>
        <v>5.9192999999999998</v>
      </c>
      <c r="I18" s="61">
        <f t="shared" si="2"/>
        <v>6</v>
      </c>
      <c r="J18" s="60">
        <f>VLOOKUP($A18,'Return Data'!$B$7:$R$2292,13,0)</f>
        <v>7.2178000000000004</v>
      </c>
      <c r="K18" s="61">
        <f t="shared" si="3"/>
        <v>5</v>
      </c>
      <c r="L18" s="60">
        <f>VLOOKUP($A18,'Return Data'!$B$7:$R$2292,17,0)</f>
        <v>35.413699999999999</v>
      </c>
      <c r="M18" s="61">
        <f t="shared" si="4"/>
        <v>9</v>
      </c>
      <c r="N18" s="60">
        <f>VLOOKUP($A18,'Return Data'!$B$7:$R$2292,14,0)</f>
        <v>24.685099999999998</v>
      </c>
      <c r="O18" s="61">
        <f t="shared" si="5"/>
        <v>9</v>
      </c>
      <c r="P18" s="60">
        <f>VLOOKUP($A18,'Return Data'!$B$7:$R$2292,15,0)</f>
        <v>14.122400000000001</v>
      </c>
      <c r="Q18" s="61">
        <f t="shared" si="6"/>
        <v>6</v>
      </c>
      <c r="R18" s="60">
        <f>VLOOKUP($A18,'Return Data'!$B$7:$R$2292,16,0)</f>
        <v>13.9092</v>
      </c>
      <c r="S18" s="62">
        <f t="shared" si="7"/>
        <v>17</v>
      </c>
    </row>
    <row r="19" spans="1:19" x14ac:dyDescent="0.3">
      <c r="A19" s="58" t="s">
        <v>1104</v>
      </c>
      <c r="B19" s="59">
        <f>VLOOKUP($A19,'Return Data'!$B$7:$R$2292,3,0)</f>
        <v>44865</v>
      </c>
      <c r="C19" s="60">
        <f>VLOOKUP($A19,'Return Data'!$B$7:$R$2292,4,0)</f>
        <v>208.41</v>
      </c>
      <c r="D19" s="60">
        <f>VLOOKUP($A19,'Return Data'!$B$7:$R$2292,10,0)</f>
        <v>3.2755000000000001</v>
      </c>
      <c r="E19" s="61">
        <f t="shared" si="0"/>
        <v>20</v>
      </c>
      <c r="F19" s="60">
        <f>VLOOKUP($A19,'Return Data'!$B$7:$R$2292,11,0)</f>
        <v>2.9338000000000002</v>
      </c>
      <c r="G19" s="61">
        <f t="shared" si="1"/>
        <v>21</v>
      </c>
      <c r="H19" s="60">
        <f>VLOOKUP($A19,'Return Data'!$B$7:$R$2292,12,0)</f>
        <v>2.5438000000000001</v>
      </c>
      <c r="I19" s="61">
        <f t="shared" si="2"/>
        <v>17</v>
      </c>
      <c r="J19" s="60">
        <f>VLOOKUP($A19,'Return Data'!$B$7:$R$2292,13,0)</f>
        <v>-0.14369999999999999</v>
      </c>
      <c r="K19" s="61">
        <f t="shared" si="3"/>
        <v>20</v>
      </c>
      <c r="L19" s="60">
        <f>VLOOKUP($A19,'Return Data'!$B$7:$R$2292,17,0)</f>
        <v>23.110399999999998</v>
      </c>
      <c r="M19" s="61">
        <f t="shared" si="4"/>
        <v>23</v>
      </c>
      <c r="N19" s="60">
        <f>VLOOKUP($A19,'Return Data'!$B$7:$R$2292,14,0)</f>
        <v>16.421399999999998</v>
      </c>
      <c r="O19" s="61">
        <f t="shared" si="5"/>
        <v>22</v>
      </c>
      <c r="P19" s="60">
        <f>VLOOKUP($A19,'Return Data'!$B$7:$R$2292,15,0)</f>
        <v>7.5491000000000001</v>
      </c>
      <c r="Q19" s="61">
        <f t="shared" si="6"/>
        <v>20</v>
      </c>
      <c r="R19" s="60">
        <f>VLOOKUP($A19,'Return Data'!$B$7:$R$2292,16,0)</f>
        <v>18.117899999999999</v>
      </c>
      <c r="S19" s="62">
        <f t="shared" si="7"/>
        <v>9</v>
      </c>
    </row>
    <row r="20" spans="1:19" x14ac:dyDescent="0.3">
      <c r="A20" s="58" t="s">
        <v>1106</v>
      </c>
      <c r="B20" s="59">
        <f>VLOOKUP($A20,'Return Data'!$B$7:$R$2292,3,0)</f>
        <v>44865</v>
      </c>
      <c r="C20" s="60">
        <f>VLOOKUP($A20,'Return Data'!$B$7:$R$2292,4,0)</f>
        <v>17.816299999999998</v>
      </c>
      <c r="D20" s="60">
        <f>VLOOKUP($A20,'Return Data'!$B$7:$R$2292,10,0)</f>
        <v>5.1871999999999998</v>
      </c>
      <c r="E20" s="61">
        <f t="shared" si="0"/>
        <v>13</v>
      </c>
      <c r="F20" s="60">
        <f>VLOOKUP($A20,'Return Data'!$B$7:$R$2292,11,0)</f>
        <v>3.6246999999999998</v>
      </c>
      <c r="G20" s="61">
        <f t="shared" si="1"/>
        <v>19</v>
      </c>
      <c r="H20" s="60">
        <f>VLOOKUP($A20,'Return Data'!$B$7:$R$2292,12,0)</f>
        <v>1.4486000000000001</v>
      </c>
      <c r="I20" s="61">
        <f t="shared" si="2"/>
        <v>20</v>
      </c>
      <c r="J20" s="60">
        <f>VLOOKUP($A20,'Return Data'!$B$7:$R$2292,13,0)</f>
        <v>1.7748999999999999</v>
      </c>
      <c r="K20" s="61">
        <f t="shared" si="3"/>
        <v>17</v>
      </c>
      <c r="L20" s="60">
        <f>VLOOKUP($A20,'Return Data'!$B$7:$R$2292,17,0)</f>
        <v>33.891100000000002</v>
      </c>
      <c r="M20" s="61">
        <f t="shared" si="4"/>
        <v>12</v>
      </c>
      <c r="N20" s="60">
        <f>VLOOKUP($A20,'Return Data'!$B$7:$R$2292,14,0)</f>
        <v>22.009599999999999</v>
      </c>
      <c r="O20" s="61">
        <f t="shared" si="5"/>
        <v>13</v>
      </c>
      <c r="P20" s="60"/>
      <c r="Q20" s="61"/>
      <c r="R20" s="60">
        <f>VLOOKUP($A20,'Return Data'!$B$7:$R$2292,16,0)</f>
        <v>12.9186</v>
      </c>
      <c r="S20" s="62">
        <f t="shared" si="7"/>
        <v>18</v>
      </c>
    </row>
    <row r="21" spans="1:19" x14ac:dyDescent="0.3">
      <c r="A21" s="58" t="s">
        <v>1108</v>
      </c>
      <c r="B21" s="59">
        <f>VLOOKUP($A21,'Return Data'!$B$7:$R$2292,3,0)</f>
        <v>44865</v>
      </c>
      <c r="C21" s="60">
        <f>VLOOKUP($A21,'Return Data'!$B$7:$R$2292,4,0)</f>
        <v>21.599</v>
      </c>
      <c r="D21" s="60">
        <f>VLOOKUP($A21,'Return Data'!$B$7:$R$2292,10,0)</f>
        <v>2.823</v>
      </c>
      <c r="E21" s="61">
        <f t="shared" si="0"/>
        <v>23</v>
      </c>
      <c r="F21" s="60">
        <f>VLOOKUP($A21,'Return Data'!$B$7:$R$2292,11,0)</f>
        <v>5.1302000000000003</v>
      </c>
      <c r="G21" s="61">
        <f t="shared" si="1"/>
        <v>15</v>
      </c>
      <c r="H21" s="60">
        <f>VLOOKUP($A21,'Return Data'!$B$7:$R$2292,12,0)</f>
        <v>2.8426</v>
      </c>
      <c r="I21" s="61">
        <f t="shared" si="2"/>
        <v>15</v>
      </c>
      <c r="J21" s="60">
        <f>VLOOKUP($A21,'Return Data'!$B$7:$R$2292,13,0)</f>
        <v>3.6669</v>
      </c>
      <c r="K21" s="61">
        <f t="shared" si="3"/>
        <v>12</v>
      </c>
      <c r="L21" s="60">
        <f>VLOOKUP($A21,'Return Data'!$B$7:$R$2292,17,0)</f>
        <v>36.261600000000001</v>
      </c>
      <c r="M21" s="61">
        <f t="shared" si="4"/>
        <v>7</v>
      </c>
      <c r="N21" s="60">
        <f>VLOOKUP($A21,'Return Data'!$B$7:$R$2292,14,0)</f>
        <v>25.2911</v>
      </c>
      <c r="O21" s="61">
        <f t="shared" si="5"/>
        <v>6</v>
      </c>
      <c r="P21" s="60"/>
      <c r="Q21" s="61"/>
      <c r="R21" s="60">
        <f>VLOOKUP($A21,'Return Data'!$B$7:$R$2292,16,0)</f>
        <v>26.642199999999999</v>
      </c>
      <c r="S21" s="62">
        <f t="shared" si="7"/>
        <v>2</v>
      </c>
    </row>
    <row r="22" spans="1:19" x14ac:dyDescent="0.3">
      <c r="A22" s="58" t="s">
        <v>2055</v>
      </c>
      <c r="B22" s="59">
        <f>VLOOKUP($A22,'Return Data'!$B$7:$R$2292,3,0)</f>
        <v>44865</v>
      </c>
      <c r="C22" s="60">
        <f>VLOOKUP($A22,'Return Data'!$B$7:$R$2292,4,0)</f>
        <v>52.358499999999999</v>
      </c>
      <c r="D22" s="60">
        <f>VLOOKUP($A22,'Return Data'!$B$7:$R$2292,10,0)</f>
        <v>11.533200000000001</v>
      </c>
      <c r="E22" s="61">
        <f t="shared" si="0"/>
        <v>1</v>
      </c>
      <c r="F22" s="60">
        <f>VLOOKUP($A22,'Return Data'!$B$7:$R$2292,11,0)</f>
        <v>12.724</v>
      </c>
      <c r="G22" s="61">
        <f t="shared" si="1"/>
        <v>1</v>
      </c>
      <c r="H22" s="60">
        <f>VLOOKUP($A22,'Return Data'!$B$7:$R$2292,12,0)</f>
        <v>14.9138</v>
      </c>
      <c r="I22" s="61">
        <f t="shared" si="2"/>
        <v>1</v>
      </c>
      <c r="J22" s="60">
        <f>VLOOKUP($A22,'Return Data'!$B$7:$R$2292,13,0)</f>
        <v>21.146899999999999</v>
      </c>
      <c r="K22" s="61">
        <f t="shared" si="3"/>
        <v>1</v>
      </c>
      <c r="L22" s="60">
        <f>VLOOKUP($A22,'Return Data'!$B$7:$R$2292,17,0)</f>
        <v>44.132300000000001</v>
      </c>
      <c r="M22" s="61">
        <f t="shared" si="4"/>
        <v>2</v>
      </c>
      <c r="N22" s="60">
        <f>VLOOKUP($A22,'Return Data'!$B$7:$R$2292,14,0)</f>
        <v>25.6736</v>
      </c>
      <c r="O22" s="61">
        <f t="shared" ref="O22:O29" si="8">RANK(N22,N$8:N$31,0)</f>
        <v>5</v>
      </c>
      <c r="P22" s="60">
        <f>VLOOKUP($A22,'Return Data'!$B$7:$R$2292,15,0)</f>
        <v>15.4695</v>
      </c>
      <c r="Q22" s="61">
        <f t="shared" ref="Q22:Q29" si="9">RANK(P22,P$8:P$31,0)</f>
        <v>4</v>
      </c>
      <c r="R22" s="60">
        <f>VLOOKUP($A22,'Return Data'!$B$7:$R$2292,16,0)</f>
        <v>20.992799999999999</v>
      </c>
      <c r="S22" s="62">
        <f t="shared" si="7"/>
        <v>6</v>
      </c>
    </row>
    <row r="23" spans="1:19" x14ac:dyDescent="0.3">
      <c r="A23" s="58" t="s">
        <v>1109</v>
      </c>
      <c r="B23" s="59">
        <f>VLOOKUP($A23,'Return Data'!$B$7:$R$2292,3,0)</f>
        <v>44865</v>
      </c>
      <c r="C23" s="60">
        <f>VLOOKUP($A23,'Return Data'!$B$7:$R$2292,4,0)</f>
        <v>2167.8224</v>
      </c>
      <c r="D23" s="60">
        <f>VLOOKUP($A23,'Return Data'!$B$7:$R$2292,10,0)</f>
        <v>6.7625999999999999</v>
      </c>
      <c r="E23" s="61">
        <f t="shared" si="0"/>
        <v>8</v>
      </c>
      <c r="F23" s="60">
        <f>VLOOKUP($A23,'Return Data'!$B$7:$R$2292,11,0)</f>
        <v>6.3037000000000001</v>
      </c>
      <c r="G23" s="61">
        <f t="shared" si="1"/>
        <v>8</v>
      </c>
      <c r="H23" s="60">
        <f>VLOOKUP($A23,'Return Data'!$B$7:$R$2292,12,0)</f>
        <v>5.5942999999999996</v>
      </c>
      <c r="I23" s="61">
        <f t="shared" si="2"/>
        <v>8</v>
      </c>
      <c r="J23" s="60">
        <f>VLOOKUP($A23,'Return Data'!$B$7:$R$2292,13,0)</f>
        <v>5.2431999999999999</v>
      </c>
      <c r="K23" s="61">
        <f t="shared" si="3"/>
        <v>8</v>
      </c>
      <c r="L23" s="60">
        <f>VLOOKUP($A23,'Return Data'!$B$7:$R$2292,17,0)</f>
        <v>36.490299999999998</v>
      </c>
      <c r="M23" s="61">
        <f t="shared" si="4"/>
        <v>6</v>
      </c>
      <c r="N23" s="60">
        <f>VLOOKUP($A23,'Return Data'!$B$7:$R$2292,14,0)</f>
        <v>25.1416</v>
      </c>
      <c r="O23" s="61">
        <f t="shared" si="8"/>
        <v>7</v>
      </c>
      <c r="P23" s="60">
        <f>VLOOKUP($A23,'Return Data'!$B$7:$R$2292,15,0)</f>
        <v>13.7006</v>
      </c>
      <c r="Q23" s="61">
        <f t="shared" si="9"/>
        <v>7</v>
      </c>
      <c r="R23" s="60">
        <f>VLOOKUP($A23,'Return Data'!$B$7:$R$2292,16,0)</f>
        <v>21.9711</v>
      </c>
      <c r="S23" s="62">
        <f t="shared" si="7"/>
        <v>4</v>
      </c>
    </row>
    <row r="24" spans="1:19" x14ac:dyDescent="0.3">
      <c r="A24" s="58" t="s">
        <v>1112</v>
      </c>
      <c r="B24" s="59">
        <f>VLOOKUP($A24,'Return Data'!$B$7:$R$2292,3,0)</f>
        <v>44865</v>
      </c>
      <c r="C24" s="60">
        <f>VLOOKUP($A24,'Return Data'!$B$7:$R$2292,4,0)</f>
        <v>44.91</v>
      </c>
      <c r="D24" s="60">
        <f>VLOOKUP($A24,'Return Data'!$B$7:$R$2292,10,0)</f>
        <v>4.4176000000000002</v>
      </c>
      <c r="E24" s="61">
        <f t="shared" si="0"/>
        <v>17</v>
      </c>
      <c r="F24" s="60">
        <f>VLOOKUP($A24,'Return Data'!$B$7:$R$2292,11,0)</f>
        <v>8.6356999999999999</v>
      </c>
      <c r="G24" s="61">
        <f t="shared" si="1"/>
        <v>3</v>
      </c>
      <c r="H24" s="60">
        <f>VLOOKUP($A24,'Return Data'!$B$7:$R$2292,12,0)</f>
        <v>2.7454000000000001</v>
      </c>
      <c r="I24" s="61">
        <f t="shared" si="2"/>
        <v>16</v>
      </c>
      <c r="J24" s="60">
        <f>VLOOKUP($A24,'Return Data'!$B$7:$R$2292,13,0)</f>
        <v>4.4176000000000002</v>
      </c>
      <c r="K24" s="61">
        <f t="shared" si="3"/>
        <v>10</v>
      </c>
      <c r="L24" s="60">
        <f>VLOOKUP($A24,'Return Data'!$B$7:$R$2292,17,0)</f>
        <v>41.056699999999999</v>
      </c>
      <c r="M24" s="61">
        <f t="shared" si="4"/>
        <v>3</v>
      </c>
      <c r="N24" s="60">
        <f>VLOOKUP($A24,'Return Data'!$B$7:$R$2292,14,0)</f>
        <v>35.996400000000001</v>
      </c>
      <c r="O24" s="61">
        <f t="shared" si="8"/>
        <v>1</v>
      </c>
      <c r="P24" s="60">
        <f>VLOOKUP($A24,'Return Data'!$B$7:$R$2292,15,0)</f>
        <v>17.954000000000001</v>
      </c>
      <c r="Q24" s="61">
        <f t="shared" si="9"/>
        <v>2</v>
      </c>
      <c r="R24" s="60">
        <f>VLOOKUP($A24,'Return Data'!$B$7:$R$2292,16,0)</f>
        <v>18.345199999999998</v>
      </c>
      <c r="S24" s="62">
        <f t="shared" si="7"/>
        <v>8</v>
      </c>
    </row>
    <row r="25" spans="1:19" x14ac:dyDescent="0.3">
      <c r="A25" s="58" t="s">
        <v>1115</v>
      </c>
      <c r="B25" s="59">
        <f>VLOOKUP($A25,'Return Data'!$B$7:$R$2292,3,0)</f>
        <v>44865</v>
      </c>
      <c r="C25" s="60">
        <f>VLOOKUP($A25,'Return Data'!$B$7:$R$2292,4,0)</f>
        <v>133.87870000000001</v>
      </c>
      <c r="D25" s="60">
        <f>VLOOKUP($A25,'Return Data'!$B$7:$R$2292,10,0)</f>
        <v>8.4675999999999991</v>
      </c>
      <c r="E25" s="61">
        <f t="shared" si="0"/>
        <v>2</v>
      </c>
      <c r="F25" s="60">
        <f>VLOOKUP($A25,'Return Data'!$B$7:$R$2292,11,0)</f>
        <v>5.6963999999999997</v>
      </c>
      <c r="G25" s="61">
        <f t="shared" si="1"/>
        <v>12</v>
      </c>
      <c r="H25" s="60">
        <f>VLOOKUP($A25,'Return Data'!$B$7:$R$2292,12,0)</f>
        <v>11.2348</v>
      </c>
      <c r="I25" s="61">
        <f t="shared" si="2"/>
        <v>2</v>
      </c>
      <c r="J25" s="60">
        <f>VLOOKUP($A25,'Return Data'!$B$7:$R$2292,13,0)</f>
        <v>17.0444</v>
      </c>
      <c r="K25" s="61">
        <f t="shared" si="3"/>
        <v>2</v>
      </c>
      <c r="L25" s="60">
        <f>VLOOKUP($A25,'Return Data'!$B$7:$R$2292,17,0)</f>
        <v>45.097000000000001</v>
      </c>
      <c r="M25" s="61">
        <f t="shared" si="4"/>
        <v>1</v>
      </c>
      <c r="N25" s="60">
        <f>VLOOKUP($A25,'Return Data'!$B$7:$R$2292,14,0)</f>
        <v>33.341099999999997</v>
      </c>
      <c r="O25" s="61">
        <f t="shared" si="8"/>
        <v>2</v>
      </c>
      <c r="P25" s="60">
        <f>VLOOKUP($A25,'Return Data'!$B$7:$R$2292,15,0)</f>
        <v>19.508600000000001</v>
      </c>
      <c r="Q25" s="61">
        <f t="shared" si="9"/>
        <v>1</v>
      </c>
      <c r="R25" s="60">
        <f>VLOOKUP($A25,'Return Data'!$B$7:$R$2292,16,0)</f>
        <v>12.705500000000001</v>
      </c>
      <c r="S25" s="62">
        <f t="shared" si="7"/>
        <v>19</v>
      </c>
    </row>
    <row r="26" spans="1:19" x14ac:dyDescent="0.3">
      <c r="A26" s="58" t="s">
        <v>1118</v>
      </c>
      <c r="B26" s="59">
        <f>VLOOKUP($A26,'Return Data'!$B$7:$R$2292,3,0)</f>
        <v>44865</v>
      </c>
      <c r="C26" s="60">
        <f>VLOOKUP($A26,'Return Data'!$B$7:$R$2292,4,0)</f>
        <v>148.34639999999999</v>
      </c>
      <c r="D26" s="60">
        <f>VLOOKUP($A26,'Return Data'!$B$7:$R$2292,10,0)</f>
        <v>4.8367000000000004</v>
      </c>
      <c r="E26" s="61">
        <f t="shared" si="0"/>
        <v>15</v>
      </c>
      <c r="F26" s="60">
        <f>VLOOKUP($A26,'Return Data'!$B$7:$R$2292,11,0)</f>
        <v>5.1307</v>
      </c>
      <c r="G26" s="61">
        <f t="shared" si="1"/>
        <v>14</v>
      </c>
      <c r="H26" s="60">
        <f>VLOOKUP($A26,'Return Data'!$B$7:$R$2292,12,0)</f>
        <v>5.7853000000000003</v>
      </c>
      <c r="I26" s="61">
        <f t="shared" si="2"/>
        <v>7</v>
      </c>
      <c r="J26" s="60">
        <f>VLOOKUP($A26,'Return Data'!$B$7:$R$2292,13,0)</f>
        <v>9.4156999999999993</v>
      </c>
      <c r="K26" s="61">
        <f t="shared" si="3"/>
        <v>4</v>
      </c>
      <c r="L26" s="60">
        <f>VLOOKUP($A26,'Return Data'!$B$7:$R$2292,17,0)</f>
        <v>39.644300000000001</v>
      </c>
      <c r="M26" s="61">
        <f t="shared" si="4"/>
        <v>4</v>
      </c>
      <c r="N26" s="60">
        <f>VLOOKUP($A26,'Return Data'!$B$7:$R$2292,14,0)</f>
        <v>28.2896</v>
      </c>
      <c r="O26" s="61">
        <f t="shared" si="8"/>
        <v>3</v>
      </c>
      <c r="P26" s="60">
        <f>VLOOKUP($A26,'Return Data'!$B$7:$R$2292,15,0)</f>
        <v>13.247</v>
      </c>
      <c r="Q26" s="61">
        <f t="shared" si="9"/>
        <v>9</v>
      </c>
      <c r="R26" s="60">
        <f>VLOOKUP($A26,'Return Data'!$B$7:$R$2292,16,0)</f>
        <v>16.557300000000001</v>
      </c>
      <c r="S26" s="62">
        <f t="shared" si="7"/>
        <v>12</v>
      </c>
    </row>
    <row r="27" spans="1:19" x14ac:dyDescent="0.3">
      <c r="A27" s="58" t="s">
        <v>2056</v>
      </c>
      <c r="B27" s="59">
        <f>VLOOKUP($A27,'Return Data'!$B$7:$R$2292,3,0)</f>
        <v>44865</v>
      </c>
      <c r="C27" s="60">
        <f>VLOOKUP($A27,'Return Data'!$B$7:$R$2292,4,0)</f>
        <v>749.75850000000003</v>
      </c>
      <c r="D27" s="60">
        <f>VLOOKUP($A27,'Return Data'!$B$7:$R$2292,10,0)</f>
        <v>6.1097000000000001</v>
      </c>
      <c r="E27" s="61">
        <f t="shared" si="0"/>
        <v>10</v>
      </c>
      <c r="F27" s="60">
        <f>VLOOKUP($A27,'Return Data'!$B$7:$R$2292,11,0)</f>
        <v>7.4863999999999997</v>
      </c>
      <c r="G27" s="61">
        <f t="shared" si="1"/>
        <v>6</v>
      </c>
      <c r="H27" s="60">
        <f>VLOOKUP($A27,'Return Data'!$B$7:$R$2292,12,0)</f>
        <v>6.9280999999999997</v>
      </c>
      <c r="I27" s="61">
        <f t="shared" si="2"/>
        <v>4</v>
      </c>
      <c r="J27" s="60">
        <f>VLOOKUP($A27,'Return Data'!$B$7:$R$2292,13,0)</f>
        <v>6.0631000000000004</v>
      </c>
      <c r="K27" s="61">
        <f t="shared" si="3"/>
        <v>6</v>
      </c>
      <c r="L27" s="60">
        <f>VLOOKUP($A27,'Return Data'!$B$7:$R$2292,17,0)</f>
        <v>31.3626</v>
      </c>
      <c r="M27" s="61">
        <f t="shared" si="4"/>
        <v>16</v>
      </c>
      <c r="N27" s="60">
        <f>VLOOKUP($A27,'Return Data'!$B$7:$R$2292,14,0)</f>
        <v>18.085100000000001</v>
      </c>
      <c r="O27" s="61">
        <f t="shared" si="8"/>
        <v>19</v>
      </c>
      <c r="P27" s="60">
        <f>VLOOKUP($A27,'Return Data'!$B$7:$R$2292,15,0)</f>
        <v>8.1081000000000003</v>
      </c>
      <c r="Q27" s="61">
        <f t="shared" si="9"/>
        <v>18</v>
      </c>
      <c r="R27" s="60">
        <f>VLOOKUP($A27,'Return Data'!$B$7:$R$2292,16,0)</f>
        <v>23.699200000000001</v>
      </c>
      <c r="S27" s="62">
        <f t="shared" si="7"/>
        <v>3</v>
      </c>
    </row>
    <row r="28" spans="1:19" x14ac:dyDescent="0.3">
      <c r="A28" s="58" t="s">
        <v>1120</v>
      </c>
      <c r="B28" s="59">
        <f>VLOOKUP($A28,'Return Data'!$B$7:$R$2292,3,0)</f>
        <v>44865</v>
      </c>
      <c r="C28" s="60">
        <f>VLOOKUP($A28,'Return Data'!$B$7:$R$2292,4,0)</f>
        <v>248.6891</v>
      </c>
      <c r="D28" s="60">
        <f>VLOOKUP($A28,'Return Data'!$B$7:$R$2292,10,0)</f>
        <v>4.3089000000000004</v>
      </c>
      <c r="E28" s="61">
        <f t="shared" si="0"/>
        <v>18</v>
      </c>
      <c r="F28" s="60">
        <f>VLOOKUP($A28,'Return Data'!$B$7:$R$2292,11,0)</f>
        <v>4.09</v>
      </c>
      <c r="G28" s="61">
        <f t="shared" si="1"/>
        <v>17</v>
      </c>
      <c r="H28" s="60">
        <f>VLOOKUP($A28,'Return Data'!$B$7:$R$2292,12,0)</f>
        <v>2.4636</v>
      </c>
      <c r="I28" s="61">
        <f t="shared" si="2"/>
        <v>18</v>
      </c>
      <c r="J28" s="60">
        <f>VLOOKUP($A28,'Return Data'!$B$7:$R$2292,13,0)</f>
        <v>1.8621000000000001</v>
      </c>
      <c r="K28" s="61">
        <f t="shared" si="3"/>
        <v>16</v>
      </c>
      <c r="L28" s="60">
        <f>VLOOKUP($A28,'Return Data'!$B$7:$R$2292,17,0)</f>
        <v>29.234500000000001</v>
      </c>
      <c r="M28" s="61">
        <f t="shared" si="4"/>
        <v>18</v>
      </c>
      <c r="N28" s="60">
        <f>VLOOKUP($A28,'Return Data'!$B$7:$R$2292,14,0)</f>
        <v>20.848800000000001</v>
      </c>
      <c r="O28" s="61">
        <f t="shared" si="8"/>
        <v>15</v>
      </c>
      <c r="P28" s="60">
        <f>VLOOKUP($A28,'Return Data'!$B$7:$R$2292,15,0)</f>
        <v>12.3323</v>
      </c>
      <c r="Q28" s="61">
        <f t="shared" si="9"/>
        <v>10</v>
      </c>
      <c r="R28" s="60">
        <f>VLOOKUP($A28,'Return Data'!$B$7:$R$2292,16,0)</f>
        <v>12.0014</v>
      </c>
      <c r="S28" s="62">
        <f t="shared" si="7"/>
        <v>20</v>
      </c>
    </row>
    <row r="29" spans="1:19" x14ac:dyDescent="0.3">
      <c r="A29" s="58" t="s">
        <v>1123</v>
      </c>
      <c r="B29" s="59">
        <f>VLOOKUP($A29,'Return Data'!$B$7:$R$2292,3,0)</f>
        <v>44865</v>
      </c>
      <c r="C29" s="60">
        <f>VLOOKUP($A29,'Return Data'!$B$7:$R$2292,4,0)</f>
        <v>76.150000000000006</v>
      </c>
      <c r="D29" s="60">
        <f>VLOOKUP($A29,'Return Data'!$B$7:$R$2292,10,0)</f>
        <v>6.1916000000000002</v>
      </c>
      <c r="E29" s="61">
        <f t="shared" si="0"/>
        <v>9</v>
      </c>
      <c r="F29" s="60">
        <f>VLOOKUP($A29,'Return Data'!$B$7:$R$2292,11,0)</f>
        <v>2.6280000000000001</v>
      </c>
      <c r="G29" s="61">
        <f t="shared" si="1"/>
        <v>22</v>
      </c>
      <c r="H29" s="60">
        <f>VLOOKUP($A29,'Return Data'!$B$7:$R$2292,12,0)</f>
        <v>4.9332000000000003</v>
      </c>
      <c r="I29" s="61">
        <f t="shared" si="2"/>
        <v>11</v>
      </c>
      <c r="J29" s="60">
        <f>VLOOKUP($A29,'Return Data'!$B$7:$R$2292,13,0)</f>
        <v>1.7232000000000001</v>
      </c>
      <c r="K29" s="61">
        <f t="shared" si="3"/>
        <v>18</v>
      </c>
      <c r="L29" s="60">
        <f>VLOOKUP($A29,'Return Data'!$B$7:$R$2292,17,0)</f>
        <v>26.788399999999999</v>
      </c>
      <c r="M29" s="61">
        <f t="shared" si="4"/>
        <v>20</v>
      </c>
      <c r="N29" s="60">
        <f>VLOOKUP($A29,'Return Data'!$B$7:$R$2292,14,0)</f>
        <v>20.805800000000001</v>
      </c>
      <c r="O29" s="61">
        <f t="shared" si="8"/>
        <v>16</v>
      </c>
      <c r="P29" s="60">
        <f>VLOOKUP($A29,'Return Data'!$B$7:$R$2292,15,0)</f>
        <v>11.6235</v>
      </c>
      <c r="Q29" s="61">
        <f t="shared" si="9"/>
        <v>13</v>
      </c>
      <c r="R29" s="60">
        <f>VLOOKUP($A29,'Return Data'!$B$7:$R$2292,16,0)</f>
        <v>7.4720000000000004</v>
      </c>
      <c r="S29" s="62">
        <f t="shared" si="7"/>
        <v>24</v>
      </c>
    </row>
    <row r="30" spans="1:19" x14ac:dyDescent="0.3">
      <c r="A30" s="58" t="s">
        <v>1125</v>
      </c>
      <c r="B30" s="59">
        <f>VLOOKUP($A30,'Return Data'!$B$7:$R$2292,3,0)</f>
        <v>44865</v>
      </c>
      <c r="C30" s="60">
        <f>VLOOKUP($A30,'Return Data'!$B$7:$R$2292,4,0)</f>
        <v>28.8</v>
      </c>
      <c r="D30" s="60">
        <f>VLOOKUP($A30,'Return Data'!$B$7:$R$2292,10,0)</f>
        <v>5.3402000000000003</v>
      </c>
      <c r="E30" s="61">
        <f t="shared" si="0"/>
        <v>12</v>
      </c>
      <c r="F30" s="60">
        <f>VLOOKUP($A30,'Return Data'!$B$7:$R$2292,11,0)</f>
        <v>5.7268999999999997</v>
      </c>
      <c r="G30" s="61">
        <f t="shared" si="1"/>
        <v>11</v>
      </c>
      <c r="H30" s="60">
        <f>VLOOKUP($A30,'Return Data'!$B$7:$R$2292,12,0)</f>
        <v>5.0711000000000004</v>
      </c>
      <c r="I30" s="61">
        <f t="shared" si="2"/>
        <v>9</v>
      </c>
      <c r="J30" s="60">
        <f>VLOOKUP($A30,'Return Data'!$B$7:$R$2292,13,0)</f>
        <v>4.8798000000000004</v>
      </c>
      <c r="K30" s="61">
        <f t="shared" si="3"/>
        <v>9</v>
      </c>
      <c r="L30" s="60">
        <f>VLOOKUP($A30,'Return Data'!$B$7:$R$2292,17,0)</f>
        <v>34.362000000000002</v>
      </c>
      <c r="M30" s="61">
        <f>RANK(L30,L$8:L$31,0)</f>
        <v>11</v>
      </c>
      <c r="N30" s="60"/>
      <c r="O30" s="61"/>
      <c r="P30" s="60"/>
      <c r="Q30" s="61"/>
      <c r="R30" s="60">
        <f>VLOOKUP($A30,'Return Data'!$B$7:$R$2292,16,0)</f>
        <v>50.014299999999999</v>
      </c>
      <c r="S30" s="62">
        <f t="shared" si="7"/>
        <v>1</v>
      </c>
    </row>
    <row r="31" spans="1:19" x14ac:dyDescent="0.3">
      <c r="A31" s="58" t="s">
        <v>1799</v>
      </c>
      <c r="B31" s="59">
        <f>VLOOKUP($A31,'Return Data'!$B$7:$R$2292,3,0)</f>
        <v>44865</v>
      </c>
      <c r="C31" s="60">
        <f>VLOOKUP($A31,'Return Data'!$B$7:$R$2292,4,0)</f>
        <v>192.93090000000001</v>
      </c>
      <c r="D31" s="60">
        <f>VLOOKUP($A31,'Return Data'!$B$7:$R$2292,10,0)</f>
        <v>5.5575999999999999</v>
      </c>
      <c r="E31" s="61">
        <f t="shared" si="0"/>
        <v>11</v>
      </c>
      <c r="F31" s="60">
        <f>VLOOKUP($A31,'Return Data'!$B$7:$R$2292,11,0)</f>
        <v>5.8475000000000001</v>
      </c>
      <c r="G31" s="61">
        <f t="shared" si="1"/>
        <v>10</v>
      </c>
      <c r="H31" s="60">
        <f>VLOOKUP($A31,'Return Data'!$B$7:$R$2292,12,0)</f>
        <v>3.0112000000000001</v>
      </c>
      <c r="I31" s="61">
        <f t="shared" si="2"/>
        <v>14</v>
      </c>
      <c r="J31" s="60">
        <f>VLOOKUP($A31,'Return Data'!$B$7:$R$2292,13,0)</f>
        <v>3.3269000000000002</v>
      </c>
      <c r="K31" s="61">
        <f t="shared" si="3"/>
        <v>14</v>
      </c>
      <c r="L31" s="60">
        <f>VLOOKUP($A31,'Return Data'!$B$7:$R$2292,17,0)</f>
        <v>31.876100000000001</v>
      </c>
      <c r="M31" s="61">
        <f>RANK(L31,L$8:L$31,0)</f>
        <v>15</v>
      </c>
      <c r="N31" s="60">
        <f>VLOOKUP($A31,'Return Data'!$B$7:$R$2292,14,0)</f>
        <v>24.806699999999999</v>
      </c>
      <c r="O31" s="61">
        <f>RANK(N31,N$8:N$31,0)</f>
        <v>8</v>
      </c>
      <c r="P31" s="60">
        <f>VLOOKUP($A31,'Return Data'!$B$7:$R$2292,15,0)</f>
        <v>11.6898</v>
      </c>
      <c r="Q31" s="61">
        <f>RANK(P31,P$8:P$31,0)</f>
        <v>12</v>
      </c>
      <c r="R31" s="60">
        <f>VLOOKUP($A31,'Return Data'!$B$7:$R$2292,16,0)</f>
        <v>15.6256</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5.5465833333333334</v>
      </c>
      <c r="E33" s="69"/>
      <c r="F33" s="70">
        <f>AVERAGE(F8:F31)</f>
        <v>5.5925541666666669</v>
      </c>
      <c r="G33" s="69"/>
      <c r="H33" s="70">
        <f>AVERAGE(H8:H31)</f>
        <v>4.2865041666666661</v>
      </c>
      <c r="I33" s="69"/>
      <c r="J33" s="70">
        <f>AVERAGE(J8:J31)</f>
        <v>4.2821375000000002</v>
      </c>
      <c r="K33" s="69"/>
      <c r="L33" s="70">
        <f>AVERAGE(L8:L31)</f>
        <v>32.9418875</v>
      </c>
      <c r="M33" s="69"/>
      <c r="N33" s="70">
        <f>AVERAGE(N8:N31)</f>
        <v>23.020208695652173</v>
      </c>
      <c r="O33" s="69"/>
      <c r="P33" s="70">
        <f>AVERAGE(P8:P31)</f>
        <v>12.296219047619051</v>
      </c>
      <c r="Q33" s="69"/>
      <c r="R33" s="70">
        <f>AVERAGE(R8:R31)</f>
        <v>17.714549999999996</v>
      </c>
      <c r="S33" s="71"/>
    </row>
    <row r="34" spans="1:19" x14ac:dyDescent="0.3">
      <c r="A34" s="68" t="s">
        <v>28</v>
      </c>
      <c r="B34" s="69"/>
      <c r="C34" s="69"/>
      <c r="D34" s="70">
        <f>MIN(D8:D31)</f>
        <v>2.3323999999999998</v>
      </c>
      <c r="E34" s="69"/>
      <c r="F34" s="70">
        <f>MIN(F8:F31)</f>
        <v>0.73360000000000003</v>
      </c>
      <c r="G34" s="69"/>
      <c r="H34" s="70">
        <f>MIN(H8:H31)</f>
        <v>-2.5038</v>
      </c>
      <c r="I34" s="69"/>
      <c r="J34" s="70">
        <f>MIN(J8:J31)</f>
        <v>-4.4779999999999998</v>
      </c>
      <c r="K34" s="69"/>
      <c r="L34" s="70">
        <f>MIN(L8:L31)</f>
        <v>19.939900000000002</v>
      </c>
      <c r="M34" s="69"/>
      <c r="N34" s="70">
        <f>MIN(N8:N31)</f>
        <v>16.346299999999999</v>
      </c>
      <c r="O34" s="69"/>
      <c r="P34" s="70">
        <f>MIN(P8:P31)</f>
        <v>7.4656000000000002</v>
      </c>
      <c r="Q34" s="69"/>
      <c r="R34" s="70">
        <f>MIN(R8:R31)</f>
        <v>7.4720000000000004</v>
      </c>
      <c r="S34" s="71"/>
    </row>
    <row r="35" spans="1:19" ht="15" thickBot="1" x14ac:dyDescent="0.35">
      <c r="A35" s="72" t="s">
        <v>29</v>
      </c>
      <c r="B35" s="73"/>
      <c r="C35" s="73"/>
      <c r="D35" s="74">
        <f>MAX(D8:D31)</f>
        <v>11.533200000000001</v>
      </c>
      <c r="E35" s="73"/>
      <c r="F35" s="74">
        <f>MAX(F8:F31)</f>
        <v>12.724</v>
      </c>
      <c r="G35" s="73"/>
      <c r="H35" s="74">
        <f>MAX(H8:H31)</f>
        <v>14.9138</v>
      </c>
      <c r="I35" s="73"/>
      <c r="J35" s="74">
        <f>MAX(J8:J31)</f>
        <v>21.146899999999999</v>
      </c>
      <c r="K35" s="73"/>
      <c r="L35" s="74">
        <f>MAX(L8:L31)</f>
        <v>45.097000000000001</v>
      </c>
      <c r="M35" s="73"/>
      <c r="N35" s="74">
        <f>MAX(N8:N31)</f>
        <v>35.996400000000001</v>
      </c>
      <c r="O35" s="73"/>
      <c r="P35" s="74">
        <f>MAX(P8:P31)</f>
        <v>19.508600000000001</v>
      </c>
      <c r="Q35" s="73"/>
      <c r="R35" s="74">
        <f>MAX(R8:R31)</f>
        <v>50.014299999999999</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44865</v>
      </c>
      <c r="C8" s="60">
        <f>VLOOKUP($A8,'Return Data'!$B$7:$R$2292,4,0)</f>
        <v>1251.6099999999999</v>
      </c>
      <c r="D8" s="60">
        <f>VLOOKUP($A8,'Return Data'!$B$7:$R$2292,10,0)</f>
        <v>5.7648000000000001</v>
      </c>
      <c r="E8" s="61">
        <f t="shared" ref="E8:E39" si="0">RANK(D8,D$8:D$39,0)</f>
        <v>16</v>
      </c>
      <c r="F8" s="60">
        <f>VLOOKUP($A8,'Return Data'!$B$7:$R$2292,11,0)</f>
        <v>4.5054999999999996</v>
      </c>
      <c r="G8" s="61">
        <f t="shared" ref="G8:G39" si="1">RANK(F8,F$8:F$39,0)</f>
        <v>23</v>
      </c>
      <c r="H8" s="60">
        <f>VLOOKUP($A8,'Return Data'!$B$7:$R$2292,12,0)</f>
        <v>1.9426000000000001</v>
      </c>
      <c r="I8" s="61">
        <f t="shared" ref="I8:I39" si="2">RANK(H8,H$8:H$39,0)</f>
        <v>19</v>
      </c>
      <c r="J8" s="60">
        <f>VLOOKUP($A8,'Return Data'!$B$7:$R$2292,13,0)</f>
        <v>-1.4301999999999999</v>
      </c>
      <c r="K8" s="61">
        <f t="shared" ref="K8:K39" si="3">RANK(J8,J$8:J$39,0)</f>
        <v>27</v>
      </c>
      <c r="L8" s="60">
        <f>VLOOKUP($A8,'Return Data'!$B$7:$R$2292,17,0)</f>
        <v>25.9495</v>
      </c>
      <c r="M8" s="61">
        <f t="shared" ref="M8:M39" si="4">RANK(L8,L$8:L$39,0)</f>
        <v>17</v>
      </c>
      <c r="N8" s="60">
        <f>VLOOKUP($A8,'Return Data'!$B$7:$R$2292,14,0)</f>
        <v>16.915400000000002</v>
      </c>
      <c r="O8" s="61">
        <f t="shared" ref="O8:O20" si="5">RANK(N8,N$8:N$39,0)</f>
        <v>18</v>
      </c>
      <c r="P8" s="60">
        <f>VLOOKUP($A8,'Return Data'!$B$7:$R$2292,15,0)</f>
        <v>10.9933</v>
      </c>
      <c r="Q8" s="61">
        <f>RANK(P8,P$8:P$39,0)</f>
        <v>19</v>
      </c>
      <c r="R8" s="60">
        <f>VLOOKUP($A8,'Return Data'!$B$7:$R$2292,16,0)</f>
        <v>16.504899999999999</v>
      </c>
      <c r="S8" s="62">
        <f t="shared" ref="S8:S39" si="6">RANK(R8,R$8:R$39,0)</f>
        <v>8</v>
      </c>
    </row>
    <row r="9" spans="1:20" x14ac:dyDescent="0.3">
      <c r="A9" s="58" t="s">
        <v>1676</v>
      </c>
      <c r="B9" s="59">
        <f>VLOOKUP($A9,'Return Data'!$B$7:$R$2292,3,0)</f>
        <v>44865</v>
      </c>
      <c r="C9" s="60">
        <f>VLOOKUP($A9,'Return Data'!$B$7:$R$2292,4,0)</f>
        <v>19.62</v>
      </c>
      <c r="D9" s="60">
        <f>VLOOKUP($A9,'Return Data'!$B$7:$R$2292,10,0)</f>
        <v>3.8645</v>
      </c>
      <c r="E9" s="61">
        <f t="shared" si="0"/>
        <v>28</v>
      </c>
      <c r="F9" s="60">
        <f>VLOOKUP($A9,'Return Data'!$B$7:$R$2292,11,0)</f>
        <v>3.5903</v>
      </c>
      <c r="G9" s="61">
        <f t="shared" si="1"/>
        <v>26</v>
      </c>
      <c r="H9" s="60">
        <f>VLOOKUP($A9,'Return Data'!$B$7:$R$2292,12,0)</f>
        <v>-1.0589999999999999</v>
      </c>
      <c r="I9" s="61">
        <f t="shared" si="2"/>
        <v>29</v>
      </c>
      <c r="J9" s="60">
        <f>VLOOKUP($A9,'Return Data'!$B$7:$R$2292,13,0)</f>
        <v>-5.2632000000000003</v>
      </c>
      <c r="K9" s="61">
        <f t="shared" si="3"/>
        <v>31</v>
      </c>
      <c r="L9" s="60">
        <f>VLOOKUP($A9,'Return Data'!$B$7:$R$2292,17,0)</f>
        <v>21.929600000000001</v>
      </c>
      <c r="M9" s="61">
        <f t="shared" si="4"/>
        <v>27</v>
      </c>
      <c r="N9" s="60">
        <f>VLOOKUP($A9,'Return Data'!$B$7:$R$2292,14,0)</f>
        <v>14.6914</v>
      </c>
      <c r="O9" s="61">
        <f t="shared" si="5"/>
        <v>24</v>
      </c>
      <c r="P9" s="60"/>
      <c r="Q9" s="61"/>
      <c r="R9" s="60">
        <f>VLOOKUP($A9,'Return Data'!$B$7:$R$2292,16,0)</f>
        <v>14.5665</v>
      </c>
      <c r="S9" s="62">
        <f t="shared" si="6"/>
        <v>19</v>
      </c>
    </row>
    <row r="10" spans="1:20" x14ac:dyDescent="0.3">
      <c r="A10" s="58" t="s">
        <v>1979</v>
      </c>
      <c r="B10" s="59">
        <f>VLOOKUP($A10,'Return Data'!$B$7:$R$2292,3,0)</f>
        <v>44865</v>
      </c>
      <c r="C10" s="60">
        <f>VLOOKUP($A10,'Return Data'!$B$7:$R$2292,4,0)</f>
        <v>188.64400000000001</v>
      </c>
      <c r="D10" s="60">
        <f>VLOOKUP($A10,'Return Data'!$B$7:$R$2292,10,0)</f>
        <v>6.0982000000000003</v>
      </c>
      <c r="E10" s="61">
        <f t="shared" si="0"/>
        <v>13</v>
      </c>
      <c r="F10" s="60">
        <f>VLOOKUP($A10,'Return Data'!$B$7:$R$2292,11,0)</f>
        <v>3.9689999999999999</v>
      </c>
      <c r="G10" s="61">
        <f t="shared" si="1"/>
        <v>24</v>
      </c>
      <c r="H10" s="60">
        <f>VLOOKUP($A10,'Return Data'!$B$7:$R$2292,12,0)</f>
        <v>0.59940000000000004</v>
      </c>
      <c r="I10" s="61">
        <f t="shared" si="2"/>
        <v>24</v>
      </c>
      <c r="J10" s="60">
        <f>VLOOKUP($A10,'Return Data'!$B$7:$R$2292,13,0)</f>
        <v>0.1827</v>
      </c>
      <c r="K10" s="61">
        <f t="shared" si="3"/>
        <v>20</v>
      </c>
      <c r="L10" s="60">
        <f>VLOOKUP($A10,'Return Data'!$B$7:$R$2292,17,0)</f>
        <v>33.2196</v>
      </c>
      <c r="M10" s="61">
        <f t="shared" si="4"/>
        <v>7</v>
      </c>
      <c r="N10" s="60">
        <f>VLOOKUP($A10,'Return Data'!$B$7:$R$2292,14,0)</f>
        <v>21.113399999999999</v>
      </c>
      <c r="O10" s="61">
        <f t="shared" si="5"/>
        <v>6</v>
      </c>
      <c r="P10" s="60">
        <f>VLOOKUP($A10,'Return Data'!$B$7:$R$2292,15,0)</f>
        <v>12.3119</v>
      </c>
      <c r="Q10" s="61">
        <f t="shared" ref="Q10:Q20" si="7">RANK(P10,P$8:P$39,0)</f>
        <v>15</v>
      </c>
      <c r="R10" s="60">
        <f>VLOOKUP($A10,'Return Data'!$B$7:$R$2292,16,0)</f>
        <v>14.3222</v>
      </c>
      <c r="S10" s="62">
        <f t="shared" si="6"/>
        <v>21</v>
      </c>
    </row>
    <row r="11" spans="1:20" x14ac:dyDescent="0.3">
      <c r="A11" s="58" t="s">
        <v>1695</v>
      </c>
      <c r="B11" s="59">
        <f>VLOOKUP($A11,'Return Data'!$B$7:$R$2292,3,0)</f>
        <v>44865</v>
      </c>
      <c r="C11" s="60">
        <f>VLOOKUP($A11,'Return Data'!$B$7:$R$2292,4,0)</f>
        <v>246.5</v>
      </c>
      <c r="D11" s="60">
        <f>VLOOKUP($A11,'Return Data'!$B$7:$R$2292,10,0)</f>
        <v>4.5953999999999997</v>
      </c>
      <c r="E11" s="61">
        <f t="shared" si="0"/>
        <v>23</v>
      </c>
      <c r="F11" s="60">
        <f>VLOOKUP($A11,'Return Data'!$B$7:$R$2292,11,0)</f>
        <v>5.5087000000000002</v>
      </c>
      <c r="G11" s="61">
        <f t="shared" si="1"/>
        <v>19</v>
      </c>
      <c r="H11" s="60">
        <f>VLOOKUP($A11,'Return Data'!$B$7:$R$2292,12,0)</f>
        <v>0.92530000000000001</v>
      </c>
      <c r="I11" s="61">
        <f t="shared" si="2"/>
        <v>23</v>
      </c>
      <c r="J11" s="60">
        <f>VLOOKUP($A11,'Return Data'!$B$7:$R$2292,13,0)</f>
        <v>0.3992</v>
      </c>
      <c r="K11" s="61">
        <f t="shared" si="3"/>
        <v>19</v>
      </c>
      <c r="L11" s="60">
        <f>VLOOKUP($A11,'Return Data'!$B$7:$R$2292,17,0)</f>
        <v>25.487200000000001</v>
      </c>
      <c r="M11" s="61">
        <f t="shared" si="4"/>
        <v>19</v>
      </c>
      <c r="N11" s="60">
        <f>VLOOKUP($A11,'Return Data'!$B$7:$R$2292,14,0)</f>
        <v>19.290700000000001</v>
      </c>
      <c r="O11" s="61">
        <f t="shared" si="5"/>
        <v>11</v>
      </c>
      <c r="P11" s="60">
        <f>VLOOKUP($A11,'Return Data'!$B$7:$R$2292,15,0)</f>
        <v>14.6905</v>
      </c>
      <c r="Q11" s="61">
        <f t="shared" si="7"/>
        <v>5</v>
      </c>
      <c r="R11" s="60">
        <f>VLOOKUP($A11,'Return Data'!$B$7:$R$2292,16,0)</f>
        <v>14.7072</v>
      </c>
      <c r="S11" s="62">
        <f t="shared" si="6"/>
        <v>17</v>
      </c>
    </row>
    <row r="12" spans="1:20" x14ac:dyDescent="0.3">
      <c r="A12" s="94" t="s">
        <v>1736</v>
      </c>
      <c r="B12" s="59">
        <f>VLOOKUP($A12,'Return Data'!$B$7:$R$2292,3,0)</f>
        <v>44865</v>
      </c>
      <c r="C12" s="60">
        <f>VLOOKUP($A12,'Return Data'!$B$7:$R$2292,4,0)</f>
        <v>69.777000000000001</v>
      </c>
      <c r="D12" s="60">
        <f>VLOOKUP($A12,'Return Data'!$B$7:$R$2292,10,0)</f>
        <v>3.2326000000000001</v>
      </c>
      <c r="E12" s="61">
        <f t="shared" si="0"/>
        <v>30</v>
      </c>
      <c r="F12" s="60">
        <f>VLOOKUP($A12,'Return Data'!$B$7:$R$2292,11,0)</f>
        <v>5.4574999999999996</v>
      </c>
      <c r="G12" s="61">
        <f t="shared" si="1"/>
        <v>20</v>
      </c>
      <c r="H12" s="60">
        <f>VLOOKUP($A12,'Return Data'!$B$7:$R$2292,12,0)</f>
        <v>-0.55720000000000003</v>
      </c>
      <c r="I12" s="61">
        <f t="shared" si="2"/>
        <v>27</v>
      </c>
      <c r="J12" s="60">
        <f>VLOOKUP($A12,'Return Data'!$B$7:$R$2292,13,0)</f>
        <v>-3.6589</v>
      </c>
      <c r="K12" s="61">
        <f t="shared" si="3"/>
        <v>30</v>
      </c>
      <c r="L12" s="60">
        <f>VLOOKUP($A12,'Return Data'!$B$7:$R$2292,17,0)</f>
        <v>25.2651</v>
      </c>
      <c r="M12" s="61">
        <f t="shared" si="4"/>
        <v>21</v>
      </c>
      <c r="N12" s="60">
        <f>VLOOKUP($A12,'Return Data'!$B$7:$R$2292,14,0)</f>
        <v>16.230899999999998</v>
      </c>
      <c r="O12" s="61">
        <f t="shared" si="5"/>
        <v>21</v>
      </c>
      <c r="P12" s="60">
        <f>VLOOKUP($A12,'Return Data'!$B$7:$R$2292,15,0)</f>
        <v>12.657400000000001</v>
      </c>
      <c r="Q12" s="61">
        <f t="shared" si="7"/>
        <v>13</v>
      </c>
      <c r="R12" s="60">
        <f>VLOOKUP($A12,'Return Data'!$B$7:$R$2292,16,0)</f>
        <v>14.8728</v>
      </c>
      <c r="S12" s="62">
        <f t="shared" si="6"/>
        <v>16</v>
      </c>
    </row>
    <row r="13" spans="1:20" x14ac:dyDescent="0.3">
      <c r="A13" s="94" t="s">
        <v>1659</v>
      </c>
      <c r="B13" s="59">
        <f>VLOOKUP($A13,'Return Data'!$B$7:$R$2292,3,0)</f>
        <v>44865</v>
      </c>
      <c r="C13" s="60">
        <f>VLOOKUP($A13,'Return Data'!$B$7:$R$2292,4,0)</f>
        <v>26.282</v>
      </c>
      <c r="D13" s="60">
        <f>VLOOKUP($A13,'Return Data'!$B$7:$R$2292,10,0)</f>
        <v>6.4177999999999997</v>
      </c>
      <c r="E13" s="61">
        <f t="shared" si="0"/>
        <v>11</v>
      </c>
      <c r="F13" s="60">
        <f>VLOOKUP($A13,'Return Data'!$B$7:$R$2292,11,0)</f>
        <v>8.1296999999999997</v>
      </c>
      <c r="G13" s="61">
        <f t="shared" si="1"/>
        <v>8</v>
      </c>
      <c r="H13" s="60">
        <f>VLOOKUP($A13,'Return Data'!$B$7:$R$2292,12,0)</f>
        <v>4.4512</v>
      </c>
      <c r="I13" s="61">
        <f t="shared" si="2"/>
        <v>11</v>
      </c>
      <c r="J13" s="60">
        <f>VLOOKUP($A13,'Return Data'!$B$7:$R$2292,13,0)</f>
        <v>4.7591999999999999</v>
      </c>
      <c r="K13" s="61">
        <f t="shared" si="3"/>
        <v>6</v>
      </c>
      <c r="L13" s="60">
        <f>VLOOKUP($A13,'Return Data'!$B$7:$R$2292,17,0)</f>
        <v>29.922000000000001</v>
      </c>
      <c r="M13" s="61">
        <f t="shared" si="4"/>
        <v>10</v>
      </c>
      <c r="N13" s="60">
        <f>VLOOKUP($A13,'Return Data'!$B$7:$R$2292,14,0)</f>
        <v>18.923100000000002</v>
      </c>
      <c r="O13" s="61">
        <f t="shared" si="5"/>
        <v>12</v>
      </c>
      <c r="P13" s="60">
        <f>VLOOKUP($A13,'Return Data'!$B$7:$R$2292,15,0)</f>
        <v>13.390599999999999</v>
      </c>
      <c r="Q13" s="61">
        <f t="shared" si="7"/>
        <v>9</v>
      </c>
      <c r="R13" s="60">
        <f>VLOOKUP($A13,'Return Data'!$B$7:$R$2292,16,0)</f>
        <v>13.287800000000001</v>
      </c>
      <c r="S13" s="62">
        <f t="shared" si="6"/>
        <v>26</v>
      </c>
    </row>
    <row r="14" spans="1:20" x14ac:dyDescent="0.3">
      <c r="A14" s="58" t="s">
        <v>1666</v>
      </c>
      <c r="B14" s="59">
        <f>VLOOKUP($A14,'Return Data'!$B$7:$R$2292,3,0)</f>
        <v>44865</v>
      </c>
      <c r="C14" s="60">
        <f>VLOOKUP($A14,'Return Data'!$B$7:$R$2292,4,0)</f>
        <v>1109.8957</v>
      </c>
      <c r="D14" s="60">
        <f>VLOOKUP($A14,'Return Data'!$B$7:$R$2292,10,0)</f>
        <v>9.1477000000000004</v>
      </c>
      <c r="E14" s="61">
        <f t="shared" si="0"/>
        <v>2</v>
      </c>
      <c r="F14" s="60">
        <f>VLOOKUP($A14,'Return Data'!$B$7:$R$2292,11,0)</f>
        <v>9.0718999999999994</v>
      </c>
      <c r="G14" s="61">
        <f t="shared" si="1"/>
        <v>5</v>
      </c>
      <c r="H14" s="60">
        <f>VLOOKUP($A14,'Return Data'!$B$7:$R$2292,12,0)</f>
        <v>4.9776999999999996</v>
      </c>
      <c r="I14" s="61">
        <f t="shared" si="2"/>
        <v>8</v>
      </c>
      <c r="J14" s="60">
        <f>VLOOKUP($A14,'Return Data'!$B$7:$R$2292,13,0)</f>
        <v>5.01</v>
      </c>
      <c r="K14" s="61">
        <f t="shared" si="3"/>
        <v>5</v>
      </c>
      <c r="L14" s="60">
        <f>VLOOKUP($A14,'Return Data'!$B$7:$R$2292,17,0)</f>
        <v>35.490099999999998</v>
      </c>
      <c r="M14" s="61">
        <f t="shared" si="4"/>
        <v>5</v>
      </c>
      <c r="N14" s="60">
        <f>VLOOKUP($A14,'Return Data'!$B$7:$R$2292,14,0)</f>
        <v>21.472899999999999</v>
      </c>
      <c r="O14" s="61">
        <f t="shared" si="5"/>
        <v>5</v>
      </c>
      <c r="P14" s="60">
        <f>VLOOKUP($A14,'Return Data'!$B$7:$R$2292,15,0)</f>
        <v>13.0351</v>
      </c>
      <c r="Q14" s="61">
        <f t="shared" si="7"/>
        <v>11</v>
      </c>
      <c r="R14" s="60">
        <f>VLOOKUP($A14,'Return Data'!$B$7:$R$2292,16,0)</f>
        <v>16.190000000000001</v>
      </c>
      <c r="S14" s="62">
        <f t="shared" si="6"/>
        <v>11</v>
      </c>
    </row>
    <row r="15" spans="1:20" x14ac:dyDescent="0.3">
      <c r="A15" s="58" t="s">
        <v>1668</v>
      </c>
      <c r="B15" s="59">
        <f>VLOOKUP($A15,'Return Data'!$B$7:$R$2292,3,0)</f>
        <v>44865</v>
      </c>
      <c r="C15" s="60">
        <f>VLOOKUP($A15,'Return Data'!$B$7:$R$2292,4,0)</f>
        <v>1219.9939999999999</v>
      </c>
      <c r="D15" s="60">
        <f>VLOOKUP($A15,'Return Data'!$B$7:$R$2292,10,0)</f>
        <v>8.6235999999999997</v>
      </c>
      <c r="E15" s="61">
        <f t="shared" si="0"/>
        <v>5</v>
      </c>
      <c r="F15" s="60">
        <f>VLOOKUP($A15,'Return Data'!$B$7:$R$2292,11,0)</f>
        <v>11.8287</v>
      </c>
      <c r="G15" s="61">
        <f t="shared" si="1"/>
        <v>2</v>
      </c>
      <c r="H15" s="60">
        <f>VLOOKUP($A15,'Return Data'!$B$7:$R$2292,12,0)</f>
        <v>11.932399999999999</v>
      </c>
      <c r="I15" s="61">
        <f t="shared" si="2"/>
        <v>2</v>
      </c>
      <c r="J15" s="60">
        <f>VLOOKUP($A15,'Return Data'!$B$7:$R$2292,13,0)</f>
        <v>14.7883</v>
      </c>
      <c r="K15" s="61">
        <f t="shared" si="3"/>
        <v>2</v>
      </c>
      <c r="L15" s="60">
        <f>VLOOKUP($A15,'Return Data'!$B$7:$R$2292,17,0)</f>
        <v>41.944899999999997</v>
      </c>
      <c r="M15" s="61">
        <f t="shared" si="4"/>
        <v>3</v>
      </c>
      <c r="N15" s="60">
        <f>VLOOKUP($A15,'Return Data'!$B$7:$R$2292,14,0)</f>
        <v>20.158100000000001</v>
      </c>
      <c r="O15" s="61">
        <f t="shared" si="5"/>
        <v>8</v>
      </c>
      <c r="P15" s="60">
        <f>VLOOKUP($A15,'Return Data'!$B$7:$R$2292,15,0)</f>
        <v>13.3155</v>
      </c>
      <c r="Q15" s="61">
        <f t="shared" si="7"/>
        <v>10</v>
      </c>
      <c r="R15" s="60">
        <f>VLOOKUP($A15,'Return Data'!$B$7:$R$2292,16,0)</f>
        <v>15.585599999999999</v>
      </c>
      <c r="S15" s="62">
        <f t="shared" si="6"/>
        <v>12</v>
      </c>
    </row>
    <row r="16" spans="1:20" x14ac:dyDescent="0.3">
      <c r="A16" s="102" t="s">
        <v>1662</v>
      </c>
      <c r="B16" s="59">
        <f>VLOOKUP($A16,'Return Data'!$B$7:$R$2292,3,0)</f>
        <v>44865</v>
      </c>
      <c r="C16" s="60">
        <f>VLOOKUP($A16,'Return Data'!$B$7:$R$2292,4,0)</f>
        <v>141.68389999999999</v>
      </c>
      <c r="D16" s="60">
        <f>VLOOKUP($A16,'Return Data'!$B$7:$R$2292,10,0)</f>
        <v>3.9780000000000002</v>
      </c>
      <c r="E16" s="61">
        <f t="shared" si="0"/>
        <v>26</v>
      </c>
      <c r="F16" s="60">
        <f>VLOOKUP($A16,'Return Data'!$B$7:$R$2292,11,0)</f>
        <v>2.1654</v>
      </c>
      <c r="G16" s="61">
        <f t="shared" si="1"/>
        <v>29</v>
      </c>
      <c r="H16" s="60">
        <f>VLOOKUP($A16,'Return Data'!$B$7:$R$2292,12,0)</f>
        <v>-2.4643000000000002</v>
      </c>
      <c r="I16" s="61">
        <f t="shared" si="2"/>
        <v>30</v>
      </c>
      <c r="J16" s="60">
        <f>VLOOKUP($A16,'Return Data'!$B$7:$R$2292,13,0)</f>
        <v>-0.43319999999999997</v>
      </c>
      <c r="K16" s="61">
        <f t="shared" si="3"/>
        <v>24</v>
      </c>
      <c r="L16" s="60">
        <f>VLOOKUP($A16,'Return Data'!$B$7:$R$2292,17,0)</f>
        <v>24.867699999999999</v>
      </c>
      <c r="M16" s="61">
        <f t="shared" si="4"/>
        <v>22</v>
      </c>
      <c r="N16" s="60">
        <f>VLOOKUP($A16,'Return Data'!$B$7:$R$2292,14,0)</f>
        <v>16.625800000000002</v>
      </c>
      <c r="O16" s="61">
        <f t="shared" si="5"/>
        <v>19</v>
      </c>
      <c r="P16" s="60">
        <f>VLOOKUP($A16,'Return Data'!$B$7:$R$2292,15,0)</f>
        <v>9.4696999999999996</v>
      </c>
      <c r="Q16" s="61">
        <f t="shared" si="7"/>
        <v>21</v>
      </c>
      <c r="R16" s="60">
        <f>VLOOKUP($A16,'Return Data'!$B$7:$R$2292,16,0)</f>
        <v>14.2355</v>
      </c>
      <c r="S16" s="62">
        <f t="shared" si="6"/>
        <v>22</v>
      </c>
    </row>
    <row r="17" spans="1:19" x14ac:dyDescent="0.3">
      <c r="A17" s="103" t="s">
        <v>1187</v>
      </c>
      <c r="B17" s="59">
        <f>VLOOKUP($A17,'Return Data'!$B$7:$R$2292,3,0)</f>
        <v>44865</v>
      </c>
      <c r="C17" s="60">
        <f>VLOOKUP($A17,'Return Data'!$B$7:$R$2292,4,0)</f>
        <v>508.03</v>
      </c>
      <c r="D17" s="60">
        <f>VLOOKUP($A17,'Return Data'!$B$7:$R$2292,10,0)</f>
        <v>5.6635</v>
      </c>
      <c r="E17" s="61">
        <f t="shared" si="0"/>
        <v>19</v>
      </c>
      <c r="F17" s="60">
        <f>VLOOKUP($A17,'Return Data'!$B$7:$R$2292,11,0)</f>
        <v>6.8120000000000003</v>
      </c>
      <c r="G17" s="61">
        <f t="shared" si="1"/>
        <v>12</v>
      </c>
      <c r="H17" s="60">
        <f>VLOOKUP($A17,'Return Data'!$B$7:$R$2292,12,0)</f>
        <v>5.0018000000000002</v>
      </c>
      <c r="I17" s="61">
        <f t="shared" si="2"/>
        <v>7</v>
      </c>
      <c r="J17" s="60">
        <f>VLOOKUP($A17,'Return Data'!$B$7:$R$2292,13,0)</f>
        <v>3.8597999999999999</v>
      </c>
      <c r="K17" s="61">
        <f t="shared" si="3"/>
        <v>8</v>
      </c>
      <c r="L17" s="60">
        <f>VLOOKUP($A17,'Return Data'!$B$7:$R$2292,17,0)</f>
        <v>32.973799999999997</v>
      </c>
      <c r="M17" s="61">
        <f t="shared" si="4"/>
        <v>8</v>
      </c>
      <c r="N17" s="60">
        <f>VLOOKUP($A17,'Return Data'!$B$7:$R$2292,14,0)</f>
        <v>17.5486</v>
      </c>
      <c r="O17" s="61">
        <f t="shared" si="5"/>
        <v>15</v>
      </c>
      <c r="P17" s="60">
        <f>VLOOKUP($A17,'Return Data'!$B$7:$R$2292,15,0)</f>
        <v>12.404500000000001</v>
      </c>
      <c r="Q17" s="61">
        <f t="shared" si="7"/>
        <v>14</v>
      </c>
      <c r="R17" s="60">
        <f>VLOOKUP($A17,'Return Data'!$B$7:$R$2292,16,0)</f>
        <v>15.5275</v>
      </c>
      <c r="S17" s="62">
        <f t="shared" si="6"/>
        <v>13</v>
      </c>
    </row>
    <row r="18" spans="1:19" x14ac:dyDescent="0.3">
      <c r="A18" s="58" t="s">
        <v>1670</v>
      </c>
      <c r="B18" s="59">
        <f>VLOOKUP($A18,'Return Data'!$B$7:$R$2292,3,0)</f>
        <v>44865</v>
      </c>
      <c r="C18" s="60">
        <f>VLOOKUP($A18,'Return Data'!$B$7:$R$2292,4,0)</f>
        <v>39.96</v>
      </c>
      <c r="D18" s="60">
        <f>VLOOKUP($A18,'Return Data'!$B$7:$R$2292,10,0)</f>
        <v>5.7423000000000002</v>
      </c>
      <c r="E18" s="61">
        <f t="shared" si="0"/>
        <v>18</v>
      </c>
      <c r="F18" s="60">
        <f>VLOOKUP($A18,'Return Data'!$B$7:$R$2292,11,0)</f>
        <v>6.8163999999999998</v>
      </c>
      <c r="G18" s="61">
        <f t="shared" si="1"/>
        <v>11</v>
      </c>
      <c r="H18" s="60">
        <f>VLOOKUP($A18,'Return Data'!$B$7:$R$2292,12,0)</f>
        <v>3.0960000000000001</v>
      </c>
      <c r="I18" s="61">
        <f t="shared" si="2"/>
        <v>16</v>
      </c>
      <c r="J18" s="60">
        <f>VLOOKUP($A18,'Return Data'!$B$7:$R$2292,13,0)</f>
        <v>3.7113999999999998</v>
      </c>
      <c r="K18" s="61">
        <f t="shared" si="3"/>
        <v>9</v>
      </c>
      <c r="L18" s="60">
        <f>VLOOKUP($A18,'Return Data'!$B$7:$R$2292,17,0)</f>
        <v>29.53</v>
      </c>
      <c r="M18" s="61">
        <f t="shared" si="4"/>
        <v>11</v>
      </c>
      <c r="N18" s="60">
        <f>VLOOKUP($A18,'Return Data'!$B$7:$R$2292,14,0)</f>
        <v>18.488800000000001</v>
      </c>
      <c r="O18" s="61">
        <f t="shared" si="5"/>
        <v>14</v>
      </c>
      <c r="P18" s="60">
        <f>VLOOKUP($A18,'Return Data'!$B$7:$R$2292,15,0)</f>
        <v>13.6372</v>
      </c>
      <c r="Q18" s="61">
        <f t="shared" si="7"/>
        <v>8</v>
      </c>
      <c r="R18" s="60">
        <f>VLOOKUP($A18,'Return Data'!$B$7:$R$2292,16,0)</f>
        <v>17.478000000000002</v>
      </c>
      <c r="S18" s="62">
        <f t="shared" si="6"/>
        <v>4</v>
      </c>
    </row>
    <row r="19" spans="1:19" x14ac:dyDescent="0.3">
      <c r="A19" s="58" t="s">
        <v>1690</v>
      </c>
      <c r="B19" s="59">
        <f>VLOOKUP($A19,'Return Data'!$B$7:$R$2292,3,0)</f>
        <v>44865</v>
      </c>
      <c r="C19" s="60">
        <f>VLOOKUP($A19,'Return Data'!$B$7:$R$2292,4,0)</f>
        <v>149.47</v>
      </c>
      <c r="D19" s="60">
        <f>VLOOKUP($A19,'Return Data'!$B$7:$R$2292,10,0)</f>
        <v>5.1569000000000003</v>
      </c>
      <c r="E19" s="61">
        <f t="shared" si="0"/>
        <v>22</v>
      </c>
      <c r="F19" s="60">
        <f>VLOOKUP($A19,'Return Data'!$B$7:$R$2292,11,0)</f>
        <v>6.7794999999999996</v>
      </c>
      <c r="G19" s="61">
        <f t="shared" si="1"/>
        <v>13</v>
      </c>
      <c r="H19" s="60">
        <f>VLOOKUP($A19,'Return Data'!$B$7:$R$2292,12,0)</f>
        <v>1.5904</v>
      </c>
      <c r="I19" s="61">
        <f t="shared" si="2"/>
        <v>20</v>
      </c>
      <c r="J19" s="60">
        <f>VLOOKUP($A19,'Return Data'!$B$7:$R$2292,13,0)</f>
        <v>2.3767</v>
      </c>
      <c r="K19" s="61">
        <f t="shared" si="3"/>
        <v>13</v>
      </c>
      <c r="L19" s="60">
        <f>VLOOKUP($A19,'Return Data'!$B$7:$R$2292,17,0)</f>
        <v>25.712700000000002</v>
      </c>
      <c r="M19" s="61">
        <f t="shared" si="4"/>
        <v>18</v>
      </c>
      <c r="N19" s="60">
        <f>VLOOKUP($A19,'Return Data'!$B$7:$R$2292,14,0)</f>
        <v>14.223599999999999</v>
      </c>
      <c r="O19" s="61">
        <f t="shared" si="5"/>
        <v>25</v>
      </c>
      <c r="P19" s="60">
        <f>VLOOKUP($A19,'Return Data'!$B$7:$R$2292,15,0)</f>
        <v>8.9384999999999994</v>
      </c>
      <c r="Q19" s="61">
        <f t="shared" si="7"/>
        <v>22</v>
      </c>
      <c r="R19" s="60">
        <f>VLOOKUP($A19,'Return Data'!$B$7:$R$2292,16,0)</f>
        <v>14.2148</v>
      </c>
      <c r="S19" s="62">
        <f t="shared" si="6"/>
        <v>23</v>
      </c>
    </row>
    <row r="20" spans="1:19" x14ac:dyDescent="0.3">
      <c r="A20" s="58" t="s">
        <v>1190</v>
      </c>
      <c r="B20" s="59">
        <f>VLOOKUP($A20,'Return Data'!$B$7:$R$2292,3,0)</f>
        <v>44865</v>
      </c>
      <c r="C20" s="60">
        <f>VLOOKUP($A20,'Return Data'!$B$7:$R$2292,4,0)</f>
        <v>91.25</v>
      </c>
      <c r="D20" s="60">
        <f>VLOOKUP($A20,'Return Data'!$B$7:$R$2292,10,0)</f>
        <v>6.7375999999999996</v>
      </c>
      <c r="E20" s="61">
        <f t="shared" si="0"/>
        <v>9</v>
      </c>
      <c r="F20" s="60">
        <f>VLOOKUP($A20,'Return Data'!$B$7:$R$2292,11,0)</f>
        <v>6.8501000000000003</v>
      </c>
      <c r="G20" s="61">
        <f t="shared" si="1"/>
        <v>10</v>
      </c>
      <c r="H20" s="60">
        <f>VLOOKUP($A20,'Return Data'!$B$7:$R$2292,12,0)</f>
        <v>0.46239999999999998</v>
      </c>
      <c r="I20" s="61">
        <f t="shared" si="2"/>
        <v>25</v>
      </c>
      <c r="J20" s="60">
        <f>VLOOKUP($A20,'Return Data'!$B$7:$R$2292,13,0)</f>
        <v>-0.37119999999999997</v>
      </c>
      <c r="K20" s="61">
        <f t="shared" si="3"/>
        <v>23</v>
      </c>
      <c r="L20" s="60">
        <f>VLOOKUP($A20,'Return Data'!$B$7:$R$2292,17,0)</f>
        <v>30.187200000000001</v>
      </c>
      <c r="M20" s="61">
        <f t="shared" si="4"/>
        <v>9</v>
      </c>
      <c r="N20" s="60">
        <f>VLOOKUP($A20,'Return Data'!$B$7:$R$2292,14,0)</f>
        <v>20.0154</v>
      </c>
      <c r="O20" s="61">
        <f t="shared" si="5"/>
        <v>9</v>
      </c>
      <c r="P20" s="60">
        <f>VLOOKUP($A20,'Return Data'!$B$7:$R$2292,15,0)</f>
        <v>11.552</v>
      </c>
      <c r="Q20" s="61">
        <f t="shared" si="7"/>
        <v>18</v>
      </c>
      <c r="R20" s="60">
        <f>VLOOKUP($A20,'Return Data'!$B$7:$R$2292,16,0)</f>
        <v>18.0776</v>
      </c>
      <c r="S20" s="62">
        <f t="shared" si="6"/>
        <v>3</v>
      </c>
    </row>
    <row r="21" spans="1:19" x14ac:dyDescent="0.3">
      <c r="A21" s="58" t="s">
        <v>1191</v>
      </c>
      <c r="B21" s="59">
        <f>VLOOKUP($A21,'Return Data'!$B$7:$R$2292,3,0)</f>
        <v>44865</v>
      </c>
      <c r="C21" s="60">
        <f>VLOOKUP($A21,'Return Data'!$B$7:$R$2292,4,0)</f>
        <v>15.283099999999999</v>
      </c>
      <c r="D21" s="60">
        <f>VLOOKUP($A21,'Return Data'!$B$7:$R$2292,10,0)</f>
        <v>8.2502999999999993</v>
      </c>
      <c r="E21" s="61">
        <f t="shared" si="0"/>
        <v>6</v>
      </c>
      <c r="F21" s="60">
        <f>VLOOKUP($A21,'Return Data'!$B$7:$R$2292,11,0)</f>
        <v>10.6709</v>
      </c>
      <c r="G21" s="61">
        <f t="shared" si="1"/>
        <v>3</v>
      </c>
      <c r="H21" s="60">
        <f>VLOOKUP($A21,'Return Data'!$B$7:$R$2292,12,0)</f>
        <v>5.2721999999999998</v>
      </c>
      <c r="I21" s="61">
        <f t="shared" si="2"/>
        <v>6</v>
      </c>
      <c r="J21" s="60">
        <f>VLOOKUP($A21,'Return Data'!$B$7:$R$2292,13,0)</f>
        <v>-0.81899999999999995</v>
      </c>
      <c r="K21" s="61">
        <f t="shared" si="3"/>
        <v>26</v>
      </c>
      <c r="L21" s="60">
        <f>VLOOKUP($A21,'Return Data'!$B$7:$R$2292,17,0)</f>
        <v>23.0063</v>
      </c>
      <c r="M21" s="61">
        <f t="shared" si="4"/>
        <v>24</v>
      </c>
      <c r="N21" s="60"/>
      <c r="O21" s="61"/>
      <c r="P21" s="60"/>
      <c r="Q21" s="61"/>
      <c r="R21" s="60">
        <f>VLOOKUP($A21,'Return Data'!$B$7:$R$2292,16,0)</f>
        <v>13.0191</v>
      </c>
      <c r="S21" s="62">
        <f t="shared" si="6"/>
        <v>28</v>
      </c>
    </row>
    <row r="22" spans="1:19" x14ac:dyDescent="0.3">
      <c r="A22" s="58" t="s">
        <v>1671</v>
      </c>
      <c r="B22" s="59">
        <f>VLOOKUP($A22,'Return Data'!$B$7:$R$2292,3,0)</f>
        <v>44865</v>
      </c>
      <c r="C22" s="60">
        <f>VLOOKUP($A22,'Return Data'!$B$7:$R$2292,4,0)</f>
        <v>60.136600000000001</v>
      </c>
      <c r="D22" s="60">
        <f>VLOOKUP($A22,'Return Data'!$B$7:$R$2292,10,0)</f>
        <v>5.5759999999999996</v>
      </c>
      <c r="E22" s="61">
        <f t="shared" si="0"/>
        <v>20</v>
      </c>
      <c r="F22" s="60">
        <f>VLOOKUP($A22,'Return Data'!$B$7:$R$2292,11,0)</f>
        <v>9.9814000000000007</v>
      </c>
      <c r="G22" s="61">
        <f t="shared" si="1"/>
        <v>4</v>
      </c>
      <c r="H22" s="60">
        <f>VLOOKUP($A22,'Return Data'!$B$7:$R$2292,12,0)</f>
        <v>6.0252999999999997</v>
      </c>
      <c r="I22" s="61">
        <f t="shared" si="2"/>
        <v>4</v>
      </c>
      <c r="J22" s="60">
        <f>VLOOKUP($A22,'Return Data'!$B$7:$R$2292,13,0)</f>
        <v>6.6650999999999998</v>
      </c>
      <c r="K22" s="61">
        <f t="shared" si="3"/>
        <v>4</v>
      </c>
      <c r="L22" s="60">
        <f>VLOOKUP($A22,'Return Data'!$B$7:$R$2292,17,0)</f>
        <v>33.538800000000002</v>
      </c>
      <c r="M22" s="61">
        <f t="shared" si="4"/>
        <v>6</v>
      </c>
      <c r="N22" s="60">
        <f>VLOOKUP($A22,'Return Data'!$B$7:$R$2292,14,0)</f>
        <v>17.178799999999999</v>
      </c>
      <c r="O22" s="61">
        <f t="shared" ref="O22:O34" si="8">RANK(N22,N$8:N$39,0)</f>
        <v>16</v>
      </c>
      <c r="P22" s="60">
        <f>VLOOKUP($A22,'Return Data'!$B$7:$R$2292,15,0)</f>
        <v>12.818899999999999</v>
      </c>
      <c r="Q22" s="61">
        <f>RANK(P22,P$8:P$39,0)</f>
        <v>12</v>
      </c>
      <c r="R22" s="60">
        <f>VLOOKUP($A22,'Return Data'!$B$7:$R$2292,16,0)</f>
        <v>16.200399999999998</v>
      </c>
      <c r="S22" s="62">
        <f t="shared" si="6"/>
        <v>10</v>
      </c>
    </row>
    <row r="23" spans="1:19" x14ac:dyDescent="0.3">
      <c r="A23" s="58" t="s">
        <v>1679</v>
      </c>
      <c r="B23" s="59">
        <f>VLOOKUP($A23,'Return Data'!$B$7:$R$2292,3,0)</f>
        <v>44865</v>
      </c>
      <c r="C23" s="60">
        <f>VLOOKUP($A23,'Return Data'!$B$7:$R$2292,4,0)</f>
        <v>60.38</v>
      </c>
      <c r="D23" s="60">
        <f>VLOOKUP($A23,'Return Data'!$B$7:$R$2292,10,0)</f>
        <v>6.8068</v>
      </c>
      <c r="E23" s="61">
        <f t="shared" si="0"/>
        <v>8</v>
      </c>
      <c r="F23" s="60">
        <f>VLOOKUP($A23,'Return Data'!$B$7:$R$2292,11,0)</f>
        <v>7.4741</v>
      </c>
      <c r="G23" s="61">
        <f t="shared" si="1"/>
        <v>9</v>
      </c>
      <c r="H23" s="60">
        <f>VLOOKUP($A23,'Return Data'!$B$7:$R$2292,12,0)</f>
        <v>4.9302000000000001</v>
      </c>
      <c r="I23" s="61">
        <f t="shared" si="2"/>
        <v>9</v>
      </c>
      <c r="J23" s="60">
        <f>VLOOKUP($A23,'Return Data'!$B$7:$R$2292,13,0)</f>
        <v>4.0191999999999997</v>
      </c>
      <c r="K23" s="61">
        <f t="shared" si="3"/>
        <v>7</v>
      </c>
      <c r="L23" s="60">
        <f>VLOOKUP($A23,'Return Data'!$B$7:$R$2292,17,0)</f>
        <v>25.3629</v>
      </c>
      <c r="M23" s="61">
        <f t="shared" si="4"/>
        <v>20</v>
      </c>
      <c r="N23" s="60">
        <f>VLOOKUP($A23,'Return Data'!$B$7:$R$2292,14,0)</f>
        <v>15.491199999999999</v>
      </c>
      <c r="O23" s="61">
        <f t="shared" si="8"/>
        <v>22</v>
      </c>
      <c r="P23" s="60">
        <f>VLOOKUP($A23,'Return Data'!$B$7:$R$2292,15,0)</f>
        <v>11.8721</v>
      </c>
      <c r="Q23" s="61">
        <f>RANK(P23,P$8:P$39,0)</f>
        <v>16</v>
      </c>
      <c r="R23" s="60">
        <f>VLOOKUP($A23,'Return Data'!$B$7:$R$2292,16,0)</f>
        <v>16.555900000000001</v>
      </c>
      <c r="S23" s="62">
        <f t="shared" si="6"/>
        <v>7</v>
      </c>
    </row>
    <row r="24" spans="1:19" x14ac:dyDescent="0.3">
      <c r="A24" s="58" t="s">
        <v>1692</v>
      </c>
      <c r="B24" s="59">
        <f>VLOOKUP($A24,'Return Data'!$B$7:$R$2292,3,0)</f>
        <v>44865</v>
      </c>
      <c r="C24" s="60">
        <f>VLOOKUP($A24,'Return Data'!$B$7:$R$2292,4,0)</f>
        <v>131.78399999999999</v>
      </c>
      <c r="D24" s="60">
        <f>VLOOKUP($A24,'Return Data'!$B$7:$R$2292,10,0)</f>
        <v>6.3211000000000004</v>
      </c>
      <c r="E24" s="61">
        <f t="shared" si="0"/>
        <v>12</v>
      </c>
      <c r="F24" s="60">
        <f>VLOOKUP($A24,'Return Data'!$B$7:$R$2292,11,0)</f>
        <v>5.8158000000000003</v>
      </c>
      <c r="G24" s="61">
        <f t="shared" si="1"/>
        <v>18</v>
      </c>
      <c r="H24" s="60">
        <f>VLOOKUP($A24,'Return Data'!$B$7:$R$2292,12,0)</f>
        <v>4.0529000000000002</v>
      </c>
      <c r="I24" s="61">
        <f t="shared" si="2"/>
        <v>12</v>
      </c>
      <c r="J24" s="60">
        <f>VLOOKUP($A24,'Return Data'!$B$7:$R$2292,13,0)</f>
        <v>2.0640000000000001</v>
      </c>
      <c r="K24" s="61">
        <f t="shared" si="3"/>
        <v>14</v>
      </c>
      <c r="L24" s="60">
        <f>VLOOKUP($A24,'Return Data'!$B$7:$R$2292,17,0)</f>
        <v>23.3688</v>
      </c>
      <c r="M24" s="61">
        <f t="shared" si="4"/>
        <v>23</v>
      </c>
      <c r="N24" s="60">
        <f>VLOOKUP($A24,'Return Data'!$B$7:$R$2292,14,0)</f>
        <v>14.761799999999999</v>
      </c>
      <c r="O24" s="61">
        <f t="shared" si="8"/>
        <v>23</v>
      </c>
      <c r="P24" s="60">
        <f>VLOOKUP($A24,'Return Data'!$B$7:$R$2292,15,0)</f>
        <v>9.73</v>
      </c>
      <c r="Q24" s="61">
        <f>RANK(P24,P$8:P$39,0)</f>
        <v>20</v>
      </c>
      <c r="R24" s="60">
        <f>VLOOKUP($A24,'Return Data'!$B$7:$R$2292,16,0)</f>
        <v>13.466799999999999</v>
      </c>
      <c r="S24" s="62">
        <f t="shared" si="6"/>
        <v>25</v>
      </c>
    </row>
    <row r="25" spans="1:19" x14ac:dyDescent="0.3">
      <c r="A25" s="58" t="s">
        <v>1694</v>
      </c>
      <c r="B25" s="59">
        <f>VLOOKUP($A25,'Return Data'!$B$7:$R$2292,3,0)</f>
        <v>44865</v>
      </c>
      <c r="C25" s="60">
        <f>VLOOKUP($A25,'Return Data'!$B$7:$R$2292,4,0)</f>
        <v>72.525800000000004</v>
      </c>
      <c r="D25" s="60">
        <f>VLOOKUP($A25,'Return Data'!$B$7:$R$2292,10,0)</f>
        <v>5.4015000000000004</v>
      </c>
      <c r="E25" s="61">
        <f t="shared" si="0"/>
        <v>21</v>
      </c>
      <c r="F25" s="60">
        <f>VLOOKUP($A25,'Return Data'!$B$7:$R$2292,11,0)</f>
        <v>6.4051</v>
      </c>
      <c r="G25" s="61">
        <f t="shared" si="1"/>
        <v>15</v>
      </c>
      <c r="H25" s="60">
        <f>VLOOKUP($A25,'Return Data'!$B$7:$R$2292,12,0)</f>
        <v>1.4649000000000001</v>
      </c>
      <c r="I25" s="61">
        <f t="shared" si="2"/>
        <v>22</v>
      </c>
      <c r="J25" s="60">
        <f>VLOOKUP($A25,'Return Data'!$B$7:$R$2292,13,0)</f>
        <v>0.88900000000000001</v>
      </c>
      <c r="K25" s="61">
        <f t="shared" si="3"/>
        <v>17</v>
      </c>
      <c r="L25" s="60">
        <f>VLOOKUP($A25,'Return Data'!$B$7:$R$2292,17,0)</f>
        <v>20.005199999999999</v>
      </c>
      <c r="M25" s="61">
        <f t="shared" si="4"/>
        <v>30</v>
      </c>
      <c r="N25" s="60">
        <f>VLOOKUP($A25,'Return Data'!$B$7:$R$2292,14,0)</f>
        <v>11.603899999999999</v>
      </c>
      <c r="O25" s="61">
        <f t="shared" si="8"/>
        <v>28</v>
      </c>
      <c r="P25" s="60">
        <f>VLOOKUP($A25,'Return Data'!$B$7:$R$2292,15,0)</f>
        <v>8.3526000000000007</v>
      </c>
      <c r="Q25" s="61">
        <f>RANK(P25,P$8:P$39,0)</f>
        <v>23</v>
      </c>
      <c r="R25" s="60">
        <f>VLOOKUP($A25,'Return Data'!$B$7:$R$2292,16,0)</f>
        <v>10.3727</v>
      </c>
      <c r="S25" s="62">
        <f t="shared" si="6"/>
        <v>30</v>
      </c>
    </row>
    <row r="26" spans="1:19" x14ac:dyDescent="0.3">
      <c r="A26" s="58" t="s">
        <v>1193</v>
      </c>
      <c r="B26" s="59">
        <f>VLOOKUP($A26,'Return Data'!$B$7:$R$2292,3,0)</f>
        <v>44865</v>
      </c>
      <c r="C26" s="60">
        <f>VLOOKUP($A26,'Return Data'!$B$7:$R$2292,4,0)</f>
        <v>23.547999999999998</v>
      </c>
      <c r="D26" s="60">
        <f>VLOOKUP($A26,'Return Data'!$B$7:$R$2292,10,0)</f>
        <v>8.0688999999999993</v>
      </c>
      <c r="E26" s="61">
        <f t="shared" si="0"/>
        <v>7</v>
      </c>
      <c r="F26" s="60">
        <f>VLOOKUP($A26,'Return Data'!$B$7:$R$2292,11,0)</f>
        <v>4.7401999999999997</v>
      </c>
      <c r="G26" s="61">
        <f t="shared" si="1"/>
        <v>22</v>
      </c>
      <c r="H26" s="60">
        <f>VLOOKUP($A26,'Return Data'!$B$7:$R$2292,12,0)</f>
        <v>2.9628000000000001</v>
      </c>
      <c r="I26" s="61">
        <f t="shared" si="2"/>
        <v>17</v>
      </c>
      <c r="J26" s="60">
        <f>VLOOKUP($A26,'Return Data'!$B$7:$R$2292,13,0)</f>
        <v>3.0438999999999998</v>
      </c>
      <c r="K26" s="61">
        <f t="shared" si="3"/>
        <v>12</v>
      </c>
      <c r="L26" s="60">
        <f>VLOOKUP($A26,'Return Data'!$B$7:$R$2292,17,0)</f>
        <v>37.528599999999997</v>
      </c>
      <c r="M26" s="61">
        <f t="shared" si="4"/>
        <v>4</v>
      </c>
      <c r="N26" s="60">
        <f>VLOOKUP($A26,'Return Data'!$B$7:$R$2292,14,0)</f>
        <v>24.762899999999998</v>
      </c>
      <c r="O26" s="61">
        <f t="shared" si="8"/>
        <v>2</v>
      </c>
      <c r="P26" s="60"/>
      <c r="Q26" s="61"/>
      <c r="R26" s="60">
        <f>VLOOKUP($A26,'Return Data'!$B$7:$R$2292,16,0)</f>
        <v>16.927199999999999</v>
      </c>
      <c r="S26" s="62">
        <f t="shared" si="6"/>
        <v>5</v>
      </c>
    </row>
    <row r="27" spans="1:19" x14ac:dyDescent="0.3">
      <c r="A27" s="58" t="s">
        <v>1688</v>
      </c>
      <c r="B27" s="59">
        <f>VLOOKUP($A27,'Return Data'!$B$7:$R$2292,3,0)</f>
        <v>44865</v>
      </c>
      <c r="C27" s="60">
        <f>VLOOKUP($A27,'Return Data'!$B$7:$R$2292,4,0)</f>
        <v>37.633800000000001</v>
      </c>
      <c r="D27" s="60">
        <f>VLOOKUP($A27,'Return Data'!$B$7:$R$2292,10,0)</f>
        <v>8.8719999999999999</v>
      </c>
      <c r="E27" s="61">
        <f t="shared" si="0"/>
        <v>3</v>
      </c>
      <c r="F27" s="60">
        <f>VLOOKUP($A27,'Return Data'!$B$7:$R$2292,11,0)</f>
        <v>8.4785000000000004</v>
      </c>
      <c r="G27" s="61">
        <f t="shared" si="1"/>
        <v>6</v>
      </c>
      <c r="H27" s="60">
        <f>VLOOKUP($A27,'Return Data'!$B$7:$R$2292,12,0)</f>
        <v>3.6032999999999999</v>
      </c>
      <c r="I27" s="61">
        <f t="shared" si="2"/>
        <v>13</v>
      </c>
      <c r="J27" s="60">
        <f>VLOOKUP($A27,'Return Data'!$B$7:$R$2292,13,0)</f>
        <v>0.12820000000000001</v>
      </c>
      <c r="K27" s="61">
        <f t="shared" si="3"/>
        <v>21</v>
      </c>
      <c r="L27" s="60">
        <f>VLOOKUP($A27,'Return Data'!$B$7:$R$2292,17,0)</f>
        <v>17.279699999999998</v>
      </c>
      <c r="M27" s="61">
        <f t="shared" si="4"/>
        <v>31</v>
      </c>
      <c r="N27" s="60">
        <f>VLOOKUP($A27,'Return Data'!$B$7:$R$2292,14,0)</f>
        <v>9.5089000000000006</v>
      </c>
      <c r="O27" s="61">
        <f t="shared" si="8"/>
        <v>30</v>
      </c>
      <c r="P27" s="60">
        <f>VLOOKUP($A27,'Return Data'!$B$7:$R$2292,15,0)</f>
        <v>6.7843999999999998</v>
      </c>
      <c r="Q27" s="61">
        <f>RANK(P27,P$8:P$39,0)</f>
        <v>24</v>
      </c>
      <c r="R27" s="60">
        <f>VLOOKUP($A27,'Return Data'!$B$7:$R$2292,16,0)</f>
        <v>16.841000000000001</v>
      </c>
      <c r="S27" s="62">
        <f t="shared" si="6"/>
        <v>6</v>
      </c>
    </row>
    <row r="28" spans="1:19" x14ac:dyDescent="0.3">
      <c r="A28" s="58" t="s">
        <v>1865</v>
      </c>
      <c r="B28" s="59">
        <f>VLOOKUP($A28,'Return Data'!$B$7:$R$2292,3,0)</f>
        <v>44865</v>
      </c>
      <c r="C28" s="60">
        <f>VLOOKUP($A28,'Return Data'!$B$7:$R$2292,4,0)</f>
        <v>17.941700000000001</v>
      </c>
      <c r="D28" s="60">
        <f>VLOOKUP($A28,'Return Data'!$B$7:$R$2292,10,0)</f>
        <v>6.6448</v>
      </c>
      <c r="E28" s="61">
        <f t="shared" si="0"/>
        <v>10</v>
      </c>
      <c r="F28" s="60">
        <f>VLOOKUP($A28,'Return Data'!$B$7:$R$2292,11,0)</f>
        <v>6.7545000000000002</v>
      </c>
      <c r="G28" s="61">
        <f t="shared" si="1"/>
        <v>14</v>
      </c>
      <c r="H28" s="60">
        <f>VLOOKUP($A28,'Return Data'!$B$7:$R$2292,12,0)</f>
        <v>5.2762000000000002</v>
      </c>
      <c r="I28" s="61">
        <f t="shared" si="2"/>
        <v>5</v>
      </c>
      <c r="J28" s="60">
        <f>VLOOKUP($A28,'Return Data'!$B$7:$R$2292,13,0)</f>
        <v>3.0712000000000002</v>
      </c>
      <c r="K28" s="61">
        <f t="shared" si="3"/>
        <v>11</v>
      </c>
      <c r="L28" s="60">
        <f>VLOOKUP($A28,'Return Data'!$B$7:$R$2292,17,0)</f>
        <v>28.7806</v>
      </c>
      <c r="M28" s="61">
        <f t="shared" si="4"/>
        <v>13</v>
      </c>
      <c r="N28" s="60">
        <f>VLOOKUP($A28,'Return Data'!$B$7:$R$2292,14,0)</f>
        <v>16.982099999999999</v>
      </c>
      <c r="O28" s="61">
        <f t="shared" si="8"/>
        <v>17</v>
      </c>
      <c r="P28" s="60"/>
      <c r="Q28" s="61"/>
      <c r="R28" s="60">
        <f>VLOOKUP($A28,'Return Data'!$B$7:$R$2292,16,0)</f>
        <v>14.507</v>
      </c>
      <c r="S28" s="62">
        <f t="shared" si="6"/>
        <v>20</v>
      </c>
    </row>
    <row r="29" spans="1:19" x14ac:dyDescent="0.3">
      <c r="A29" s="58" t="s">
        <v>1196</v>
      </c>
      <c r="B29" s="59">
        <f>VLOOKUP($A29,'Return Data'!$B$7:$R$2292,3,0)</f>
        <v>44865</v>
      </c>
      <c r="C29" s="60">
        <f>VLOOKUP($A29,'Return Data'!$B$7:$R$2292,4,0)</f>
        <v>179.77160000000001</v>
      </c>
      <c r="D29" s="60">
        <f>VLOOKUP($A29,'Return Data'!$B$7:$R$2292,10,0)</f>
        <v>8.7365999999999993</v>
      </c>
      <c r="E29" s="61">
        <f t="shared" si="0"/>
        <v>4</v>
      </c>
      <c r="F29" s="60">
        <f>VLOOKUP($A29,'Return Data'!$B$7:$R$2292,11,0)</f>
        <v>11.8712</v>
      </c>
      <c r="G29" s="61">
        <f t="shared" si="1"/>
        <v>1</v>
      </c>
      <c r="H29" s="60">
        <f>VLOOKUP($A29,'Return Data'!$B$7:$R$2292,12,0)</f>
        <v>13.5726</v>
      </c>
      <c r="I29" s="61">
        <f t="shared" si="2"/>
        <v>1</v>
      </c>
      <c r="J29" s="60">
        <f>VLOOKUP($A29,'Return Data'!$B$7:$R$2292,13,0)</f>
        <v>16.3414</v>
      </c>
      <c r="K29" s="61">
        <f t="shared" si="3"/>
        <v>1</v>
      </c>
      <c r="L29" s="60">
        <f>VLOOKUP($A29,'Return Data'!$B$7:$R$2292,17,0)</f>
        <v>45.703499999999998</v>
      </c>
      <c r="M29" s="61">
        <f t="shared" si="4"/>
        <v>1</v>
      </c>
      <c r="N29" s="60">
        <f>VLOOKUP($A29,'Return Data'!$B$7:$R$2292,14,0)</f>
        <v>20.956600000000002</v>
      </c>
      <c r="O29" s="61">
        <f t="shared" si="8"/>
        <v>7</v>
      </c>
      <c r="P29" s="60">
        <f>VLOOKUP($A29,'Return Data'!$B$7:$R$2292,15,0)</f>
        <v>13.679600000000001</v>
      </c>
      <c r="Q29" s="61">
        <f>RANK(P29,P$8:P$39,0)</f>
        <v>7</v>
      </c>
      <c r="R29" s="60">
        <f>VLOOKUP($A29,'Return Data'!$B$7:$R$2292,16,0)</f>
        <v>15.2037</v>
      </c>
      <c r="S29" s="62">
        <f t="shared" si="6"/>
        <v>14</v>
      </c>
    </row>
    <row r="30" spans="1:19" x14ac:dyDescent="0.3">
      <c r="A30" s="58" t="s">
        <v>1652</v>
      </c>
      <c r="B30" s="59">
        <f>VLOOKUP($A30,'Return Data'!$B$7:$R$2292,3,0)</f>
        <v>44865</v>
      </c>
      <c r="C30" s="60">
        <f>VLOOKUP($A30,'Return Data'!$B$7:$R$2292,4,0)</f>
        <v>51.946399999999997</v>
      </c>
      <c r="D30" s="60">
        <f>VLOOKUP($A30,'Return Data'!$B$7:$R$2292,10,0)</f>
        <v>3.9396</v>
      </c>
      <c r="E30" s="61">
        <f t="shared" si="0"/>
        <v>27</v>
      </c>
      <c r="F30" s="60">
        <f>VLOOKUP($A30,'Return Data'!$B$7:$R$2292,11,0)</f>
        <v>2.4169999999999998</v>
      </c>
      <c r="G30" s="61">
        <f t="shared" si="1"/>
        <v>28</v>
      </c>
      <c r="H30" s="60">
        <f>VLOOKUP($A30,'Return Data'!$B$7:$R$2292,12,0)</f>
        <v>-1.0484</v>
      </c>
      <c r="I30" s="61">
        <f t="shared" si="2"/>
        <v>28</v>
      </c>
      <c r="J30" s="60">
        <f>VLOOKUP($A30,'Return Data'!$B$7:$R$2292,13,0)</f>
        <v>-2.2530999999999999</v>
      </c>
      <c r="K30" s="61">
        <f t="shared" si="3"/>
        <v>28</v>
      </c>
      <c r="L30" s="60">
        <f>VLOOKUP($A30,'Return Data'!$B$7:$R$2292,17,0)</f>
        <v>26.191800000000001</v>
      </c>
      <c r="M30" s="61">
        <f t="shared" si="4"/>
        <v>16</v>
      </c>
      <c r="N30" s="60">
        <f>VLOOKUP($A30,'Return Data'!$B$7:$R$2292,14,0)</f>
        <v>23.9483</v>
      </c>
      <c r="O30" s="61">
        <f t="shared" si="8"/>
        <v>4</v>
      </c>
      <c r="P30" s="60">
        <f>VLOOKUP($A30,'Return Data'!$B$7:$R$2292,15,0)</f>
        <v>17.515699999999999</v>
      </c>
      <c r="Q30" s="61">
        <f>RANK(P30,P$8:P$39,0)</f>
        <v>2</v>
      </c>
      <c r="R30" s="60">
        <f>VLOOKUP($A30,'Return Data'!$B$7:$R$2292,16,0)</f>
        <v>19.086200000000002</v>
      </c>
      <c r="S30" s="62">
        <f t="shared" si="6"/>
        <v>2</v>
      </c>
    </row>
    <row r="31" spans="1:19" x14ac:dyDescent="0.3">
      <c r="A31" s="58" t="s">
        <v>1680</v>
      </c>
      <c r="B31" s="59">
        <f>VLOOKUP($A31,'Return Data'!$B$7:$R$2292,3,0)</f>
        <v>44865</v>
      </c>
      <c r="C31" s="60">
        <f>VLOOKUP($A31,'Return Data'!$B$7:$R$2292,4,0)</f>
        <v>28.57</v>
      </c>
      <c r="D31" s="60">
        <f>VLOOKUP($A31,'Return Data'!$B$7:$R$2292,10,0)</f>
        <v>4.0800999999999998</v>
      </c>
      <c r="E31" s="61">
        <f t="shared" si="0"/>
        <v>25</v>
      </c>
      <c r="F31" s="60">
        <f>VLOOKUP($A31,'Return Data'!$B$7:$R$2292,11,0)</f>
        <v>3.1036000000000001</v>
      </c>
      <c r="G31" s="61">
        <f t="shared" si="1"/>
        <v>27</v>
      </c>
      <c r="H31" s="60">
        <f>VLOOKUP($A31,'Return Data'!$B$7:$R$2292,12,0)</f>
        <v>-3.0209999999999999</v>
      </c>
      <c r="I31" s="61">
        <f t="shared" si="2"/>
        <v>31</v>
      </c>
      <c r="J31" s="60">
        <f>VLOOKUP($A31,'Return Data'!$B$7:$R$2292,13,0)</f>
        <v>-2.8561999999999999</v>
      </c>
      <c r="K31" s="61">
        <f t="shared" si="3"/>
        <v>29</v>
      </c>
      <c r="L31" s="60">
        <f>VLOOKUP($A31,'Return Data'!$B$7:$R$2292,17,0)</f>
        <v>29.5154</v>
      </c>
      <c r="M31" s="61">
        <f t="shared" si="4"/>
        <v>12</v>
      </c>
      <c r="N31" s="60">
        <f>VLOOKUP($A31,'Return Data'!$B$7:$R$2292,14,0)</f>
        <v>24.685199999999998</v>
      </c>
      <c r="O31" s="61">
        <f t="shared" si="8"/>
        <v>3</v>
      </c>
      <c r="P31" s="60">
        <f>VLOOKUP($A31,'Return Data'!$B$7:$R$2292,15,0)</f>
        <v>16.0975</v>
      </c>
      <c r="Q31" s="61">
        <f>RANK(P31,P$8:P$39,0)</f>
        <v>3</v>
      </c>
      <c r="R31" s="60">
        <f>VLOOKUP($A31,'Return Data'!$B$7:$R$2292,16,0)</f>
        <v>14.676299999999999</v>
      </c>
      <c r="S31" s="62">
        <f t="shared" si="6"/>
        <v>18</v>
      </c>
    </row>
    <row r="32" spans="1:19" x14ac:dyDescent="0.3">
      <c r="A32" s="58" t="s">
        <v>1198</v>
      </c>
      <c r="B32" s="59">
        <f>VLOOKUP($A32,'Return Data'!$B$7:$R$2292,3,0)</f>
        <v>44865</v>
      </c>
      <c r="C32" s="60">
        <f>VLOOKUP($A32,'Return Data'!$B$7:$R$2292,4,0)</f>
        <v>474.47469999999998</v>
      </c>
      <c r="D32" s="60">
        <f>VLOOKUP($A32,'Return Data'!$B$7:$R$2292,10,0)</f>
        <v>9.6388999999999996</v>
      </c>
      <c r="E32" s="61">
        <f t="shared" si="0"/>
        <v>1</v>
      </c>
      <c r="F32" s="60">
        <f>VLOOKUP($A32,'Return Data'!$B$7:$R$2292,11,0)</f>
        <v>6.1410999999999998</v>
      </c>
      <c r="G32" s="61">
        <f t="shared" si="1"/>
        <v>16</v>
      </c>
      <c r="H32" s="60">
        <f>VLOOKUP($A32,'Return Data'!$B$7:$R$2292,12,0)</f>
        <v>9.0535999999999994</v>
      </c>
      <c r="I32" s="61">
        <f t="shared" si="2"/>
        <v>3</v>
      </c>
      <c r="J32" s="60">
        <f>VLOOKUP($A32,'Return Data'!$B$7:$R$2292,13,0)</f>
        <v>12.4216</v>
      </c>
      <c r="K32" s="61">
        <f t="shared" si="3"/>
        <v>3</v>
      </c>
      <c r="L32" s="60">
        <f>VLOOKUP($A32,'Return Data'!$B$7:$R$2292,17,0)</f>
        <v>43.79</v>
      </c>
      <c r="M32" s="61">
        <f t="shared" si="4"/>
        <v>2</v>
      </c>
      <c r="N32" s="60">
        <f>VLOOKUP($A32,'Return Data'!$B$7:$R$2292,14,0)</f>
        <v>33.866599999999998</v>
      </c>
      <c r="O32" s="61">
        <f t="shared" si="8"/>
        <v>1</v>
      </c>
      <c r="P32" s="60">
        <f>VLOOKUP($A32,'Return Data'!$B$7:$R$2292,15,0)</f>
        <v>22.726600000000001</v>
      </c>
      <c r="Q32" s="61">
        <f>RANK(P32,P$8:P$39,0)</f>
        <v>1</v>
      </c>
      <c r="R32" s="60">
        <f>VLOOKUP($A32,'Return Data'!$B$7:$R$2292,16,0)</f>
        <v>20.849599999999999</v>
      </c>
      <c r="S32" s="62">
        <f t="shared" si="6"/>
        <v>1</v>
      </c>
    </row>
    <row r="33" spans="1:19" x14ac:dyDescent="0.3">
      <c r="A33" s="58" t="s">
        <v>1682</v>
      </c>
      <c r="B33" s="59">
        <f>VLOOKUP($A33,'Return Data'!$B$7:$R$2292,3,0)</f>
        <v>44865</v>
      </c>
      <c r="C33" s="60">
        <f>VLOOKUP($A33,'Return Data'!$B$7:$R$2292,4,0)</f>
        <v>84.889899999999997</v>
      </c>
      <c r="D33" s="60">
        <f>VLOOKUP($A33,'Return Data'!$B$7:$R$2292,10,0)</f>
        <v>5.7439</v>
      </c>
      <c r="E33" s="61">
        <f t="shared" si="0"/>
        <v>17</v>
      </c>
      <c r="F33" s="60">
        <f>VLOOKUP($A33,'Return Data'!$B$7:$R$2292,11,0)</f>
        <v>5.1482999999999999</v>
      </c>
      <c r="G33" s="61">
        <f t="shared" si="1"/>
        <v>21</v>
      </c>
      <c r="H33" s="60">
        <f>VLOOKUP($A33,'Return Data'!$B$7:$R$2292,12,0)</f>
        <v>3.2464</v>
      </c>
      <c r="I33" s="61">
        <f t="shared" si="2"/>
        <v>15</v>
      </c>
      <c r="J33" s="60">
        <f>VLOOKUP($A33,'Return Data'!$B$7:$R$2292,13,0)</f>
        <v>2.0034999999999998</v>
      </c>
      <c r="K33" s="61">
        <f t="shared" si="3"/>
        <v>15</v>
      </c>
      <c r="L33" s="60">
        <f>VLOOKUP($A33,'Return Data'!$B$7:$R$2292,17,0)</f>
        <v>28.273</v>
      </c>
      <c r="M33" s="61">
        <f t="shared" si="4"/>
        <v>14</v>
      </c>
      <c r="N33" s="60">
        <f>VLOOKUP($A33,'Return Data'!$B$7:$R$2292,14,0)</f>
        <v>16.4101</v>
      </c>
      <c r="O33" s="61">
        <f t="shared" si="8"/>
        <v>20</v>
      </c>
      <c r="P33" s="60">
        <f>VLOOKUP($A33,'Return Data'!$B$7:$R$2292,15,0)</f>
        <v>11.796900000000001</v>
      </c>
      <c r="Q33" s="61">
        <f>RANK(P33,P$8:P$39,0)</f>
        <v>17</v>
      </c>
      <c r="R33" s="60">
        <f>VLOOKUP($A33,'Return Data'!$B$7:$R$2292,16,0)</f>
        <v>16.440899999999999</v>
      </c>
      <c r="S33" s="62">
        <f t="shared" si="6"/>
        <v>9</v>
      </c>
    </row>
    <row r="34" spans="1:19" x14ac:dyDescent="0.3">
      <c r="A34" s="58" t="s">
        <v>1684</v>
      </c>
      <c r="B34" s="59">
        <f>VLOOKUP($A34,'Return Data'!$B$7:$R$2292,3,0)</f>
        <v>44865</v>
      </c>
      <c r="C34" s="60">
        <f>VLOOKUP($A34,'Return Data'!$B$7:$R$2292,4,0)</f>
        <v>16.355399999999999</v>
      </c>
      <c r="D34" s="60">
        <f>VLOOKUP($A34,'Return Data'!$B$7:$R$2292,10,0)</f>
        <v>5.9672000000000001</v>
      </c>
      <c r="E34" s="61">
        <f t="shared" si="0"/>
        <v>15</v>
      </c>
      <c r="F34" s="60">
        <f>VLOOKUP($A34,'Return Data'!$B$7:$R$2292,11,0)</f>
        <v>8.4525000000000006</v>
      </c>
      <c r="G34" s="61">
        <f t="shared" si="1"/>
        <v>7</v>
      </c>
      <c r="H34" s="60">
        <f>VLOOKUP($A34,'Return Data'!$B$7:$R$2292,12,0)</f>
        <v>4.4805999999999999</v>
      </c>
      <c r="I34" s="61">
        <f t="shared" si="2"/>
        <v>10</v>
      </c>
      <c r="J34" s="60">
        <f>VLOOKUP($A34,'Return Data'!$B$7:$R$2292,13,0)</f>
        <v>3.4910000000000001</v>
      </c>
      <c r="K34" s="61">
        <f t="shared" si="3"/>
        <v>10</v>
      </c>
      <c r="L34" s="60">
        <f>VLOOKUP($A34,'Return Data'!$B$7:$R$2292,17,0)</f>
        <v>22.7653</v>
      </c>
      <c r="M34" s="61">
        <f t="shared" si="4"/>
        <v>25</v>
      </c>
      <c r="N34" s="60">
        <f>VLOOKUP($A34,'Return Data'!$B$7:$R$2292,14,0)</f>
        <v>13.708299999999999</v>
      </c>
      <c r="O34" s="61">
        <f t="shared" si="8"/>
        <v>27</v>
      </c>
      <c r="P34" s="60"/>
      <c r="Q34" s="61"/>
      <c r="R34" s="60">
        <f>VLOOKUP($A34,'Return Data'!$B$7:$R$2292,16,0)</f>
        <v>12.771599999999999</v>
      </c>
      <c r="S34" s="62">
        <f t="shared" si="6"/>
        <v>29</v>
      </c>
    </row>
    <row r="35" spans="1:19" x14ac:dyDescent="0.3">
      <c r="A35" s="58" t="s">
        <v>1199</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26</v>
      </c>
      <c r="J35" s="60">
        <f>VLOOKUP($A35,'Return Data'!$B$7:$R$2292,13,0)</f>
        <v>0</v>
      </c>
      <c r="K35" s="61">
        <f t="shared" si="3"/>
        <v>22</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44865</v>
      </c>
      <c r="C36" s="60">
        <f>VLOOKUP($A36,'Return Data'!$B$7:$R$2292,4,0)</f>
        <v>17.040400000000002</v>
      </c>
      <c r="D36" s="60">
        <f>VLOOKUP($A36,'Return Data'!$B$7:$R$2292,10,0)</f>
        <v>4.3757999999999999</v>
      </c>
      <c r="E36" s="61">
        <f t="shared" si="0"/>
        <v>24</v>
      </c>
      <c r="F36" s="60">
        <f>VLOOKUP($A36,'Return Data'!$B$7:$R$2292,11,0)</f>
        <v>3.8087</v>
      </c>
      <c r="G36" s="61">
        <f t="shared" si="1"/>
        <v>25</v>
      </c>
      <c r="H36" s="60">
        <f>VLOOKUP($A36,'Return Data'!$B$7:$R$2292,12,0)</f>
        <v>1.4708000000000001</v>
      </c>
      <c r="I36" s="61">
        <f t="shared" si="2"/>
        <v>21</v>
      </c>
      <c r="J36" s="60">
        <f>VLOOKUP($A36,'Return Data'!$B$7:$R$2292,13,0)</f>
        <v>-0.51490000000000002</v>
      </c>
      <c r="K36" s="61">
        <f t="shared" si="3"/>
        <v>25</v>
      </c>
      <c r="L36" s="60">
        <f>VLOOKUP($A36,'Return Data'!$B$7:$R$2292,17,0)</f>
        <v>21.1251</v>
      </c>
      <c r="M36" s="61">
        <f t="shared" si="4"/>
        <v>29</v>
      </c>
      <c r="N36" s="60">
        <f>VLOOKUP($A36,'Return Data'!$B$7:$R$2292,14,0)</f>
        <v>14.0382</v>
      </c>
      <c r="O36" s="61">
        <f>RANK(N36,N$8:N$39,0)</f>
        <v>26</v>
      </c>
      <c r="P36" s="60"/>
      <c r="Q36" s="61"/>
      <c r="R36" s="60">
        <f>VLOOKUP($A36,'Return Data'!$B$7:$R$2292,16,0)</f>
        <v>13.692600000000001</v>
      </c>
      <c r="S36" s="62">
        <f t="shared" si="6"/>
        <v>24</v>
      </c>
    </row>
    <row r="37" spans="1:19" x14ac:dyDescent="0.3">
      <c r="A37" s="58" t="s">
        <v>1686</v>
      </c>
      <c r="B37" s="59">
        <f>VLOOKUP($A37,'Return Data'!$B$7:$R$2292,3,0)</f>
        <v>44865</v>
      </c>
      <c r="C37" s="60">
        <f>VLOOKUP($A37,'Return Data'!$B$7:$R$2292,4,0)</f>
        <v>158.01</v>
      </c>
      <c r="D37" s="60">
        <f>VLOOKUP($A37,'Return Data'!$B$7:$R$2292,10,0)</f>
        <v>3.7696000000000001</v>
      </c>
      <c r="E37" s="61">
        <f t="shared" si="0"/>
        <v>29</v>
      </c>
      <c r="F37" s="60">
        <f>VLOOKUP($A37,'Return Data'!$B$7:$R$2292,11,0)</f>
        <v>0.54720000000000002</v>
      </c>
      <c r="G37" s="61">
        <f t="shared" si="1"/>
        <v>31</v>
      </c>
      <c r="H37" s="60">
        <f>VLOOKUP($A37,'Return Data'!$B$7:$R$2292,12,0)</f>
        <v>2.3580000000000001</v>
      </c>
      <c r="I37" s="61">
        <f t="shared" si="2"/>
        <v>18</v>
      </c>
      <c r="J37" s="60">
        <f>VLOOKUP($A37,'Return Data'!$B$7:$R$2292,13,0)</f>
        <v>1.2625</v>
      </c>
      <c r="K37" s="61">
        <f t="shared" si="3"/>
        <v>16</v>
      </c>
      <c r="L37" s="60">
        <f>VLOOKUP($A37,'Return Data'!$B$7:$R$2292,17,0)</f>
        <v>21.290400000000002</v>
      </c>
      <c r="M37" s="61">
        <f t="shared" si="4"/>
        <v>28</v>
      </c>
      <c r="N37" s="60">
        <f>VLOOKUP($A37,'Return Data'!$B$7:$R$2292,14,0)</f>
        <v>11.1195</v>
      </c>
      <c r="O37" s="61">
        <f>RANK(N37,N$8:N$39,0)</f>
        <v>29</v>
      </c>
      <c r="P37" s="60">
        <f>VLOOKUP($A37,'Return Data'!$B$7:$R$2292,15,0)</f>
        <v>5.7763</v>
      </c>
      <c r="Q37" s="61">
        <f>RANK(P37,P$8:P$39,0)</f>
        <v>25</v>
      </c>
      <c r="R37" s="60">
        <f>VLOOKUP($A37,'Return Data'!$B$7:$R$2292,16,0)</f>
        <v>9.6206999999999994</v>
      </c>
      <c r="S37" s="62">
        <f t="shared" si="6"/>
        <v>31</v>
      </c>
    </row>
    <row r="38" spans="1:19" x14ac:dyDescent="0.3">
      <c r="A38" s="58" t="s">
        <v>1672</v>
      </c>
      <c r="B38" s="59">
        <f>VLOOKUP($A38,'Return Data'!$B$7:$R$2292,3,0)</f>
        <v>44865</v>
      </c>
      <c r="C38" s="60">
        <f>VLOOKUP($A38,'Return Data'!$B$7:$R$2292,4,0)</f>
        <v>36.770000000000003</v>
      </c>
      <c r="D38" s="60">
        <f>VLOOKUP($A38,'Return Data'!$B$7:$R$2292,10,0)</f>
        <v>6.0265000000000004</v>
      </c>
      <c r="E38" s="61">
        <f t="shared" si="0"/>
        <v>14</v>
      </c>
      <c r="F38" s="60">
        <f>VLOOKUP($A38,'Return Data'!$B$7:$R$2292,11,0)</f>
        <v>6.0876999999999999</v>
      </c>
      <c r="G38" s="61">
        <f t="shared" si="1"/>
        <v>17</v>
      </c>
      <c r="H38" s="60">
        <f>VLOOKUP($A38,'Return Data'!$B$7:$R$2292,12,0)</f>
        <v>3.4026999999999998</v>
      </c>
      <c r="I38" s="61">
        <f t="shared" si="2"/>
        <v>14</v>
      </c>
      <c r="J38" s="60">
        <f>VLOOKUP($A38,'Return Data'!$B$7:$R$2292,13,0)</f>
        <v>0.68459999999999999</v>
      </c>
      <c r="K38" s="61">
        <f t="shared" si="3"/>
        <v>18</v>
      </c>
      <c r="L38" s="60">
        <f>VLOOKUP($A38,'Return Data'!$B$7:$R$2292,17,0)</f>
        <v>27.9358</v>
      </c>
      <c r="M38" s="61">
        <f t="shared" si="4"/>
        <v>15</v>
      </c>
      <c r="N38" s="60">
        <f>VLOOKUP($A38,'Return Data'!$B$7:$R$2292,14,0)</f>
        <v>19.697700000000001</v>
      </c>
      <c r="O38" s="61">
        <f>RANK(N38,N$8:N$39,0)</f>
        <v>10</v>
      </c>
      <c r="P38" s="60">
        <f>VLOOKUP($A38,'Return Data'!$B$7:$R$2292,15,0)</f>
        <v>13.6808</v>
      </c>
      <c r="Q38" s="61">
        <f>RANK(P38,P$8:P$39,0)</f>
        <v>6</v>
      </c>
      <c r="R38" s="60">
        <f>VLOOKUP($A38,'Return Data'!$B$7:$R$2292,16,0)</f>
        <v>13.169600000000001</v>
      </c>
      <c r="S38" s="62">
        <f t="shared" si="6"/>
        <v>27</v>
      </c>
    </row>
    <row r="39" spans="1:19" x14ac:dyDescent="0.3">
      <c r="A39" s="58" t="s">
        <v>1738</v>
      </c>
      <c r="B39" s="59">
        <f>VLOOKUP($A39,'Return Data'!$B$7:$R$2292,3,0)</f>
        <v>44865</v>
      </c>
      <c r="C39" s="60">
        <f>VLOOKUP($A39,'Return Data'!$B$7:$R$2292,4,0)</f>
        <v>253.49510000000001</v>
      </c>
      <c r="D39" s="60">
        <f>VLOOKUP($A39,'Return Data'!$B$7:$R$2292,10,0)</f>
        <v>2.0661999999999998</v>
      </c>
      <c r="E39" s="61">
        <f t="shared" si="0"/>
        <v>31</v>
      </c>
      <c r="F39" s="60">
        <f>VLOOKUP($A39,'Return Data'!$B$7:$R$2292,11,0)</f>
        <v>1.0582</v>
      </c>
      <c r="G39" s="61">
        <f t="shared" si="1"/>
        <v>30</v>
      </c>
      <c r="H39" s="60">
        <f>VLOOKUP($A39,'Return Data'!$B$7:$R$2292,12,0)</f>
        <v>-4.1528999999999998</v>
      </c>
      <c r="I39" s="61">
        <f t="shared" si="2"/>
        <v>32</v>
      </c>
      <c r="J39" s="60">
        <f>VLOOKUP($A39,'Return Data'!$B$7:$R$2292,13,0)</f>
        <v>-8.5673999999999992</v>
      </c>
      <c r="K39" s="61">
        <f t="shared" si="3"/>
        <v>32</v>
      </c>
      <c r="L39" s="60">
        <f>VLOOKUP($A39,'Return Data'!$B$7:$R$2292,17,0)</f>
        <v>22.692599999999999</v>
      </c>
      <c r="M39" s="61">
        <f t="shared" si="4"/>
        <v>26</v>
      </c>
      <c r="N39" s="60">
        <f>VLOOKUP($A39,'Return Data'!$B$7:$R$2292,14,0)</f>
        <v>18.608000000000001</v>
      </c>
      <c r="O39" s="61">
        <f>RANK(N39,N$8:N$39,0)</f>
        <v>13</v>
      </c>
      <c r="P39" s="60">
        <f>VLOOKUP($A39,'Return Data'!$B$7:$R$2292,15,0)</f>
        <v>14.866400000000001</v>
      </c>
      <c r="Q39" s="61">
        <f>RANK(P39,P$8:P$39,0)</f>
        <v>4</v>
      </c>
      <c r="R39" s="60">
        <f>VLOOKUP($A39,'Return Data'!$B$7:$R$2292,16,0)</f>
        <v>15.141500000000001</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5.7908968749999996</v>
      </c>
      <c r="E41" s="69"/>
      <c r="F41" s="70">
        <f>AVERAGE(F8:F39)</f>
        <v>5.9512718749999998</v>
      </c>
      <c r="G41" s="69"/>
      <c r="H41" s="70">
        <f>AVERAGE(H8:H39)</f>
        <v>2.9327781249999991</v>
      </c>
      <c r="I41" s="69"/>
      <c r="J41" s="70">
        <f>AVERAGE(J8:J39)</f>
        <v>2.0314125000000001</v>
      </c>
      <c r="K41" s="69"/>
      <c r="L41" s="70">
        <f>AVERAGE(L8:L39)</f>
        <v>27.519787499999996</v>
      </c>
      <c r="M41" s="69"/>
      <c r="N41" s="70">
        <f>AVERAGE(N8:N39)</f>
        <v>18.100873333333332</v>
      </c>
      <c r="O41" s="69"/>
      <c r="P41" s="70">
        <f>AVERAGE(P8:P39)</f>
        <v>12.483759999999997</v>
      </c>
      <c r="Q41" s="69"/>
      <c r="R41" s="70">
        <f>AVERAGE(R8:R39)</f>
        <v>14.628537500000006</v>
      </c>
      <c r="S41" s="71"/>
    </row>
    <row r="42" spans="1:19" x14ac:dyDescent="0.3">
      <c r="A42" s="68" t="s">
        <v>28</v>
      </c>
      <c r="B42" s="69"/>
      <c r="C42" s="69"/>
      <c r="D42" s="70">
        <f>MIN(D8:D39)</f>
        <v>0</v>
      </c>
      <c r="E42" s="69"/>
      <c r="F42" s="70">
        <f>MIN(F8:F39)</f>
        <v>0</v>
      </c>
      <c r="G42" s="69"/>
      <c r="H42" s="70">
        <f>MIN(H8:H39)</f>
        <v>-4.1528999999999998</v>
      </c>
      <c r="I42" s="69"/>
      <c r="J42" s="70">
        <f>MIN(J8:J39)</f>
        <v>-8.5673999999999992</v>
      </c>
      <c r="K42" s="69"/>
      <c r="L42" s="70">
        <f>MIN(L8:L39)</f>
        <v>0</v>
      </c>
      <c r="M42" s="69"/>
      <c r="N42" s="70">
        <f>MIN(N8:N39)</f>
        <v>9.5089000000000006</v>
      </c>
      <c r="O42" s="69"/>
      <c r="P42" s="70">
        <f>MIN(P8:P39)</f>
        <v>5.7763</v>
      </c>
      <c r="Q42" s="69"/>
      <c r="R42" s="70">
        <f>MIN(R8:R39)</f>
        <v>0</v>
      </c>
      <c r="S42" s="71"/>
    </row>
    <row r="43" spans="1:19" ht="15" thickBot="1" x14ac:dyDescent="0.35">
      <c r="A43" s="72" t="s">
        <v>29</v>
      </c>
      <c r="B43" s="73"/>
      <c r="C43" s="73"/>
      <c r="D43" s="74">
        <f>MAX(D8:D39)</f>
        <v>9.6388999999999996</v>
      </c>
      <c r="E43" s="73"/>
      <c r="F43" s="74">
        <f>MAX(F8:F39)</f>
        <v>11.8712</v>
      </c>
      <c r="G43" s="73"/>
      <c r="H43" s="74">
        <f>MAX(H8:H39)</f>
        <v>13.5726</v>
      </c>
      <c r="I43" s="73"/>
      <c r="J43" s="74">
        <f>MAX(J8:J39)</f>
        <v>16.3414</v>
      </c>
      <c r="K43" s="73"/>
      <c r="L43" s="74">
        <f>MAX(L8:L39)</f>
        <v>45.703499999999998</v>
      </c>
      <c r="M43" s="73"/>
      <c r="N43" s="74">
        <f>MAX(N8:N39)</f>
        <v>33.866599999999998</v>
      </c>
      <c r="O43" s="73"/>
      <c r="P43" s="74">
        <f>MAX(P8:P39)</f>
        <v>22.726600000000001</v>
      </c>
      <c r="Q43" s="73"/>
      <c r="R43" s="74">
        <f>MAX(R8:R39)</f>
        <v>20.849599999999999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44865</v>
      </c>
      <c r="C8" s="60">
        <f>VLOOKUP($A8,'Return Data'!$B$7:$R$2292,4,0)</f>
        <v>1144.8699999999999</v>
      </c>
      <c r="D8" s="60">
        <f>VLOOKUP($A8,'Return Data'!$B$7:$R$2292,10,0)</f>
        <v>5.5423</v>
      </c>
      <c r="E8" s="61">
        <f t="shared" ref="E8:E39" si="0">RANK(D8,D$8:D$39,0)</f>
        <v>15</v>
      </c>
      <c r="F8" s="60">
        <f>VLOOKUP($A8,'Return Data'!$B$7:$R$2292,11,0)</f>
        <v>4.0553999999999997</v>
      </c>
      <c r="G8" s="61">
        <f t="shared" ref="G8:G39" si="1">RANK(F8,F$8:F$39,0)</f>
        <v>22</v>
      </c>
      <c r="H8" s="60">
        <f>VLOOKUP($A8,'Return Data'!$B$7:$R$2292,12,0)</f>
        <v>1.2998000000000001</v>
      </c>
      <c r="I8" s="61">
        <f t="shared" ref="I8:I39" si="2">RANK(H8,H$8:H$39,0)</f>
        <v>19</v>
      </c>
      <c r="J8" s="60">
        <f>VLOOKUP($A8,'Return Data'!$B$7:$R$2292,13,0)</f>
        <v>-2.2681</v>
      </c>
      <c r="K8" s="61">
        <f t="shared" ref="K8:K39" si="3">RANK(J8,J$8:J$39,0)</f>
        <v>26</v>
      </c>
      <c r="L8" s="60">
        <f>VLOOKUP($A8,'Return Data'!$B$7:$R$2292,17,0)</f>
        <v>24.886700000000001</v>
      </c>
      <c r="M8" s="61">
        <f t="shared" ref="M8:M39" si="4">RANK(L8,L$8:L$39,0)</f>
        <v>17</v>
      </c>
      <c r="N8" s="60">
        <f>VLOOKUP($A8,'Return Data'!$B$7:$R$2292,14,0)</f>
        <v>15.910600000000001</v>
      </c>
      <c r="O8" s="61">
        <f t="shared" ref="O8:O20" si="5">RANK(N8,N$8:N$39,0)</f>
        <v>17</v>
      </c>
      <c r="P8" s="60">
        <f>VLOOKUP($A8,'Return Data'!$B$7:$R$2292,15,0)</f>
        <v>9.9643999999999995</v>
      </c>
      <c r="Q8" s="61">
        <f>RANK(P8,P$8:P$39,0)</f>
        <v>19</v>
      </c>
      <c r="R8" s="60">
        <f>VLOOKUP($A8,'Return Data'!$B$7:$R$2292,16,0)</f>
        <v>21.644300000000001</v>
      </c>
      <c r="S8" s="62">
        <f t="shared" ref="S8:S39" si="6">RANK(R8,R$8:R$39,0)</f>
        <v>1</v>
      </c>
    </row>
    <row r="9" spans="1:20" x14ac:dyDescent="0.3">
      <c r="A9" s="58" t="s">
        <v>1677</v>
      </c>
      <c r="B9" s="59">
        <f>VLOOKUP($A9,'Return Data'!$B$7:$R$2292,3,0)</f>
        <v>44865</v>
      </c>
      <c r="C9" s="60">
        <f>VLOOKUP($A9,'Return Data'!$B$7:$R$2292,4,0)</f>
        <v>18.28</v>
      </c>
      <c r="D9" s="60">
        <f>VLOOKUP($A9,'Return Data'!$B$7:$R$2292,10,0)</f>
        <v>3.6280999999999999</v>
      </c>
      <c r="E9" s="61">
        <f t="shared" si="0"/>
        <v>29</v>
      </c>
      <c r="F9" s="60">
        <f>VLOOKUP($A9,'Return Data'!$B$7:$R$2292,11,0)</f>
        <v>2.9859</v>
      </c>
      <c r="G9" s="61">
        <f t="shared" si="1"/>
        <v>26</v>
      </c>
      <c r="H9" s="60">
        <f>VLOOKUP($A9,'Return Data'!$B$7:$R$2292,12,0)</f>
        <v>-1.8787</v>
      </c>
      <c r="I9" s="61">
        <f t="shared" si="2"/>
        <v>29</v>
      </c>
      <c r="J9" s="60">
        <f>VLOOKUP($A9,'Return Data'!$B$7:$R$2292,13,0)</f>
        <v>-6.4004000000000003</v>
      </c>
      <c r="K9" s="61">
        <f t="shared" si="3"/>
        <v>31</v>
      </c>
      <c r="L9" s="60">
        <f>VLOOKUP($A9,'Return Data'!$B$7:$R$2292,17,0)</f>
        <v>20.466000000000001</v>
      </c>
      <c r="M9" s="61">
        <f t="shared" si="4"/>
        <v>27</v>
      </c>
      <c r="N9" s="60">
        <f>VLOOKUP($A9,'Return Data'!$B$7:$R$2292,14,0)</f>
        <v>13.222899999999999</v>
      </c>
      <c r="O9" s="61">
        <f t="shared" si="5"/>
        <v>25</v>
      </c>
      <c r="P9" s="60"/>
      <c r="Q9" s="61"/>
      <c r="R9" s="60">
        <f>VLOOKUP($A9,'Return Data'!$B$7:$R$2292,16,0)</f>
        <v>12.9428</v>
      </c>
      <c r="S9" s="62">
        <f t="shared" si="6"/>
        <v>19</v>
      </c>
    </row>
    <row r="10" spans="1:20" x14ac:dyDescent="0.3">
      <c r="A10" s="58" t="s">
        <v>1999</v>
      </c>
      <c r="B10" s="59">
        <f>VLOOKUP($A10,'Return Data'!$B$7:$R$2292,3,0)</f>
        <v>44865</v>
      </c>
      <c r="C10" s="60">
        <f>VLOOKUP($A10,'Return Data'!$B$7:$R$2292,4,0)</f>
        <v>172.88679999999999</v>
      </c>
      <c r="D10" s="60">
        <f>VLOOKUP($A10,'Return Data'!$B$7:$R$2292,10,0)</f>
        <v>5.7956000000000003</v>
      </c>
      <c r="E10" s="61">
        <f t="shared" si="0"/>
        <v>13</v>
      </c>
      <c r="F10" s="60">
        <f>VLOOKUP($A10,'Return Data'!$B$7:$R$2292,11,0)</f>
        <v>3.4053</v>
      </c>
      <c r="G10" s="61">
        <f t="shared" si="1"/>
        <v>24</v>
      </c>
      <c r="H10" s="60">
        <f>VLOOKUP($A10,'Return Data'!$B$7:$R$2292,12,0)</f>
        <v>-0.16350000000000001</v>
      </c>
      <c r="I10" s="61">
        <f t="shared" si="2"/>
        <v>25</v>
      </c>
      <c r="J10" s="60">
        <f>VLOOKUP($A10,'Return Data'!$B$7:$R$2292,13,0)</f>
        <v>-0.80510000000000004</v>
      </c>
      <c r="K10" s="61">
        <f t="shared" si="3"/>
        <v>21</v>
      </c>
      <c r="L10" s="60">
        <f>VLOOKUP($A10,'Return Data'!$B$7:$R$2292,17,0)</f>
        <v>31.9986</v>
      </c>
      <c r="M10" s="61">
        <f t="shared" si="4"/>
        <v>7</v>
      </c>
      <c r="N10" s="60">
        <f>VLOOKUP($A10,'Return Data'!$B$7:$R$2292,14,0)</f>
        <v>20.068100000000001</v>
      </c>
      <c r="O10" s="61">
        <f t="shared" si="5"/>
        <v>7</v>
      </c>
      <c r="P10" s="60">
        <f>VLOOKUP($A10,'Return Data'!$B$7:$R$2292,15,0)</f>
        <v>11.3165</v>
      </c>
      <c r="Q10" s="61">
        <f t="shared" ref="Q10:Q20" si="7">RANK(P10,P$8:P$39,0)</f>
        <v>15</v>
      </c>
      <c r="R10" s="60">
        <f>VLOOKUP($A10,'Return Data'!$B$7:$R$2292,16,0)</f>
        <v>16.049199999999999</v>
      </c>
      <c r="S10" s="62">
        <f t="shared" si="6"/>
        <v>9</v>
      </c>
    </row>
    <row r="11" spans="1:20" x14ac:dyDescent="0.3">
      <c r="A11" s="58" t="s">
        <v>1696</v>
      </c>
      <c r="B11" s="59">
        <f>VLOOKUP($A11,'Return Data'!$B$7:$R$2292,3,0)</f>
        <v>44865</v>
      </c>
      <c r="C11" s="60">
        <f>VLOOKUP($A11,'Return Data'!$B$7:$R$2292,4,0)</f>
        <v>226.89</v>
      </c>
      <c r="D11" s="60">
        <f>VLOOKUP($A11,'Return Data'!$B$7:$R$2292,10,0)</f>
        <v>4.2358000000000002</v>
      </c>
      <c r="E11" s="61">
        <f t="shared" si="0"/>
        <v>23</v>
      </c>
      <c r="F11" s="60">
        <f>VLOOKUP($A11,'Return Data'!$B$7:$R$2292,11,0)</f>
        <v>4.7846000000000002</v>
      </c>
      <c r="G11" s="61">
        <f t="shared" si="1"/>
        <v>20</v>
      </c>
      <c r="H11" s="60">
        <f>VLOOKUP($A11,'Return Data'!$B$7:$R$2292,12,0)</f>
        <v>-9.69E-2</v>
      </c>
      <c r="I11" s="61">
        <f t="shared" si="2"/>
        <v>24</v>
      </c>
      <c r="J11" s="60">
        <f>VLOOKUP($A11,'Return Data'!$B$7:$R$2292,13,0)</f>
        <v>-0.96460000000000001</v>
      </c>
      <c r="K11" s="61">
        <f t="shared" si="3"/>
        <v>22</v>
      </c>
      <c r="L11" s="60">
        <f>VLOOKUP($A11,'Return Data'!$B$7:$R$2292,17,0)</f>
        <v>23.817399999999999</v>
      </c>
      <c r="M11" s="61">
        <f t="shared" si="4"/>
        <v>21</v>
      </c>
      <c r="N11" s="60">
        <f>VLOOKUP($A11,'Return Data'!$B$7:$R$2292,14,0)</f>
        <v>17.705300000000001</v>
      </c>
      <c r="O11" s="61">
        <f t="shared" si="5"/>
        <v>12</v>
      </c>
      <c r="P11" s="60">
        <f>VLOOKUP($A11,'Return Data'!$B$7:$R$2292,15,0)</f>
        <v>13.420299999999999</v>
      </c>
      <c r="Q11" s="61">
        <f t="shared" si="7"/>
        <v>5</v>
      </c>
      <c r="R11" s="60">
        <f>VLOOKUP($A11,'Return Data'!$B$7:$R$2292,16,0)</f>
        <v>17.7194</v>
      </c>
      <c r="S11" s="62">
        <f t="shared" si="6"/>
        <v>6</v>
      </c>
    </row>
    <row r="12" spans="1:20" x14ac:dyDescent="0.3">
      <c r="A12" s="94" t="s">
        <v>1737</v>
      </c>
      <c r="B12" s="59">
        <f>VLOOKUP($A12,'Return Data'!$B$7:$R$2292,3,0)</f>
        <v>44865</v>
      </c>
      <c r="C12" s="60">
        <f>VLOOKUP($A12,'Return Data'!$B$7:$R$2292,4,0)</f>
        <v>64.549000000000007</v>
      </c>
      <c r="D12" s="60">
        <f>VLOOKUP($A12,'Return Data'!$B$7:$R$2292,10,0)</f>
        <v>2.9358</v>
      </c>
      <c r="E12" s="61">
        <f t="shared" si="0"/>
        <v>30</v>
      </c>
      <c r="F12" s="60">
        <f>VLOOKUP($A12,'Return Data'!$B$7:$R$2292,11,0)</f>
        <v>4.8502999999999998</v>
      </c>
      <c r="G12" s="61">
        <f t="shared" si="1"/>
        <v>19</v>
      </c>
      <c r="H12" s="60">
        <f>VLOOKUP($A12,'Return Data'!$B$7:$R$2292,12,0)</f>
        <v>-1.3976999999999999</v>
      </c>
      <c r="I12" s="61">
        <f t="shared" si="2"/>
        <v>27</v>
      </c>
      <c r="J12" s="60">
        <f>VLOOKUP($A12,'Return Data'!$B$7:$R$2292,13,0)</f>
        <v>-4.7599</v>
      </c>
      <c r="K12" s="61">
        <f t="shared" si="3"/>
        <v>30</v>
      </c>
      <c r="L12" s="60">
        <f>VLOOKUP($A12,'Return Data'!$B$7:$R$2292,17,0)</f>
        <v>23.8948</v>
      </c>
      <c r="M12" s="61">
        <f t="shared" si="4"/>
        <v>20</v>
      </c>
      <c r="N12" s="60">
        <f>VLOOKUP($A12,'Return Data'!$B$7:$R$2292,14,0)</f>
        <v>14.992599999999999</v>
      </c>
      <c r="O12" s="61">
        <f t="shared" si="5"/>
        <v>20</v>
      </c>
      <c r="P12" s="60">
        <f>VLOOKUP($A12,'Return Data'!$B$7:$R$2292,15,0)</f>
        <v>11.5861</v>
      </c>
      <c r="Q12" s="61">
        <f t="shared" si="7"/>
        <v>12</v>
      </c>
      <c r="R12" s="60">
        <f>VLOOKUP($A12,'Return Data'!$B$7:$R$2292,16,0)</f>
        <v>12.863300000000001</v>
      </c>
      <c r="S12" s="62">
        <f t="shared" si="6"/>
        <v>21</v>
      </c>
    </row>
    <row r="13" spans="1:20" x14ac:dyDescent="0.3">
      <c r="A13" s="94" t="s">
        <v>1660</v>
      </c>
      <c r="B13" s="59">
        <f>VLOOKUP($A13,'Return Data'!$B$7:$R$2292,3,0)</f>
        <v>44865</v>
      </c>
      <c r="C13" s="60">
        <f>VLOOKUP($A13,'Return Data'!$B$7:$R$2292,4,0)</f>
        <v>23.713000000000001</v>
      </c>
      <c r="D13" s="60">
        <f>VLOOKUP($A13,'Return Data'!$B$7:$R$2292,10,0)</f>
        <v>5.9420000000000002</v>
      </c>
      <c r="E13" s="61">
        <f t="shared" si="0"/>
        <v>12</v>
      </c>
      <c r="F13" s="60">
        <f>VLOOKUP($A13,'Return Data'!$B$7:$R$2292,11,0)</f>
        <v>7.1871</v>
      </c>
      <c r="G13" s="61">
        <f t="shared" si="1"/>
        <v>8</v>
      </c>
      <c r="H13" s="60">
        <f>VLOOKUP($A13,'Return Data'!$B$7:$R$2292,12,0)</f>
        <v>3.1</v>
      </c>
      <c r="I13" s="61">
        <f t="shared" si="2"/>
        <v>11</v>
      </c>
      <c r="J13" s="60">
        <f>VLOOKUP($A13,'Return Data'!$B$7:$R$2292,13,0)</f>
        <v>2.9432999999999998</v>
      </c>
      <c r="K13" s="61">
        <f t="shared" si="3"/>
        <v>7</v>
      </c>
      <c r="L13" s="60">
        <f>VLOOKUP($A13,'Return Data'!$B$7:$R$2292,17,0)</f>
        <v>27.672000000000001</v>
      </c>
      <c r="M13" s="61">
        <f t="shared" si="4"/>
        <v>11</v>
      </c>
      <c r="N13" s="60">
        <f>VLOOKUP($A13,'Return Data'!$B$7:$R$2292,14,0)</f>
        <v>16.848600000000001</v>
      </c>
      <c r="O13" s="61">
        <f t="shared" si="5"/>
        <v>14</v>
      </c>
      <c r="P13" s="60">
        <f>VLOOKUP($A13,'Return Data'!$B$7:$R$2292,15,0)</f>
        <v>11.5319</v>
      </c>
      <c r="Q13" s="61">
        <f t="shared" si="7"/>
        <v>13</v>
      </c>
      <c r="R13" s="60">
        <f>VLOOKUP($A13,'Return Data'!$B$7:$R$2292,16,0)</f>
        <v>11.793200000000001</v>
      </c>
      <c r="S13" s="62">
        <f t="shared" si="6"/>
        <v>26</v>
      </c>
    </row>
    <row r="14" spans="1:20" x14ac:dyDescent="0.3">
      <c r="A14" s="58" t="s">
        <v>1665</v>
      </c>
      <c r="B14" s="59">
        <f>VLOOKUP($A14,'Return Data'!$B$7:$R$2292,3,0)</f>
        <v>44865</v>
      </c>
      <c r="C14" s="60">
        <f>VLOOKUP($A14,'Return Data'!$B$7:$R$2292,4,0)</f>
        <v>1018.3227000000001</v>
      </c>
      <c r="D14" s="60">
        <f>VLOOKUP($A14,'Return Data'!$B$7:$R$2292,10,0)</f>
        <v>8.9480000000000004</v>
      </c>
      <c r="E14" s="61">
        <f t="shared" si="0"/>
        <v>2</v>
      </c>
      <c r="F14" s="60">
        <f>VLOOKUP($A14,'Return Data'!$B$7:$R$2292,11,0)</f>
        <v>8.6776999999999997</v>
      </c>
      <c r="G14" s="61">
        <f t="shared" si="1"/>
        <v>5</v>
      </c>
      <c r="H14" s="60">
        <f>VLOOKUP($A14,'Return Data'!$B$7:$R$2292,12,0)</f>
        <v>4.4153000000000002</v>
      </c>
      <c r="I14" s="61">
        <f t="shared" si="2"/>
        <v>5</v>
      </c>
      <c r="J14" s="60">
        <f>VLOOKUP($A14,'Return Data'!$B$7:$R$2292,13,0)</f>
        <v>4.2587000000000002</v>
      </c>
      <c r="K14" s="61">
        <f t="shared" si="3"/>
        <v>5</v>
      </c>
      <c r="L14" s="60">
        <f>VLOOKUP($A14,'Return Data'!$B$7:$R$2292,17,0)</f>
        <v>34.517200000000003</v>
      </c>
      <c r="M14" s="61">
        <f t="shared" si="4"/>
        <v>5</v>
      </c>
      <c r="N14" s="60">
        <f>VLOOKUP($A14,'Return Data'!$B$7:$R$2292,14,0)</f>
        <v>20.581399999999999</v>
      </c>
      <c r="O14" s="61">
        <f t="shared" si="5"/>
        <v>5</v>
      </c>
      <c r="P14" s="60">
        <f>VLOOKUP($A14,'Return Data'!$B$7:$R$2292,15,0)</f>
        <v>12.112299999999999</v>
      </c>
      <c r="Q14" s="61">
        <f t="shared" si="7"/>
        <v>9</v>
      </c>
      <c r="R14" s="60">
        <f>VLOOKUP($A14,'Return Data'!$B$7:$R$2292,16,0)</f>
        <v>17.879300000000001</v>
      </c>
      <c r="S14" s="62">
        <f t="shared" si="6"/>
        <v>5</v>
      </c>
    </row>
    <row r="15" spans="1:20" x14ac:dyDescent="0.3">
      <c r="A15" s="58" t="s">
        <v>1667</v>
      </c>
      <c r="B15" s="59">
        <f>VLOOKUP($A15,'Return Data'!$B$7:$R$2292,3,0)</f>
        <v>44865</v>
      </c>
      <c r="C15" s="60">
        <f>VLOOKUP($A15,'Return Data'!$B$7:$R$2292,4,0)</f>
        <v>1135.981</v>
      </c>
      <c r="D15" s="60">
        <f>VLOOKUP($A15,'Return Data'!$B$7:$R$2292,10,0)</f>
        <v>8.4373000000000005</v>
      </c>
      <c r="E15" s="61">
        <f t="shared" si="0"/>
        <v>5</v>
      </c>
      <c r="F15" s="60">
        <f>VLOOKUP($A15,'Return Data'!$B$7:$R$2292,11,0)</f>
        <v>11.4488</v>
      </c>
      <c r="G15" s="61">
        <f t="shared" si="1"/>
        <v>2</v>
      </c>
      <c r="H15" s="60">
        <f>VLOOKUP($A15,'Return Data'!$B$7:$R$2292,12,0)</f>
        <v>11.3698</v>
      </c>
      <c r="I15" s="61">
        <f t="shared" si="2"/>
        <v>2</v>
      </c>
      <c r="J15" s="60">
        <f>VLOOKUP($A15,'Return Data'!$B$7:$R$2292,13,0)</f>
        <v>14.0159</v>
      </c>
      <c r="K15" s="61">
        <f t="shared" si="3"/>
        <v>2</v>
      </c>
      <c r="L15" s="60">
        <f>VLOOKUP($A15,'Return Data'!$B$7:$R$2292,17,0)</f>
        <v>41.054600000000001</v>
      </c>
      <c r="M15" s="61">
        <f t="shared" si="4"/>
        <v>3</v>
      </c>
      <c r="N15" s="60">
        <f>VLOOKUP($A15,'Return Data'!$B$7:$R$2292,14,0)</f>
        <v>19.429300000000001</v>
      </c>
      <c r="O15" s="61">
        <f t="shared" si="5"/>
        <v>8</v>
      </c>
      <c r="P15" s="60">
        <f>VLOOKUP($A15,'Return Data'!$B$7:$R$2292,15,0)</f>
        <v>12.5494</v>
      </c>
      <c r="Q15" s="61">
        <f t="shared" si="7"/>
        <v>8</v>
      </c>
      <c r="R15" s="60">
        <f>VLOOKUP($A15,'Return Data'!$B$7:$R$2292,16,0)</f>
        <v>18.523199999999999</v>
      </c>
      <c r="S15" s="62">
        <f t="shared" si="6"/>
        <v>3</v>
      </c>
    </row>
    <row r="16" spans="1:20" x14ac:dyDescent="0.3">
      <c r="A16" s="102" t="s">
        <v>1661</v>
      </c>
      <c r="B16" s="59">
        <f>VLOOKUP($A16,'Return Data'!$B$7:$R$2292,3,0)</f>
        <v>44865</v>
      </c>
      <c r="C16" s="60">
        <f>VLOOKUP($A16,'Return Data'!$B$7:$R$2292,4,0)</f>
        <v>129.7842</v>
      </c>
      <c r="D16" s="60">
        <f>VLOOKUP($A16,'Return Data'!$B$7:$R$2292,10,0)</f>
        <v>3.6680000000000001</v>
      </c>
      <c r="E16" s="61">
        <f t="shared" si="0"/>
        <v>27</v>
      </c>
      <c r="F16" s="60">
        <f>VLOOKUP($A16,'Return Data'!$B$7:$R$2292,11,0)</f>
        <v>1.5472999999999999</v>
      </c>
      <c r="G16" s="61">
        <f t="shared" si="1"/>
        <v>29</v>
      </c>
      <c r="H16" s="60">
        <f>VLOOKUP($A16,'Return Data'!$B$7:$R$2292,12,0)</f>
        <v>-3.3348</v>
      </c>
      <c r="I16" s="61">
        <f t="shared" si="2"/>
        <v>30</v>
      </c>
      <c r="J16" s="60">
        <f>VLOOKUP($A16,'Return Data'!$B$7:$R$2292,13,0)</f>
        <v>-1.6194999999999999</v>
      </c>
      <c r="K16" s="61">
        <f t="shared" si="3"/>
        <v>23</v>
      </c>
      <c r="L16" s="60">
        <f>VLOOKUP($A16,'Return Data'!$B$7:$R$2292,17,0)</f>
        <v>23.406700000000001</v>
      </c>
      <c r="M16" s="61">
        <f t="shared" si="4"/>
        <v>22</v>
      </c>
      <c r="N16" s="60">
        <f>VLOOKUP($A16,'Return Data'!$B$7:$R$2292,14,0)</f>
        <v>15.268599999999999</v>
      </c>
      <c r="O16" s="61">
        <f t="shared" si="5"/>
        <v>19</v>
      </c>
      <c r="P16" s="60">
        <f>VLOOKUP($A16,'Return Data'!$B$7:$R$2292,15,0)</f>
        <v>8.3361000000000001</v>
      </c>
      <c r="Q16" s="61">
        <f t="shared" si="7"/>
        <v>21</v>
      </c>
      <c r="R16" s="60">
        <f>VLOOKUP($A16,'Return Data'!$B$7:$R$2292,16,0)</f>
        <v>14.694800000000001</v>
      </c>
      <c r="S16" s="62">
        <f t="shared" si="6"/>
        <v>15</v>
      </c>
    </row>
    <row r="17" spans="1:19" x14ac:dyDescent="0.3">
      <c r="A17" s="103" t="s">
        <v>1186</v>
      </c>
      <c r="B17" s="59">
        <f>VLOOKUP($A17,'Return Data'!$B$7:$R$2292,3,0)</f>
        <v>44865</v>
      </c>
      <c r="C17" s="60">
        <f>VLOOKUP($A17,'Return Data'!$B$7:$R$2292,4,0)</f>
        <v>465.53</v>
      </c>
      <c r="D17" s="60">
        <f>VLOOKUP($A17,'Return Data'!$B$7:$R$2292,10,0)</f>
        <v>5.4237000000000002</v>
      </c>
      <c r="E17" s="61">
        <f t="shared" si="0"/>
        <v>18</v>
      </c>
      <c r="F17" s="60">
        <f>VLOOKUP($A17,'Return Data'!$B$7:$R$2292,11,0)</f>
        <v>6.3266999999999998</v>
      </c>
      <c r="G17" s="61">
        <f t="shared" si="1"/>
        <v>11</v>
      </c>
      <c r="H17" s="60">
        <f>VLOOKUP($A17,'Return Data'!$B$7:$R$2292,12,0)</f>
        <v>4.2923999999999998</v>
      </c>
      <c r="I17" s="61">
        <f t="shared" si="2"/>
        <v>6</v>
      </c>
      <c r="J17" s="60">
        <f>VLOOKUP($A17,'Return Data'!$B$7:$R$2292,13,0)</f>
        <v>2.9159000000000002</v>
      </c>
      <c r="K17" s="61">
        <f t="shared" si="3"/>
        <v>8</v>
      </c>
      <c r="L17" s="60">
        <f>VLOOKUP($A17,'Return Data'!$B$7:$R$2292,17,0)</f>
        <v>31.7745</v>
      </c>
      <c r="M17" s="61">
        <f t="shared" si="4"/>
        <v>8</v>
      </c>
      <c r="N17" s="60">
        <f>VLOOKUP($A17,'Return Data'!$B$7:$R$2292,14,0)</f>
        <v>16.4603</v>
      </c>
      <c r="O17" s="61">
        <f t="shared" si="5"/>
        <v>15</v>
      </c>
      <c r="P17" s="60">
        <f>VLOOKUP($A17,'Return Data'!$B$7:$R$2292,15,0)</f>
        <v>11.3348</v>
      </c>
      <c r="Q17" s="61">
        <f t="shared" si="7"/>
        <v>14</v>
      </c>
      <c r="R17" s="60">
        <f>VLOOKUP($A17,'Return Data'!$B$7:$R$2292,16,0)</f>
        <v>14.6449</v>
      </c>
      <c r="S17" s="62">
        <f t="shared" si="6"/>
        <v>17</v>
      </c>
    </row>
    <row r="18" spans="1:19" x14ac:dyDescent="0.3">
      <c r="A18" s="58" t="s">
        <v>1669</v>
      </c>
      <c r="B18" s="59">
        <f>VLOOKUP($A18,'Return Data'!$B$7:$R$2292,3,0)</f>
        <v>44865</v>
      </c>
      <c r="C18" s="60">
        <f>VLOOKUP($A18,'Return Data'!$B$7:$R$2292,4,0)</f>
        <v>35.729999999999997</v>
      </c>
      <c r="D18" s="60">
        <f>VLOOKUP($A18,'Return Data'!$B$7:$R$2292,10,0)</f>
        <v>5.3670999999999998</v>
      </c>
      <c r="E18" s="61">
        <f t="shared" si="0"/>
        <v>19</v>
      </c>
      <c r="F18" s="60">
        <f>VLOOKUP($A18,'Return Data'!$B$7:$R$2292,11,0)</f>
        <v>6.0552000000000001</v>
      </c>
      <c r="G18" s="61">
        <f t="shared" si="1"/>
        <v>13</v>
      </c>
      <c r="H18" s="60">
        <f>VLOOKUP($A18,'Return Data'!$B$7:$R$2292,12,0)</f>
        <v>2.1149</v>
      </c>
      <c r="I18" s="61">
        <f t="shared" si="2"/>
        <v>17</v>
      </c>
      <c r="J18" s="60">
        <f>VLOOKUP($A18,'Return Data'!$B$7:$R$2292,13,0)</f>
        <v>2.3782000000000001</v>
      </c>
      <c r="K18" s="61">
        <f t="shared" si="3"/>
        <v>9</v>
      </c>
      <c r="L18" s="60">
        <f>VLOOKUP($A18,'Return Data'!$B$7:$R$2292,17,0)</f>
        <v>27.8627</v>
      </c>
      <c r="M18" s="61">
        <f t="shared" si="4"/>
        <v>10</v>
      </c>
      <c r="N18" s="60">
        <f>VLOOKUP($A18,'Return Data'!$B$7:$R$2292,14,0)</f>
        <v>16.9636</v>
      </c>
      <c r="O18" s="61">
        <f t="shared" si="5"/>
        <v>13</v>
      </c>
      <c r="P18" s="60">
        <f>VLOOKUP($A18,'Return Data'!$B$7:$R$2292,15,0)</f>
        <v>11.920500000000001</v>
      </c>
      <c r="Q18" s="61">
        <f t="shared" si="7"/>
        <v>11</v>
      </c>
      <c r="R18" s="60">
        <f>VLOOKUP($A18,'Return Data'!$B$7:$R$2292,16,0)</f>
        <v>15.9595</v>
      </c>
      <c r="S18" s="62">
        <f t="shared" si="6"/>
        <v>10</v>
      </c>
    </row>
    <row r="19" spans="1:19" x14ac:dyDescent="0.3">
      <c r="A19" s="58" t="s">
        <v>1691</v>
      </c>
      <c r="B19" s="59">
        <f>VLOOKUP($A19,'Return Data'!$B$7:$R$2292,3,0)</f>
        <v>44865</v>
      </c>
      <c r="C19" s="60">
        <f>VLOOKUP($A19,'Return Data'!$B$7:$R$2292,4,0)</f>
        <v>139.40100000000001</v>
      </c>
      <c r="D19" s="60">
        <f>VLOOKUP($A19,'Return Data'!$B$7:$R$2292,10,0)</f>
        <v>4.9626999999999999</v>
      </c>
      <c r="E19" s="61">
        <f t="shared" si="0"/>
        <v>22</v>
      </c>
      <c r="F19" s="60">
        <f>VLOOKUP($A19,'Return Data'!$B$7:$R$2292,11,0)</f>
        <v>6.3967000000000001</v>
      </c>
      <c r="G19" s="61">
        <f t="shared" si="1"/>
        <v>10</v>
      </c>
      <c r="H19" s="60">
        <f>VLOOKUP($A19,'Return Data'!$B$7:$R$2292,12,0)</f>
        <v>1.0591999999999999</v>
      </c>
      <c r="I19" s="61">
        <f t="shared" si="2"/>
        <v>20</v>
      </c>
      <c r="J19" s="60">
        <f>VLOOKUP($A19,'Return Data'!$B$7:$R$2292,13,0)</f>
        <v>1.6560999999999999</v>
      </c>
      <c r="K19" s="61">
        <f t="shared" si="3"/>
        <v>10</v>
      </c>
      <c r="L19" s="60">
        <f>VLOOKUP($A19,'Return Data'!$B$7:$R$2292,17,0)</f>
        <v>24.8338</v>
      </c>
      <c r="M19" s="61">
        <f t="shared" si="4"/>
        <v>18</v>
      </c>
      <c r="N19" s="60">
        <f>VLOOKUP($A19,'Return Data'!$B$7:$R$2292,14,0)</f>
        <v>13.431699999999999</v>
      </c>
      <c r="O19" s="61">
        <f t="shared" si="5"/>
        <v>24</v>
      </c>
      <c r="P19" s="60">
        <f>VLOOKUP($A19,'Return Data'!$B$7:$R$2292,15,0)</f>
        <v>8.1725999999999992</v>
      </c>
      <c r="Q19" s="61">
        <f t="shared" si="7"/>
        <v>22</v>
      </c>
      <c r="R19" s="60">
        <f>VLOOKUP($A19,'Return Data'!$B$7:$R$2292,16,0)</f>
        <v>16.657</v>
      </c>
      <c r="S19" s="62">
        <f t="shared" si="6"/>
        <v>8</v>
      </c>
    </row>
    <row r="20" spans="1:19" x14ac:dyDescent="0.3">
      <c r="A20" s="58" t="s">
        <v>1189</v>
      </c>
      <c r="B20" s="59">
        <f>VLOOKUP($A20,'Return Data'!$B$7:$R$2292,3,0)</f>
        <v>44865</v>
      </c>
      <c r="C20" s="60">
        <f>VLOOKUP($A20,'Return Data'!$B$7:$R$2292,4,0)</f>
        <v>79.39</v>
      </c>
      <c r="D20" s="60">
        <f>VLOOKUP($A20,'Return Data'!$B$7:$R$2292,10,0)</f>
        <v>6.3924000000000003</v>
      </c>
      <c r="E20" s="61">
        <f t="shared" si="0"/>
        <v>9</v>
      </c>
      <c r="F20" s="60">
        <f>VLOOKUP($A20,'Return Data'!$B$7:$R$2292,11,0)</f>
        <v>6.1364000000000001</v>
      </c>
      <c r="G20" s="61">
        <f t="shared" si="1"/>
        <v>12</v>
      </c>
      <c r="H20" s="60">
        <f>VLOOKUP($A20,'Return Data'!$B$7:$R$2292,12,0)</f>
        <v>-0.56359999999999999</v>
      </c>
      <c r="I20" s="61">
        <f t="shared" si="2"/>
        <v>26</v>
      </c>
      <c r="J20" s="60">
        <f>VLOOKUP($A20,'Return Data'!$B$7:$R$2292,13,0)</f>
        <v>-1.7329000000000001</v>
      </c>
      <c r="K20" s="61">
        <f t="shared" si="3"/>
        <v>24</v>
      </c>
      <c r="L20" s="60">
        <f>VLOOKUP($A20,'Return Data'!$B$7:$R$2292,17,0)</f>
        <v>28.4285</v>
      </c>
      <c r="M20" s="61">
        <f t="shared" si="4"/>
        <v>9</v>
      </c>
      <c r="N20" s="60">
        <f>VLOOKUP($A20,'Return Data'!$B$7:$R$2292,14,0)</f>
        <v>18.432200000000002</v>
      </c>
      <c r="O20" s="61">
        <f t="shared" si="5"/>
        <v>10</v>
      </c>
      <c r="P20" s="60">
        <f>VLOOKUP($A20,'Return Data'!$B$7:$R$2292,15,0)</f>
        <v>9.9831000000000003</v>
      </c>
      <c r="Q20" s="61">
        <f t="shared" si="7"/>
        <v>18</v>
      </c>
      <c r="R20" s="60">
        <f>VLOOKUP($A20,'Return Data'!$B$7:$R$2292,16,0)</f>
        <v>15.2098</v>
      </c>
      <c r="S20" s="62">
        <f t="shared" si="6"/>
        <v>13</v>
      </c>
    </row>
    <row r="21" spans="1:19" x14ac:dyDescent="0.3">
      <c r="A21" s="58" t="s">
        <v>1192</v>
      </c>
      <c r="B21" s="59">
        <f>VLOOKUP($A21,'Return Data'!$B$7:$R$2292,3,0)</f>
        <v>44865</v>
      </c>
      <c r="C21" s="60">
        <f>VLOOKUP($A21,'Return Data'!$B$7:$R$2292,4,0)</f>
        <v>14.1889</v>
      </c>
      <c r="D21" s="60">
        <f>VLOOKUP($A21,'Return Data'!$B$7:$R$2292,10,0)</f>
        <v>7.6523000000000003</v>
      </c>
      <c r="E21" s="61">
        <f t="shared" si="0"/>
        <v>6</v>
      </c>
      <c r="F21" s="60">
        <f>VLOOKUP($A21,'Return Data'!$B$7:$R$2292,11,0)</f>
        <v>9.4712999999999994</v>
      </c>
      <c r="G21" s="61">
        <f t="shared" si="1"/>
        <v>4</v>
      </c>
      <c r="H21" s="60">
        <f>VLOOKUP($A21,'Return Data'!$B$7:$R$2292,12,0)</f>
        <v>3.5928</v>
      </c>
      <c r="I21" s="61">
        <f t="shared" si="2"/>
        <v>9</v>
      </c>
      <c r="J21" s="60">
        <f>VLOOKUP($A21,'Return Data'!$B$7:$R$2292,13,0)</f>
        <v>-2.9401000000000002</v>
      </c>
      <c r="K21" s="61">
        <f t="shared" si="3"/>
        <v>27</v>
      </c>
      <c r="L21" s="60">
        <f>VLOOKUP($A21,'Return Data'!$B$7:$R$2292,17,0)</f>
        <v>20.3949</v>
      </c>
      <c r="M21" s="61">
        <f t="shared" si="4"/>
        <v>28</v>
      </c>
      <c r="N21" s="60"/>
      <c r="O21" s="61"/>
      <c r="P21" s="60"/>
      <c r="Q21" s="61"/>
      <c r="R21" s="60">
        <f>VLOOKUP($A21,'Return Data'!$B$7:$R$2292,16,0)</f>
        <v>10.622400000000001</v>
      </c>
      <c r="S21" s="62">
        <f t="shared" si="6"/>
        <v>29</v>
      </c>
    </row>
    <row r="22" spans="1:19" x14ac:dyDescent="0.3">
      <c r="A22" s="58" t="s">
        <v>2003</v>
      </c>
      <c r="B22" s="59">
        <f>VLOOKUP($A22,'Return Data'!$B$7:$R$2292,3,0)</f>
        <v>44865</v>
      </c>
      <c r="C22" s="60">
        <f>VLOOKUP($A22,'Return Data'!$B$7:$R$2292,4,0)</f>
        <v>54.696899999999999</v>
      </c>
      <c r="D22" s="60">
        <f>VLOOKUP($A22,'Return Data'!$B$7:$R$2292,10,0)</f>
        <v>5.3486000000000002</v>
      </c>
      <c r="E22" s="61">
        <f t="shared" si="0"/>
        <v>20</v>
      </c>
      <c r="F22" s="60">
        <f>VLOOKUP($A22,'Return Data'!$B$7:$R$2292,11,0)</f>
        <v>9.5343999999999998</v>
      </c>
      <c r="G22" s="61">
        <f t="shared" si="1"/>
        <v>3</v>
      </c>
      <c r="H22" s="60">
        <f>VLOOKUP($A22,'Return Data'!$B$7:$R$2292,12,0)</f>
        <v>5.4248000000000003</v>
      </c>
      <c r="I22" s="61">
        <f t="shared" si="2"/>
        <v>4</v>
      </c>
      <c r="J22" s="60">
        <f>VLOOKUP($A22,'Return Data'!$B$7:$R$2292,13,0)</f>
        <v>5.8311000000000002</v>
      </c>
      <c r="K22" s="61">
        <f t="shared" si="3"/>
        <v>4</v>
      </c>
      <c r="L22" s="60">
        <f>VLOOKUP($A22,'Return Data'!$B$7:$R$2292,17,0)</f>
        <v>32.500700000000002</v>
      </c>
      <c r="M22" s="61">
        <f t="shared" si="4"/>
        <v>6</v>
      </c>
      <c r="N22" s="60">
        <f>VLOOKUP($A22,'Return Data'!$B$7:$R$2292,14,0)</f>
        <v>16.2684</v>
      </c>
      <c r="O22" s="61">
        <f t="shared" ref="O22:O34" si="8">RANK(N22,N$8:N$39,0)</f>
        <v>16</v>
      </c>
      <c r="P22" s="60">
        <f>VLOOKUP($A22,'Return Data'!$B$7:$R$2292,15,0)</f>
        <v>11.942600000000001</v>
      </c>
      <c r="Q22" s="61">
        <f>RANK(P22,P$8:P$39,0)</f>
        <v>10</v>
      </c>
      <c r="R22" s="60">
        <f>VLOOKUP($A22,'Return Data'!$B$7:$R$2292,16,0)</f>
        <v>12.7956</v>
      </c>
      <c r="S22" s="62">
        <f t="shared" si="6"/>
        <v>22</v>
      </c>
    </row>
    <row r="23" spans="1:19" x14ac:dyDescent="0.3">
      <c r="A23" s="58" t="s">
        <v>1678</v>
      </c>
      <c r="B23" s="59">
        <f>VLOOKUP($A23,'Return Data'!$B$7:$R$2292,3,0)</f>
        <v>44865</v>
      </c>
      <c r="C23" s="60">
        <f>VLOOKUP($A23,'Return Data'!$B$7:$R$2292,4,0)</f>
        <v>54.881</v>
      </c>
      <c r="D23" s="60">
        <f>VLOOKUP($A23,'Return Data'!$B$7:$R$2292,10,0)</f>
        <v>6.5547000000000004</v>
      </c>
      <c r="E23" s="61">
        <f t="shared" si="0"/>
        <v>8</v>
      </c>
      <c r="F23" s="60">
        <f>VLOOKUP($A23,'Return Data'!$B$7:$R$2292,11,0)</f>
        <v>6.9659000000000004</v>
      </c>
      <c r="G23" s="61">
        <f t="shared" si="1"/>
        <v>9</v>
      </c>
      <c r="H23" s="60">
        <f>VLOOKUP($A23,'Return Data'!$B$7:$R$2292,12,0)</f>
        <v>4.1939000000000002</v>
      </c>
      <c r="I23" s="61">
        <f t="shared" si="2"/>
        <v>7</v>
      </c>
      <c r="J23" s="60">
        <f>VLOOKUP($A23,'Return Data'!$B$7:$R$2292,13,0)</f>
        <v>3.0358000000000001</v>
      </c>
      <c r="K23" s="61">
        <f t="shared" si="3"/>
        <v>6</v>
      </c>
      <c r="L23" s="60">
        <f>VLOOKUP($A23,'Return Data'!$B$7:$R$2292,17,0)</f>
        <v>24.175000000000001</v>
      </c>
      <c r="M23" s="61">
        <f t="shared" si="4"/>
        <v>19</v>
      </c>
      <c r="N23" s="60">
        <f>VLOOKUP($A23,'Return Data'!$B$7:$R$2292,14,0)</f>
        <v>14.3911</v>
      </c>
      <c r="O23" s="61">
        <f t="shared" si="8"/>
        <v>22</v>
      </c>
      <c r="P23" s="60">
        <f>VLOOKUP($A23,'Return Data'!$B$7:$R$2292,15,0)</f>
        <v>10.775700000000001</v>
      </c>
      <c r="Q23" s="61">
        <f>RANK(P23,P$8:P$39,0)</f>
        <v>16</v>
      </c>
      <c r="R23" s="60">
        <f>VLOOKUP($A23,'Return Data'!$B$7:$R$2292,16,0)</f>
        <v>13.8283</v>
      </c>
      <c r="S23" s="62">
        <f t="shared" si="6"/>
        <v>18</v>
      </c>
    </row>
    <row r="24" spans="1:19" x14ac:dyDescent="0.3">
      <c r="A24" s="58" t="s">
        <v>1693</v>
      </c>
      <c r="B24" s="59">
        <f>VLOOKUP($A24,'Return Data'!$B$7:$R$2292,3,0)</f>
        <v>44865</v>
      </c>
      <c r="C24" s="60">
        <f>VLOOKUP($A24,'Return Data'!$B$7:$R$2292,4,0)</f>
        <v>123.072</v>
      </c>
      <c r="D24" s="60">
        <f>VLOOKUP($A24,'Return Data'!$B$7:$R$2292,10,0)</f>
        <v>6.1185</v>
      </c>
      <c r="E24" s="61">
        <f t="shared" si="0"/>
        <v>11</v>
      </c>
      <c r="F24" s="60">
        <f>VLOOKUP($A24,'Return Data'!$B$7:$R$2292,11,0)</f>
        <v>5.4185999999999996</v>
      </c>
      <c r="G24" s="61">
        <f t="shared" si="1"/>
        <v>17</v>
      </c>
      <c r="H24" s="60">
        <f>VLOOKUP($A24,'Return Data'!$B$7:$R$2292,12,0)</f>
        <v>3.4845000000000002</v>
      </c>
      <c r="I24" s="61">
        <f t="shared" si="2"/>
        <v>10</v>
      </c>
      <c r="J24" s="60">
        <f>VLOOKUP($A24,'Return Data'!$B$7:$R$2292,13,0)</f>
        <v>1.3205</v>
      </c>
      <c r="K24" s="61">
        <f t="shared" si="3"/>
        <v>12</v>
      </c>
      <c r="L24" s="60">
        <f>VLOOKUP($A24,'Return Data'!$B$7:$R$2292,17,0)</f>
        <v>22.483000000000001</v>
      </c>
      <c r="M24" s="61">
        <f t="shared" si="4"/>
        <v>23</v>
      </c>
      <c r="N24" s="60">
        <f>VLOOKUP($A24,'Return Data'!$B$7:$R$2292,14,0)</f>
        <v>13.9558</v>
      </c>
      <c r="O24" s="61">
        <f t="shared" si="8"/>
        <v>23</v>
      </c>
      <c r="P24" s="60">
        <f>VLOOKUP($A24,'Return Data'!$B$7:$R$2292,15,0)</f>
        <v>8.9441000000000006</v>
      </c>
      <c r="Q24" s="61">
        <f>RANK(P24,P$8:P$39,0)</f>
        <v>20</v>
      </c>
      <c r="R24" s="60">
        <f>VLOOKUP($A24,'Return Data'!$B$7:$R$2292,16,0)</f>
        <v>15.450900000000001</v>
      </c>
      <c r="S24" s="62">
        <f t="shared" si="6"/>
        <v>12</v>
      </c>
    </row>
    <row r="25" spans="1:19" x14ac:dyDescent="0.3">
      <c r="A25" s="58" t="s">
        <v>1880</v>
      </c>
      <c r="B25" s="59">
        <f>VLOOKUP($A25,'Return Data'!$B$7:$R$2292,3,0)</f>
        <v>44865</v>
      </c>
      <c r="C25" s="60">
        <f>VLOOKUP($A25,'Return Data'!$B$7:$R$2292,4,0)</f>
        <v>67.416499999999999</v>
      </c>
      <c r="D25" s="60">
        <f>VLOOKUP($A25,'Return Data'!$B$7:$R$2292,10,0)</f>
        <v>5.1794000000000002</v>
      </c>
      <c r="E25" s="61">
        <f t="shared" si="0"/>
        <v>21</v>
      </c>
      <c r="F25" s="60">
        <f>VLOOKUP($A25,'Return Data'!$B$7:$R$2292,11,0)</f>
        <v>5.9596</v>
      </c>
      <c r="G25" s="61">
        <f t="shared" si="1"/>
        <v>14</v>
      </c>
      <c r="H25" s="60">
        <f>VLOOKUP($A25,'Return Data'!$B$7:$R$2292,12,0)</f>
        <v>0.80600000000000005</v>
      </c>
      <c r="I25" s="61">
        <f t="shared" si="2"/>
        <v>21</v>
      </c>
      <c r="J25" s="60">
        <f>VLOOKUP($A25,'Return Data'!$B$7:$R$2292,13,0)</f>
        <v>-1.14E-2</v>
      </c>
      <c r="K25" s="61">
        <f t="shared" si="3"/>
        <v>18</v>
      </c>
      <c r="L25" s="60">
        <f>VLOOKUP($A25,'Return Data'!$B$7:$R$2292,17,0)</f>
        <v>18.8995</v>
      </c>
      <c r="M25" s="61">
        <f t="shared" si="4"/>
        <v>30</v>
      </c>
      <c r="N25" s="60">
        <f>VLOOKUP($A25,'Return Data'!$B$7:$R$2292,14,0)</f>
        <v>10.6845</v>
      </c>
      <c r="O25" s="61">
        <f t="shared" si="8"/>
        <v>29</v>
      </c>
      <c r="P25" s="60">
        <f>VLOOKUP($A25,'Return Data'!$B$7:$R$2292,15,0)</f>
        <v>7.4413999999999998</v>
      </c>
      <c r="Q25" s="61">
        <f>RANK(P25,P$8:P$39,0)</f>
        <v>23</v>
      </c>
      <c r="R25" s="60">
        <f>VLOOKUP($A25,'Return Data'!$B$7:$R$2292,16,0)</f>
        <v>8.9838000000000005</v>
      </c>
      <c r="S25" s="62">
        <f t="shared" si="6"/>
        <v>31</v>
      </c>
    </row>
    <row r="26" spans="1:19" x14ac:dyDescent="0.3">
      <c r="A26" s="58" t="s">
        <v>1194</v>
      </c>
      <c r="B26" s="59">
        <f>VLOOKUP($A26,'Return Data'!$B$7:$R$2292,3,0)</f>
        <v>44865</v>
      </c>
      <c r="C26" s="60">
        <f>VLOOKUP($A26,'Return Data'!$B$7:$R$2292,4,0)</f>
        <v>21.152200000000001</v>
      </c>
      <c r="D26" s="60">
        <f>VLOOKUP($A26,'Return Data'!$B$7:$R$2292,10,0)</f>
        <v>7.5587999999999997</v>
      </c>
      <c r="E26" s="61">
        <f t="shared" si="0"/>
        <v>7</v>
      </c>
      <c r="F26" s="60">
        <f>VLOOKUP($A26,'Return Data'!$B$7:$R$2292,11,0)</f>
        <v>3.7702</v>
      </c>
      <c r="G26" s="61">
        <f t="shared" si="1"/>
        <v>23</v>
      </c>
      <c r="H26" s="60">
        <f>VLOOKUP($A26,'Return Data'!$B$7:$R$2292,12,0)</f>
        <v>1.5697000000000001</v>
      </c>
      <c r="I26" s="61">
        <f t="shared" si="2"/>
        <v>18</v>
      </c>
      <c r="J26" s="60">
        <f>VLOOKUP($A26,'Return Data'!$B$7:$R$2292,13,0)</f>
        <v>1.1815</v>
      </c>
      <c r="K26" s="61">
        <f t="shared" si="3"/>
        <v>14</v>
      </c>
      <c r="L26" s="60">
        <f>VLOOKUP($A26,'Return Data'!$B$7:$R$2292,17,0)</f>
        <v>35.090800000000002</v>
      </c>
      <c r="M26" s="61">
        <f t="shared" si="4"/>
        <v>4</v>
      </c>
      <c r="N26" s="60">
        <f>VLOOKUP($A26,'Return Data'!$B$7:$R$2292,14,0)</f>
        <v>22.581700000000001</v>
      </c>
      <c r="O26" s="61">
        <f t="shared" si="8"/>
        <v>3</v>
      </c>
      <c r="P26" s="60"/>
      <c r="Q26" s="61"/>
      <c r="R26" s="60">
        <f>VLOOKUP($A26,'Return Data'!$B$7:$R$2292,16,0)</f>
        <v>14.6587</v>
      </c>
      <c r="S26" s="62">
        <f t="shared" si="6"/>
        <v>16</v>
      </c>
    </row>
    <row r="27" spans="1:19" x14ac:dyDescent="0.3">
      <c r="A27" s="58" t="s">
        <v>1689</v>
      </c>
      <c r="B27" s="59">
        <f>VLOOKUP($A27,'Return Data'!$B$7:$R$2292,3,0)</f>
        <v>44865</v>
      </c>
      <c r="C27" s="60">
        <f>VLOOKUP($A27,'Return Data'!$B$7:$R$2292,4,0)</f>
        <v>34.752400000000002</v>
      </c>
      <c r="D27" s="60">
        <f>VLOOKUP($A27,'Return Data'!$B$7:$R$2292,10,0)</f>
        <v>8.6369000000000007</v>
      </c>
      <c r="E27" s="61">
        <f t="shared" si="0"/>
        <v>3</v>
      </c>
      <c r="F27" s="60">
        <f>VLOOKUP($A27,'Return Data'!$B$7:$R$2292,11,0)</f>
        <v>8.0122</v>
      </c>
      <c r="G27" s="61">
        <f t="shared" si="1"/>
        <v>6</v>
      </c>
      <c r="H27" s="60">
        <f>VLOOKUP($A27,'Return Data'!$B$7:$R$2292,12,0)</f>
        <v>2.9359000000000002</v>
      </c>
      <c r="I27" s="61">
        <f t="shared" si="2"/>
        <v>13</v>
      </c>
      <c r="J27" s="60">
        <f>VLOOKUP($A27,'Return Data'!$B$7:$R$2292,13,0)</f>
        <v>-0.74170000000000003</v>
      </c>
      <c r="K27" s="61">
        <f t="shared" si="3"/>
        <v>20</v>
      </c>
      <c r="L27" s="60">
        <f>VLOOKUP($A27,'Return Data'!$B$7:$R$2292,17,0)</f>
        <v>16.2591</v>
      </c>
      <c r="M27" s="61">
        <f t="shared" si="4"/>
        <v>31</v>
      </c>
      <c r="N27" s="60">
        <f>VLOOKUP($A27,'Return Data'!$B$7:$R$2292,14,0)</f>
        <v>8.5228000000000002</v>
      </c>
      <c r="O27" s="61">
        <f t="shared" si="8"/>
        <v>30</v>
      </c>
      <c r="P27" s="60">
        <f>VLOOKUP($A27,'Return Data'!$B$7:$R$2292,15,0)</f>
        <v>5.8179999999999996</v>
      </c>
      <c r="Q27" s="61">
        <f>RANK(P27,P$8:P$39,0)</f>
        <v>24</v>
      </c>
      <c r="R27" s="60">
        <f>VLOOKUP($A27,'Return Data'!$B$7:$R$2292,16,0)</f>
        <v>15.7531</v>
      </c>
      <c r="S27" s="62">
        <f t="shared" si="6"/>
        <v>11</v>
      </c>
    </row>
    <row r="28" spans="1:19" x14ac:dyDescent="0.3">
      <c r="A28" s="58" t="s">
        <v>1866</v>
      </c>
      <c r="B28" s="59">
        <f>VLOOKUP($A28,'Return Data'!$B$7:$R$2292,3,0)</f>
        <v>44865</v>
      </c>
      <c r="C28" s="60">
        <f>VLOOKUP($A28,'Return Data'!$B$7:$R$2292,4,0)</f>
        <v>16.420000000000002</v>
      </c>
      <c r="D28" s="60">
        <f>VLOOKUP($A28,'Return Data'!$B$7:$R$2292,10,0)</f>
        <v>6.1238000000000001</v>
      </c>
      <c r="E28" s="61">
        <f t="shared" si="0"/>
        <v>10</v>
      </c>
      <c r="F28" s="60">
        <f>VLOOKUP($A28,'Return Data'!$B$7:$R$2292,11,0)</f>
        <v>5.6778000000000004</v>
      </c>
      <c r="G28" s="61">
        <f t="shared" si="1"/>
        <v>15</v>
      </c>
      <c r="H28" s="60">
        <f>VLOOKUP($A28,'Return Data'!$B$7:$R$2292,12,0)</f>
        <v>3.6720999999999999</v>
      </c>
      <c r="I28" s="61">
        <f t="shared" si="2"/>
        <v>8</v>
      </c>
      <c r="J28" s="60">
        <f>VLOOKUP($A28,'Return Data'!$B$7:$R$2292,13,0)</f>
        <v>1.0157</v>
      </c>
      <c r="K28" s="61">
        <f t="shared" si="3"/>
        <v>16</v>
      </c>
      <c r="L28" s="60">
        <f>VLOOKUP($A28,'Return Data'!$B$7:$R$2292,17,0)</f>
        <v>26.2742</v>
      </c>
      <c r="M28" s="61">
        <f t="shared" si="4"/>
        <v>15</v>
      </c>
      <c r="N28" s="60">
        <f>VLOOKUP($A28,'Return Data'!$B$7:$R$2292,14,0)</f>
        <v>14.709</v>
      </c>
      <c r="O28" s="61">
        <f t="shared" si="8"/>
        <v>21</v>
      </c>
      <c r="P28" s="60"/>
      <c r="Q28" s="61"/>
      <c r="R28" s="60">
        <f>VLOOKUP($A28,'Return Data'!$B$7:$R$2292,16,0)</f>
        <v>12.1791</v>
      </c>
      <c r="S28" s="62">
        <f t="shared" si="6"/>
        <v>24</v>
      </c>
    </row>
    <row r="29" spans="1:19" x14ac:dyDescent="0.3">
      <c r="A29" s="58" t="s">
        <v>1195</v>
      </c>
      <c r="B29" s="59">
        <f>VLOOKUP($A29,'Return Data'!$B$7:$R$2292,3,0)</f>
        <v>44865</v>
      </c>
      <c r="C29" s="60">
        <f>VLOOKUP($A29,'Return Data'!$B$7:$R$2292,4,0)</f>
        <v>167.33770000000001</v>
      </c>
      <c r="D29" s="60">
        <f>VLOOKUP($A29,'Return Data'!$B$7:$R$2292,10,0)</f>
        <v>8.5184999999999995</v>
      </c>
      <c r="E29" s="61">
        <f t="shared" si="0"/>
        <v>4</v>
      </c>
      <c r="F29" s="60">
        <f>VLOOKUP($A29,'Return Data'!$B$7:$R$2292,11,0)</f>
        <v>11.472300000000001</v>
      </c>
      <c r="G29" s="61">
        <f t="shared" si="1"/>
        <v>1</v>
      </c>
      <c r="H29" s="60">
        <f>VLOOKUP($A29,'Return Data'!$B$7:$R$2292,12,0)</f>
        <v>12.9452</v>
      </c>
      <c r="I29" s="61">
        <f t="shared" si="2"/>
        <v>1</v>
      </c>
      <c r="J29" s="60">
        <f>VLOOKUP($A29,'Return Data'!$B$7:$R$2292,13,0)</f>
        <v>15.496</v>
      </c>
      <c r="K29" s="61">
        <f t="shared" si="3"/>
        <v>1</v>
      </c>
      <c r="L29" s="60">
        <f>VLOOKUP($A29,'Return Data'!$B$7:$R$2292,17,0)</f>
        <v>44.714500000000001</v>
      </c>
      <c r="M29" s="61">
        <f t="shared" si="4"/>
        <v>1</v>
      </c>
      <c r="N29" s="60">
        <f>VLOOKUP($A29,'Return Data'!$B$7:$R$2292,14,0)</f>
        <v>20.121600000000001</v>
      </c>
      <c r="O29" s="61">
        <f t="shared" si="8"/>
        <v>6</v>
      </c>
      <c r="P29" s="60">
        <f>VLOOKUP($A29,'Return Data'!$B$7:$R$2292,15,0)</f>
        <v>12.8895</v>
      </c>
      <c r="Q29" s="61">
        <f>RANK(P29,P$8:P$39,0)</f>
        <v>6</v>
      </c>
      <c r="R29" s="60">
        <f>VLOOKUP($A29,'Return Data'!$B$7:$R$2292,16,0)</f>
        <v>17.354800000000001</v>
      </c>
      <c r="S29" s="62">
        <f t="shared" si="6"/>
        <v>7</v>
      </c>
    </row>
    <row r="30" spans="1:19" x14ac:dyDescent="0.3">
      <c r="A30" s="58" t="s">
        <v>1651</v>
      </c>
      <c r="B30" s="59">
        <f>VLOOKUP($A30,'Return Data'!$B$7:$R$2292,3,0)</f>
        <v>44865</v>
      </c>
      <c r="C30" s="60">
        <f>VLOOKUP($A30,'Return Data'!$B$7:$R$2292,4,0)</f>
        <v>48.635199999999998</v>
      </c>
      <c r="D30" s="60">
        <f>VLOOKUP($A30,'Return Data'!$B$7:$R$2292,10,0)</f>
        <v>3.6735000000000002</v>
      </c>
      <c r="E30" s="61">
        <f t="shared" si="0"/>
        <v>26</v>
      </c>
      <c r="F30" s="60">
        <f>VLOOKUP($A30,'Return Data'!$B$7:$R$2292,11,0)</f>
        <v>1.8683000000000001</v>
      </c>
      <c r="G30" s="61">
        <f t="shared" si="1"/>
        <v>28</v>
      </c>
      <c r="H30" s="60">
        <f>VLOOKUP($A30,'Return Data'!$B$7:$R$2292,12,0)</f>
        <v>-1.8185</v>
      </c>
      <c r="I30" s="61">
        <f t="shared" si="2"/>
        <v>28</v>
      </c>
      <c r="J30" s="60">
        <f>VLOOKUP($A30,'Return Data'!$B$7:$R$2292,13,0)</f>
        <v>-3.2543000000000002</v>
      </c>
      <c r="K30" s="61">
        <f t="shared" si="3"/>
        <v>28</v>
      </c>
      <c r="L30" s="60">
        <f>VLOOKUP($A30,'Return Data'!$B$7:$R$2292,17,0)</f>
        <v>24.916399999999999</v>
      </c>
      <c r="M30" s="61">
        <f t="shared" si="4"/>
        <v>16</v>
      </c>
      <c r="N30" s="60">
        <f>VLOOKUP($A30,'Return Data'!$B$7:$R$2292,14,0)</f>
        <v>22.735600000000002</v>
      </c>
      <c r="O30" s="61">
        <f t="shared" si="8"/>
        <v>2</v>
      </c>
      <c r="P30" s="60">
        <f>VLOOKUP($A30,'Return Data'!$B$7:$R$2292,15,0)</f>
        <v>16.514500000000002</v>
      </c>
      <c r="Q30" s="61">
        <f>RANK(P30,P$8:P$39,0)</f>
        <v>2</v>
      </c>
      <c r="R30" s="60">
        <f>VLOOKUP($A30,'Return Data'!$B$7:$R$2292,16,0)</f>
        <v>18.2577</v>
      </c>
      <c r="S30" s="62">
        <f t="shared" si="6"/>
        <v>4</v>
      </c>
    </row>
    <row r="31" spans="1:19" x14ac:dyDescent="0.3">
      <c r="A31" s="58" t="s">
        <v>1681</v>
      </c>
      <c r="B31" s="59">
        <f>VLOOKUP($A31,'Return Data'!$B$7:$R$2292,3,0)</f>
        <v>44865</v>
      </c>
      <c r="C31" s="60">
        <f>VLOOKUP($A31,'Return Data'!$B$7:$R$2292,4,0)</f>
        <v>25.38</v>
      </c>
      <c r="D31" s="60">
        <f>VLOOKUP($A31,'Return Data'!$B$7:$R$2292,10,0)</f>
        <v>3.6341000000000001</v>
      </c>
      <c r="E31" s="61">
        <f t="shared" si="0"/>
        <v>28</v>
      </c>
      <c r="F31" s="60">
        <f>VLOOKUP($A31,'Return Data'!$B$7:$R$2292,11,0)</f>
        <v>2.2562000000000002</v>
      </c>
      <c r="G31" s="61">
        <f t="shared" si="1"/>
        <v>27</v>
      </c>
      <c r="H31" s="60">
        <f>VLOOKUP($A31,'Return Data'!$B$7:$R$2292,12,0)</f>
        <v>-4.1902999999999997</v>
      </c>
      <c r="I31" s="61">
        <f t="shared" si="2"/>
        <v>31</v>
      </c>
      <c r="J31" s="60">
        <f>VLOOKUP($A31,'Return Data'!$B$7:$R$2292,13,0)</f>
        <v>-4.5147000000000004</v>
      </c>
      <c r="K31" s="61">
        <f t="shared" si="3"/>
        <v>29</v>
      </c>
      <c r="L31" s="60">
        <f>VLOOKUP($A31,'Return Data'!$B$7:$R$2292,17,0)</f>
        <v>27.1023</v>
      </c>
      <c r="M31" s="61">
        <f t="shared" si="4"/>
        <v>12</v>
      </c>
      <c r="N31" s="60">
        <f>VLOOKUP($A31,'Return Data'!$B$7:$R$2292,14,0)</f>
        <v>22.3491</v>
      </c>
      <c r="O31" s="61">
        <f t="shared" si="8"/>
        <v>4</v>
      </c>
      <c r="P31" s="60">
        <f>VLOOKUP($A31,'Return Data'!$B$7:$R$2292,15,0)</f>
        <v>13.8911</v>
      </c>
      <c r="Q31" s="61">
        <f>RANK(P31,P$8:P$39,0)</f>
        <v>4</v>
      </c>
      <c r="R31" s="60">
        <f>VLOOKUP($A31,'Return Data'!$B$7:$R$2292,16,0)</f>
        <v>12.918699999999999</v>
      </c>
      <c r="S31" s="62">
        <f t="shared" si="6"/>
        <v>20</v>
      </c>
    </row>
    <row r="32" spans="1:19" x14ac:dyDescent="0.3">
      <c r="A32" s="58" t="s">
        <v>1197</v>
      </c>
      <c r="B32" s="59">
        <f>VLOOKUP($A32,'Return Data'!$B$7:$R$2292,3,0)</f>
        <v>44865</v>
      </c>
      <c r="C32" s="60">
        <f>VLOOKUP($A32,'Return Data'!$B$7:$R$2292,4,0)</f>
        <v>449.01749999999998</v>
      </c>
      <c r="D32" s="60">
        <f>VLOOKUP($A32,'Return Data'!$B$7:$R$2292,10,0)</f>
        <v>9.2832000000000008</v>
      </c>
      <c r="E32" s="61">
        <f t="shared" si="0"/>
        <v>1</v>
      </c>
      <c r="F32" s="60">
        <f>VLOOKUP($A32,'Return Data'!$B$7:$R$2292,11,0)</f>
        <v>5.3536999999999999</v>
      </c>
      <c r="G32" s="61">
        <f t="shared" si="1"/>
        <v>18</v>
      </c>
      <c r="H32" s="60">
        <f>VLOOKUP($A32,'Return Data'!$B$7:$R$2292,12,0)</f>
        <v>7.8845999999999998</v>
      </c>
      <c r="I32" s="61">
        <f t="shared" si="2"/>
        <v>3</v>
      </c>
      <c r="J32" s="60">
        <f>VLOOKUP($A32,'Return Data'!$B$7:$R$2292,13,0)</f>
        <v>10.7195</v>
      </c>
      <c r="K32" s="61">
        <f t="shared" si="3"/>
        <v>3</v>
      </c>
      <c r="L32" s="60">
        <f>VLOOKUP($A32,'Return Data'!$B$7:$R$2292,17,0)</f>
        <v>41.286499999999997</v>
      </c>
      <c r="M32" s="61">
        <f t="shared" si="4"/>
        <v>2</v>
      </c>
      <c r="N32" s="60">
        <f>VLOOKUP($A32,'Return Data'!$B$7:$R$2292,14,0)</f>
        <v>32.041699999999999</v>
      </c>
      <c r="O32" s="61">
        <f t="shared" si="8"/>
        <v>1</v>
      </c>
      <c r="P32" s="60">
        <f>VLOOKUP($A32,'Return Data'!$B$7:$R$2292,15,0)</f>
        <v>21.491800000000001</v>
      </c>
      <c r="Q32" s="61">
        <f>RANK(P32,P$8:P$39,0)</f>
        <v>1</v>
      </c>
      <c r="R32" s="60">
        <f>VLOOKUP($A32,'Return Data'!$B$7:$R$2292,16,0)</f>
        <v>19.230399999999999</v>
      </c>
      <c r="S32" s="62">
        <f t="shared" si="6"/>
        <v>2</v>
      </c>
    </row>
    <row r="33" spans="1:19" x14ac:dyDescent="0.3">
      <c r="A33" s="58" t="s">
        <v>1683</v>
      </c>
      <c r="B33" s="59">
        <f>VLOOKUP($A33,'Return Data'!$B$7:$R$2292,3,0)</f>
        <v>44865</v>
      </c>
      <c r="C33" s="60">
        <f>VLOOKUP($A33,'Return Data'!$B$7:$R$2292,4,0)</f>
        <v>77.773399999999995</v>
      </c>
      <c r="D33" s="60">
        <f>VLOOKUP($A33,'Return Data'!$B$7:$R$2292,10,0)</f>
        <v>5.4993999999999996</v>
      </c>
      <c r="E33" s="61">
        <f t="shared" si="0"/>
        <v>16</v>
      </c>
      <c r="F33" s="60">
        <f>VLOOKUP($A33,'Return Data'!$B$7:$R$2292,11,0)</f>
        <v>4.6874000000000002</v>
      </c>
      <c r="G33" s="61">
        <f t="shared" si="1"/>
        <v>21</v>
      </c>
      <c r="H33" s="60">
        <f>VLOOKUP($A33,'Return Data'!$B$7:$R$2292,12,0)</f>
        <v>2.5432000000000001</v>
      </c>
      <c r="I33" s="61">
        <f t="shared" si="2"/>
        <v>14</v>
      </c>
      <c r="J33" s="60">
        <f>VLOOKUP($A33,'Return Data'!$B$7:$R$2292,13,0)</f>
        <v>1.0673999999999999</v>
      </c>
      <c r="K33" s="61">
        <f t="shared" si="3"/>
        <v>15</v>
      </c>
      <c r="L33" s="60">
        <f>VLOOKUP($A33,'Return Data'!$B$7:$R$2292,17,0)</f>
        <v>27.0717</v>
      </c>
      <c r="M33" s="61">
        <f t="shared" si="4"/>
        <v>13</v>
      </c>
      <c r="N33" s="60">
        <f>VLOOKUP($A33,'Return Data'!$B$7:$R$2292,14,0)</f>
        <v>15.3119</v>
      </c>
      <c r="O33" s="61">
        <f t="shared" si="8"/>
        <v>18</v>
      </c>
      <c r="P33" s="60">
        <f>VLOOKUP($A33,'Return Data'!$B$7:$R$2292,15,0)</f>
        <v>10.707700000000001</v>
      </c>
      <c r="Q33" s="61">
        <f>RANK(P33,P$8:P$39,0)</f>
        <v>17</v>
      </c>
      <c r="R33" s="60">
        <f>VLOOKUP($A33,'Return Data'!$B$7:$R$2292,16,0)</f>
        <v>12.717499999999999</v>
      </c>
      <c r="S33" s="62">
        <f t="shared" si="6"/>
        <v>23</v>
      </c>
    </row>
    <row r="34" spans="1:19" x14ac:dyDescent="0.3">
      <c r="A34" s="58" t="s">
        <v>1685</v>
      </c>
      <c r="B34" s="59">
        <f>VLOOKUP($A34,'Return Data'!$B$7:$R$2292,3,0)</f>
        <v>44865</v>
      </c>
      <c r="C34" s="60">
        <f>VLOOKUP($A34,'Return Data'!$B$7:$R$2292,4,0)</f>
        <v>15.1828</v>
      </c>
      <c r="D34" s="60">
        <f>VLOOKUP($A34,'Return Data'!$B$7:$R$2292,10,0)</f>
        <v>5.4631999999999996</v>
      </c>
      <c r="E34" s="61">
        <f t="shared" si="0"/>
        <v>17</v>
      </c>
      <c r="F34" s="60">
        <f>VLOOKUP($A34,'Return Data'!$B$7:$R$2292,11,0)</f>
        <v>7.4485000000000001</v>
      </c>
      <c r="G34" s="61">
        <f t="shared" si="1"/>
        <v>7</v>
      </c>
      <c r="H34" s="60">
        <f>VLOOKUP($A34,'Return Data'!$B$7:$R$2292,12,0)</f>
        <v>3.0613999999999999</v>
      </c>
      <c r="I34" s="61">
        <f t="shared" si="2"/>
        <v>12</v>
      </c>
      <c r="J34" s="60">
        <f>VLOOKUP($A34,'Return Data'!$B$7:$R$2292,13,0)</f>
        <v>1.6033999999999999</v>
      </c>
      <c r="K34" s="61">
        <f t="shared" si="3"/>
        <v>11</v>
      </c>
      <c r="L34" s="60">
        <f>VLOOKUP($A34,'Return Data'!$B$7:$R$2292,17,0)</f>
        <v>20.5458</v>
      </c>
      <c r="M34" s="61">
        <f t="shared" si="4"/>
        <v>26</v>
      </c>
      <c r="N34" s="60">
        <f>VLOOKUP($A34,'Return Data'!$B$7:$R$2292,14,0)</f>
        <v>11.6571</v>
      </c>
      <c r="O34" s="61">
        <f t="shared" si="8"/>
        <v>27</v>
      </c>
      <c r="P34" s="60"/>
      <c r="Q34" s="61"/>
      <c r="R34" s="60">
        <f>VLOOKUP($A34,'Return Data'!$B$7:$R$2292,16,0)</f>
        <v>10.740399999999999</v>
      </c>
      <c r="S34" s="62">
        <f t="shared" si="6"/>
        <v>28</v>
      </c>
    </row>
    <row r="35" spans="1:19" x14ac:dyDescent="0.3">
      <c r="A35" s="58" t="s">
        <v>1200</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23</v>
      </c>
      <c r="J35" s="60">
        <f>VLOOKUP($A35,'Return Data'!$B$7:$R$2292,13,0)</f>
        <v>0</v>
      </c>
      <c r="K35" s="61">
        <f t="shared" si="3"/>
        <v>17</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44865</v>
      </c>
      <c r="C36" s="60">
        <f>VLOOKUP($A36,'Return Data'!$B$7:$R$2292,4,0)</f>
        <v>15.8931</v>
      </c>
      <c r="D36" s="60">
        <f>VLOOKUP($A36,'Return Data'!$B$7:$R$2292,10,0)</f>
        <v>4.0069999999999997</v>
      </c>
      <c r="E36" s="61">
        <f t="shared" si="0"/>
        <v>24</v>
      </c>
      <c r="F36" s="60">
        <f>VLOOKUP($A36,'Return Data'!$B$7:$R$2292,11,0)</f>
        <v>3.0821000000000001</v>
      </c>
      <c r="G36" s="61">
        <f t="shared" si="1"/>
        <v>25</v>
      </c>
      <c r="H36" s="60">
        <f>VLOOKUP($A36,'Return Data'!$B$7:$R$2292,12,0)</f>
        <v>0.4284</v>
      </c>
      <c r="I36" s="61">
        <f t="shared" si="2"/>
        <v>22</v>
      </c>
      <c r="J36" s="60">
        <f>VLOOKUP($A36,'Return Data'!$B$7:$R$2292,13,0)</f>
        <v>-1.8926000000000001</v>
      </c>
      <c r="K36" s="61">
        <f t="shared" si="3"/>
        <v>25</v>
      </c>
      <c r="L36" s="60">
        <f>VLOOKUP($A36,'Return Data'!$B$7:$R$2292,17,0)</f>
        <v>19.383199999999999</v>
      </c>
      <c r="M36" s="61">
        <f t="shared" si="4"/>
        <v>29</v>
      </c>
      <c r="N36" s="60">
        <f>VLOOKUP($A36,'Return Data'!$B$7:$R$2292,14,0)</f>
        <v>12.2667</v>
      </c>
      <c r="O36" s="61">
        <f>RANK(N36,N$8:N$39,0)</f>
        <v>26</v>
      </c>
      <c r="P36" s="60"/>
      <c r="Q36" s="61"/>
      <c r="R36" s="60">
        <f>VLOOKUP($A36,'Return Data'!$B$7:$R$2292,16,0)</f>
        <v>11.800599999999999</v>
      </c>
      <c r="S36" s="62">
        <f t="shared" si="6"/>
        <v>25</v>
      </c>
    </row>
    <row r="37" spans="1:19" x14ac:dyDescent="0.3">
      <c r="A37" s="58" t="s">
        <v>1687</v>
      </c>
      <c r="B37" s="59">
        <f>VLOOKUP($A37,'Return Data'!$B$7:$R$2292,3,0)</f>
        <v>44865</v>
      </c>
      <c r="C37" s="60">
        <f>VLOOKUP($A37,'Return Data'!$B$7:$R$2292,4,0)</f>
        <v>152.11000000000001</v>
      </c>
      <c r="D37" s="60">
        <f>VLOOKUP($A37,'Return Data'!$B$7:$R$2292,10,0)</f>
        <v>3.7585000000000002</v>
      </c>
      <c r="E37" s="61">
        <f t="shared" si="0"/>
        <v>25</v>
      </c>
      <c r="F37" s="60">
        <f>VLOOKUP($A37,'Return Data'!$B$7:$R$2292,11,0)</f>
        <v>0.52869999999999995</v>
      </c>
      <c r="G37" s="61">
        <f t="shared" si="1"/>
        <v>31</v>
      </c>
      <c r="H37" s="60">
        <f>VLOOKUP($A37,'Return Data'!$B$7:$R$2292,12,0)</f>
        <v>2.3344999999999998</v>
      </c>
      <c r="I37" s="61">
        <f t="shared" si="2"/>
        <v>16</v>
      </c>
      <c r="J37" s="60">
        <f>VLOOKUP($A37,'Return Data'!$B$7:$R$2292,13,0)</f>
        <v>1.2244999999999999</v>
      </c>
      <c r="K37" s="61">
        <f t="shared" si="3"/>
        <v>13</v>
      </c>
      <c r="L37" s="60">
        <f>VLOOKUP($A37,'Return Data'!$B$7:$R$2292,17,0)</f>
        <v>21.232800000000001</v>
      </c>
      <c r="M37" s="61">
        <f t="shared" si="4"/>
        <v>25</v>
      </c>
      <c r="N37" s="60">
        <f>VLOOKUP($A37,'Return Data'!$B$7:$R$2292,14,0)</f>
        <v>11.033200000000001</v>
      </c>
      <c r="O37" s="61">
        <f>RANK(N37,N$8:N$39,0)</f>
        <v>28</v>
      </c>
      <c r="P37" s="60">
        <f>VLOOKUP($A37,'Return Data'!$B$7:$R$2292,15,0)</f>
        <v>5.6744000000000003</v>
      </c>
      <c r="Q37" s="61">
        <f>RANK(P37,P$8:P$39,0)</f>
        <v>25</v>
      </c>
      <c r="R37" s="60">
        <f>VLOOKUP($A37,'Return Data'!$B$7:$R$2292,16,0)</f>
        <v>9.9223999999999997</v>
      </c>
      <c r="S37" s="62">
        <f t="shared" si="6"/>
        <v>30</v>
      </c>
    </row>
    <row r="38" spans="1:19" x14ac:dyDescent="0.3">
      <c r="A38" s="58" t="s">
        <v>1673</v>
      </c>
      <c r="B38" s="59">
        <f>VLOOKUP($A38,'Return Data'!$B$7:$R$2292,3,0)</f>
        <v>44865</v>
      </c>
      <c r="C38" s="60">
        <f>VLOOKUP($A38,'Return Data'!$B$7:$R$2292,4,0)</f>
        <v>34.07</v>
      </c>
      <c r="D38" s="60">
        <f>VLOOKUP($A38,'Return Data'!$B$7:$R$2292,10,0)</f>
        <v>5.6761999999999997</v>
      </c>
      <c r="E38" s="61">
        <f t="shared" si="0"/>
        <v>14</v>
      </c>
      <c r="F38" s="60">
        <f>VLOOKUP($A38,'Return Data'!$B$7:$R$2292,11,0)</f>
        <v>5.4471999999999996</v>
      </c>
      <c r="G38" s="61">
        <f t="shared" si="1"/>
        <v>16</v>
      </c>
      <c r="H38" s="60">
        <f>VLOOKUP($A38,'Return Data'!$B$7:$R$2292,12,0)</f>
        <v>2.4662000000000002</v>
      </c>
      <c r="I38" s="61">
        <f t="shared" si="2"/>
        <v>15</v>
      </c>
      <c r="J38" s="60">
        <f>VLOOKUP($A38,'Return Data'!$B$7:$R$2292,13,0)</f>
        <v>-0.4965</v>
      </c>
      <c r="K38" s="61">
        <f t="shared" si="3"/>
        <v>19</v>
      </c>
      <c r="L38" s="60">
        <f>VLOOKUP($A38,'Return Data'!$B$7:$R$2292,17,0)</f>
        <v>26.6995</v>
      </c>
      <c r="M38" s="61">
        <f t="shared" si="4"/>
        <v>14</v>
      </c>
      <c r="N38" s="60">
        <f>VLOOKUP($A38,'Return Data'!$B$7:$R$2292,14,0)</f>
        <v>18.6066</v>
      </c>
      <c r="O38" s="61">
        <f>RANK(N38,N$8:N$39,0)</f>
        <v>9</v>
      </c>
      <c r="P38" s="60">
        <f>VLOOKUP($A38,'Return Data'!$B$7:$R$2292,15,0)</f>
        <v>12.8123</v>
      </c>
      <c r="Q38" s="61">
        <f>RANK(P38,P$8:P$39,0)</f>
        <v>7</v>
      </c>
      <c r="R38" s="60">
        <f>VLOOKUP($A38,'Return Data'!$B$7:$R$2292,16,0)</f>
        <v>11.3523</v>
      </c>
      <c r="S38" s="62">
        <f t="shared" si="6"/>
        <v>27</v>
      </c>
    </row>
    <row r="39" spans="1:19" x14ac:dyDescent="0.3">
      <c r="A39" s="58" t="s">
        <v>1739</v>
      </c>
      <c r="B39" s="59">
        <f>VLOOKUP($A39,'Return Data'!$B$7:$R$2292,3,0)</f>
        <v>44865</v>
      </c>
      <c r="C39" s="60">
        <f>VLOOKUP($A39,'Return Data'!$B$7:$R$2292,4,0)</f>
        <v>241.00020000000001</v>
      </c>
      <c r="D39" s="60">
        <f>VLOOKUP($A39,'Return Data'!$B$7:$R$2292,10,0)</f>
        <v>1.8537999999999999</v>
      </c>
      <c r="E39" s="61">
        <f t="shared" si="0"/>
        <v>31</v>
      </c>
      <c r="F39" s="60">
        <f>VLOOKUP($A39,'Return Data'!$B$7:$R$2292,11,0)</f>
        <v>0.63329999999999997</v>
      </c>
      <c r="G39" s="61">
        <f t="shared" si="1"/>
        <v>30</v>
      </c>
      <c r="H39" s="60">
        <f>VLOOKUP($A39,'Return Data'!$B$7:$R$2292,12,0)</f>
        <v>-4.7618999999999998</v>
      </c>
      <c r="I39" s="61">
        <f t="shared" si="2"/>
        <v>32</v>
      </c>
      <c r="J39" s="60">
        <f>VLOOKUP($A39,'Return Data'!$B$7:$R$2292,13,0)</f>
        <v>-9.3465000000000007</v>
      </c>
      <c r="K39" s="61">
        <f t="shared" si="3"/>
        <v>32</v>
      </c>
      <c r="L39" s="60">
        <f>VLOOKUP($A39,'Return Data'!$B$7:$R$2292,17,0)</f>
        <v>21.7286</v>
      </c>
      <c r="M39" s="61">
        <f t="shared" si="4"/>
        <v>24</v>
      </c>
      <c r="N39" s="60">
        <f>VLOOKUP($A39,'Return Data'!$B$7:$R$2292,14,0)</f>
        <v>17.7273</v>
      </c>
      <c r="O39" s="61">
        <f>RANK(N39,N$8:N$39,0)</f>
        <v>11</v>
      </c>
      <c r="P39" s="60">
        <f>VLOOKUP($A39,'Return Data'!$B$7:$R$2292,15,0)</f>
        <v>14.1218</v>
      </c>
      <c r="Q39" s="61">
        <f>RANK(P39,P$8:P$39,0)</f>
        <v>3</v>
      </c>
      <c r="R39" s="60">
        <f>VLOOKUP($A39,'Return Data'!$B$7:$R$2292,16,0)</f>
        <v>14.9985</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5.4943499999999998</v>
      </c>
      <c r="E41" s="69"/>
      <c r="F41" s="70">
        <f>AVERAGE(F8:F39)</f>
        <v>5.357659374999999</v>
      </c>
      <c r="G41" s="69"/>
      <c r="H41" s="70">
        <f>AVERAGE(H8:H39)</f>
        <v>2.0871468750000002</v>
      </c>
      <c r="I41" s="69"/>
      <c r="J41" s="70">
        <f>AVERAGE(J8:J39)</f>
        <v>0.90359999999999996</v>
      </c>
      <c r="K41" s="69"/>
      <c r="L41" s="70">
        <f>AVERAGE(L8:L39)</f>
        <v>26.105374999999999</v>
      </c>
      <c r="M41" s="69"/>
      <c r="N41" s="70">
        <f>AVERAGE(N8:N39)</f>
        <v>16.809310000000004</v>
      </c>
      <c r="O41" s="69"/>
      <c r="P41" s="70">
        <f>AVERAGE(P8:P39)</f>
        <v>11.410116</v>
      </c>
      <c r="Q41" s="69"/>
      <c r="R41" s="70">
        <f>AVERAGE(R8:R39)</f>
        <v>14.067059374999998</v>
      </c>
      <c r="S41" s="71"/>
    </row>
    <row r="42" spans="1:19" x14ac:dyDescent="0.3">
      <c r="A42" s="68" t="s">
        <v>28</v>
      </c>
      <c r="B42" s="69"/>
      <c r="C42" s="69"/>
      <c r="D42" s="70">
        <f>MIN(D8:D39)</f>
        <v>0</v>
      </c>
      <c r="E42" s="69"/>
      <c r="F42" s="70">
        <f>MIN(F8:F39)</f>
        <v>0</v>
      </c>
      <c r="G42" s="69"/>
      <c r="H42" s="70">
        <f>MIN(H8:H39)</f>
        <v>-4.7618999999999998</v>
      </c>
      <c r="I42" s="69"/>
      <c r="J42" s="70">
        <f>MIN(J8:J39)</f>
        <v>-9.3465000000000007</v>
      </c>
      <c r="K42" s="69"/>
      <c r="L42" s="70">
        <f>MIN(L8:L39)</f>
        <v>0</v>
      </c>
      <c r="M42" s="69"/>
      <c r="N42" s="70">
        <f>MIN(N8:N39)</f>
        <v>8.5228000000000002</v>
      </c>
      <c r="O42" s="69"/>
      <c r="P42" s="70">
        <f>MIN(P8:P39)</f>
        <v>5.6744000000000003</v>
      </c>
      <c r="Q42" s="69"/>
      <c r="R42" s="70">
        <f>MIN(R8:R39)</f>
        <v>0</v>
      </c>
      <c r="S42" s="71"/>
    </row>
    <row r="43" spans="1:19" ht="15" thickBot="1" x14ac:dyDescent="0.35">
      <c r="A43" s="72" t="s">
        <v>29</v>
      </c>
      <c r="B43" s="73"/>
      <c r="C43" s="73"/>
      <c r="D43" s="74">
        <f>MAX(D8:D39)</f>
        <v>9.2832000000000008</v>
      </c>
      <c r="E43" s="73"/>
      <c r="F43" s="74">
        <f>MAX(F8:F39)</f>
        <v>11.472300000000001</v>
      </c>
      <c r="G43" s="73"/>
      <c r="H43" s="74">
        <f>MAX(H8:H39)</f>
        <v>12.9452</v>
      </c>
      <c r="I43" s="73"/>
      <c r="J43" s="74">
        <f>MAX(J8:J39)</f>
        <v>15.496</v>
      </c>
      <c r="K43" s="73"/>
      <c r="L43" s="74">
        <f>MAX(L8:L39)</f>
        <v>44.714500000000001</v>
      </c>
      <c r="M43" s="73"/>
      <c r="N43" s="74">
        <f>MAX(N8:N39)</f>
        <v>32.041699999999999</v>
      </c>
      <c r="O43" s="73"/>
      <c r="P43" s="74">
        <f>MAX(P8:P39)</f>
        <v>21.491800000000001</v>
      </c>
      <c r="Q43" s="73"/>
      <c r="R43" s="74">
        <f>MAX(R8:R39)</f>
        <v>21.644300000000001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44865</v>
      </c>
      <c r="C8" s="60">
        <f>VLOOKUP($A8,'Return Data'!$B$7:$R$2292,4,0)</f>
        <v>73.340500000000006</v>
      </c>
      <c r="D8" s="60">
        <f>VLOOKUP($A8,'Return Data'!$B$7:$R$2292,10,0)</f>
        <v>5.2756999999999996</v>
      </c>
      <c r="E8" s="61">
        <f t="shared" ref="E8:E21" si="0">RANK(D8,D$8:D$21,0)</f>
        <v>11</v>
      </c>
      <c r="F8" s="60">
        <f>VLOOKUP($A8,'Return Data'!$B$7:$R$2292,11,0)</f>
        <v>1.6057999999999999</v>
      </c>
      <c r="G8" s="61">
        <f t="shared" ref="G8:G21" si="1">RANK(F8,F$8:F$21,0)</f>
        <v>14</v>
      </c>
      <c r="H8" s="60">
        <f>VLOOKUP($A8,'Return Data'!$B$7:$R$2292,12,0)</f>
        <v>0.35510000000000003</v>
      </c>
      <c r="I8" s="61">
        <f t="shared" ref="I8:I21" si="2">RANK(H8,H$8:H$21,0)</f>
        <v>14</v>
      </c>
      <c r="J8" s="60">
        <f>VLOOKUP($A8,'Return Data'!$B$7:$R$2292,13,0)</f>
        <v>-0.55810000000000004</v>
      </c>
      <c r="K8" s="61">
        <f t="shared" ref="K8:K21" si="3">RANK(J8,J$8:J$21,0)</f>
        <v>14</v>
      </c>
      <c r="L8" s="60">
        <f>VLOOKUP($A8,'Return Data'!$B$7:$R$2292,17,0)</f>
        <v>28.457999999999998</v>
      </c>
      <c r="M8" s="61">
        <f t="shared" ref="M8:M21" si="4">RANK(L8,L$8:L$21,0)</f>
        <v>9</v>
      </c>
      <c r="N8" s="60">
        <f>VLOOKUP($A8,'Return Data'!$B$7:$R$2292,14,0)</f>
        <v>15.747199999999999</v>
      </c>
      <c r="O8" s="61">
        <f t="shared" ref="O8" si="5">RANK(N8,N$8:N$21,0)</f>
        <v>11</v>
      </c>
      <c r="P8" s="60">
        <f>VLOOKUP($A8,'Return Data'!$B$7:$R$2292,15,0)</f>
        <v>2.5181</v>
      </c>
      <c r="Q8" s="61">
        <f>RANK(P8,P$8:P$21,0)</f>
        <v>12</v>
      </c>
      <c r="R8" s="60">
        <f>VLOOKUP($A8,'Return Data'!$B$7:$R$2292,16,0)</f>
        <v>14.6167</v>
      </c>
      <c r="S8" s="62">
        <f t="shared" ref="S8" si="6">RANK(R8,R$8:R$21,0)</f>
        <v>9</v>
      </c>
    </row>
    <row r="9" spans="1:20" x14ac:dyDescent="0.3">
      <c r="A9" s="58" t="s">
        <v>31</v>
      </c>
      <c r="B9" s="59">
        <f>VLOOKUP($A9,'Return Data'!$B$7:$R$2292,3,0)</f>
        <v>44865</v>
      </c>
      <c r="C9" s="60">
        <f>VLOOKUP($A9,'Return Data'!$B$7:$R$2292,4,0)</f>
        <v>453.87599999999998</v>
      </c>
      <c r="D9" s="60">
        <f>VLOOKUP($A9,'Return Data'!$B$7:$R$2292,10,0)</f>
        <v>8.1001999999999992</v>
      </c>
      <c r="E9" s="61">
        <f t="shared" si="0"/>
        <v>2</v>
      </c>
      <c r="F9" s="60">
        <f>VLOOKUP($A9,'Return Data'!$B$7:$R$2292,11,0)</f>
        <v>7.3792999999999997</v>
      </c>
      <c r="G9" s="61">
        <f t="shared" si="1"/>
        <v>4</v>
      </c>
      <c r="H9" s="60">
        <f>VLOOKUP($A9,'Return Data'!$B$7:$R$2292,12,0)</f>
        <v>3.2515000000000001</v>
      </c>
      <c r="I9" s="61">
        <f t="shared" si="2"/>
        <v>8</v>
      </c>
      <c r="J9" s="60">
        <f>VLOOKUP($A9,'Return Data'!$B$7:$R$2292,13,0)</f>
        <v>3.3544999999999998</v>
      </c>
      <c r="K9" s="61">
        <f t="shared" si="3"/>
        <v>8</v>
      </c>
      <c r="L9" s="60">
        <f>VLOOKUP($A9,'Return Data'!$B$7:$R$2292,17,0)</f>
        <v>28.974299999999999</v>
      </c>
      <c r="M9" s="61">
        <f t="shared" si="4"/>
        <v>7</v>
      </c>
      <c r="N9" s="60">
        <f>VLOOKUP($A9,'Return Data'!$B$7:$R$2292,14,0)</f>
        <v>17.340599999999998</v>
      </c>
      <c r="O9" s="61">
        <f t="shared" ref="O9:O21" si="7">RANK(N9,N$8:N$21,0)</f>
        <v>8</v>
      </c>
      <c r="P9" s="60">
        <f>VLOOKUP($A9,'Return Data'!$B$7:$R$2292,15,0)</f>
        <v>9.5907</v>
      </c>
      <c r="Q9" s="61">
        <f t="shared" ref="Q9:Q21" si="8">RANK(P9,P$8:P$21,0)</f>
        <v>7</v>
      </c>
      <c r="R9" s="60">
        <f>VLOOKUP($A9,'Return Data'!$B$7:$R$2292,16,0)</f>
        <v>14.1836</v>
      </c>
      <c r="S9" s="62">
        <f t="shared" ref="S9:S21" si="9">RANK(R9,R$8:R$21,0)</f>
        <v>11</v>
      </c>
    </row>
    <row r="10" spans="1:20" x14ac:dyDescent="0.3">
      <c r="A10" s="58" t="s">
        <v>32</v>
      </c>
      <c r="B10" s="59">
        <f>VLOOKUP($A10,'Return Data'!$B$7:$R$2292,3,0)</f>
        <v>44865</v>
      </c>
      <c r="C10" s="60">
        <f>VLOOKUP($A10,'Return Data'!$B$7:$R$2292,4,0)</f>
        <v>271.89999999999998</v>
      </c>
      <c r="D10" s="60">
        <f>VLOOKUP($A10,'Return Data'!$B$7:$R$2292,10,0)</f>
        <v>6.7824</v>
      </c>
      <c r="E10" s="61">
        <f t="shared" si="0"/>
        <v>6</v>
      </c>
      <c r="F10" s="60">
        <f>VLOOKUP($A10,'Return Data'!$B$7:$R$2292,11,0)</f>
        <v>6.9168000000000003</v>
      </c>
      <c r="G10" s="61">
        <f t="shared" si="1"/>
        <v>6</v>
      </c>
      <c r="H10" s="60">
        <f>VLOOKUP($A10,'Return Data'!$B$7:$R$2292,12,0)</f>
        <v>7.0724999999999998</v>
      </c>
      <c r="I10" s="61">
        <f t="shared" si="2"/>
        <v>2</v>
      </c>
      <c r="J10" s="60">
        <f>VLOOKUP($A10,'Return Data'!$B$7:$R$2292,13,0)</f>
        <v>11.052099999999999</v>
      </c>
      <c r="K10" s="61">
        <f t="shared" si="3"/>
        <v>1</v>
      </c>
      <c r="L10" s="60">
        <f>VLOOKUP($A10,'Return Data'!$B$7:$R$2292,17,0)</f>
        <v>35.535899999999998</v>
      </c>
      <c r="M10" s="61">
        <f t="shared" si="4"/>
        <v>3</v>
      </c>
      <c r="N10" s="60">
        <f>VLOOKUP($A10,'Return Data'!$B$7:$R$2292,14,0)</f>
        <v>24.091100000000001</v>
      </c>
      <c r="O10" s="61">
        <f t="shared" si="7"/>
        <v>2</v>
      </c>
      <c r="P10" s="60">
        <f>VLOOKUP($A10,'Return Data'!$B$7:$R$2292,15,0)</f>
        <v>13.843400000000001</v>
      </c>
      <c r="Q10" s="61">
        <f t="shared" si="8"/>
        <v>1</v>
      </c>
      <c r="R10" s="60">
        <f>VLOOKUP($A10,'Return Data'!$B$7:$R$2292,16,0)</f>
        <v>19.875599999999999</v>
      </c>
      <c r="S10" s="62">
        <f t="shared" si="9"/>
        <v>1</v>
      </c>
    </row>
    <row r="11" spans="1:20" x14ac:dyDescent="0.3">
      <c r="A11" s="58" t="s">
        <v>33</v>
      </c>
      <c r="B11" s="59">
        <f>VLOOKUP($A11,'Return Data'!$B$7:$R$2292,3,0)</f>
        <v>44865</v>
      </c>
      <c r="C11" s="60">
        <f>VLOOKUP($A11,'Return Data'!$B$7:$R$2292,4,0)</f>
        <v>16.25</v>
      </c>
      <c r="D11" s="60">
        <f>VLOOKUP($A11,'Return Data'!$B$7:$R$2292,10,0)</f>
        <v>4.6361999999999997</v>
      </c>
      <c r="E11" s="61">
        <f t="shared" si="0"/>
        <v>12</v>
      </c>
      <c r="F11" s="60">
        <f>VLOOKUP($A11,'Return Data'!$B$7:$R$2292,11,0)</f>
        <v>4.2335000000000003</v>
      </c>
      <c r="G11" s="61">
        <f t="shared" si="1"/>
        <v>12</v>
      </c>
      <c r="H11" s="60">
        <f>VLOOKUP($A11,'Return Data'!$B$7:$R$2292,12,0)</f>
        <v>1.6259999999999999</v>
      </c>
      <c r="I11" s="61">
        <f t="shared" si="2"/>
        <v>12</v>
      </c>
      <c r="J11" s="60">
        <f>VLOOKUP($A11,'Return Data'!$B$7:$R$2292,13,0)</f>
        <v>1.1831</v>
      </c>
      <c r="K11" s="61">
        <f t="shared" si="3"/>
        <v>11</v>
      </c>
      <c r="L11" s="60">
        <f>VLOOKUP($A11,'Return Data'!$B$7:$R$2292,17,0)</f>
        <v>26.179300000000001</v>
      </c>
      <c r="M11" s="61">
        <f t="shared" si="4"/>
        <v>11</v>
      </c>
      <c r="N11" s="60">
        <f>VLOOKUP($A11,'Return Data'!$B$7:$R$2292,14,0)</f>
        <v>16.1356</v>
      </c>
      <c r="O11" s="61">
        <f t="shared" si="7"/>
        <v>10</v>
      </c>
      <c r="P11" s="60"/>
      <c r="Q11" s="61"/>
      <c r="R11" s="60">
        <f>VLOOKUP($A11,'Return Data'!$B$7:$R$2292,16,0)</f>
        <v>12.2544</v>
      </c>
      <c r="S11" s="62">
        <f t="shared" si="9"/>
        <v>13</v>
      </c>
    </row>
    <row r="12" spans="1:20" x14ac:dyDescent="0.3">
      <c r="A12" s="58" t="s">
        <v>34</v>
      </c>
      <c r="B12" s="59">
        <f>VLOOKUP($A12,'Return Data'!$B$7:$R$2292,3,0)</f>
        <v>44865</v>
      </c>
      <c r="C12" s="60">
        <f>VLOOKUP($A12,'Return Data'!$B$7:$R$2292,4,0)</f>
        <v>92.93</v>
      </c>
      <c r="D12" s="60">
        <f>VLOOKUP($A12,'Return Data'!$B$7:$R$2292,10,0)</f>
        <v>6.4367999999999999</v>
      </c>
      <c r="E12" s="61">
        <f t="shared" si="0"/>
        <v>8</v>
      </c>
      <c r="F12" s="60">
        <f>VLOOKUP($A12,'Return Data'!$B$7:$R$2292,11,0)</f>
        <v>3.5893000000000002</v>
      </c>
      <c r="G12" s="61">
        <f t="shared" si="1"/>
        <v>13</v>
      </c>
      <c r="H12" s="60">
        <f>VLOOKUP($A12,'Return Data'!$B$7:$R$2292,12,0)</f>
        <v>2.7987000000000002</v>
      </c>
      <c r="I12" s="61">
        <f t="shared" si="2"/>
        <v>9</v>
      </c>
      <c r="J12" s="60">
        <f>VLOOKUP($A12,'Return Data'!$B$7:$R$2292,13,0)</f>
        <v>8.0832999999999995</v>
      </c>
      <c r="K12" s="61">
        <f t="shared" si="3"/>
        <v>3</v>
      </c>
      <c r="L12" s="60">
        <f>VLOOKUP($A12,'Return Data'!$B$7:$R$2292,17,0)</f>
        <v>43.0319</v>
      </c>
      <c r="M12" s="61">
        <f t="shared" si="4"/>
        <v>2</v>
      </c>
      <c r="N12" s="60">
        <f>VLOOKUP($A12,'Return Data'!$B$7:$R$2292,14,0)</f>
        <v>25.468399999999999</v>
      </c>
      <c r="O12" s="61">
        <f t="shared" si="7"/>
        <v>1</v>
      </c>
      <c r="P12" s="60">
        <f>VLOOKUP($A12,'Return Data'!$B$7:$R$2292,15,0)</f>
        <v>11.1843</v>
      </c>
      <c r="Q12" s="61">
        <f t="shared" si="8"/>
        <v>4</v>
      </c>
      <c r="R12" s="60">
        <f>VLOOKUP($A12,'Return Data'!$B$7:$R$2292,16,0)</f>
        <v>16.423200000000001</v>
      </c>
      <c r="S12" s="62">
        <f t="shared" si="9"/>
        <v>4</v>
      </c>
    </row>
    <row r="13" spans="1:20" x14ac:dyDescent="0.3">
      <c r="A13" s="58" t="s">
        <v>35</v>
      </c>
      <c r="B13" s="59">
        <f>VLOOKUP($A13,'Return Data'!$B$7:$R$2292,3,0)</f>
        <v>44865</v>
      </c>
      <c r="C13" s="60">
        <f>VLOOKUP($A13,'Return Data'!$B$7:$R$2292,4,0)</f>
        <v>17.4605</v>
      </c>
      <c r="D13" s="60">
        <f>VLOOKUP($A13,'Return Data'!$B$7:$R$2292,10,0)</f>
        <v>4.4901</v>
      </c>
      <c r="E13" s="61">
        <f t="shared" si="0"/>
        <v>13</v>
      </c>
      <c r="F13" s="60">
        <f>VLOOKUP($A13,'Return Data'!$B$7:$R$2292,11,0)</f>
        <v>5.2972999999999999</v>
      </c>
      <c r="G13" s="61">
        <f t="shared" si="1"/>
        <v>11</v>
      </c>
      <c r="H13" s="60">
        <f>VLOOKUP($A13,'Return Data'!$B$7:$R$2292,12,0)</f>
        <v>1.4650000000000001</v>
      </c>
      <c r="I13" s="61">
        <f t="shared" si="2"/>
        <v>13</v>
      </c>
      <c r="J13" s="60">
        <f>VLOOKUP($A13,'Return Data'!$B$7:$R$2292,13,0)</f>
        <v>0.36730000000000002</v>
      </c>
      <c r="K13" s="61">
        <f t="shared" si="3"/>
        <v>13</v>
      </c>
      <c r="L13" s="60">
        <f>VLOOKUP($A13,'Return Data'!$B$7:$R$2292,17,0)</f>
        <v>23.939499999999999</v>
      </c>
      <c r="M13" s="61">
        <f t="shared" si="4"/>
        <v>14</v>
      </c>
      <c r="N13" s="60">
        <f>VLOOKUP($A13,'Return Data'!$B$7:$R$2292,14,0)</f>
        <v>14.5726</v>
      </c>
      <c r="O13" s="61">
        <f t="shared" si="7"/>
        <v>13</v>
      </c>
      <c r="P13" s="60">
        <f>VLOOKUP($A13,'Return Data'!$B$7:$R$2292,15,0)</f>
        <v>5.2655000000000003</v>
      </c>
      <c r="Q13" s="61">
        <f t="shared" si="8"/>
        <v>11</v>
      </c>
      <c r="R13" s="60">
        <f>VLOOKUP($A13,'Return Data'!$B$7:$R$2292,16,0)</f>
        <v>8.1029999999999998</v>
      </c>
      <c r="S13" s="62">
        <f t="shared" si="9"/>
        <v>14</v>
      </c>
    </row>
    <row r="14" spans="1:20" x14ac:dyDescent="0.3">
      <c r="A14" s="58" t="s">
        <v>36</v>
      </c>
      <c r="B14" s="59">
        <f>VLOOKUP($A14,'Return Data'!$B$7:$R$2292,3,0)</f>
        <v>44865</v>
      </c>
      <c r="C14" s="60">
        <f>VLOOKUP($A14,'Return Data'!$B$7:$R$2292,4,0)</f>
        <v>423.86730820293701</v>
      </c>
      <c r="D14" s="60">
        <f>VLOOKUP($A14,'Return Data'!$B$7:$R$2292,10,0)</f>
        <v>6.9585999999999997</v>
      </c>
      <c r="E14" s="61">
        <f t="shared" si="0"/>
        <v>5</v>
      </c>
      <c r="F14" s="60">
        <f>VLOOKUP($A14,'Return Data'!$B$7:$R$2292,11,0)</f>
        <v>6.9555999999999996</v>
      </c>
      <c r="G14" s="61">
        <f t="shared" si="1"/>
        <v>5</v>
      </c>
      <c r="H14" s="60">
        <f>VLOOKUP($A14,'Return Data'!$B$7:$R$2292,12,0)</f>
        <v>1.9507000000000001</v>
      </c>
      <c r="I14" s="61">
        <f t="shared" si="2"/>
        <v>11</v>
      </c>
      <c r="J14" s="60">
        <f>VLOOKUP($A14,'Return Data'!$B$7:$R$2292,13,0)</f>
        <v>1.1126</v>
      </c>
      <c r="K14" s="61">
        <f t="shared" si="3"/>
        <v>12</v>
      </c>
      <c r="L14" s="60">
        <f>VLOOKUP($A14,'Return Data'!$B$7:$R$2292,17,0)</f>
        <v>29.865200000000002</v>
      </c>
      <c r="M14" s="61">
        <f t="shared" si="4"/>
        <v>6</v>
      </c>
      <c r="N14" s="60">
        <f>VLOOKUP($A14,'Return Data'!$B$7:$R$2292,14,0)</f>
        <v>16.148</v>
      </c>
      <c r="O14" s="61">
        <f t="shared" si="7"/>
        <v>9</v>
      </c>
      <c r="P14" s="60">
        <f>VLOOKUP($A14,'Return Data'!$B$7:$R$2292,15,0)</f>
        <v>9.5699000000000005</v>
      </c>
      <c r="Q14" s="61">
        <f t="shared" si="8"/>
        <v>8</v>
      </c>
      <c r="R14" s="60">
        <f>VLOOKUP($A14,'Return Data'!$B$7:$R$2292,16,0)</f>
        <v>15.874599999999999</v>
      </c>
      <c r="S14" s="62">
        <f t="shared" si="9"/>
        <v>5</v>
      </c>
    </row>
    <row r="15" spans="1:20" x14ac:dyDescent="0.3">
      <c r="A15" s="58" t="s">
        <v>37</v>
      </c>
      <c r="B15" s="59">
        <f>VLOOKUP($A15,'Return Data'!$B$7:$R$2292,3,0)</f>
        <v>44865</v>
      </c>
      <c r="C15" s="60">
        <f>VLOOKUP($A15,'Return Data'!$B$7:$R$2292,4,0)</f>
        <v>59.883000000000003</v>
      </c>
      <c r="D15" s="60">
        <f>VLOOKUP($A15,'Return Data'!$B$7:$R$2292,10,0)</f>
        <v>7.3287000000000004</v>
      </c>
      <c r="E15" s="61">
        <f t="shared" si="0"/>
        <v>4</v>
      </c>
      <c r="F15" s="60">
        <f>VLOOKUP($A15,'Return Data'!$B$7:$R$2292,11,0)</f>
        <v>5.6528999999999998</v>
      </c>
      <c r="G15" s="61">
        <f t="shared" si="1"/>
        <v>9</v>
      </c>
      <c r="H15" s="60">
        <f>VLOOKUP($A15,'Return Data'!$B$7:$R$2292,12,0)</f>
        <v>2.3694000000000002</v>
      </c>
      <c r="I15" s="61">
        <f t="shared" si="2"/>
        <v>10</v>
      </c>
      <c r="J15" s="60">
        <f>VLOOKUP($A15,'Return Data'!$B$7:$R$2292,13,0)</f>
        <v>2.5499000000000001</v>
      </c>
      <c r="K15" s="61">
        <f t="shared" si="3"/>
        <v>9</v>
      </c>
      <c r="L15" s="60">
        <f>VLOOKUP($A15,'Return Data'!$B$7:$R$2292,17,0)</f>
        <v>30.292999999999999</v>
      </c>
      <c r="M15" s="61">
        <f t="shared" si="4"/>
        <v>5</v>
      </c>
      <c r="N15" s="60">
        <f>VLOOKUP($A15,'Return Data'!$B$7:$R$2292,14,0)</f>
        <v>18.991700000000002</v>
      </c>
      <c r="O15" s="61">
        <f t="shared" si="7"/>
        <v>5</v>
      </c>
      <c r="P15" s="60">
        <f>VLOOKUP($A15,'Return Data'!$B$7:$R$2292,15,0)</f>
        <v>9.9061000000000003</v>
      </c>
      <c r="Q15" s="61">
        <f t="shared" si="8"/>
        <v>6</v>
      </c>
      <c r="R15" s="60">
        <f>VLOOKUP($A15,'Return Data'!$B$7:$R$2292,16,0)</f>
        <v>14.983599999999999</v>
      </c>
      <c r="S15" s="62">
        <f t="shared" si="9"/>
        <v>8</v>
      </c>
    </row>
    <row r="16" spans="1:20" x14ac:dyDescent="0.3">
      <c r="A16" s="58" t="s">
        <v>38</v>
      </c>
      <c r="B16" s="59">
        <f>VLOOKUP($A16,'Return Data'!$B$7:$R$2292,3,0)</f>
        <v>44865</v>
      </c>
      <c r="C16" s="60">
        <f>VLOOKUP($A16,'Return Data'!$B$7:$R$2292,4,0)</f>
        <v>128.43209999999999</v>
      </c>
      <c r="D16" s="60">
        <f>VLOOKUP($A16,'Return Data'!$B$7:$R$2292,10,0)</f>
        <v>6.702</v>
      </c>
      <c r="E16" s="61">
        <f t="shared" si="0"/>
        <v>7</v>
      </c>
      <c r="F16" s="60">
        <f>VLOOKUP($A16,'Return Data'!$B$7:$R$2292,11,0)</f>
        <v>5.3836000000000004</v>
      </c>
      <c r="G16" s="61">
        <f t="shared" si="1"/>
        <v>10</v>
      </c>
      <c r="H16" s="60">
        <f>VLOOKUP($A16,'Return Data'!$B$7:$R$2292,12,0)</f>
        <v>3.8847999999999998</v>
      </c>
      <c r="I16" s="61">
        <f t="shared" si="2"/>
        <v>6</v>
      </c>
      <c r="J16" s="60">
        <f>VLOOKUP($A16,'Return Data'!$B$7:$R$2292,13,0)</f>
        <v>3.8452999999999999</v>
      </c>
      <c r="K16" s="61">
        <f t="shared" si="3"/>
        <v>5</v>
      </c>
      <c r="L16" s="60">
        <f>VLOOKUP($A16,'Return Data'!$B$7:$R$2292,17,0)</f>
        <v>33.128700000000002</v>
      </c>
      <c r="M16" s="61">
        <f t="shared" si="4"/>
        <v>4</v>
      </c>
      <c r="N16" s="60">
        <f>VLOOKUP($A16,'Return Data'!$B$7:$R$2292,14,0)</f>
        <v>19.912500000000001</v>
      </c>
      <c r="O16" s="61">
        <f t="shared" si="7"/>
        <v>4</v>
      </c>
      <c r="P16" s="60">
        <f>VLOOKUP($A16,'Return Data'!$B$7:$R$2292,15,0)</f>
        <v>11.8331</v>
      </c>
      <c r="Q16" s="61">
        <f t="shared" si="8"/>
        <v>3</v>
      </c>
      <c r="R16" s="60">
        <f>VLOOKUP($A16,'Return Data'!$B$7:$R$2292,16,0)</f>
        <v>15.7942</v>
      </c>
      <c r="S16" s="62">
        <f t="shared" si="9"/>
        <v>6</v>
      </c>
    </row>
    <row r="17" spans="1:19" x14ac:dyDescent="0.3">
      <c r="A17" s="58" t="s">
        <v>39</v>
      </c>
      <c r="B17" s="59">
        <f>VLOOKUP($A17,'Return Data'!$B$7:$R$2292,3,0)</f>
        <v>44865</v>
      </c>
      <c r="C17" s="60">
        <f>VLOOKUP($A17,'Return Data'!$B$7:$R$2292,4,0)</f>
        <v>79</v>
      </c>
      <c r="D17" s="60">
        <f>VLOOKUP($A17,'Return Data'!$B$7:$R$2292,10,0)</f>
        <v>4.4696999999999996</v>
      </c>
      <c r="E17" s="61">
        <f t="shared" si="0"/>
        <v>14</v>
      </c>
      <c r="F17" s="60">
        <f>VLOOKUP($A17,'Return Data'!$B$7:$R$2292,11,0)</f>
        <v>6.4546999999999999</v>
      </c>
      <c r="G17" s="61">
        <f t="shared" si="1"/>
        <v>8</v>
      </c>
      <c r="H17" s="60">
        <f>VLOOKUP($A17,'Return Data'!$B$7:$R$2292,12,0)</f>
        <v>4.2904</v>
      </c>
      <c r="I17" s="61">
        <f t="shared" si="2"/>
        <v>5</v>
      </c>
      <c r="J17" s="60">
        <f>VLOOKUP($A17,'Return Data'!$B$7:$R$2292,13,0)</f>
        <v>2.0935999999999999</v>
      </c>
      <c r="K17" s="61">
        <f t="shared" si="3"/>
        <v>10</v>
      </c>
      <c r="L17" s="60">
        <f>VLOOKUP($A17,'Return Data'!$B$7:$R$2292,17,0)</f>
        <v>25.135000000000002</v>
      </c>
      <c r="M17" s="61">
        <f t="shared" si="4"/>
        <v>12</v>
      </c>
      <c r="N17" s="60">
        <f>VLOOKUP($A17,'Return Data'!$B$7:$R$2292,14,0)</f>
        <v>14.1884</v>
      </c>
      <c r="O17" s="61">
        <f t="shared" si="7"/>
        <v>14</v>
      </c>
      <c r="P17" s="60">
        <f>VLOOKUP($A17,'Return Data'!$B$7:$R$2292,15,0)</f>
        <v>8.3016000000000005</v>
      </c>
      <c r="Q17" s="61">
        <f t="shared" si="8"/>
        <v>10</v>
      </c>
      <c r="R17" s="60">
        <f>VLOOKUP($A17,'Return Data'!$B$7:$R$2292,16,0)</f>
        <v>13.0322</v>
      </c>
      <c r="S17" s="62">
        <f t="shared" si="9"/>
        <v>12</v>
      </c>
    </row>
    <row r="18" spans="1:19" x14ac:dyDescent="0.3">
      <c r="A18" s="58" t="s">
        <v>40</v>
      </c>
      <c r="B18" s="59">
        <f>VLOOKUP($A18,'Return Data'!$B$7:$R$2292,3,0)</f>
        <v>44865</v>
      </c>
      <c r="C18" s="60">
        <f>VLOOKUP($A18,'Return Data'!$B$7:$R$2292,4,0)</f>
        <v>209.41659999999999</v>
      </c>
      <c r="D18" s="60">
        <f>VLOOKUP($A18,'Return Data'!$B$7:$R$2292,10,0)</f>
        <v>7.6054000000000004</v>
      </c>
      <c r="E18" s="61">
        <f t="shared" si="0"/>
        <v>3</v>
      </c>
      <c r="F18" s="60">
        <f>VLOOKUP($A18,'Return Data'!$B$7:$R$2292,11,0)</f>
        <v>8.0007999999999999</v>
      </c>
      <c r="G18" s="61">
        <f t="shared" si="1"/>
        <v>3</v>
      </c>
      <c r="H18" s="60">
        <f>VLOOKUP($A18,'Return Data'!$B$7:$R$2292,12,0)</f>
        <v>6.2577999999999996</v>
      </c>
      <c r="I18" s="61">
        <f t="shared" si="2"/>
        <v>3</v>
      </c>
      <c r="J18" s="60">
        <f>VLOOKUP($A18,'Return Data'!$B$7:$R$2292,13,0)</f>
        <v>4.3578999999999999</v>
      </c>
      <c r="K18" s="61">
        <f t="shared" si="3"/>
        <v>4</v>
      </c>
      <c r="L18" s="60">
        <f>VLOOKUP($A18,'Return Data'!$B$7:$R$2292,17,0)</f>
        <v>24.322500000000002</v>
      </c>
      <c r="M18" s="61">
        <f t="shared" si="4"/>
        <v>13</v>
      </c>
      <c r="N18" s="60">
        <f>VLOOKUP($A18,'Return Data'!$B$7:$R$2292,14,0)</f>
        <v>15.1721</v>
      </c>
      <c r="O18" s="61">
        <f t="shared" si="7"/>
        <v>12</v>
      </c>
      <c r="P18" s="60">
        <f>VLOOKUP($A18,'Return Data'!$B$7:$R$2292,15,0)</f>
        <v>8.6152999999999995</v>
      </c>
      <c r="Q18" s="61">
        <f t="shared" si="8"/>
        <v>9</v>
      </c>
      <c r="R18" s="60">
        <f>VLOOKUP($A18,'Return Data'!$B$7:$R$2292,16,0)</f>
        <v>18.028500000000001</v>
      </c>
      <c r="S18" s="62">
        <f t="shared" si="9"/>
        <v>2</v>
      </c>
    </row>
    <row r="19" spans="1:19" x14ac:dyDescent="0.3">
      <c r="A19" s="58" t="s">
        <v>43</v>
      </c>
      <c r="B19" s="59">
        <f>VLOOKUP($A19,'Return Data'!$B$7:$R$2292,3,0)</f>
        <v>44865</v>
      </c>
      <c r="C19" s="60">
        <f>VLOOKUP($A19,'Return Data'!$B$7:$R$2292,4,0)</f>
        <v>448.37889999999999</v>
      </c>
      <c r="D19" s="60">
        <f>VLOOKUP($A19,'Return Data'!$B$7:$R$2292,10,0)</f>
        <v>9.3727999999999998</v>
      </c>
      <c r="E19" s="61">
        <f t="shared" si="0"/>
        <v>1</v>
      </c>
      <c r="F19" s="60">
        <f>VLOOKUP($A19,'Return Data'!$B$7:$R$2292,11,0)</f>
        <v>11.0412</v>
      </c>
      <c r="G19" s="61">
        <f t="shared" si="1"/>
        <v>1</v>
      </c>
      <c r="H19" s="60">
        <f>VLOOKUP($A19,'Return Data'!$B$7:$R$2292,12,0)</f>
        <v>9.1173999999999999</v>
      </c>
      <c r="I19" s="61">
        <f t="shared" si="2"/>
        <v>1</v>
      </c>
      <c r="J19" s="60">
        <f>VLOOKUP($A19,'Return Data'!$B$7:$R$2292,13,0)</f>
        <v>10.8088</v>
      </c>
      <c r="K19" s="61">
        <f t="shared" si="3"/>
        <v>2</v>
      </c>
      <c r="L19" s="60">
        <f>VLOOKUP($A19,'Return Data'!$B$7:$R$2292,17,0)</f>
        <v>43.610700000000001</v>
      </c>
      <c r="M19" s="61">
        <f t="shared" si="4"/>
        <v>1</v>
      </c>
      <c r="N19" s="60">
        <f>VLOOKUP($A19,'Return Data'!$B$7:$R$2292,14,0)</f>
        <v>22.915900000000001</v>
      </c>
      <c r="O19" s="61">
        <f t="shared" si="7"/>
        <v>3</v>
      </c>
      <c r="P19" s="60">
        <f>VLOOKUP($A19,'Return Data'!$B$7:$R$2292,15,0)</f>
        <v>10.723599999999999</v>
      </c>
      <c r="Q19" s="61">
        <f t="shared" si="8"/>
        <v>5</v>
      </c>
      <c r="R19" s="60">
        <f>VLOOKUP($A19,'Return Data'!$B$7:$R$2292,16,0)</f>
        <v>17.4374</v>
      </c>
      <c r="S19" s="62">
        <f t="shared" si="9"/>
        <v>3</v>
      </c>
    </row>
    <row r="20" spans="1:19" x14ac:dyDescent="0.3">
      <c r="A20" s="58" t="s">
        <v>44</v>
      </c>
      <c r="B20" s="59">
        <f>VLOOKUP($A20,'Return Data'!$B$7:$R$2292,3,0)</f>
        <v>44865</v>
      </c>
      <c r="C20" s="60">
        <f>VLOOKUP($A20,'Return Data'!$B$7:$R$2292,4,0)</f>
        <v>17.579999999999998</v>
      </c>
      <c r="D20" s="60">
        <f>VLOOKUP($A20,'Return Data'!$B$7:$R$2292,10,0)</f>
        <v>5.7126000000000001</v>
      </c>
      <c r="E20" s="61">
        <f t="shared" si="0"/>
        <v>10</v>
      </c>
      <c r="F20" s="60">
        <f>VLOOKUP($A20,'Return Data'!$B$7:$R$2292,11,0)</f>
        <v>6.8044000000000002</v>
      </c>
      <c r="G20" s="61">
        <f t="shared" si="1"/>
        <v>7</v>
      </c>
      <c r="H20" s="60">
        <f>VLOOKUP($A20,'Return Data'!$B$7:$R$2292,12,0)</f>
        <v>4.3943000000000003</v>
      </c>
      <c r="I20" s="61">
        <f t="shared" si="2"/>
        <v>4</v>
      </c>
      <c r="J20" s="60">
        <f>VLOOKUP($A20,'Return Data'!$B$7:$R$2292,13,0)</f>
        <v>3.4117999999999999</v>
      </c>
      <c r="K20" s="61">
        <f t="shared" si="3"/>
        <v>6</v>
      </c>
      <c r="L20" s="60">
        <f>VLOOKUP($A20,'Return Data'!$B$7:$R$2292,17,0)</f>
        <v>28.5563</v>
      </c>
      <c r="M20" s="61">
        <f t="shared" si="4"/>
        <v>8</v>
      </c>
      <c r="N20" s="60">
        <f>VLOOKUP($A20,'Return Data'!$B$7:$R$2292,14,0)</f>
        <v>18.2394</v>
      </c>
      <c r="O20" s="61">
        <f t="shared" si="7"/>
        <v>7</v>
      </c>
      <c r="P20" s="60"/>
      <c r="Q20" s="61"/>
      <c r="R20" s="60">
        <f>VLOOKUP($A20,'Return Data'!$B$7:$R$2292,16,0)</f>
        <v>15.535399999999999</v>
      </c>
      <c r="S20" s="62">
        <f t="shared" si="9"/>
        <v>7</v>
      </c>
    </row>
    <row r="21" spans="1:19" x14ac:dyDescent="0.3">
      <c r="A21" s="58" t="s">
        <v>45</v>
      </c>
      <c r="B21" s="59">
        <f>VLOOKUP($A21,'Return Data'!$B$7:$R$2292,3,0)</f>
        <v>44865</v>
      </c>
      <c r="C21" s="60">
        <f>VLOOKUP($A21,'Return Data'!$B$7:$R$2292,4,0)</f>
        <v>104.47969999999999</v>
      </c>
      <c r="D21" s="60">
        <f>VLOOKUP($A21,'Return Data'!$B$7:$R$2292,10,0)</f>
        <v>6.1063000000000001</v>
      </c>
      <c r="E21" s="61">
        <f t="shared" si="0"/>
        <v>9</v>
      </c>
      <c r="F21" s="60">
        <f>VLOOKUP($A21,'Return Data'!$B$7:$R$2292,11,0)</f>
        <v>8.2713000000000001</v>
      </c>
      <c r="G21" s="61">
        <f t="shared" si="1"/>
        <v>2</v>
      </c>
      <c r="H21" s="60">
        <f>VLOOKUP($A21,'Return Data'!$B$7:$R$2292,12,0)</f>
        <v>3.5015999999999998</v>
      </c>
      <c r="I21" s="61">
        <f t="shared" si="2"/>
        <v>7</v>
      </c>
      <c r="J21" s="60">
        <f>VLOOKUP($A21,'Return Data'!$B$7:$R$2292,13,0)</f>
        <v>3.3772000000000002</v>
      </c>
      <c r="K21" s="61">
        <f t="shared" si="3"/>
        <v>7</v>
      </c>
      <c r="L21" s="60">
        <f>VLOOKUP($A21,'Return Data'!$B$7:$R$2292,17,0)</f>
        <v>27.9986</v>
      </c>
      <c r="M21" s="61">
        <f t="shared" si="4"/>
        <v>10</v>
      </c>
      <c r="N21" s="60">
        <f>VLOOKUP($A21,'Return Data'!$B$7:$R$2292,14,0)</f>
        <v>18.901499999999999</v>
      </c>
      <c r="O21" s="61">
        <f t="shared" si="7"/>
        <v>6</v>
      </c>
      <c r="P21" s="60">
        <f>VLOOKUP($A21,'Return Data'!$B$7:$R$2292,15,0)</f>
        <v>12.6616</v>
      </c>
      <c r="Q21" s="61">
        <f t="shared" si="8"/>
        <v>2</v>
      </c>
      <c r="R21" s="60">
        <f>VLOOKUP($A21,'Return Data'!$B$7:$R$2292,16,0)</f>
        <v>14.532</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6.426964285714285</v>
      </c>
      <c r="E23" s="69"/>
      <c r="F23" s="70">
        <f>AVERAGE(F8:F21)</f>
        <v>6.2561785714285714</v>
      </c>
      <c r="G23" s="69"/>
      <c r="H23" s="70">
        <f>AVERAGE(H8:H21)</f>
        <v>3.7382285714285715</v>
      </c>
      <c r="I23" s="69"/>
      <c r="J23" s="70">
        <f>AVERAGE(J8:J21)</f>
        <v>3.9313785714285716</v>
      </c>
      <c r="K23" s="69"/>
      <c r="L23" s="70">
        <f>AVERAGE(L8:L21)</f>
        <v>30.644921428571429</v>
      </c>
      <c r="M23" s="69"/>
      <c r="N23" s="70">
        <f>AVERAGE(N8:N21)</f>
        <v>18.416071428571428</v>
      </c>
      <c r="O23" s="69"/>
      <c r="P23" s="70">
        <f>AVERAGE(P8:P21)</f>
        <v>9.501100000000001</v>
      </c>
      <c r="Q23" s="69"/>
      <c r="R23" s="70">
        <f>AVERAGE(R8:R21)</f>
        <v>15.048171428571427</v>
      </c>
      <c r="S23" s="71"/>
    </row>
    <row r="24" spans="1:19" x14ac:dyDescent="0.3">
      <c r="A24" s="68" t="s">
        <v>28</v>
      </c>
      <c r="B24" s="69"/>
      <c r="C24" s="69"/>
      <c r="D24" s="70">
        <f>MIN(D8:D21)</f>
        <v>4.4696999999999996</v>
      </c>
      <c r="E24" s="69"/>
      <c r="F24" s="70">
        <f>MIN(F8:F21)</f>
        <v>1.6057999999999999</v>
      </c>
      <c r="G24" s="69"/>
      <c r="H24" s="70">
        <f>MIN(H8:H21)</f>
        <v>0.35510000000000003</v>
      </c>
      <c r="I24" s="69"/>
      <c r="J24" s="70">
        <f>MIN(J8:J21)</f>
        <v>-0.55810000000000004</v>
      </c>
      <c r="K24" s="69"/>
      <c r="L24" s="70">
        <f>MIN(L8:L21)</f>
        <v>23.939499999999999</v>
      </c>
      <c r="M24" s="69"/>
      <c r="N24" s="70">
        <f>MIN(N8:N21)</f>
        <v>14.1884</v>
      </c>
      <c r="O24" s="69"/>
      <c r="P24" s="70">
        <f>MIN(P8:P21)</f>
        <v>2.5181</v>
      </c>
      <c r="Q24" s="69"/>
      <c r="R24" s="70">
        <f>MIN(R8:R21)</f>
        <v>8.1029999999999998</v>
      </c>
      <c r="S24" s="71"/>
    </row>
    <row r="25" spans="1:19" ht="15" thickBot="1" x14ac:dyDescent="0.35">
      <c r="A25" s="72" t="s">
        <v>29</v>
      </c>
      <c r="B25" s="73"/>
      <c r="C25" s="73"/>
      <c r="D25" s="74">
        <f>MAX(D8:D21)</f>
        <v>9.3727999999999998</v>
      </c>
      <c r="E25" s="73"/>
      <c r="F25" s="74">
        <f>MAX(F8:F21)</f>
        <v>11.0412</v>
      </c>
      <c r="G25" s="73"/>
      <c r="H25" s="74">
        <f>MAX(H8:H21)</f>
        <v>9.1173999999999999</v>
      </c>
      <c r="I25" s="73"/>
      <c r="J25" s="74">
        <f>MAX(J8:J21)</f>
        <v>11.052099999999999</v>
      </c>
      <c r="K25" s="73"/>
      <c r="L25" s="74">
        <f>MAX(L8:L21)</f>
        <v>43.610700000000001</v>
      </c>
      <c r="M25" s="73"/>
      <c r="N25" s="74">
        <f>MAX(N8:N21)</f>
        <v>25.468399999999999</v>
      </c>
      <c r="O25" s="73"/>
      <c r="P25" s="74">
        <f>MAX(P8:P21)</f>
        <v>13.843400000000001</v>
      </c>
      <c r="Q25" s="73"/>
      <c r="R25" s="74">
        <f>MAX(R8:R21)</f>
        <v>19.875599999999999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44865</v>
      </c>
      <c r="C8" s="60">
        <f>VLOOKUP($A8,'Return Data'!$B$7:$R$2292,4,0)</f>
        <v>670.12</v>
      </c>
      <c r="D8" s="60">
        <f>VLOOKUP($A8,'Return Data'!$B$7:$R$2292,10,0)</f>
        <v>3.9962</v>
      </c>
      <c r="E8" s="61">
        <f t="shared" ref="E8:E33" si="0">RANK(D8,D$8:D$33,0)</f>
        <v>23</v>
      </c>
      <c r="F8" s="60">
        <f>VLOOKUP($A8,'Return Data'!$B$7:$R$2292,11,0)</f>
        <v>-0.31830000000000003</v>
      </c>
      <c r="G8" s="61">
        <f t="shared" ref="G8:G33" si="1">RANK(F8,F$8:F$33,0)</f>
        <v>25</v>
      </c>
      <c r="H8" s="60">
        <f>VLOOKUP($A8,'Return Data'!$B$7:$R$2292,12,0)</f>
        <v>-7.4189999999999996</v>
      </c>
      <c r="I8" s="61">
        <f t="shared" ref="I8:I33" si="2">RANK(H8,H$8:H$33,0)</f>
        <v>26</v>
      </c>
      <c r="J8" s="60">
        <f>VLOOKUP($A8,'Return Data'!$B$7:$R$2292,13,0)</f>
        <v>-9.6410999999999998</v>
      </c>
      <c r="K8" s="61">
        <f>RANK(J8,J$8:J$33,0)</f>
        <v>26</v>
      </c>
      <c r="L8" s="60">
        <f>VLOOKUP($A8,'Return Data'!$B$7:$R$2292,17,0)</f>
        <v>22.5854</v>
      </c>
      <c r="M8" s="61">
        <f>RANK(L8,L$8:L$33,0)</f>
        <v>26</v>
      </c>
      <c r="N8" s="60">
        <f>VLOOKUP($A8,'Return Data'!$B$7:$R$2292,14,0)</f>
        <v>14.967499999999999</v>
      </c>
      <c r="O8" s="61">
        <f>RANK(N8,N$8:N$33,0)</f>
        <v>22</v>
      </c>
      <c r="P8" s="60">
        <f>VLOOKUP($A8,'Return Data'!$B$7:$R$2292,15,0)</f>
        <v>8.0794999999999995</v>
      </c>
      <c r="Q8" s="61">
        <f>RANK(P8,P$8:P$33,0)</f>
        <v>21</v>
      </c>
      <c r="R8" s="60">
        <f>VLOOKUP($A8,'Return Data'!$B$7:$R$2292,16,0)</f>
        <v>15.4009</v>
      </c>
      <c r="S8" s="62">
        <f>RANK(R8,R$8:R$33,0)</f>
        <v>17</v>
      </c>
    </row>
    <row r="9" spans="1:20" x14ac:dyDescent="0.3">
      <c r="A9" s="58" t="s">
        <v>857</v>
      </c>
      <c r="B9" s="59">
        <f>VLOOKUP($A9,'Return Data'!$B$7:$R$2292,3,0)</f>
        <v>44865</v>
      </c>
      <c r="C9" s="60">
        <f>VLOOKUP($A9,'Return Data'!$B$7:$R$2292,4,0)</f>
        <v>21.26</v>
      </c>
      <c r="D9" s="60">
        <f>VLOOKUP($A9,'Return Data'!$B$7:$R$2292,10,0)</f>
        <v>0.85389999999999999</v>
      </c>
      <c r="E9" s="61">
        <f t="shared" si="0"/>
        <v>26</v>
      </c>
      <c r="F9" s="60">
        <f>VLOOKUP($A9,'Return Data'!$B$7:$R$2292,11,0)</f>
        <v>-0.46820000000000001</v>
      </c>
      <c r="G9" s="61">
        <f t="shared" si="1"/>
        <v>26</v>
      </c>
      <c r="H9" s="60">
        <f>VLOOKUP($A9,'Return Data'!$B$7:$R$2292,12,0)</f>
        <v>-2.3875000000000002</v>
      </c>
      <c r="I9" s="61">
        <f t="shared" si="2"/>
        <v>25</v>
      </c>
      <c r="J9" s="60">
        <f>VLOOKUP($A9,'Return Data'!$B$7:$R$2292,13,0)</f>
        <v>-3.8008999999999999</v>
      </c>
      <c r="K9" s="61">
        <f t="shared" ref="K9:K33" si="3">RANK(J9,J$8:J$33,0)</f>
        <v>25</v>
      </c>
      <c r="L9" s="60">
        <f>VLOOKUP($A9,'Return Data'!$B$7:$R$2292,17,0)</f>
        <v>28.036000000000001</v>
      </c>
      <c r="M9" s="61">
        <f t="shared" ref="M9:M33" si="4">RANK(L9,L$8:L$33,0)</f>
        <v>20</v>
      </c>
      <c r="N9" s="60">
        <f>VLOOKUP($A9,'Return Data'!$B$7:$R$2292,14,0)</f>
        <v>20.880800000000001</v>
      </c>
      <c r="O9" s="61">
        <f t="shared" ref="O9:O33" si="5">RANK(N9,N$8:N$33,0)</f>
        <v>7</v>
      </c>
      <c r="P9" s="60"/>
      <c r="Q9" s="61"/>
      <c r="R9" s="60">
        <f>VLOOKUP($A9,'Return Data'!$B$7:$R$2292,16,0)</f>
        <v>20.5962</v>
      </c>
      <c r="S9" s="62">
        <f t="shared" ref="S9:S33" si="6">RANK(R9,R$8:R$33,0)</f>
        <v>6</v>
      </c>
    </row>
    <row r="10" spans="1:20" x14ac:dyDescent="0.3">
      <c r="A10" s="58" t="s">
        <v>2024</v>
      </c>
      <c r="B10" s="59">
        <f>VLOOKUP($A10,'Return Data'!$B$7:$R$2292,3,0)</f>
        <v>44865</v>
      </c>
      <c r="C10" s="60">
        <f>VLOOKUP($A10,'Return Data'!$B$7:$R$2292,4,0)</f>
        <v>62.96</v>
      </c>
      <c r="D10" s="60">
        <f>VLOOKUP($A10,'Return Data'!$B$7:$R$2292,10,0)</f>
        <v>5.7972999999999999</v>
      </c>
      <c r="E10" s="61">
        <f t="shared" si="0"/>
        <v>17</v>
      </c>
      <c r="F10" s="60">
        <f>VLOOKUP($A10,'Return Data'!$B$7:$R$2292,11,0)</f>
        <v>6.7481</v>
      </c>
      <c r="G10" s="61">
        <f t="shared" si="1"/>
        <v>15</v>
      </c>
      <c r="H10" s="60">
        <f>VLOOKUP($A10,'Return Data'!$B$7:$R$2292,12,0)</f>
        <v>2.3241000000000001</v>
      </c>
      <c r="I10" s="61">
        <f t="shared" si="2"/>
        <v>19</v>
      </c>
      <c r="J10" s="60">
        <f>VLOOKUP($A10,'Return Data'!$B$7:$R$2292,13,0)</f>
        <v>1.5648</v>
      </c>
      <c r="K10" s="61">
        <f t="shared" si="3"/>
        <v>20</v>
      </c>
      <c r="L10" s="60">
        <f>VLOOKUP($A10,'Return Data'!$B$7:$R$2292,17,0)</f>
        <v>27.015799999999999</v>
      </c>
      <c r="M10" s="61">
        <f t="shared" si="4"/>
        <v>23</v>
      </c>
      <c r="N10" s="60">
        <f>VLOOKUP($A10,'Return Data'!$B$7:$R$2292,14,0)</f>
        <v>18.207999999999998</v>
      </c>
      <c r="O10" s="61">
        <f t="shared" si="5"/>
        <v>15</v>
      </c>
      <c r="P10" s="60">
        <f>VLOOKUP($A10,'Return Data'!$B$7:$R$2292,15,0)</f>
        <v>10.399800000000001</v>
      </c>
      <c r="Q10" s="61">
        <f t="shared" ref="Q10:Q33" si="7">RANK(P10,P$8:P$33,0)</f>
        <v>17</v>
      </c>
      <c r="R10" s="60">
        <f>VLOOKUP($A10,'Return Data'!$B$7:$R$2292,16,0)</f>
        <v>13.2979</v>
      </c>
      <c r="S10" s="62">
        <f t="shared" si="6"/>
        <v>24</v>
      </c>
    </row>
    <row r="11" spans="1:20" x14ac:dyDescent="0.3">
      <c r="A11" s="58" t="s">
        <v>859</v>
      </c>
      <c r="B11" s="59">
        <f>VLOOKUP($A11,'Return Data'!$B$7:$R$2292,3,0)</f>
        <v>44865</v>
      </c>
      <c r="C11" s="60">
        <f>VLOOKUP($A11,'Return Data'!$B$7:$R$2292,4,0)</f>
        <v>184.91</v>
      </c>
      <c r="D11" s="60">
        <f>VLOOKUP($A11,'Return Data'!$B$7:$R$2292,10,0)</f>
        <v>5.6567999999999996</v>
      </c>
      <c r="E11" s="61">
        <f t="shared" si="0"/>
        <v>19</v>
      </c>
      <c r="F11" s="60">
        <f>VLOOKUP($A11,'Return Data'!$B$7:$R$2292,11,0)</f>
        <v>7.0143000000000004</v>
      </c>
      <c r="G11" s="61">
        <f t="shared" si="1"/>
        <v>13</v>
      </c>
      <c r="H11" s="60">
        <f>VLOOKUP($A11,'Return Data'!$B$7:$R$2292,12,0)</f>
        <v>3.3420999999999998</v>
      </c>
      <c r="I11" s="61">
        <f t="shared" si="2"/>
        <v>15</v>
      </c>
      <c r="J11" s="60">
        <f>VLOOKUP($A11,'Return Data'!$B$7:$R$2292,13,0)</f>
        <v>2.6821000000000002</v>
      </c>
      <c r="K11" s="61">
        <f t="shared" si="3"/>
        <v>16</v>
      </c>
      <c r="L11" s="60">
        <f>VLOOKUP($A11,'Return Data'!$B$7:$R$2292,17,0)</f>
        <v>29.478100000000001</v>
      </c>
      <c r="M11" s="61">
        <f t="shared" si="4"/>
        <v>16</v>
      </c>
      <c r="N11" s="60">
        <f>VLOOKUP($A11,'Return Data'!$B$7:$R$2292,14,0)</f>
        <v>22.066199999999998</v>
      </c>
      <c r="O11" s="61">
        <f t="shared" si="5"/>
        <v>3</v>
      </c>
      <c r="P11" s="60">
        <f>VLOOKUP($A11,'Return Data'!$B$7:$R$2292,15,0)</f>
        <v>13.8963</v>
      </c>
      <c r="Q11" s="61">
        <f t="shared" si="7"/>
        <v>6</v>
      </c>
      <c r="R11" s="60">
        <f>VLOOKUP($A11,'Return Data'!$B$7:$R$2292,16,0)</f>
        <v>21.276900000000001</v>
      </c>
      <c r="S11" s="62">
        <f t="shared" si="6"/>
        <v>4</v>
      </c>
    </row>
    <row r="12" spans="1:20" x14ac:dyDescent="0.3">
      <c r="A12" s="58" t="s">
        <v>861</v>
      </c>
      <c r="B12" s="59">
        <f>VLOOKUP($A12,'Return Data'!$B$7:$R$2292,3,0)</f>
        <v>44865</v>
      </c>
      <c r="C12" s="60">
        <f>VLOOKUP($A12,'Return Data'!$B$7:$R$2292,4,0)</f>
        <v>396.92099999999999</v>
      </c>
      <c r="D12" s="60">
        <f>VLOOKUP($A12,'Return Data'!$B$7:$R$2292,10,0)</f>
        <v>5.5340999999999996</v>
      </c>
      <c r="E12" s="61">
        <f t="shared" si="0"/>
        <v>20</v>
      </c>
      <c r="F12" s="60">
        <f>VLOOKUP($A12,'Return Data'!$B$7:$R$2292,11,0)</f>
        <v>8.1532</v>
      </c>
      <c r="G12" s="61">
        <f t="shared" si="1"/>
        <v>7</v>
      </c>
      <c r="H12" s="60">
        <f>VLOOKUP($A12,'Return Data'!$B$7:$R$2292,12,0)</f>
        <v>3.4516</v>
      </c>
      <c r="I12" s="61">
        <f t="shared" si="2"/>
        <v>14</v>
      </c>
      <c r="J12" s="60">
        <f>VLOOKUP($A12,'Return Data'!$B$7:$R$2292,13,0)</f>
        <v>1.3010999999999999</v>
      </c>
      <c r="K12" s="61">
        <f t="shared" si="3"/>
        <v>21</v>
      </c>
      <c r="L12" s="60">
        <f>VLOOKUP($A12,'Return Data'!$B$7:$R$2292,17,0)</f>
        <v>29.078299999999999</v>
      </c>
      <c r="M12" s="61">
        <f t="shared" si="4"/>
        <v>17</v>
      </c>
      <c r="N12" s="60">
        <f>VLOOKUP($A12,'Return Data'!$B$7:$R$2292,14,0)</f>
        <v>17.618500000000001</v>
      </c>
      <c r="O12" s="61">
        <f t="shared" si="5"/>
        <v>16</v>
      </c>
      <c r="P12" s="60">
        <f>VLOOKUP($A12,'Return Data'!$B$7:$R$2292,15,0)</f>
        <v>11.767799999999999</v>
      </c>
      <c r="Q12" s="61">
        <f t="shared" si="7"/>
        <v>15</v>
      </c>
      <c r="R12" s="60">
        <f>VLOOKUP($A12,'Return Data'!$B$7:$R$2292,16,0)</f>
        <v>16.204000000000001</v>
      </c>
      <c r="S12" s="62">
        <f t="shared" si="6"/>
        <v>13</v>
      </c>
    </row>
    <row r="13" spans="1:20" x14ac:dyDescent="0.3">
      <c r="A13" s="58" t="s">
        <v>863</v>
      </c>
      <c r="B13" s="59">
        <f>VLOOKUP($A13,'Return Data'!$B$7:$R$2292,3,0)</f>
        <v>44865</v>
      </c>
      <c r="C13" s="60">
        <f>VLOOKUP($A13,'Return Data'!$B$7:$R$2292,4,0)</f>
        <v>61.853999999999999</v>
      </c>
      <c r="D13" s="60">
        <f>VLOOKUP($A13,'Return Data'!$B$7:$R$2292,10,0)</f>
        <v>6.4630999999999998</v>
      </c>
      <c r="E13" s="61">
        <f t="shared" si="0"/>
        <v>11</v>
      </c>
      <c r="F13" s="60">
        <f>VLOOKUP($A13,'Return Data'!$B$7:$R$2292,11,0)</f>
        <v>8.4263999999999992</v>
      </c>
      <c r="G13" s="61">
        <f t="shared" si="1"/>
        <v>6</v>
      </c>
      <c r="H13" s="60">
        <f>VLOOKUP($A13,'Return Data'!$B$7:$R$2292,12,0)</f>
        <v>5.8563999999999998</v>
      </c>
      <c r="I13" s="61">
        <f t="shared" si="2"/>
        <v>8</v>
      </c>
      <c r="J13" s="60">
        <f>VLOOKUP($A13,'Return Data'!$B$7:$R$2292,13,0)</f>
        <v>5.7911999999999999</v>
      </c>
      <c r="K13" s="61">
        <f t="shared" si="3"/>
        <v>9</v>
      </c>
      <c r="L13" s="60">
        <f>VLOOKUP($A13,'Return Data'!$B$7:$R$2292,17,0)</f>
        <v>31.0122</v>
      </c>
      <c r="M13" s="61">
        <f t="shared" si="4"/>
        <v>9</v>
      </c>
      <c r="N13" s="60">
        <f>VLOOKUP($A13,'Return Data'!$B$7:$R$2292,14,0)</f>
        <v>20.9316</v>
      </c>
      <c r="O13" s="61">
        <f t="shared" si="5"/>
        <v>5</v>
      </c>
      <c r="P13" s="60">
        <f>VLOOKUP($A13,'Return Data'!$B$7:$R$2292,15,0)</f>
        <v>14.9377</v>
      </c>
      <c r="Q13" s="61">
        <f t="shared" si="7"/>
        <v>2</v>
      </c>
      <c r="R13" s="60">
        <f>VLOOKUP($A13,'Return Data'!$B$7:$R$2292,16,0)</f>
        <v>16.0639</v>
      </c>
      <c r="S13" s="62">
        <f t="shared" si="6"/>
        <v>14</v>
      </c>
    </row>
    <row r="14" spans="1:20" x14ac:dyDescent="0.3">
      <c r="A14" s="58" t="s">
        <v>866</v>
      </c>
      <c r="B14" s="59">
        <f>VLOOKUP($A14,'Return Data'!$B$7:$R$2292,3,0)</f>
        <v>44865</v>
      </c>
      <c r="C14" s="60">
        <f>VLOOKUP($A14,'Return Data'!$B$7:$R$2292,4,0)</f>
        <v>130.06399999999999</v>
      </c>
      <c r="D14" s="60">
        <f>VLOOKUP($A14,'Return Data'!$B$7:$R$2292,10,0)</f>
        <v>1.0057</v>
      </c>
      <c r="E14" s="61">
        <f t="shared" si="0"/>
        <v>25</v>
      </c>
      <c r="F14" s="60">
        <f>VLOOKUP($A14,'Return Data'!$B$7:$R$2292,11,0)</f>
        <v>1.8298000000000001</v>
      </c>
      <c r="G14" s="61">
        <f t="shared" si="1"/>
        <v>24</v>
      </c>
      <c r="H14" s="60">
        <f>VLOOKUP($A14,'Return Data'!$B$7:$R$2292,12,0)</f>
        <v>-1.4440999999999999</v>
      </c>
      <c r="I14" s="61">
        <f t="shared" si="2"/>
        <v>24</v>
      </c>
      <c r="J14" s="60">
        <f>VLOOKUP($A14,'Return Data'!$B$7:$R$2292,13,0)</f>
        <v>-3.3858999999999999</v>
      </c>
      <c r="K14" s="61">
        <f t="shared" si="3"/>
        <v>24</v>
      </c>
      <c r="L14" s="60">
        <f>VLOOKUP($A14,'Return Data'!$B$7:$R$2292,17,0)</f>
        <v>29.953900000000001</v>
      </c>
      <c r="M14" s="61">
        <f t="shared" si="4"/>
        <v>13</v>
      </c>
      <c r="N14" s="60">
        <f>VLOOKUP($A14,'Return Data'!$B$7:$R$2292,14,0)</f>
        <v>16.1676</v>
      </c>
      <c r="O14" s="61">
        <f t="shared" si="5"/>
        <v>20</v>
      </c>
      <c r="P14" s="60">
        <f>VLOOKUP($A14,'Return Data'!$B$7:$R$2292,15,0)</f>
        <v>9.7918000000000003</v>
      </c>
      <c r="Q14" s="61">
        <f t="shared" si="7"/>
        <v>18</v>
      </c>
      <c r="R14" s="60">
        <f>VLOOKUP($A14,'Return Data'!$B$7:$R$2292,16,0)</f>
        <v>14.052300000000001</v>
      </c>
      <c r="S14" s="62">
        <f t="shared" si="6"/>
        <v>22</v>
      </c>
    </row>
    <row r="15" spans="1:20" x14ac:dyDescent="0.3">
      <c r="A15" s="58" t="s">
        <v>1877</v>
      </c>
      <c r="B15" s="59">
        <f>VLOOKUP($A15,'Return Data'!$B$7:$R$2292,3,0)</f>
        <v>44865</v>
      </c>
      <c r="C15" s="60">
        <f>VLOOKUP($A15,'Return Data'!$B$7:$R$2292,4,0)</f>
        <v>204.702</v>
      </c>
      <c r="D15" s="60">
        <f>VLOOKUP($A15,'Return Data'!$B$7:$R$2292,10,0)</f>
        <v>5.9584000000000001</v>
      </c>
      <c r="E15" s="61">
        <f t="shared" si="0"/>
        <v>14</v>
      </c>
      <c r="F15" s="60">
        <f>VLOOKUP($A15,'Return Data'!$B$7:$R$2292,11,0)</f>
        <v>7.3993000000000002</v>
      </c>
      <c r="G15" s="61">
        <f t="shared" si="1"/>
        <v>12</v>
      </c>
      <c r="H15" s="60">
        <f>VLOOKUP($A15,'Return Data'!$B$7:$R$2292,12,0)</f>
        <v>7.1839000000000004</v>
      </c>
      <c r="I15" s="61">
        <f t="shared" si="2"/>
        <v>6</v>
      </c>
      <c r="J15" s="60">
        <f>VLOOKUP($A15,'Return Data'!$B$7:$R$2292,13,0)</f>
        <v>6.0292000000000003</v>
      </c>
      <c r="K15" s="61">
        <f t="shared" si="3"/>
        <v>8</v>
      </c>
      <c r="L15" s="60">
        <f>VLOOKUP($A15,'Return Data'!$B$7:$R$2292,17,0)</f>
        <v>37.5398</v>
      </c>
      <c r="M15" s="61">
        <f t="shared" si="4"/>
        <v>3</v>
      </c>
      <c r="N15" s="60">
        <f>VLOOKUP($A15,'Return Data'!$B$7:$R$2292,14,0)</f>
        <v>20.796399999999998</v>
      </c>
      <c r="O15" s="61">
        <f t="shared" si="5"/>
        <v>8</v>
      </c>
      <c r="P15" s="60">
        <f>VLOOKUP($A15,'Return Data'!$B$7:$R$2292,15,0)</f>
        <v>12.8909</v>
      </c>
      <c r="Q15" s="61">
        <f t="shared" si="7"/>
        <v>12</v>
      </c>
      <c r="R15" s="60">
        <f>VLOOKUP($A15,'Return Data'!$B$7:$R$2292,16,0)</f>
        <v>12.0375</v>
      </c>
      <c r="S15" s="62">
        <f t="shared" si="6"/>
        <v>26</v>
      </c>
    </row>
    <row r="16" spans="1:20" x14ac:dyDescent="0.3">
      <c r="A16" s="58" t="s">
        <v>867</v>
      </c>
      <c r="B16" s="59">
        <f>VLOOKUP($A16,'Return Data'!$B$7:$R$2292,3,0)</f>
        <v>44865</v>
      </c>
      <c r="C16" s="60">
        <f>VLOOKUP($A16,'Return Data'!$B$7:$R$2292,4,0)</f>
        <v>16.9099</v>
      </c>
      <c r="D16" s="60">
        <f>VLOOKUP($A16,'Return Data'!$B$7:$R$2292,10,0)</f>
        <v>4.5589000000000004</v>
      </c>
      <c r="E16" s="61">
        <f t="shared" si="0"/>
        <v>21</v>
      </c>
      <c r="F16" s="60">
        <f>VLOOKUP($A16,'Return Data'!$B$7:$R$2292,11,0)</f>
        <v>4.8403</v>
      </c>
      <c r="G16" s="61">
        <f t="shared" si="1"/>
        <v>21</v>
      </c>
      <c r="H16" s="60">
        <f>VLOOKUP($A16,'Return Data'!$B$7:$R$2292,12,0)</f>
        <v>0.54520000000000002</v>
      </c>
      <c r="I16" s="61">
        <f t="shared" si="2"/>
        <v>22</v>
      </c>
      <c r="J16" s="60">
        <f>VLOOKUP($A16,'Return Data'!$B$7:$R$2292,13,0)</f>
        <v>0.71050000000000002</v>
      </c>
      <c r="K16" s="61">
        <f t="shared" si="3"/>
        <v>22</v>
      </c>
      <c r="L16" s="60">
        <f>VLOOKUP($A16,'Return Data'!$B$7:$R$2292,17,0)</f>
        <v>27.554400000000001</v>
      </c>
      <c r="M16" s="61">
        <f t="shared" si="4"/>
        <v>22</v>
      </c>
      <c r="N16" s="60"/>
      <c r="O16" s="61"/>
      <c r="P16" s="60"/>
      <c r="Q16" s="61"/>
      <c r="R16" s="60">
        <f>VLOOKUP($A16,'Return Data'!$B$7:$R$2292,16,0)</f>
        <v>15.7233</v>
      </c>
      <c r="S16" s="62">
        <f t="shared" si="6"/>
        <v>15</v>
      </c>
    </row>
    <row r="17" spans="1:19" x14ac:dyDescent="0.3">
      <c r="A17" s="58" t="s">
        <v>870</v>
      </c>
      <c r="B17" s="59">
        <f>VLOOKUP($A17,'Return Data'!$B$7:$R$2292,3,0)</f>
        <v>44865</v>
      </c>
      <c r="C17" s="60">
        <f>VLOOKUP($A17,'Return Data'!$B$7:$R$2292,4,0)</f>
        <v>635.92999999999995</v>
      </c>
      <c r="D17" s="60">
        <f>VLOOKUP($A17,'Return Data'!$B$7:$R$2292,10,0)</f>
        <v>7.4223999999999997</v>
      </c>
      <c r="E17" s="61">
        <f t="shared" si="0"/>
        <v>7</v>
      </c>
      <c r="F17" s="60">
        <f>VLOOKUP($A17,'Return Data'!$B$7:$R$2292,11,0)</f>
        <v>9.2888999999999999</v>
      </c>
      <c r="G17" s="61">
        <f t="shared" si="1"/>
        <v>5</v>
      </c>
      <c r="H17" s="60">
        <f>VLOOKUP($A17,'Return Data'!$B$7:$R$2292,12,0)</f>
        <v>7.7774000000000001</v>
      </c>
      <c r="I17" s="61">
        <f t="shared" si="2"/>
        <v>5</v>
      </c>
      <c r="J17" s="60">
        <f>VLOOKUP($A17,'Return Data'!$B$7:$R$2292,13,0)</f>
        <v>8.9667999999999992</v>
      </c>
      <c r="K17" s="61">
        <f t="shared" si="3"/>
        <v>4</v>
      </c>
      <c r="L17" s="60">
        <f>VLOOKUP($A17,'Return Data'!$B$7:$R$2292,17,0)</f>
        <v>39.396900000000002</v>
      </c>
      <c r="M17" s="61">
        <f t="shared" si="4"/>
        <v>1</v>
      </c>
      <c r="N17" s="60">
        <f>VLOOKUP($A17,'Return Data'!$B$7:$R$2292,14,0)</f>
        <v>21.942</v>
      </c>
      <c r="O17" s="61">
        <f t="shared" si="5"/>
        <v>4</v>
      </c>
      <c r="P17" s="60">
        <f>VLOOKUP($A17,'Return Data'!$B$7:$R$2292,15,0)</f>
        <v>13.1889</v>
      </c>
      <c r="Q17" s="61">
        <f t="shared" si="7"/>
        <v>9</v>
      </c>
      <c r="R17" s="60">
        <f>VLOOKUP($A17,'Return Data'!$B$7:$R$2292,16,0)</f>
        <v>15.486800000000001</v>
      </c>
      <c r="S17" s="62">
        <f t="shared" si="6"/>
        <v>16</v>
      </c>
    </row>
    <row r="18" spans="1:19" x14ac:dyDescent="0.3">
      <c r="A18" s="58" t="s">
        <v>871</v>
      </c>
      <c r="B18" s="59">
        <f>VLOOKUP($A18,'Return Data'!$B$7:$R$2292,3,0)</f>
        <v>44865</v>
      </c>
      <c r="C18" s="60">
        <f>VLOOKUP($A18,'Return Data'!$B$7:$R$2292,4,0)</f>
        <v>83.257000000000005</v>
      </c>
      <c r="D18" s="60">
        <f>VLOOKUP($A18,'Return Data'!$B$7:$R$2292,10,0)</f>
        <v>8.5488999999999997</v>
      </c>
      <c r="E18" s="61">
        <f t="shared" si="0"/>
        <v>4</v>
      </c>
      <c r="F18" s="60">
        <f>VLOOKUP($A18,'Return Data'!$B$7:$R$2292,11,0)</f>
        <v>9.5919000000000008</v>
      </c>
      <c r="G18" s="61">
        <f t="shared" si="1"/>
        <v>2</v>
      </c>
      <c r="H18" s="60">
        <f>VLOOKUP($A18,'Return Data'!$B$7:$R$2292,12,0)</f>
        <v>6.4668000000000001</v>
      </c>
      <c r="I18" s="61">
        <f t="shared" si="2"/>
        <v>7</v>
      </c>
      <c r="J18" s="60">
        <f>VLOOKUP($A18,'Return Data'!$B$7:$R$2292,13,0)</f>
        <v>6.5894000000000004</v>
      </c>
      <c r="K18" s="61">
        <f t="shared" si="3"/>
        <v>6</v>
      </c>
      <c r="L18" s="60">
        <f>VLOOKUP($A18,'Return Data'!$B$7:$R$2292,17,0)</f>
        <v>30.783799999999999</v>
      </c>
      <c r="M18" s="61">
        <f t="shared" si="4"/>
        <v>10</v>
      </c>
      <c r="N18" s="60">
        <f>VLOOKUP($A18,'Return Data'!$B$7:$R$2292,14,0)</f>
        <v>19.357199999999999</v>
      </c>
      <c r="O18" s="61">
        <f t="shared" si="5"/>
        <v>13</v>
      </c>
      <c r="P18" s="60">
        <f>VLOOKUP($A18,'Return Data'!$B$7:$R$2292,15,0)</f>
        <v>11.8101</v>
      </c>
      <c r="Q18" s="61">
        <f t="shared" si="7"/>
        <v>14</v>
      </c>
      <c r="R18" s="60">
        <f>VLOOKUP($A18,'Return Data'!$B$7:$R$2292,16,0)</f>
        <v>14.0725</v>
      </c>
      <c r="S18" s="62">
        <f t="shared" si="6"/>
        <v>21</v>
      </c>
    </row>
    <row r="19" spans="1:19" x14ac:dyDescent="0.3">
      <c r="A19" s="58" t="s">
        <v>874</v>
      </c>
      <c r="B19" s="59">
        <f>VLOOKUP($A19,'Return Data'!$B$7:$R$2292,3,0)</f>
        <v>44865</v>
      </c>
      <c r="C19" s="60">
        <f>VLOOKUP($A19,'Return Data'!$B$7:$R$2292,4,0)</f>
        <v>61.28</v>
      </c>
      <c r="D19" s="60">
        <f>VLOOKUP($A19,'Return Data'!$B$7:$R$2292,10,0)</f>
        <v>6.9459</v>
      </c>
      <c r="E19" s="61">
        <f t="shared" si="0"/>
        <v>8</v>
      </c>
      <c r="F19" s="60">
        <f>VLOOKUP($A19,'Return Data'!$B$7:$R$2292,11,0)</f>
        <v>7.4522000000000004</v>
      </c>
      <c r="G19" s="61">
        <f t="shared" si="1"/>
        <v>11</v>
      </c>
      <c r="H19" s="60">
        <f>VLOOKUP($A19,'Return Data'!$B$7:$R$2292,12,0)</f>
        <v>2.8532999999999999</v>
      </c>
      <c r="I19" s="61">
        <f t="shared" si="2"/>
        <v>16</v>
      </c>
      <c r="J19" s="60">
        <f>VLOOKUP($A19,'Return Data'!$B$7:$R$2292,13,0)</f>
        <v>2.0823</v>
      </c>
      <c r="K19" s="61">
        <f t="shared" si="3"/>
        <v>19</v>
      </c>
      <c r="L19" s="60">
        <f>VLOOKUP($A19,'Return Data'!$B$7:$R$2292,17,0)</f>
        <v>24.738399999999999</v>
      </c>
      <c r="M19" s="61">
        <f t="shared" si="4"/>
        <v>24</v>
      </c>
      <c r="N19" s="60">
        <f>VLOOKUP($A19,'Return Data'!$B$7:$R$2292,14,0)</f>
        <v>15.236000000000001</v>
      </c>
      <c r="O19" s="61">
        <f t="shared" si="5"/>
        <v>21</v>
      </c>
      <c r="P19" s="60">
        <f>VLOOKUP($A19,'Return Data'!$B$7:$R$2292,15,0)</f>
        <v>12.616199999999999</v>
      </c>
      <c r="Q19" s="61">
        <f t="shared" si="7"/>
        <v>13</v>
      </c>
      <c r="R19" s="60">
        <f>VLOOKUP($A19,'Return Data'!$B$7:$R$2292,16,0)</f>
        <v>16.400300000000001</v>
      </c>
      <c r="S19" s="62">
        <f t="shared" si="6"/>
        <v>11</v>
      </c>
    </row>
    <row r="20" spans="1:19" x14ac:dyDescent="0.3">
      <c r="A20" s="58" t="s">
        <v>876</v>
      </c>
      <c r="B20" s="59">
        <f>VLOOKUP($A20,'Return Data'!$B$7:$R$2292,3,0)</f>
        <v>44865</v>
      </c>
      <c r="C20" s="60">
        <f>VLOOKUP($A20,'Return Data'!$B$7:$R$2292,4,0)</f>
        <v>232.749</v>
      </c>
      <c r="D20" s="60">
        <f>VLOOKUP($A20,'Return Data'!$B$7:$R$2292,10,0)</f>
        <v>6.6086</v>
      </c>
      <c r="E20" s="61">
        <f t="shared" si="0"/>
        <v>10</v>
      </c>
      <c r="F20" s="60">
        <f>VLOOKUP($A20,'Return Data'!$B$7:$R$2292,11,0)</f>
        <v>7.8434999999999997</v>
      </c>
      <c r="G20" s="61">
        <f t="shared" si="1"/>
        <v>9</v>
      </c>
      <c r="H20" s="60">
        <f>VLOOKUP($A20,'Return Data'!$B$7:$R$2292,12,0)</f>
        <v>7.7870999999999997</v>
      </c>
      <c r="I20" s="61">
        <f t="shared" si="2"/>
        <v>4</v>
      </c>
      <c r="J20" s="60">
        <f>VLOOKUP($A20,'Return Data'!$B$7:$R$2292,13,0)</f>
        <v>8.6272000000000002</v>
      </c>
      <c r="K20" s="61">
        <f t="shared" si="3"/>
        <v>5</v>
      </c>
      <c r="L20" s="60">
        <f>VLOOKUP($A20,'Return Data'!$B$7:$R$2292,17,0)</f>
        <v>29.5777</v>
      </c>
      <c r="M20" s="61">
        <f t="shared" si="4"/>
        <v>15</v>
      </c>
      <c r="N20" s="60">
        <f>VLOOKUP($A20,'Return Data'!$B$7:$R$2292,14,0)</f>
        <v>20.665900000000001</v>
      </c>
      <c r="O20" s="61">
        <f t="shared" si="5"/>
        <v>9</v>
      </c>
      <c r="P20" s="60">
        <f>VLOOKUP($A20,'Return Data'!$B$7:$R$2292,15,0)</f>
        <v>13.7751</v>
      </c>
      <c r="Q20" s="61">
        <f t="shared" si="7"/>
        <v>7</v>
      </c>
      <c r="R20" s="60">
        <f>VLOOKUP($A20,'Return Data'!$B$7:$R$2292,16,0)</f>
        <v>16.746700000000001</v>
      </c>
      <c r="S20" s="62">
        <f t="shared" si="6"/>
        <v>9</v>
      </c>
    </row>
    <row r="21" spans="1:19" x14ac:dyDescent="0.3">
      <c r="A21" s="58" t="s">
        <v>877</v>
      </c>
      <c r="B21" s="59">
        <f>VLOOKUP($A21,'Return Data'!$B$7:$R$2292,3,0)</f>
        <v>44865</v>
      </c>
      <c r="C21" s="60">
        <f>VLOOKUP($A21,'Return Data'!$B$7:$R$2292,4,0)</f>
        <v>79.114999999999995</v>
      </c>
      <c r="D21" s="60">
        <f>VLOOKUP($A21,'Return Data'!$B$7:$R$2292,10,0)</f>
        <v>8.5075000000000003</v>
      </c>
      <c r="E21" s="61">
        <f t="shared" si="0"/>
        <v>5</v>
      </c>
      <c r="F21" s="60">
        <f>VLOOKUP($A21,'Return Data'!$B$7:$R$2292,11,0)</f>
        <v>7.6760999999999999</v>
      </c>
      <c r="G21" s="61">
        <f t="shared" si="1"/>
        <v>10</v>
      </c>
      <c r="H21" s="60">
        <f>VLOOKUP($A21,'Return Data'!$B$7:$R$2292,12,0)</f>
        <v>5.6120000000000001</v>
      </c>
      <c r="I21" s="61">
        <f t="shared" si="2"/>
        <v>9</v>
      </c>
      <c r="J21" s="60">
        <f>VLOOKUP($A21,'Return Data'!$B$7:$R$2292,13,0)</f>
        <v>6.5880999999999998</v>
      </c>
      <c r="K21" s="61">
        <f t="shared" si="3"/>
        <v>7</v>
      </c>
      <c r="L21" s="60">
        <f>VLOOKUP($A21,'Return Data'!$B$7:$R$2292,17,0)</f>
        <v>23.9895</v>
      </c>
      <c r="M21" s="61">
        <f t="shared" si="4"/>
        <v>25</v>
      </c>
      <c r="N21" s="60">
        <f>VLOOKUP($A21,'Return Data'!$B$7:$R$2292,14,0)</f>
        <v>16.263500000000001</v>
      </c>
      <c r="O21" s="61">
        <f t="shared" si="5"/>
        <v>19</v>
      </c>
      <c r="P21" s="60">
        <f>VLOOKUP($A21,'Return Data'!$B$7:$R$2292,15,0)</f>
        <v>9.1207999999999991</v>
      </c>
      <c r="Q21" s="61">
        <f t="shared" si="7"/>
        <v>19</v>
      </c>
      <c r="R21" s="60">
        <f>VLOOKUP($A21,'Return Data'!$B$7:$R$2292,16,0)</f>
        <v>14.1447</v>
      </c>
      <c r="S21" s="62">
        <f t="shared" si="6"/>
        <v>19</v>
      </c>
    </row>
    <row r="22" spans="1:19" x14ac:dyDescent="0.3">
      <c r="A22" s="58" t="s">
        <v>879</v>
      </c>
      <c r="B22" s="59">
        <f>VLOOKUP($A22,'Return Data'!$B$7:$R$2292,3,0)</f>
        <v>44865</v>
      </c>
      <c r="C22" s="60">
        <f>VLOOKUP($A22,'Return Data'!$B$7:$R$2292,4,0)</f>
        <v>27.624400000000001</v>
      </c>
      <c r="D22" s="60">
        <f>VLOOKUP($A22,'Return Data'!$B$7:$R$2292,10,0)</f>
        <v>4.1679000000000004</v>
      </c>
      <c r="E22" s="61">
        <f t="shared" si="0"/>
        <v>22</v>
      </c>
      <c r="F22" s="60">
        <f>VLOOKUP($A22,'Return Data'!$B$7:$R$2292,11,0)</f>
        <v>4.9244000000000003</v>
      </c>
      <c r="G22" s="61">
        <f t="shared" si="1"/>
        <v>20</v>
      </c>
      <c r="H22" s="60">
        <f>VLOOKUP($A22,'Return Data'!$B$7:$R$2292,12,0)</f>
        <v>2.3557999999999999</v>
      </c>
      <c r="I22" s="61">
        <f t="shared" si="2"/>
        <v>18</v>
      </c>
      <c r="J22" s="60">
        <f>VLOOKUP($A22,'Return Data'!$B$7:$R$2292,13,0)</f>
        <v>3.9293</v>
      </c>
      <c r="K22" s="61">
        <f t="shared" si="3"/>
        <v>12</v>
      </c>
      <c r="L22" s="60">
        <f>VLOOKUP($A22,'Return Data'!$B$7:$R$2292,17,0)</f>
        <v>27.825900000000001</v>
      </c>
      <c r="M22" s="61">
        <f t="shared" si="4"/>
        <v>21</v>
      </c>
      <c r="N22" s="60">
        <f>VLOOKUP($A22,'Return Data'!$B$7:$R$2292,14,0)</f>
        <v>18.400099999999998</v>
      </c>
      <c r="O22" s="61">
        <f t="shared" si="5"/>
        <v>14</v>
      </c>
      <c r="P22" s="60">
        <f>VLOOKUP($A22,'Return Data'!$B$7:$R$2292,15,0)</f>
        <v>12.9992</v>
      </c>
      <c r="Q22" s="61">
        <f t="shared" si="7"/>
        <v>10</v>
      </c>
      <c r="R22" s="60">
        <f>VLOOKUP($A22,'Return Data'!$B$7:$R$2292,16,0)</f>
        <v>14.136100000000001</v>
      </c>
      <c r="S22" s="62">
        <f t="shared" si="6"/>
        <v>20</v>
      </c>
    </row>
    <row r="23" spans="1:19" x14ac:dyDescent="0.3">
      <c r="A23" s="58" t="s">
        <v>881</v>
      </c>
      <c r="B23" s="59">
        <f>VLOOKUP($A23,'Return Data'!$B$7:$R$2292,3,0)</f>
        <v>44865</v>
      </c>
      <c r="C23" s="60">
        <f>VLOOKUP($A23,'Return Data'!$B$7:$R$2292,4,0)</f>
        <v>18.523399999999999</v>
      </c>
      <c r="D23" s="60">
        <f>VLOOKUP($A23,'Return Data'!$B$7:$R$2292,10,0)</f>
        <v>6.9047999999999998</v>
      </c>
      <c r="E23" s="61">
        <f t="shared" si="0"/>
        <v>9</v>
      </c>
      <c r="F23" s="60">
        <f>VLOOKUP($A23,'Return Data'!$B$7:$R$2292,11,0)</f>
        <v>5.0221999999999998</v>
      </c>
      <c r="G23" s="61">
        <f t="shared" si="1"/>
        <v>19</v>
      </c>
      <c r="H23" s="60">
        <f>VLOOKUP($A23,'Return Data'!$B$7:$R$2292,12,0)</f>
        <v>4.2702</v>
      </c>
      <c r="I23" s="61">
        <f t="shared" si="2"/>
        <v>12</v>
      </c>
      <c r="J23" s="60">
        <f>VLOOKUP($A23,'Return Data'!$B$7:$R$2292,13,0)</f>
        <v>4.2163000000000004</v>
      </c>
      <c r="K23" s="61">
        <f t="shared" si="3"/>
        <v>11</v>
      </c>
      <c r="L23" s="60">
        <f>VLOOKUP($A23,'Return Data'!$B$7:$R$2292,17,0)</f>
        <v>35.114199999999997</v>
      </c>
      <c r="M23" s="61">
        <f t="shared" si="4"/>
        <v>5</v>
      </c>
      <c r="N23" s="60"/>
      <c r="O23" s="61"/>
      <c r="P23" s="60"/>
      <c r="Q23" s="61"/>
      <c r="R23" s="60">
        <f>VLOOKUP($A23,'Return Data'!$B$7:$R$2292,16,0)</f>
        <v>24.2575</v>
      </c>
      <c r="S23" s="62">
        <f t="shared" si="6"/>
        <v>1</v>
      </c>
    </row>
    <row r="24" spans="1:19" x14ac:dyDescent="0.3">
      <c r="A24" s="58" t="s">
        <v>883</v>
      </c>
      <c r="B24" s="59">
        <f>VLOOKUP($A24,'Return Data'!$B$7:$R$2292,3,0)</f>
        <v>44865</v>
      </c>
      <c r="C24" s="60">
        <f>VLOOKUP($A24,'Return Data'!$B$7:$R$2292,4,0)</f>
        <v>105.432</v>
      </c>
      <c r="D24" s="60">
        <f>VLOOKUP($A24,'Return Data'!$B$7:$R$2292,10,0)</f>
        <v>2.1351</v>
      </c>
      <c r="E24" s="61">
        <f t="shared" si="0"/>
        <v>24</v>
      </c>
      <c r="F24" s="60">
        <f>VLOOKUP($A24,'Return Data'!$B$7:$R$2292,11,0)</f>
        <v>2.7471999999999999</v>
      </c>
      <c r="G24" s="61">
        <f t="shared" si="1"/>
        <v>23</v>
      </c>
      <c r="H24" s="60">
        <f>VLOOKUP($A24,'Return Data'!$B$7:$R$2292,12,0)</f>
        <v>-1.0762</v>
      </c>
      <c r="I24" s="61">
        <f t="shared" si="2"/>
        <v>23</v>
      </c>
      <c r="J24" s="60">
        <f>VLOOKUP($A24,'Return Data'!$B$7:$R$2292,13,0)</f>
        <v>-1.5049999999999999</v>
      </c>
      <c r="K24" s="61">
        <f t="shared" si="3"/>
        <v>23</v>
      </c>
      <c r="L24" s="60">
        <f>VLOOKUP($A24,'Return Data'!$B$7:$R$2292,17,0)</f>
        <v>28.331299999999999</v>
      </c>
      <c r="M24" s="61">
        <f t="shared" si="4"/>
        <v>18</v>
      </c>
      <c r="N24" s="60">
        <f>VLOOKUP($A24,'Return Data'!$B$7:$R$2292,14,0)</f>
        <v>20.930700000000002</v>
      </c>
      <c r="O24" s="61">
        <f t="shared" si="5"/>
        <v>6</v>
      </c>
      <c r="P24" s="60">
        <f>VLOOKUP($A24,'Return Data'!$B$7:$R$2292,15,0)</f>
        <v>15.0199</v>
      </c>
      <c r="Q24" s="61">
        <f t="shared" si="7"/>
        <v>1</v>
      </c>
      <c r="R24" s="60">
        <f>VLOOKUP($A24,'Return Data'!$B$7:$R$2292,16,0)</f>
        <v>22.7685</v>
      </c>
      <c r="S24" s="62">
        <f t="shared" si="6"/>
        <v>2</v>
      </c>
    </row>
    <row r="25" spans="1:19" x14ac:dyDescent="0.3">
      <c r="A25" s="58" t="s">
        <v>885</v>
      </c>
      <c r="B25" s="59">
        <f>VLOOKUP($A25,'Return Data'!$B$7:$R$2292,3,0)</f>
        <v>44865</v>
      </c>
      <c r="C25" s="60">
        <f>VLOOKUP($A25,'Return Data'!$B$7:$R$2292,4,0)</f>
        <v>17.7652</v>
      </c>
      <c r="D25" s="60">
        <f>VLOOKUP($A25,'Return Data'!$B$7:$R$2292,10,0)</f>
        <v>8.3429000000000002</v>
      </c>
      <c r="E25" s="61">
        <f t="shared" si="0"/>
        <v>6</v>
      </c>
      <c r="F25" s="60">
        <f>VLOOKUP($A25,'Return Data'!$B$7:$R$2292,11,0)</f>
        <v>9.3666999999999998</v>
      </c>
      <c r="G25" s="61">
        <f t="shared" si="1"/>
        <v>4</v>
      </c>
      <c r="H25" s="60">
        <f>VLOOKUP($A25,'Return Data'!$B$7:$R$2292,12,0)</f>
        <v>1.5003</v>
      </c>
      <c r="I25" s="61">
        <f t="shared" si="2"/>
        <v>21</v>
      </c>
      <c r="J25" s="60">
        <f>VLOOKUP($A25,'Return Data'!$B$7:$R$2292,13,0)</f>
        <v>2.9091</v>
      </c>
      <c r="K25" s="61">
        <f t="shared" si="3"/>
        <v>14</v>
      </c>
      <c r="L25" s="60">
        <f>VLOOKUP($A25,'Return Data'!$B$7:$R$2292,17,0)</f>
        <v>32.184600000000003</v>
      </c>
      <c r="M25" s="61">
        <f t="shared" si="4"/>
        <v>8</v>
      </c>
      <c r="N25" s="60"/>
      <c r="O25" s="61"/>
      <c r="P25" s="60"/>
      <c r="Q25" s="61"/>
      <c r="R25" s="60">
        <f>VLOOKUP($A25,'Return Data'!$B$7:$R$2292,16,0)</f>
        <v>20.799700000000001</v>
      </c>
      <c r="S25" s="62">
        <f t="shared" si="6"/>
        <v>5</v>
      </c>
    </row>
    <row r="26" spans="1:19" x14ac:dyDescent="0.3">
      <c r="A26" s="58" t="s">
        <v>1867</v>
      </c>
      <c r="B26" s="59">
        <f>VLOOKUP($A26,'Return Data'!$B$7:$R$2292,3,0)</f>
        <v>44865</v>
      </c>
      <c r="C26" s="60">
        <f>VLOOKUP($A26,'Return Data'!$B$7:$R$2292,4,0)</f>
        <v>28.446000000000002</v>
      </c>
      <c r="D26" s="60">
        <f>VLOOKUP($A26,'Return Data'!$B$7:$R$2292,10,0)</f>
        <v>5.8014999999999999</v>
      </c>
      <c r="E26" s="61">
        <f t="shared" si="0"/>
        <v>16</v>
      </c>
      <c r="F26" s="60">
        <f>VLOOKUP($A26,'Return Data'!$B$7:$R$2292,11,0)</f>
        <v>4.5228999999999999</v>
      </c>
      <c r="G26" s="61">
        <f t="shared" si="1"/>
        <v>22</v>
      </c>
      <c r="H26" s="60">
        <f>VLOOKUP($A26,'Return Data'!$B$7:$R$2292,12,0)</f>
        <v>2.8014999999999999</v>
      </c>
      <c r="I26" s="61">
        <f t="shared" si="2"/>
        <v>17</v>
      </c>
      <c r="J26" s="60">
        <f>VLOOKUP($A26,'Return Data'!$B$7:$R$2292,13,0)</f>
        <v>4.3678999999999997</v>
      </c>
      <c r="K26" s="61">
        <f t="shared" si="3"/>
        <v>10</v>
      </c>
      <c r="L26" s="60">
        <f>VLOOKUP($A26,'Return Data'!$B$7:$R$2292,17,0)</f>
        <v>32.666600000000003</v>
      </c>
      <c r="M26" s="61">
        <f t="shared" si="4"/>
        <v>7</v>
      </c>
      <c r="N26" s="60">
        <f>VLOOKUP($A26,'Return Data'!$B$7:$R$2292,14,0)</f>
        <v>19.646699999999999</v>
      </c>
      <c r="O26" s="61">
        <f t="shared" si="5"/>
        <v>11</v>
      </c>
      <c r="P26" s="60">
        <f>VLOOKUP($A26,'Return Data'!$B$7:$R$2292,15,0)</f>
        <v>12.973100000000001</v>
      </c>
      <c r="Q26" s="61">
        <f t="shared" si="7"/>
        <v>11</v>
      </c>
      <c r="R26" s="60">
        <f>VLOOKUP($A26,'Return Data'!$B$7:$R$2292,16,0)</f>
        <v>16.348600000000001</v>
      </c>
      <c r="S26" s="62">
        <f t="shared" si="6"/>
        <v>12</v>
      </c>
    </row>
    <row r="27" spans="1:19" x14ac:dyDescent="0.3">
      <c r="A27" s="58" t="s">
        <v>888</v>
      </c>
      <c r="B27" s="59">
        <f>VLOOKUP($A27,'Return Data'!$B$7:$R$2292,3,0)</f>
        <v>44865</v>
      </c>
      <c r="C27" s="60">
        <f>VLOOKUP($A27,'Return Data'!$B$7:$R$2292,4,0)</f>
        <v>902.59469999999999</v>
      </c>
      <c r="D27" s="60">
        <f>VLOOKUP($A27,'Return Data'!$B$7:$R$2292,10,0)</f>
        <v>6.1950000000000003</v>
      </c>
      <c r="E27" s="61">
        <f t="shared" si="0"/>
        <v>12</v>
      </c>
      <c r="F27" s="60">
        <f>VLOOKUP($A27,'Return Data'!$B$7:$R$2292,11,0)</f>
        <v>6.2248000000000001</v>
      </c>
      <c r="G27" s="61">
        <f t="shared" si="1"/>
        <v>17</v>
      </c>
      <c r="H27" s="60">
        <f>VLOOKUP($A27,'Return Data'!$B$7:$R$2292,12,0)</f>
        <v>4.7957999999999998</v>
      </c>
      <c r="I27" s="61">
        <f t="shared" si="2"/>
        <v>11</v>
      </c>
      <c r="J27" s="60">
        <f>VLOOKUP($A27,'Return Data'!$B$7:$R$2292,13,0)</f>
        <v>3.0985999999999998</v>
      </c>
      <c r="K27" s="61">
        <f t="shared" si="3"/>
        <v>13</v>
      </c>
      <c r="L27" s="60">
        <f>VLOOKUP($A27,'Return Data'!$B$7:$R$2292,17,0)</f>
        <v>29.6724</v>
      </c>
      <c r="M27" s="61">
        <f t="shared" si="4"/>
        <v>14</v>
      </c>
      <c r="N27" s="60">
        <f>VLOOKUP($A27,'Return Data'!$B$7:$R$2292,14,0)</f>
        <v>17.384899999999998</v>
      </c>
      <c r="O27" s="61">
        <f t="shared" si="5"/>
        <v>17</v>
      </c>
      <c r="P27" s="60">
        <f>VLOOKUP($A27,'Return Data'!$B$7:$R$2292,15,0)</f>
        <v>8.1786999999999992</v>
      </c>
      <c r="Q27" s="61">
        <f t="shared" si="7"/>
        <v>20</v>
      </c>
      <c r="R27" s="60">
        <f>VLOOKUP($A27,'Return Data'!$B$7:$R$2292,16,0)</f>
        <v>12.9695</v>
      </c>
      <c r="S27" s="62">
        <f t="shared" si="6"/>
        <v>25</v>
      </c>
    </row>
    <row r="28" spans="1:19" x14ac:dyDescent="0.3">
      <c r="A28" s="58" t="s">
        <v>892</v>
      </c>
      <c r="B28" s="59">
        <f>VLOOKUP($A28,'Return Data'!$B$7:$R$2292,3,0)</f>
        <v>44865</v>
      </c>
      <c r="C28" s="60">
        <f>VLOOKUP($A28,'Return Data'!$B$7:$R$2292,4,0)</f>
        <v>77.180599999999998</v>
      </c>
      <c r="D28" s="60">
        <f>VLOOKUP($A28,'Return Data'!$B$7:$R$2292,10,0)</f>
        <v>8.6861999999999995</v>
      </c>
      <c r="E28" s="61">
        <f t="shared" si="0"/>
        <v>3</v>
      </c>
      <c r="F28" s="60">
        <f>VLOOKUP($A28,'Return Data'!$B$7:$R$2292,11,0)</f>
        <v>6.5839999999999996</v>
      </c>
      <c r="G28" s="61">
        <f t="shared" si="1"/>
        <v>16</v>
      </c>
      <c r="H28" s="60">
        <f>VLOOKUP($A28,'Return Data'!$B$7:$R$2292,12,0)</f>
        <v>11.466900000000001</v>
      </c>
      <c r="I28" s="61">
        <f t="shared" si="2"/>
        <v>1</v>
      </c>
      <c r="J28" s="60">
        <f>VLOOKUP($A28,'Return Data'!$B$7:$R$2292,13,0)</f>
        <v>15.997199999999999</v>
      </c>
      <c r="K28" s="61">
        <f t="shared" si="3"/>
        <v>1</v>
      </c>
      <c r="L28" s="60">
        <f>VLOOKUP($A28,'Return Data'!$B$7:$R$2292,17,0)</f>
        <v>39.223599999999998</v>
      </c>
      <c r="M28" s="61">
        <f t="shared" si="4"/>
        <v>2</v>
      </c>
      <c r="N28" s="60">
        <f>VLOOKUP($A28,'Return Data'!$B$7:$R$2292,14,0)</f>
        <v>25.040199999999999</v>
      </c>
      <c r="O28" s="61">
        <f t="shared" si="5"/>
        <v>1</v>
      </c>
      <c r="P28" s="60">
        <f>VLOOKUP($A28,'Return Data'!$B$7:$R$2292,15,0)</f>
        <v>14.7811</v>
      </c>
      <c r="Q28" s="61">
        <f t="shared" si="7"/>
        <v>3</v>
      </c>
      <c r="R28" s="60">
        <f>VLOOKUP($A28,'Return Data'!$B$7:$R$2292,16,0)</f>
        <v>18.537099999999999</v>
      </c>
      <c r="S28" s="62">
        <f t="shared" si="6"/>
        <v>7</v>
      </c>
    </row>
    <row r="29" spans="1:19" x14ac:dyDescent="0.3">
      <c r="A29" s="58" t="s">
        <v>1765</v>
      </c>
      <c r="B29" s="59">
        <f>VLOOKUP($A29,'Return Data'!$B$7:$R$2292,3,0)</f>
        <v>44865</v>
      </c>
      <c r="C29" s="60">
        <f>VLOOKUP($A29,'Return Data'!$B$7:$R$2292,4,0)</f>
        <v>426.19630000000001</v>
      </c>
      <c r="D29" s="60">
        <f>VLOOKUP($A29,'Return Data'!$B$7:$R$2292,10,0)</f>
        <v>10.2804</v>
      </c>
      <c r="E29" s="61">
        <f t="shared" si="0"/>
        <v>1</v>
      </c>
      <c r="F29" s="60">
        <f>VLOOKUP($A29,'Return Data'!$B$7:$R$2292,11,0)</f>
        <v>9.5442999999999998</v>
      </c>
      <c r="G29" s="61">
        <f t="shared" si="1"/>
        <v>3</v>
      </c>
      <c r="H29" s="60">
        <f>VLOOKUP($A29,'Return Data'!$B$7:$R$2292,12,0)</f>
        <v>9.2739999999999991</v>
      </c>
      <c r="I29" s="61">
        <f t="shared" si="2"/>
        <v>3</v>
      </c>
      <c r="J29" s="60">
        <f>VLOOKUP($A29,'Return Data'!$B$7:$R$2292,13,0)</f>
        <v>11.622999999999999</v>
      </c>
      <c r="K29" s="61">
        <f t="shared" si="3"/>
        <v>2</v>
      </c>
      <c r="L29" s="60">
        <f>VLOOKUP($A29,'Return Data'!$B$7:$R$2292,17,0)</f>
        <v>36.611400000000003</v>
      </c>
      <c r="M29" s="61">
        <f t="shared" si="4"/>
        <v>4</v>
      </c>
      <c r="N29" s="60">
        <f>VLOOKUP($A29,'Return Data'!$B$7:$R$2292,14,0)</f>
        <v>22.4407</v>
      </c>
      <c r="O29" s="61">
        <f t="shared" si="5"/>
        <v>2</v>
      </c>
      <c r="P29" s="60">
        <f>VLOOKUP($A29,'Return Data'!$B$7:$R$2292,15,0)</f>
        <v>14.598699999999999</v>
      </c>
      <c r="Q29" s="61">
        <f t="shared" si="7"/>
        <v>4</v>
      </c>
      <c r="R29" s="60">
        <f>VLOOKUP($A29,'Return Data'!$B$7:$R$2292,16,0)</f>
        <v>17.313400000000001</v>
      </c>
      <c r="S29" s="62">
        <f t="shared" si="6"/>
        <v>8</v>
      </c>
    </row>
    <row r="30" spans="1:19" x14ac:dyDescent="0.3">
      <c r="A30" s="58" t="s">
        <v>894</v>
      </c>
      <c r="B30" s="59">
        <f>VLOOKUP($A30,'Return Data'!$B$7:$R$2292,3,0)</f>
        <v>44865</v>
      </c>
      <c r="C30" s="60">
        <f>VLOOKUP($A30,'Return Data'!$B$7:$R$2292,4,0)</f>
        <v>61.0931</v>
      </c>
      <c r="D30" s="60">
        <f>VLOOKUP($A30,'Return Data'!$B$7:$R$2292,10,0)</f>
        <v>5.7289000000000003</v>
      </c>
      <c r="E30" s="61">
        <f t="shared" si="0"/>
        <v>18</v>
      </c>
      <c r="F30" s="60">
        <f>VLOOKUP($A30,'Return Data'!$B$7:$R$2292,11,0)</f>
        <v>5.6985000000000001</v>
      </c>
      <c r="G30" s="61">
        <f t="shared" si="1"/>
        <v>18</v>
      </c>
      <c r="H30" s="60">
        <f>VLOOKUP($A30,'Return Data'!$B$7:$R$2292,12,0)</f>
        <v>2.3130999999999999</v>
      </c>
      <c r="I30" s="61">
        <f t="shared" si="2"/>
        <v>20</v>
      </c>
      <c r="J30" s="60">
        <f>VLOOKUP($A30,'Return Data'!$B$7:$R$2292,13,0)</f>
        <v>2.3967999999999998</v>
      </c>
      <c r="K30" s="61">
        <f t="shared" si="3"/>
        <v>17</v>
      </c>
      <c r="L30" s="60">
        <f>VLOOKUP($A30,'Return Data'!$B$7:$R$2292,17,0)</f>
        <v>30.287199999999999</v>
      </c>
      <c r="M30" s="61">
        <f t="shared" si="4"/>
        <v>12</v>
      </c>
      <c r="N30" s="60">
        <f>VLOOKUP($A30,'Return Data'!$B$7:$R$2292,14,0)</f>
        <v>16.372399999999999</v>
      </c>
      <c r="O30" s="61">
        <f t="shared" si="5"/>
        <v>18</v>
      </c>
      <c r="P30" s="60">
        <f>VLOOKUP($A30,'Return Data'!$B$7:$R$2292,15,0)</f>
        <v>13.4239</v>
      </c>
      <c r="Q30" s="61">
        <f t="shared" si="7"/>
        <v>8</v>
      </c>
      <c r="R30" s="60">
        <f>VLOOKUP($A30,'Return Data'!$B$7:$R$2292,16,0)</f>
        <v>15.095499999999999</v>
      </c>
      <c r="S30" s="62">
        <f t="shared" si="6"/>
        <v>18</v>
      </c>
    </row>
    <row r="31" spans="1:19" x14ac:dyDescent="0.3">
      <c r="A31" s="58" t="s">
        <v>896</v>
      </c>
      <c r="B31" s="59">
        <f>VLOOKUP($A31,'Return Data'!$B$7:$R$2292,3,0)</f>
        <v>44865</v>
      </c>
      <c r="C31" s="60">
        <f>VLOOKUP($A31,'Return Data'!$B$7:$R$2292,4,0)</f>
        <v>395.65230000000003</v>
      </c>
      <c r="D31" s="60">
        <f>VLOOKUP($A31,'Return Data'!$B$7:$R$2292,10,0)</f>
        <v>9.4892000000000003</v>
      </c>
      <c r="E31" s="61">
        <f t="shared" si="0"/>
        <v>2</v>
      </c>
      <c r="F31" s="60">
        <f>VLOOKUP($A31,'Return Data'!$B$7:$R$2292,11,0)</f>
        <v>12.571400000000001</v>
      </c>
      <c r="G31" s="61">
        <f t="shared" si="1"/>
        <v>1</v>
      </c>
      <c r="H31" s="60">
        <f>VLOOKUP($A31,'Return Data'!$B$7:$R$2292,12,0)</f>
        <v>10.2514</v>
      </c>
      <c r="I31" s="61">
        <f t="shared" si="2"/>
        <v>2</v>
      </c>
      <c r="J31" s="60">
        <f>VLOOKUP($A31,'Return Data'!$B$7:$R$2292,13,0)</f>
        <v>10.483000000000001</v>
      </c>
      <c r="K31" s="61">
        <f t="shared" si="3"/>
        <v>3</v>
      </c>
      <c r="L31" s="60">
        <f>VLOOKUP($A31,'Return Data'!$B$7:$R$2292,17,0)</f>
        <v>30.359000000000002</v>
      </c>
      <c r="M31" s="61">
        <f t="shared" si="4"/>
        <v>11</v>
      </c>
      <c r="N31" s="60">
        <f>VLOOKUP($A31,'Return Data'!$B$7:$R$2292,14,0)</f>
        <v>19.386399999999998</v>
      </c>
      <c r="O31" s="61">
        <f t="shared" si="5"/>
        <v>12</v>
      </c>
      <c r="P31" s="60">
        <f>VLOOKUP($A31,'Return Data'!$B$7:$R$2292,15,0)</f>
        <v>14.1617</v>
      </c>
      <c r="Q31" s="61">
        <f t="shared" si="7"/>
        <v>5</v>
      </c>
      <c r="R31" s="60">
        <f>VLOOKUP($A31,'Return Data'!$B$7:$R$2292,16,0)</f>
        <v>16.408999999999999</v>
      </c>
      <c r="S31" s="62">
        <f t="shared" si="6"/>
        <v>10</v>
      </c>
    </row>
    <row r="32" spans="1:19" x14ac:dyDescent="0.3">
      <c r="A32" s="58" t="s">
        <v>897</v>
      </c>
      <c r="B32" s="59">
        <f>VLOOKUP($A32,'Return Data'!$B$7:$R$2292,3,0)</f>
        <v>44865</v>
      </c>
      <c r="C32" s="60">
        <f>VLOOKUP($A32,'Return Data'!$B$7:$R$2292,4,0)</f>
        <v>17.62</v>
      </c>
      <c r="D32" s="60">
        <f>VLOOKUP($A32,'Return Data'!$B$7:$R$2292,10,0)</f>
        <v>6.0167999999999999</v>
      </c>
      <c r="E32" s="61">
        <f t="shared" si="0"/>
        <v>13</v>
      </c>
      <c r="F32" s="60">
        <f>VLOOKUP($A32,'Return Data'!$B$7:$R$2292,11,0)</f>
        <v>6.8525999999999998</v>
      </c>
      <c r="G32" s="61">
        <f t="shared" si="1"/>
        <v>14</v>
      </c>
      <c r="H32" s="60">
        <f>VLOOKUP($A32,'Return Data'!$B$7:$R$2292,12,0)</f>
        <v>5.0060000000000002</v>
      </c>
      <c r="I32" s="61">
        <f t="shared" si="2"/>
        <v>10</v>
      </c>
      <c r="J32" s="60">
        <f>VLOOKUP($A32,'Return Data'!$B$7:$R$2292,13,0)</f>
        <v>2.2635000000000001</v>
      </c>
      <c r="K32" s="61">
        <f t="shared" si="3"/>
        <v>18</v>
      </c>
      <c r="L32" s="60">
        <f>VLOOKUP($A32,'Return Data'!$B$7:$R$2292,17,0)</f>
        <v>28.102</v>
      </c>
      <c r="M32" s="61">
        <f t="shared" si="4"/>
        <v>19</v>
      </c>
      <c r="N32" s="60"/>
      <c r="O32" s="61"/>
      <c r="P32" s="60"/>
      <c r="Q32" s="61"/>
      <c r="R32" s="60">
        <f>VLOOKUP($A32,'Return Data'!$B$7:$R$2292,16,0)</f>
        <v>21.537299999999998</v>
      </c>
      <c r="S32" s="62">
        <f t="shared" si="6"/>
        <v>3</v>
      </c>
    </row>
    <row r="33" spans="1:19" x14ac:dyDescent="0.3">
      <c r="A33" s="58" t="s">
        <v>899</v>
      </c>
      <c r="B33" s="59">
        <f>VLOOKUP($A33,'Return Data'!$B$7:$R$2292,3,0)</f>
        <v>44865</v>
      </c>
      <c r="C33" s="60">
        <f>VLOOKUP($A33,'Return Data'!$B$7:$R$2292,4,0)</f>
        <v>107.62439999999999</v>
      </c>
      <c r="D33" s="60">
        <f>VLOOKUP($A33,'Return Data'!$B$7:$R$2292,10,0)</f>
        <v>5.9414999999999996</v>
      </c>
      <c r="E33" s="61">
        <f t="shared" si="0"/>
        <v>15</v>
      </c>
      <c r="F33" s="60">
        <f>VLOOKUP($A33,'Return Data'!$B$7:$R$2292,11,0)</f>
        <v>8.1394000000000002</v>
      </c>
      <c r="G33" s="61">
        <f t="shared" si="1"/>
        <v>8</v>
      </c>
      <c r="H33" s="60">
        <f>VLOOKUP($A33,'Return Data'!$B$7:$R$2292,12,0)</f>
        <v>4.2290000000000001</v>
      </c>
      <c r="I33" s="61">
        <f t="shared" si="2"/>
        <v>13</v>
      </c>
      <c r="J33" s="60">
        <f>VLOOKUP($A33,'Return Data'!$B$7:$R$2292,13,0)</f>
        <v>2.8092999999999999</v>
      </c>
      <c r="K33" s="61">
        <f t="shared" si="3"/>
        <v>15</v>
      </c>
      <c r="L33" s="60">
        <f>VLOOKUP($A33,'Return Data'!$B$7:$R$2292,17,0)</f>
        <v>34.098500000000001</v>
      </c>
      <c r="M33" s="61">
        <f t="shared" si="4"/>
        <v>6</v>
      </c>
      <c r="N33" s="60">
        <f>VLOOKUP($A33,'Return Data'!$B$7:$R$2292,14,0)</f>
        <v>20.243099999999998</v>
      </c>
      <c r="O33" s="61">
        <f t="shared" si="5"/>
        <v>10</v>
      </c>
      <c r="P33" s="60">
        <f>VLOOKUP($A33,'Return Data'!$B$7:$R$2292,15,0)</f>
        <v>10.631</v>
      </c>
      <c r="Q33" s="61">
        <f t="shared" si="7"/>
        <v>16</v>
      </c>
      <c r="R33" s="60">
        <f>VLOOKUP($A33,'Return Data'!$B$7:$R$2292,16,0)</f>
        <v>13.324</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6.0595346153846164</v>
      </c>
      <c r="E35" s="69"/>
      <c r="F35" s="70">
        <f>AVERAGE(F8:F33)</f>
        <v>6.4490730769230771</v>
      </c>
      <c r="G35" s="69"/>
      <c r="H35" s="70">
        <f>AVERAGE(H8:H33)</f>
        <v>3.8129653846153855</v>
      </c>
      <c r="I35" s="69"/>
      <c r="J35" s="70">
        <f>AVERAGE(J8:J33)</f>
        <v>3.7189923076923077</v>
      </c>
      <c r="K35" s="69"/>
      <c r="L35" s="70">
        <f>AVERAGE(L8:L33)</f>
        <v>30.58526538461539</v>
      </c>
      <c r="M35" s="69"/>
      <c r="N35" s="70">
        <f>AVERAGE(N8:N33)</f>
        <v>19.315745454545457</v>
      </c>
      <c r="O35" s="69"/>
      <c r="P35" s="70">
        <f>AVERAGE(P8:P33)</f>
        <v>12.335342857142859</v>
      </c>
      <c r="Q35" s="69"/>
      <c r="R35" s="70">
        <f>AVERAGE(R8:R33)</f>
        <v>16.730773076923079</v>
      </c>
      <c r="S35" s="71"/>
    </row>
    <row r="36" spans="1:19" x14ac:dyDescent="0.3">
      <c r="A36" s="68" t="s">
        <v>28</v>
      </c>
      <c r="B36" s="69"/>
      <c r="C36" s="69"/>
      <c r="D36" s="70">
        <f>MIN(D8:D33)</f>
        <v>0.85389999999999999</v>
      </c>
      <c r="E36" s="69"/>
      <c r="F36" s="70">
        <f>MIN(F8:F33)</f>
        <v>-0.46820000000000001</v>
      </c>
      <c r="G36" s="69"/>
      <c r="H36" s="70">
        <f>MIN(H8:H33)</f>
        <v>-7.4189999999999996</v>
      </c>
      <c r="I36" s="69"/>
      <c r="J36" s="70">
        <f>MIN(J8:J33)</f>
        <v>-9.6410999999999998</v>
      </c>
      <c r="K36" s="69"/>
      <c r="L36" s="70">
        <f>MIN(L8:L33)</f>
        <v>22.5854</v>
      </c>
      <c r="M36" s="69"/>
      <c r="N36" s="70">
        <f>MIN(N8:N33)</f>
        <v>14.967499999999999</v>
      </c>
      <c r="O36" s="69"/>
      <c r="P36" s="70">
        <f>MIN(P8:P33)</f>
        <v>8.0794999999999995</v>
      </c>
      <c r="Q36" s="69"/>
      <c r="R36" s="70">
        <f>MIN(R8:R33)</f>
        <v>12.0375</v>
      </c>
      <c r="S36" s="71"/>
    </row>
    <row r="37" spans="1:19" ht="15" thickBot="1" x14ac:dyDescent="0.35">
      <c r="A37" s="72" t="s">
        <v>29</v>
      </c>
      <c r="B37" s="73"/>
      <c r="C37" s="73"/>
      <c r="D37" s="74">
        <f>MAX(D8:D33)</f>
        <v>10.2804</v>
      </c>
      <c r="E37" s="73"/>
      <c r="F37" s="74">
        <f>MAX(F8:F33)</f>
        <v>12.571400000000001</v>
      </c>
      <c r="G37" s="73"/>
      <c r="H37" s="74">
        <f>MAX(H8:H33)</f>
        <v>11.466900000000001</v>
      </c>
      <c r="I37" s="73"/>
      <c r="J37" s="74">
        <f>MAX(J8:J33)</f>
        <v>15.997199999999999</v>
      </c>
      <c r="K37" s="73"/>
      <c r="L37" s="74">
        <f>MAX(L8:L33)</f>
        <v>39.396900000000002</v>
      </c>
      <c r="M37" s="73"/>
      <c r="N37" s="74">
        <f>MAX(N8:N33)</f>
        <v>25.040199999999999</v>
      </c>
      <c r="O37" s="73"/>
      <c r="P37" s="74">
        <f>MAX(P8:P33)</f>
        <v>15.0199</v>
      </c>
      <c r="Q37" s="73"/>
      <c r="R37" s="74">
        <f>MAX(R8:R33)</f>
        <v>24.2575</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44865</v>
      </c>
      <c r="C8" s="60">
        <f>VLOOKUP($A8,'Return Data'!$B$7:$R$2292,4,0)</f>
        <v>742.904253963423</v>
      </c>
      <c r="D8" s="60">
        <f>VLOOKUP($A8,'Return Data'!$B$7:$R$2292,10,0)</f>
        <v>3.7656999999999998</v>
      </c>
      <c r="E8" s="61">
        <f t="shared" ref="E8:E33" si="0">RANK(D8,D$8:D$33,0)</f>
        <v>23</v>
      </c>
      <c r="F8" s="60">
        <f>VLOOKUP($A8,'Return Data'!$B$7:$R$2292,11,0)</f>
        <v>-0.75260000000000005</v>
      </c>
      <c r="G8" s="61">
        <f t="shared" ref="G8:G33" si="1">RANK(F8,F$8:F$33,0)</f>
        <v>25</v>
      </c>
      <c r="H8" s="60">
        <f>VLOOKUP($A8,'Return Data'!$B$7:$R$2292,12,0)</f>
        <v>-8.0173000000000005</v>
      </c>
      <c r="I8" s="61">
        <f t="shared" ref="I8:I33" si="2">RANK(H8,H$8:H$33,0)</f>
        <v>26</v>
      </c>
      <c r="J8" s="60">
        <f>VLOOKUP($A8,'Return Data'!$B$7:$R$2292,13,0)</f>
        <v>-10.4306</v>
      </c>
      <c r="K8" s="61">
        <f t="shared" ref="K8:K32" si="3">RANK(J8,J$8:J$33,0)</f>
        <v>26</v>
      </c>
      <c r="L8" s="60">
        <f>VLOOKUP($A8,'Return Data'!$B$7:$R$2292,17,0)</f>
        <v>21.524699999999999</v>
      </c>
      <c r="M8" s="61">
        <f t="shared" ref="M8:M32" si="4">RANK(L8,L$8:L$33,0)</f>
        <v>26</v>
      </c>
      <c r="N8" s="60">
        <f>VLOOKUP($A8,'Return Data'!$B$7:$R$2292,14,0)</f>
        <v>13.9466</v>
      </c>
      <c r="O8" s="61">
        <f t="shared" ref="O8:O31" si="5">RANK(N8,N$8:N$33,0)</f>
        <v>21</v>
      </c>
      <c r="P8" s="60">
        <f>VLOOKUP($A8,'Return Data'!$B$7:$R$2292,15,0)</f>
        <v>7.0553999999999997</v>
      </c>
      <c r="Q8" s="61">
        <f t="shared" ref="Q8:Q31" si="6">RANK(P8,P$8:P$33,0)</f>
        <v>21</v>
      </c>
      <c r="R8" s="60">
        <f>VLOOKUP($A8,'Return Data'!$B$7:$R$2292,16,0)</f>
        <v>17.087199999999999</v>
      </c>
      <c r="S8" s="62">
        <f t="shared" ref="S8:S32" si="7">RANK(R8,R$8:R$33,0)</f>
        <v>11</v>
      </c>
    </row>
    <row r="9" spans="1:20" x14ac:dyDescent="0.3">
      <c r="A9" s="58" t="s">
        <v>858</v>
      </c>
      <c r="B9" s="59">
        <f>VLOOKUP($A9,'Return Data'!$B$7:$R$2292,3,0)</f>
        <v>44865</v>
      </c>
      <c r="C9" s="60">
        <f>VLOOKUP($A9,'Return Data'!$B$7:$R$2292,4,0)</f>
        <v>19.91</v>
      </c>
      <c r="D9" s="60">
        <f>VLOOKUP($A9,'Return Data'!$B$7:$R$2292,10,0)</f>
        <v>0.50480000000000003</v>
      </c>
      <c r="E9" s="61">
        <f t="shared" si="0"/>
        <v>26</v>
      </c>
      <c r="F9" s="60">
        <f>VLOOKUP($A9,'Return Data'!$B$7:$R$2292,11,0)</f>
        <v>-1.1419999999999999</v>
      </c>
      <c r="G9" s="61">
        <f t="shared" si="1"/>
        <v>26</v>
      </c>
      <c r="H9" s="60">
        <f>VLOOKUP($A9,'Return Data'!$B$7:$R$2292,12,0)</f>
        <v>-3.4432999999999998</v>
      </c>
      <c r="I9" s="61">
        <f t="shared" si="2"/>
        <v>25</v>
      </c>
      <c r="J9" s="60">
        <f>VLOOKUP($A9,'Return Data'!$B$7:$R$2292,13,0)</f>
        <v>-5.1905000000000001</v>
      </c>
      <c r="K9" s="61">
        <f t="shared" si="3"/>
        <v>25</v>
      </c>
      <c r="L9" s="60">
        <f>VLOOKUP($A9,'Return Data'!$B$7:$R$2292,17,0)</f>
        <v>26.166</v>
      </c>
      <c r="M9" s="61">
        <f t="shared" si="4"/>
        <v>20</v>
      </c>
      <c r="N9" s="60">
        <f>VLOOKUP($A9,'Return Data'!$B$7:$R$2292,14,0)</f>
        <v>19.031199999999998</v>
      </c>
      <c r="O9" s="61">
        <f t="shared" si="5"/>
        <v>9</v>
      </c>
      <c r="P9" s="60"/>
      <c r="Q9" s="61"/>
      <c r="R9" s="60">
        <f>VLOOKUP($A9,'Return Data'!$B$7:$R$2292,16,0)</f>
        <v>18.6477</v>
      </c>
      <c r="S9" s="62">
        <f t="shared" si="7"/>
        <v>5</v>
      </c>
    </row>
    <row r="10" spans="1:20" x14ac:dyDescent="0.3">
      <c r="A10" s="58" t="s">
        <v>2025</v>
      </c>
      <c r="B10" s="59">
        <f>VLOOKUP($A10,'Return Data'!$B$7:$R$2292,3,0)</f>
        <v>44865</v>
      </c>
      <c r="C10" s="60">
        <f>VLOOKUP($A10,'Return Data'!$B$7:$R$2292,4,0)</f>
        <v>56.43</v>
      </c>
      <c r="D10" s="60">
        <f>VLOOKUP($A10,'Return Data'!$B$7:$R$2292,10,0)</f>
        <v>5.4766000000000004</v>
      </c>
      <c r="E10" s="61">
        <f t="shared" si="0"/>
        <v>16</v>
      </c>
      <c r="F10" s="60">
        <f>VLOOKUP($A10,'Return Data'!$B$7:$R$2292,11,0)</f>
        <v>6.1711999999999998</v>
      </c>
      <c r="G10" s="61">
        <f t="shared" si="1"/>
        <v>14</v>
      </c>
      <c r="H10" s="60">
        <f>VLOOKUP($A10,'Return Data'!$B$7:$R$2292,12,0)</f>
        <v>1.5111000000000001</v>
      </c>
      <c r="I10" s="61">
        <f t="shared" si="2"/>
        <v>17</v>
      </c>
      <c r="J10" s="60">
        <f>VLOOKUP($A10,'Return Data'!$B$7:$R$2292,13,0)</f>
        <v>0.49869999999999998</v>
      </c>
      <c r="K10" s="61">
        <f t="shared" si="3"/>
        <v>20</v>
      </c>
      <c r="L10" s="60">
        <f>VLOOKUP($A10,'Return Data'!$B$7:$R$2292,17,0)</f>
        <v>25.720600000000001</v>
      </c>
      <c r="M10" s="61">
        <f t="shared" si="4"/>
        <v>22</v>
      </c>
      <c r="N10" s="60">
        <f>VLOOKUP($A10,'Return Data'!$B$7:$R$2292,14,0)</f>
        <v>16.953700000000001</v>
      </c>
      <c r="O10" s="61">
        <f t="shared" si="5"/>
        <v>14</v>
      </c>
      <c r="P10" s="60">
        <f>VLOOKUP($A10,'Return Data'!$B$7:$R$2292,15,0)</f>
        <v>9.1532999999999998</v>
      </c>
      <c r="Q10" s="61">
        <f t="shared" si="6"/>
        <v>17</v>
      </c>
      <c r="R10" s="60">
        <f>VLOOKUP($A10,'Return Data'!$B$7:$R$2292,16,0)</f>
        <v>13.121</v>
      </c>
      <c r="S10" s="62">
        <f t="shared" si="7"/>
        <v>17</v>
      </c>
    </row>
    <row r="11" spans="1:20" x14ac:dyDescent="0.3">
      <c r="A11" s="58" t="s">
        <v>860</v>
      </c>
      <c r="B11" s="59">
        <f>VLOOKUP($A11,'Return Data'!$B$7:$R$2292,3,0)</f>
        <v>44865</v>
      </c>
      <c r="C11" s="60">
        <f>VLOOKUP($A11,'Return Data'!$B$7:$R$2292,4,0)</f>
        <v>166.16</v>
      </c>
      <c r="D11" s="60">
        <f>VLOOKUP($A11,'Return Data'!$B$7:$R$2292,10,0)</f>
        <v>5.3244999999999996</v>
      </c>
      <c r="E11" s="61">
        <f t="shared" si="0"/>
        <v>18</v>
      </c>
      <c r="F11" s="60">
        <f>VLOOKUP($A11,'Return Data'!$B$7:$R$2292,11,0)</f>
        <v>6.3491999999999997</v>
      </c>
      <c r="G11" s="61">
        <f t="shared" si="1"/>
        <v>13</v>
      </c>
      <c r="H11" s="60">
        <f>VLOOKUP($A11,'Return Data'!$B$7:$R$2292,12,0)</f>
        <v>2.4035000000000002</v>
      </c>
      <c r="I11" s="61">
        <f t="shared" si="2"/>
        <v>15</v>
      </c>
      <c r="J11" s="60">
        <f>VLOOKUP($A11,'Return Data'!$B$7:$R$2292,13,0)</f>
        <v>1.4346000000000001</v>
      </c>
      <c r="K11" s="61">
        <f t="shared" si="3"/>
        <v>15</v>
      </c>
      <c r="L11" s="60">
        <f>VLOOKUP($A11,'Return Data'!$B$7:$R$2292,17,0)</f>
        <v>27.922799999999999</v>
      </c>
      <c r="M11" s="61">
        <f t="shared" si="4"/>
        <v>16</v>
      </c>
      <c r="N11" s="60">
        <f>VLOOKUP($A11,'Return Data'!$B$7:$R$2292,14,0)</f>
        <v>20.6173</v>
      </c>
      <c r="O11" s="61">
        <f t="shared" si="5"/>
        <v>4</v>
      </c>
      <c r="P11" s="60">
        <f>VLOOKUP($A11,'Return Data'!$B$7:$R$2292,15,0)</f>
        <v>12.540800000000001</v>
      </c>
      <c r="Q11" s="61">
        <f t="shared" si="6"/>
        <v>6</v>
      </c>
      <c r="R11" s="60">
        <f>VLOOKUP($A11,'Return Data'!$B$7:$R$2292,16,0)</f>
        <v>17.258299999999998</v>
      </c>
      <c r="S11" s="62">
        <f t="shared" si="7"/>
        <v>10</v>
      </c>
    </row>
    <row r="12" spans="1:20" x14ac:dyDescent="0.3">
      <c r="A12" s="58" t="s">
        <v>862</v>
      </c>
      <c r="B12" s="59">
        <f>VLOOKUP($A12,'Return Data'!$B$7:$R$2292,3,0)</f>
        <v>44865</v>
      </c>
      <c r="C12" s="60">
        <f>VLOOKUP($A12,'Return Data'!$B$7:$R$2292,4,0)</f>
        <v>364.97899999999998</v>
      </c>
      <c r="D12" s="60">
        <f>VLOOKUP($A12,'Return Data'!$B$7:$R$2292,10,0)</f>
        <v>5.2744</v>
      </c>
      <c r="E12" s="61">
        <f t="shared" si="0"/>
        <v>19</v>
      </c>
      <c r="F12" s="60">
        <f>VLOOKUP($A12,'Return Data'!$B$7:$R$2292,11,0)</f>
        <v>7.6218000000000004</v>
      </c>
      <c r="G12" s="61">
        <f t="shared" si="1"/>
        <v>7</v>
      </c>
      <c r="H12" s="60">
        <f>VLOOKUP($A12,'Return Data'!$B$7:$R$2292,12,0)</f>
        <v>2.7082999999999999</v>
      </c>
      <c r="I12" s="61">
        <f t="shared" si="2"/>
        <v>14</v>
      </c>
      <c r="J12" s="60">
        <f>VLOOKUP($A12,'Return Data'!$B$7:$R$2292,13,0)</f>
        <v>0.33040000000000003</v>
      </c>
      <c r="K12" s="61">
        <f t="shared" si="3"/>
        <v>21</v>
      </c>
      <c r="L12" s="60">
        <f>VLOOKUP($A12,'Return Data'!$B$7:$R$2292,17,0)</f>
        <v>27.858899999999998</v>
      </c>
      <c r="M12" s="61">
        <f t="shared" si="4"/>
        <v>17</v>
      </c>
      <c r="N12" s="60">
        <f>VLOOKUP($A12,'Return Data'!$B$7:$R$2292,14,0)</f>
        <v>16.513200000000001</v>
      </c>
      <c r="O12" s="61">
        <f t="shared" si="5"/>
        <v>17</v>
      </c>
      <c r="P12" s="60">
        <f>VLOOKUP($A12,'Return Data'!$B$7:$R$2292,15,0)</f>
        <v>10.6866</v>
      </c>
      <c r="Q12" s="61">
        <f t="shared" si="6"/>
        <v>14</v>
      </c>
      <c r="R12" s="60">
        <f>VLOOKUP($A12,'Return Data'!$B$7:$R$2292,16,0)</f>
        <v>17.358499999999999</v>
      </c>
      <c r="S12" s="62">
        <f t="shared" si="7"/>
        <v>9</v>
      </c>
    </row>
    <row r="13" spans="1:20" x14ac:dyDescent="0.3">
      <c r="A13" s="58" t="s">
        <v>864</v>
      </c>
      <c r="B13" s="59">
        <f>VLOOKUP($A13,'Return Data'!$B$7:$R$2292,3,0)</f>
        <v>44865</v>
      </c>
      <c r="C13" s="60">
        <f>VLOOKUP($A13,'Return Data'!$B$7:$R$2292,4,0)</f>
        <v>54.728999999999999</v>
      </c>
      <c r="D13" s="60">
        <f>VLOOKUP($A13,'Return Data'!$B$7:$R$2292,10,0)</f>
        <v>5.9962</v>
      </c>
      <c r="E13" s="61">
        <f t="shared" si="0"/>
        <v>12</v>
      </c>
      <c r="F13" s="60">
        <f>VLOOKUP($A13,'Return Data'!$B$7:$R$2292,11,0)</f>
        <v>7.4908999999999999</v>
      </c>
      <c r="G13" s="61">
        <f t="shared" si="1"/>
        <v>8</v>
      </c>
      <c r="H13" s="60">
        <f>VLOOKUP($A13,'Return Data'!$B$7:$R$2292,12,0)</f>
        <v>4.5025000000000004</v>
      </c>
      <c r="I13" s="61">
        <f t="shared" si="2"/>
        <v>9</v>
      </c>
      <c r="J13" s="60">
        <f>VLOOKUP($A13,'Return Data'!$B$7:$R$2292,13,0)</f>
        <v>3.9941</v>
      </c>
      <c r="K13" s="61">
        <f t="shared" si="3"/>
        <v>9</v>
      </c>
      <c r="L13" s="60">
        <f>VLOOKUP($A13,'Return Data'!$B$7:$R$2292,17,0)</f>
        <v>28.906199999999998</v>
      </c>
      <c r="M13" s="61">
        <f t="shared" si="4"/>
        <v>13</v>
      </c>
      <c r="N13" s="60">
        <f>VLOOKUP($A13,'Return Data'!$B$7:$R$2292,14,0)</f>
        <v>19.006799999999998</v>
      </c>
      <c r="O13" s="61">
        <f t="shared" si="5"/>
        <v>10</v>
      </c>
      <c r="P13" s="60">
        <f>VLOOKUP($A13,'Return Data'!$B$7:$R$2292,15,0)</f>
        <v>13.2225</v>
      </c>
      <c r="Q13" s="61">
        <f t="shared" si="6"/>
        <v>4</v>
      </c>
      <c r="R13" s="60">
        <f>VLOOKUP($A13,'Return Data'!$B$7:$R$2292,16,0)</f>
        <v>11.676500000000001</v>
      </c>
      <c r="S13" s="62">
        <f t="shared" si="7"/>
        <v>24</v>
      </c>
    </row>
    <row r="14" spans="1:20" x14ac:dyDescent="0.3">
      <c r="A14" s="58" t="s">
        <v>865</v>
      </c>
      <c r="B14" s="59">
        <f>VLOOKUP($A14,'Return Data'!$B$7:$R$2292,3,0)</f>
        <v>44865</v>
      </c>
      <c r="C14" s="60">
        <f>VLOOKUP($A14,'Return Data'!$B$7:$R$2292,4,0)</f>
        <v>120.82259999999999</v>
      </c>
      <c r="D14" s="60">
        <f>VLOOKUP($A14,'Return Data'!$B$7:$R$2292,10,0)</f>
        <v>0.8256</v>
      </c>
      <c r="E14" s="61">
        <f t="shared" si="0"/>
        <v>25</v>
      </c>
      <c r="F14" s="60">
        <f>VLOOKUP($A14,'Return Data'!$B$7:$R$2292,11,0)</f>
        <v>1.4719</v>
      </c>
      <c r="G14" s="61">
        <f t="shared" si="1"/>
        <v>24</v>
      </c>
      <c r="H14" s="60">
        <f>VLOOKUP($A14,'Return Data'!$B$7:$R$2292,12,0)</f>
        <v>-1.9635</v>
      </c>
      <c r="I14" s="61">
        <f t="shared" si="2"/>
        <v>24</v>
      </c>
      <c r="J14" s="60">
        <f>VLOOKUP($A14,'Return Data'!$B$7:$R$2292,13,0)</f>
        <v>-4.0717999999999996</v>
      </c>
      <c r="K14" s="61">
        <f t="shared" si="3"/>
        <v>24</v>
      </c>
      <c r="L14" s="60">
        <f>VLOOKUP($A14,'Return Data'!$B$7:$R$2292,17,0)</f>
        <v>29.011800000000001</v>
      </c>
      <c r="M14" s="61">
        <f t="shared" si="4"/>
        <v>11</v>
      </c>
      <c r="N14" s="60">
        <f>VLOOKUP($A14,'Return Data'!$B$7:$R$2292,14,0)</f>
        <v>15.2333</v>
      </c>
      <c r="O14" s="61">
        <f t="shared" si="5"/>
        <v>18</v>
      </c>
      <c r="P14" s="60">
        <f>VLOOKUP($A14,'Return Data'!$B$7:$R$2292,15,0)</f>
        <v>8.9364000000000008</v>
      </c>
      <c r="Q14" s="61">
        <f t="shared" si="6"/>
        <v>18</v>
      </c>
      <c r="R14" s="60">
        <f>VLOOKUP($A14,'Return Data'!$B$7:$R$2292,16,0)</f>
        <v>15.138</v>
      </c>
      <c r="S14" s="62">
        <f t="shared" si="7"/>
        <v>12</v>
      </c>
    </row>
    <row r="15" spans="1:20" x14ac:dyDescent="0.3">
      <c r="A15" s="58" t="s">
        <v>1878</v>
      </c>
      <c r="B15" s="59">
        <f>VLOOKUP($A15,'Return Data'!$B$7:$R$2292,3,0)</f>
        <v>44865</v>
      </c>
      <c r="C15" s="60">
        <f>VLOOKUP($A15,'Return Data'!$B$7:$R$2292,4,0)</f>
        <v>268.31878769281002</v>
      </c>
      <c r="D15" s="60">
        <f>VLOOKUP($A15,'Return Data'!$B$7:$R$2292,10,0)</f>
        <v>5.7293000000000003</v>
      </c>
      <c r="E15" s="61">
        <f t="shared" si="0"/>
        <v>14</v>
      </c>
      <c r="F15" s="60">
        <f>VLOOKUP($A15,'Return Data'!$B$7:$R$2292,11,0)</f>
        <v>6.9504999999999999</v>
      </c>
      <c r="G15" s="61">
        <f t="shared" si="1"/>
        <v>11</v>
      </c>
      <c r="H15" s="60">
        <f>VLOOKUP($A15,'Return Data'!$B$7:$R$2292,12,0)</f>
        <v>6.5674999999999999</v>
      </c>
      <c r="I15" s="61">
        <f t="shared" si="2"/>
        <v>6</v>
      </c>
      <c r="J15" s="60">
        <f>VLOOKUP($A15,'Return Data'!$B$7:$R$2292,13,0)</f>
        <v>5.1768000000000001</v>
      </c>
      <c r="K15" s="61">
        <f t="shared" si="3"/>
        <v>8</v>
      </c>
      <c r="L15" s="60">
        <f>VLOOKUP($A15,'Return Data'!$B$7:$R$2292,17,0)</f>
        <v>36.6158</v>
      </c>
      <c r="M15" s="61">
        <f t="shared" si="4"/>
        <v>3</v>
      </c>
      <c r="N15" s="60">
        <f>VLOOKUP($A15,'Return Data'!$B$7:$R$2292,14,0)</f>
        <v>20.1357</v>
      </c>
      <c r="O15" s="61">
        <f t="shared" si="5"/>
        <v>5</v>
      </c>
      <c r="P15" s="60">
        <f>VLOOKUP($A15,'Return Data'!$B$7:$R$2292,15,0)</f>
        <v>12.4605</v>
      </c>
      <c r="Q15" s="61">
        <f t="shared" si="6"/>
        <v>7</v>
      </c>
      <c r="R15" s="60">
        <f>VLOOKUP($A15,'Return Data'!$B$7:$R$2292,16,0)</f>
        <v>12.136699999999999</v>
      </c>
      <c r="S15" s="62">
        <f t="shared" si="7"/>
        <v>23</v>
      </c>
    </row>
    <row r="16" spans="1:20" x14ac:dyDescent="0.3">
      <c r="A16" s="58" t="s">
        <v>868</v>
      </c>
      <c r="B16" s="59">
        <f>VLOOKUP($A16,'Return Data'!$B$7:$R$2292,3,0)</f>
        <v>44865</v>
      </c>
      <c r="C16" s="60">
        <f>VLOOKUP($A16,'Return Data'!$B$7:$R$2292,4,0)</f>
        <v>15.9277</v>
      </c>
      <c r="D16" s="60">
        <f>VLOOKUP($A16,'Return Data'!$B$7:$R$2292,10,0)</f>
        <v>4.1052999999999997</v>
      </c>
      <c r="E16" s="61">
        <f t="shared" si="0"/>
        <v>21</v>
      </c>
      <c r="F16" s="60">
        <f>VLOOKUP($A16,'Return Data'!$B$7:$R$2292,11,0)</f>
        <v>3.9449999999999998</v>
      </c>
      <c r="G16" s="61">
        <f t="shared" si="1"/>
        <v>21</v>
      </c>
      <c r="H16" s="60">
        <f>VLOOKUP($A16,'Return Data'!$B$7:$R$2292,12,0)</f>
        <v>-0.7218</v>
      </c>
      <c r="I16" s="61">
        <f t="shared" si="2"/>
        <v>22</v>
      </c>
      <c r="J16" s="60">
        <f>VLOOKUP($A16,'Return Data'!$B$7:$R$2292,13,0)</f>
        <v>-0.99209999999999998</v>
      </c>
      <c r="K16" s="61">
        <f t="shared" si="3"/>
        <v>22</v>
      </c>
      <c r="L16" s="60">
        <f>VLOOKUP($A16,'Return Data'!$B$7:$R$2292,17,0)</f>
        <v>25.411300000000001</v>
      </c>
      <c r="M16" s="61">
        <f t="shared" si="4"/>
        <v>23</v>
      </c>
      <c r="N16" s="60"/>
      <c r="O16" s="61"/>
      <c r="P16" s="60"/>
      <c r="Q16" s="61"/>
      <c r="R16" s="60">
        <f>VLOOKUP($A16,'Return Data'!$B$7:$R$2292,16,0)</f>
        <v>13.8142</v>
      </c>
      <c r="S16" s="62">
        <f t="shared" si="7"/>
        <v>15</v>
      </c>
    </row>
    <row r="17" spans="1:19" x14ac:dyDescent="0.3">
      <c r="A17" s="58" t="s">
        <v>869</v>
      </c>
      <c r="B17" s="59">
        <f>VLOOKUP($A17,'Return Data'!$B$7:$R$2292,3,0)</f>
        <v>44865</v>
      </c>
      <c r="C17" s="60">
        <f>VLOOKUP($A17,'Return Data'!$B$7:$R$2292,4,0)</f>
        <v>582.86</v>
      </c>
      <c r="D17" s="60">
        <f>VLOOKUP($A17,'Return Data'!$B$7:$R$2292,10,0)</f>
        <v>7.1631</v>
      </c>
      <c r="E17" s="61">
        <f t="shared" si="0"/>
        <v>7</v>
      </c>
      <c r="F17" s="60">
        <f>VLOOKUP($A17,'Return Data'!$B$7:$R$2292,11,0)</f>
        <v>8.8155999999999999</v>
      </c>
      <c r="G17" s="61">
        <f t="shared" si="1"/>
        <v>4</v>
      </c>
      <c r="H17" s="60">
        <f>VLOOKUP($A17,'Return Data'!$B$7:$R$2292,12,0)</f>
        <v>7.0941999999999998</v>
      </c>
      <c r="I17" s="61">
        <f t="shared" si="2"/>
        <v>4</v>
      </c>
      <c r="J17" s="60">
        <f>VLOOKUP($A17,'Return Data'!$B$7:$R$2292,13,0)</f>
        <v>8.0550999999999995</v>
      </c>
      <c r="K17" s="61">
        <f t="shared" si="3"/>
        <v>4</v>
      </c>
      <c r="L17" s="60">
        <f>VLOOKUP($A17,'Return Data'!$B$7:$R$2292,17,0)</f>
        <v>38.291499999999999</v>
      </c>
      <c r="M17" s="61">
        <f t="shared" si="4"/>
        <v>1</v>
      </c>
      <c r="N17" s="60">
        <f>VLOOKUP($A17,'Return Data'!$B$7:$R$2292,14,0)</f>
        <v>20.988700000000001</v>
      </c>
      <c r="O17" s="61">
        <f t="shared" si="5"/>
        <v>3</v>
      </c>
      <c r="P17" s="60">
        <f>VLOOKUP($A17,'Return Data'!$B$7:$R$2292,15,0)</f>
        <v>12.199299999999999</v>
      </c>
      <c r="Q17" s="61">
        <f t="shared" si="6"/>
        <v>9</v>
      </c>
      <c r="R17" s="60">
        <f>VLOOKUP($A17,'Return Data'!$B$7:$R$2292,16,0)</f>
        <v>18.1874</v>
      </c>
      <c r="S17" s="62">
        <f t="shared" si="7"/>
        <v>7</v>
      </c>
    </row>
    <row r="18" spans="1:19" x14ac:dyDescent="0.3">
      <c r="A18" s="58" t="s">
        <v>872</v>
      </c>
      <c r="B18" s="59">
        <f>VLOOKUP($A18,'Return Data'!$B$7:$R$2292,3,0)</f>
        <v>44865</v>
      </c>
      <c r="C18" s="60">
        <f>VLOOKUP($A18,'Return Data'!$B$7:$R$2292,4,0)</f>
        <v>73.727000000000004</v>
      </c>
      <c r="D18" s="60">
        <f>VLOOKUP($A18,'Return Data'!$B$7:$R$2292,10,0)</f>
        <v>8.2151999999999994</v>
      </c>
      <c r="E18" s="61">
        <f t="shared" si="0"/>
        <v>4</v>
      </c>
      <c r="F18" s="60">
        <f>VLOOKUP($A18,'Return Data'!$B$7:$R$2292,11,0)</f>
        <v>8.9185999999999996</v>
      </c>
      <c r="G18" s="61">
        <f t="shared" si="1"/>
        <v>3</v>
      </c>
      <c r="H18" s="60">
        <f>VLOOKUP($A18,'Return Data'!$B$7:$R$2292,12,0)</f>
        <v>5.5052000000000003</v>
      </c>
      <c r="I18" s="61">
        <f t="shared" si="2"/>
        <v>7</v>
      </c>
      <c r="J18" s="60">
        <f>VLOOKUP($A18,'Return Data'!$B$7:$R$2292,13,0)</f>
        <v>5.3091999999999997</v>
      </c>
      <c r="K18" s="61">
        <f t="shared" si="3"/>
        <v>7</v>
      </c>
      <c r="L18" s="60">
        <f>VLOOKUP($A18,'Return Data'!$B$7:$R$2292,17,0)</f>
        <v>29.2239</v>
      </c>
      <c r="M18" s="61">
        <f t="shared" si="4"/>
        <v>9</v>
      </c>
      <c r="N18" s="60">
        <f>VLOOKUP($A18,'Return Data'!$B$7:$R$2292,14,0)</f>
        <v>17.931899999999999</v>
      </c>
      <c r="O18" s="61">
        <f t="shared" si="5"/>
        <v>12</v>
      </c>
      <c r="P18" s="60">
        <f>VLOOKUP($A18,'Return Data'!$B$7:$R$2292,15,0)</f>
        <v>10.406499999999999</v>
      </c>
      <c r="Q18" s="61">
        <f t="shared" si="6"/>
        <v>15</v>
      </c>
      <c r="R18" s="60">
        <f>VLOOKUP($A18,'Return Data'!$B$7:$R$2292,16,0)</f>
        <v>12.2874</v>
      </c>
      <c r="S18" s="62">
        <f t="shared" si="7"/>
        <v>21</v>
      </c>
    </row>
    <row r="19" spans="1:19" x14ac:dyDescent="0.3">
      <c r="A19" s="58" t="s">
        <v>873</v>
      </c>
      <c r="B19" s="59">
        <f>VLOOKUP($A19,'Return Data'!$B$7:$R$2292,3,0)</f>
        <v>44865</v>
      </c>
      <c r="C19" s="60">
        <f>VLOOKUP($A19,'Return Data'!$B$7:$R$2292,4,0)</f>
        <v>53.45</v>
      </c>
      <c r="D19" s="60">
        <f>VLOOKUP($A19,'Return Data'!$B$7:$R$2292,10,0)</f>
        <v>6.6014999999999997</v>
      </c>
      <c r="E19" s="61">
        <f t="shared" si="0"/>
        <v>8</v>
      </c>
      <c r="F19" s="60">
        <f>VLOOKUP($A19,'Return Data'!$B$7:$R$2292,11,0)</f>
        <v>6.7504999999999997</v>
      </c>
      <c r="G19" s="61">
        <f t="shared" si="1"/>
        <v>12</v>
      </c>
      <c r="H19" s="60">
        <f>VLOOKUP($A19,'Return Data'!$B$7:$R$2292,12,0)</f>
        <v>1.8676999999999999</v>
      </c>
      <c r="I19" s="61">
        <f t="shared" si="2"/>
        <v>16</v>
      </c>
      <c r="J19" s="60">
        <f>VLOOKUP($A19,'Return Data'!$B$7:$R$2292,13,0)</f>
        <v>0.754</v>
      </c>
      <c r="K19" s="61">
        <f t="shared" si="3"/>
        <v>19</v>
      </c>
      <c r="L19" s="60">
        <f>VLOOKUP($A19,'Return Data'!$B$7:$R$2292,17,0)</f>
        <v>23.086099999999998</v>
      </c>
      <c r="M19" s="61">
        <f t="shared" si="4"/>
        <v>24</v>
      </c>
      <c r="N19" s="60">
        <f>VLOOKUP($A19,'Return Data'!$B$7:$R$2292,14,0)</f>
        <v>13.7843</v>
      </c>
      <c r="O19" s="61">
        <f t="shared" si="5"/>
        <v>22</v>
      </c>
      <c r="P19" s="60">
        <f>VLOOKUP($A19,'Return Data'!$B$7:$R$2292,15,0)</f>
        <v>11.155200000000001</v>
      </c>
      <c r="Q19" s="61">
        <f t="shared" si="6"/>
        <v>12</v>
      </c>
      <c r="R19" s="60">
        <f>VLOOKUP($A19,'Return Data'!$B$7:$R$2292,16,0)</f>
        <v>11.6274</v>
      </c>
      <c r="S19" s="62">
        <f t="shared" si="7"/>
        <v>25</v>
      </c>
    </row>
    <row r="20" spans="1:19" x14ac:dyDescent="0.3">
      <c r="A20" s="58" t="s">
        <v>875</v>
      </c>
      <c r="B20" s="59">
        <f>VLOOKUP($A20,'Return Data'!$B$7:$R$2292,3,0)</f>
        <v>44865</v>
      </c>
      <c r="C20" s="60">
        <f>VLOOKUP($A20,'Return Data'!$B$7:$R$2292,4,0)</f>
        <v>209.00800000000001</v>
      </c>
      <c r="D20" s="60">
        <f>VLOOKUP($A20,'Return Data'!$B$7:$R$2292,10,0)</f>
        <v>6.2782999999999998</v>
      </c>
      <c r="E20" s="61">
        <f t="shared" si="0"/>
        <v>10</v>
      </c>
      <c r="F20" s="60">
        <f>VLOOKUP($A20,'Return Data'!$B$7:$R$2292,11,0)</f>
        <v>7.1780999999999997</v>
      </c>
      <c r="G20" s="61">
        <f t="shared" si="1"/>
        <v>9</v>
      </c>
      <c r="H20" s="60">
        <f>VLOOKUP($A20,'Return Data'!$B$7:$R$2292,12,0)</f>
        <v>6.8051000000000004</v>
      </c>
      <c r="I20" s="61">
        <f t="shared" si="2"/>
        <v>5</v>
      </c>
      <c r="J20" s="60">
        <f>VLOOKUP($A20,'Return Data'!$B$7:$R$2292,13,0)</f>
        <v>7.2968999999999999</v>
      </c>
      <c r="K20" s="61">
        <f t="shared" si="3"/>
        <v>5</v>
      </c>
      <c r="L20" s="60">
        <f>VLOOKUP($A20,'Return Data'!$B$7:$R$2292,17,0)</f>
        <v>28.009599999999999</v>
      </c>
      <c r="M20" s="61">
        <f t="shared" si="4"/>
        <v>15</v>
      </c>
      <c r="N20" s="60">
        <f>VLOOKUP($A20,'Return Data'!$B$7:$R$2292,14,0)</f>
        <v>19.240300000000001</v>
      </c>
      <c r="O20" s="61">
        <f t="shared" si="5"/>
        <v>8</v>
      </c>
      <c r="P20" s="60">
        <f>VLOOKUP($A20,'Return Data'!$B$7:$R$2292,15,0)</f>
        <v>12.444800000000001</v>
      </c>
      <c r="Q20" s="61">
        <f t="shared" si="6"/>
        <v>8</v>
      </c>
      <c r="R20" s="60">
        <f>VLOOKUP($A20,'Return Data'!$B$7:$R$2292,16,0)</f>
        <v>18.2286</v>
      </c>
      <c r="S20" s="62">
        <f t="shared" si="7"/>
        <v>6</v>
      </c>
    </row>
    <row r="21" spans="1:19" x14ac:dyDescent="0.3">
      <c r="A21" s="58" t="s">
        <v>878</v>
      </c>
      <c r="B21" s="59">
        <f>VLOOKUP($A21,'Return Data'!$B$7:$R$2292,3,0)</f>
        <v>44865</v>
      </c>
      <c r="C21" s="60">
        <f>VLOOKUP($A21,'Return Data'!$B$7:$R$2292,4,0)</f>
        <v>73.191999999999993</v>
      </c>
      <c r="D21" s="60">
        <f>VLOOKUP($A21,'Return Data'!$B$7:$R$2292,10,0)</f>
        <v>8.2289999999999992</v>
      </c>
      <c r="E21" s="61">
        <f t="shared" si="0"/>
        <v>3</v>
      </c>
      <c r="F21" s="60">
        <f>VLOOKUP($A21,'Return Data'!$B$7:$R$2292,11,0)</f>
        <v>7.1359000000000004</v>
      </c>
      <c r="G21" s="61">
        <f t="shared" si="1"/>
        <v>10</v>
      </c>
      <c r="H21" s="60">
        <f>VLOOKUP($A21,'Return Data'!$B$7:$R$2292,12,0)</f>
        <v>4.8371000000000004</v>
      </c>
      <c r="I21" s="61">
        <f t="shared" si="2"/>
        <v>8</v>
      </c>
      <c r="J21" s="60">
        <f>VLOOKUP($A21,'Return Data'!$B$7:$R$2292,13,0)</f>
        <v>5.5537000000000001</v>
      </c>
      <c r="K21" s="61">
        <f t="shared" si="3"/>
        <v>6</v>
      </c>
      <c r="L21" s="60">
        <f>VLOOKUP($A21,'Return Data'!$B$7:$R$2292,17,0)</f>
        <v>22.843</v>
      </c>
      <c r="M21" s="61">
        <f t="shared" si="4"/>
        <v>25</v>
      </c>
      <c r="N21" s="60">
        <f>VLOOKUP($A21,'Return Data'!$B$7:$R$2292,14,0)</f>
        <v>15.2234</v>
      </c>
      <c r="O21" s="61">
        <f t="shared" si="5"/>
        <v>19</v>
      </c>
      <c r="P21" s="60">
        <f>VLOOKUP($A21,'Return Data'!$B$7:$R$2292,15,0)</f>
        <v>8.1679999999999993</v>
      </c>
      <c r="Q21" s="61">
        <f t="shared" si="6"/>
        <v>19</v>
      </c>
      <c r="R21" s="60">
        <f>VLOOKUP($A21,'Return Data'!$B$7:$R$2292,16,0)</f>
        <v>12.8589</v>
      </c>
      <c r="S21" s="62">
        <f t="shared" si="7"/>
        <v>18</v>
      </c>
    </row>
    <row r="22" spans="1:19" x14ac:dyDescent="0.3">
      <c r="A22" s="58" t="s">
        <v>880</v>
      </c>
      <c r="B22" s="59">
        <f>VLOOKUP($A22,'Return Data'!$B$7:$R$2292,3,0)</f>
        <v>44865</v>
      </c>
      <c r="C22" s="60">
        <f>VLOOKUP($A22,'Return Data'!$B$7:$R$2292,4,0)</f>
        <v>24.8703</v>
      </c>
      <c r="D22" s="60">
        <f>VLOOKUP($A22,'Return Data'!$B$7:$R$2292,10,0)</f>
        <v>3.7658999999999998</v>
      </c>
      <c r="E22" s="61">
        <f t="shared" si="0"/>
        <v>22</v>
      </c>
      <c r="F22" s="60">
        <f>VLOOKUP($A22,'Return Data'!$B$7:$R$2292,11,0)</f>
        <v>4.1238999999999999</v>
      </c>
      <c r="G22" s="61">
        <f t="shared" si="1"/>
        <v>19</v>
      </c>
      <c r="H22" s="60">
        <f>VLOOKUP($A22,'Return Data'!$B$7:$R$2292,12,0)</f>
        <v>1.1926000000000001</v>
      </c>
      <c r="I22" s="61">
        <f t="shared" si="2"/>
        <v>20</v>
      </c>
      <c r="J22" s="60">
        <f>VLOOKUP($A22,'Return Data'!$B$7:$R$2292,13,0)</f>
        <v>2.3549000000000002</v>
      </c>
      <c r="K22" s="61">
        <f t="shared" si="3"/>
        <v>11</v>
      </c>
      <c r="L22" s="60">
        <f>VLOOKUP($A22,'Return Data'!$B$7:$R$2292,17,0)</f>
        <v>25.8489</v>
      </c>
      <c r="M22" s="61">
        <f t="shared" si="4"/>
        <v>21</v>
      </c>
      <c r="N22" s="60">
        <f>VLOOKUP($A22,'Return Data'!$B$7:$R$2292,14,0)</f>
        <v>16.534300000000002</v>
      </c>
      <c r="O22" s="61">
        <f t="shared" si="5"/>
        <v>16</v>
      </c>
      <c r="P22" s="60">
        <f>VLOOKUP($A22,'Return Data'!$B$7:$R$2292,15,0)</f>
        <v>11.2737</v>
      </c>
      <c r="Q22" s="61">
        <f t="shared" si="6"/>
        <v>11</v>
      </c>
      <c r="R22" s="60">
        <f>VLOOKUP($A22,'Return Data'!$B$7:$R$2292,16,0)</f>
        <v>12.5869</v>
      </c>
      <c r="S22" s="62">
        <f t="shared" si="7"/>
        <v>20</v>
      </c>
    </row>
    <row r="23" spans="1:19" x14ac:dyDescent="0.3">
      <c r="A23" s="58" t="s">
        <v>882</v>
      </c>
      <c r="B23" s="59">
        <f>VLOOKUP($A23,'Return Data'!$B$7:$R$2292,3,0)</f>
        <v>44865</v>
      </c>
      <c r="C23" s="60">
        <f>VLOOKUP($A23,'Return Data'!$B$7:$R$2292,4,0)</f>
        <v>17.559000000000001</v>
      </c>
      <c r="D23" s="60">
        <f>VLOOKUP($A23,'Return Data'!$B$7:$R$2292,10,0)</f>
        <v>6.3544</v>
      </c>
      <c r="E23" s="61">
        <f t="shared" si="0"/>
        <v>9</v>
      </c>
      <c r="F23" s="60">
        <f>VLOOKUP($A23,'Return Data'!$B$7:$R$2292,11,0)</f>
        <v>3.9597000000000002</v>
      </c>
      <c r="G23" s="61">
        <f t="shared" si="1"/>
        <v>20</v>
      </c>
      <c r="H23" s="60">
        <f>VLOOKUP($A23,'Return Data'!$B$7:$R$2292,12,0)</f>
        <v>2.7467000000000001</v>
      </c>
      <c r="I23" s="61">
        <f t="shared" si="2"/>
        <v>13</v>
      </c>
      <c r="J23" s="60">
        <f>VLOOKUP($A23,'Return Data'!$B$7:$R$2292,13,0)</f>
        <v>2.1846000000000001</v>
      </c>
      <c r="K23" s="61">
        <f t="shared" si="3"/>
        <v>13</v>
      </c>
      <c r="L23" s="60">
        <f>VLOOKUP($A23,'Return Data'!$B$7:$R$2292,17,0)</f>
        <v>32.540100000000002</v>
      </c>
      <c r="M23" s="61">
        <f t="shared" si="4"/>
        <v>6</v>
      </c>
      <c r="N23" s="60"/>
      <c r="O23" s="61"/>
      <c r="P23" s="60"/>
      <c r="Q23" s="61"/>
      <c r="R23" s="60">
        <f>VLOOKUP($A23,'Return Data'!$B$7:$R$2292,16,0)</f>
        <v>21.938600000000001</v>
      </c>
      <c r="S23" s="62">
        <f t="shared" si="7"/>
        <v>1</v>
      </c>
    </row>
    <row r="24" spans="1:19" x14ac:dyDescent="0.3">
      <c r="A24" s="58" t="s">
        <v>884</v>
      </c>
      <c r="B24" s="59">
        <f>VLOOKUP($A24,'Return Data'!$B$7:$R$2292,3,0)</f>
        <v>44865</v>
      </c>
      <c r="C24" s="60">
        <f>VLOOKUP($A24,'Return Data'!$B$7:$R$2292,4,0)</f>
        <v>96.12</v>
      </c>
      <c r="D24" s="60">
        <f>VLOOKUP($A24,'Return Data'!$B$7:$R$2292,10,0)</f>
        <v>1.8749</v>
      </c>
      <c r="E24" s="61">
        <f t="shared" si="0"/>
        <v>24</v>
      </c>
      <c r="F24" s="60">
        <f>VLOOKUP($A24,'Return Data'!$B$7:$R$2292,11,0)</f>
        <v>2.2324999999999999</v>
      </c>
      <c r="G24" s="61">
        <f t="shared" si="1"/>
        <v>23</v>
      </c>
      <c r="H24" s="60">
        <f>VLOOKUP($A24,'Return Data'!$B$7:$R$2292,12,0)</f>
        <v>-1.8021</v>
      </c>
      <c r="I24" s="61">
        <f t="shared" si="2"/>
        <v>23</v>
      </c>
      <c r="J24" s="60">
        <f>VLOOKUP($A24,'Return Data'!$B$7:$R$2292,13,0)</f>
        <v>-2.4805999999999999</v>
      </c>
      <c r="K24" s="61">
        <f t="shared" si="3"/>
        <v>23</v>
      </c>
      <c r="L24" s="60">
        <f>VLOOKUP($A24,'Return Data'!$B$7:$R$2292,17,0)</f>
        <v>27.034600000000001</v>
      </c>
      <c r="M24" s="61">
        <f t="shared" si="4"/>
        <v>18</v>
      </c>
      <c r="N24" s="60">
        <f>VLOOKUP($A24,'Return Data'!$B$7:$R$2292,14,0)</f>
        <v>19.716899999999999</v>
      </c>
      <c r="O24" s="61">
        <f t="shared" si="5"/>
        <v>6</v>
      </c>
      <c r="P24" s="60">
        <f>VLOOKUP($A24,'Return Data'!$B$7:$R$2292,15,0)</f>
        <v>13.936500000000001</v>
      </c>
      <c r="Q24" s="61">
        <f t="shared" si="6"/>
        <v>1</v>
      </c>
      <c r="R24" s="60">
        <f>VLOOKUP($A24,'Return Data'!$B$7:$R$2292,16,0)</f>
        <v>20.1629</v>
      </c>
      <c r="S24" s="62">
        <f t="shared" si="7"/>
        <v>3</v>
      </c>
    </row>
    <row r="25" spans="1:19" x14ac:dyDescent="0.3">
      <c r="A25" s="58" t="s">
        <v>886</v>
      </c>
      <c r="B25" s="59">
        <f>VLOOKUP($A25,'Return Data'!$B$7:$R$2292,3,0)</f>
        <v>44865</v>
      </c>
      <c r="C25" s="60">
        <f>VLOOKUP($A25,'Return Data'!$B$7:$R$2292,4,0)</f>
        <v>16.8903</v>
      </c>
      <c r="D25" s="60">
        <f>VLOOKUP($A25,'Return Data'!$B$7:$R$2292,10,0)</f>
        <v>7.9058999999999999</v>
      </c>
      <c r="E25" s="61">
        <f t="shared" si="0"/>
        <v>6</v>
      </c>
      <c r="F25" s="60">
        <f>VLOOKUP($A25,'Return Data'!$B$7:$R$2292,11,0)</f>
        <v>8.5389999999999997</v>
      </c>
      <c r="G25" s="61">
        <f t="shared" si="1"/>
        <v>5</v>
      </c>
      <c r="H25" s="60">
        <f>VLOOKUP($A25,'Return Data'!$B$7:$R$2292,12,0)</f>
        <v>0.37680000000000002</v>
      </c>
      <c r="I25" s="61">
        <f t="shared" si="2"/>
        <v>21</v>
      </c>
      <c r="J25" s="60">
        <f>VLOOKUP($A25,'Return Data'!$B$7:$R$2292,13,0)</f>
        <v>1.3903000000000001</v>
      </c>
      <c r="K25" s="61">
        <f t="shared" si="3"/>
        <v>16</v>
      </c>
      <c r="L25" s="60">
        <f>VLOOKUP($A25,'Return Data'!$B$7:$R$2292,17,0)</f>
        <v>30.080500000000001</v>
      </c>
      <c r="M25" s="61">
        <f t="shared" si="4"/>
        <v>7</v>
      </c>
      <c r="N25" s="60"/>
      <c r="O25" s="61"/>
      <c r="P25" s="60"/>
      <c r="Q25" s="61"/>
      <c r="R25" s="60">
        <f>VLOOKUP($A25,'Return Data'!$B$7:$R$2292,16,0)</f>
        <v>18.810199999999998</v>
      </c>
      <c r="S25" s="62">
        <f t="shared" si="7"/>
        <v>4</v>
      </c>
    </row>
    <row r="26" spans="1:19" x14ac:dyDescent="0.3">
      <c r="A26" s="58" t="s">
        <v>1868</v>
      </c>
      <c r="B26" s="59">
        <f>VLOOKUP($A26,'Return Data'!$B$7:$R$2292,3,0)</f>
        <v>44865</v>
      </c>
      <c r="C26" s="60">
        <f>VLOOKUP($A26,'Return Data'!$B$7:$R$2292,4,0)</f>
        <v>25.042100000000001</v>
      </c>
      <c r="D26" s="60">
        <f>VLOOKUP($A26,'Return Data'!$B$7:$R$2292,10,0)</f>
        <v>5.2698</v>
      </c>
      <c r="E26" s="61">
        <f t="shared" si="0"/>
        <v>20</v>
      </c>
      <c r="F26" s="60">
        <f>VLOOKUP($A26,'Return Data'!$B$7:$R$2292,11,0)</f>
        <v>3.5127000000000002</v>
      </c>
      <c r="G26" s="61">
        <f t="shared" si="1"/>
        <v>22</v>
      </c>
      <c r="H26" s="60">
        <f>VLOOKUP($A26,'Return Data'!$B$7:$R$2292,12,0)</f>
        <v>1.3358000000000001</v>
      </c>
      <c r="I26" s="61">
        <f t="shared" si="2"/>
        <v>19</v>
      </c>
      <c r="J26" s="60">
        <f>VLOOKUP($A26,'Return Data'!$B$7:$R$2292,13,0)</f>
        <v>2.2940999999999998</v>
      </c>
      <c r="K26" s="61">
        <f t="shared" si="3"/>
        <v>12</v>
      </c>
      <c r="L26" s="60">
        <f>VLOOKUP($A26,'Return Data'!$B$7:$R$2292,17,0)</f>
        <v>30.013000000000002</v>
      </c>
      <c r="M26" s="61">
        <f t="shared" si="4"/>
        <v>8</v>
      </c>
      <c r="N26" s="60">
        <f>VLOOKUP($A26,'Return Data'!$B$7:$R$2292,14,0)</f>
        <v>17.3096</v>
      </c>
      <c r="O26" s="61">
        <f t="shared" si="5"/>
        <v>13</v>
      </c>
      <c r="P26" s="60">
        <f>VLOOKUP($A26,'Return Data'!$B$7:$R$2292,15,0)</f>
        <v>10.892799999999999</v>
      </c>
      <c r="Q26" s="61">
        <f t="shared" si="6"/>
        <v>13</v>
      </c>
      <c r="R26" s="60">
        <f>VLOOKUP($A26,'Return Data'!$B$7:$R$2292,16,0)</f>
        <v>14.220499999999999</v>
      </c>
      <c r="S26" s="62">
        <f t="shared" si="7"/>
        <v>14</v>
      </c>
    </row>
    <row r="27" spans="1:19" x14ac:dyDescent="0.3">
      <c r="A27" s="58" t="s">
        <v>887</v>
      </c>
      <c r="B27" s="59">
        <f>VLOOKUP($A27,'Return Data'!$B$7:$R$2292,3,0)</f>
        <v>44865</v>
      </c>
      <c r="C27" s="60">
        <f>VLOOKUP($A27,'Return Data'!$B$7:$R$2292,4,0)</f>
        <v>851.55370000000005</v>
      </c>
      <c r="D27" s="60">
        <f>VLOOKUP($A27,'Return Data'!$B$7:$R$2292,10,0)</f>
        <v>6.0578000000000003</v>
      </c>
      <c r="E27" s="61">
        <f t="shared" si="0"/>
        <v>11</v>
      </c>
      <c r="F27" s="60">
        <f>VLOOKUP($A27,'Return Data'!$B$7:$R$2292,11,0)</f>
        <v>5.9724000000000004</v>
      </c>
      <c r="G27" s="61">
        <f t="shared" si="1"/>
        <v>16</v>
      </c>
      <c r="H27" s="60">
        <f>VLOOKUP($A27,'Return Data'!$B$7:$R$2292,12,0)</f>
        <v>4.4005999999999998</v>
      </c>
      <c r="I27" s="61">
        <f t="shared" si="2"/>
        <v>10</v>
      </c>
      <c r="J27" s="60">
        <f>VLOOKUP($A27,'Return Data'!$B$7:$R$2292,13,0)</f>
        <v>2.5958000000000001</v>
      </c>
      <c r="K27" s="61">
        <f t="shared" si="3"/>
        <v>10</v>
      </c>
      <c r="L27" s="60">
        <f>VLOOKUP($A27,'Return Data'!$B$7:$R$2292,17,0)</f>
        <v>29.0321</v>
      </c>
      <c r="M27" s="61">
        <f t="shared" si="4"/>
        <v>10</v>
      </c>
      <c r="N27" s="60">
        <f>VLOOKUP($A27,'Return Data'!$B$7:$R$2292,14,0)</f>
        <v>16.7959</v>
      </c>
      <c r="O27" s="61">
        <f t="shared" si="5"/>
        <v>15</v>
      </c>
      <c r="P27" s="60">
        <f>VLOOKUP($A27,'Return Data'!$B$7:$R$2292,15,0)</f>
        <v>7.5890000000000004</v>
      </c>
      <c r="Q27" s="61">
        <f t="shared" si="6"/>
        <v>20</v>
      </c>
      <c r="R27" s="60">
        <f>VLOOKUP($A27,'Return Data'!$B$7:$R$2292,16,0)</f>
        <v>17.834499999999998</v>
      </c>
      <c r="S27" s="62">
        <f t="shared" si="7"/>
        <v>8</v>
      </c>
    </row>
    <row r="28" spans="1:19" x14ac:dyDescent="0.3">
      <c r="A28" s="58" t="s">
        <v>891</v>
      </c>
      <c r="B28" s="59">
        <f>VLOOKUP($A28,'Return Data'!$B$7:$R$2292,3,0)</f>
        <v>44865</v>
      </c>
      <c r="C28" s="60">
        <f>VLOOKUP($A28,'Return Data'!$B$7:$R$2292,4,0)</f>
        <v>73.271000000000001</v>
      </c>
      <c r="D28" s="60">
        <f>VLOOKUP($A28,'Return Data'!$B$7:$R$2292,10,0)</f>
        <v>8.1768999999999998</v>
      </c>
      <c r="E28" s="61">
        <f t="shared" si="0"/>
        <v>5</v>
      </c>
      <c r="F28" s="60">
        <f>VLOOKUP($A28,'Return Data'!$B$7:$R$2292,11,0)</f>
        <v>5.6242000000000001</v>
      </c>
      <c r="G28" s="61">
        <f t="shared" si="1"/>
        <v>17</v>
      </c>
      <c r="H28" s="60">
        <f>VLOOKUP($A28,'Return Data'!$B$7:$R$2292,12,0)</f>
        <v>9.9987999999999992</v>
      </c>
      <c r="I28" s="61">
        <f t="shared" si="2"/>
        <v>1</v>
      </c>
      <c r="J28" s="60">
        <f>VLOOKUP($A28,'Return Data'!$B$7:$R$2292,13,0)</f>
        <v>14.0007</v>
      </c>
      <c r="K28" s="61">
        <f t="shared" si="3"/>
        <v>1</v>
      </c>
      <c r="L28" s="60">
        <f>VLOOKUP($A28,'Return Data'!$B$7:$R$2292,17,0)</f>
        <v>36.9696</v>
      </c>
      <c r="M28" s="61">
        <f t="shared" si="4"/>
        <v>2</v>
      </c>
      <c r="N28" s="60">
        <f>VLOOKUP($A28,'Return Data'!$B$7:$R$2292,14,0)</f>
        <v>23.642800000000001</v>
      </c>
      <c r="O28" s="61">
        <f t="shared" si="5"/>
        <v>1</v>
      </c>
      <c r="P28" s="60">
        <f>VLOOKUP($A28,'Return Data'!$B$7:$R$2292,15,0)</f>
        <v>13.7926</v>
      </c>
      <c r="Q28" s="61">
        <f t="shared" si="6"/>
        <v>2</v>
      </c>
      <c r="R28" s="60">
        <f>VLOOKUP($A28,'Return Data'!$B$7:$R$2292,16,0)</f>
        <v>13.3451</v>
      </c>
      <c r="S28" s="62">
        <f t="shared" si="7"/>
        <v>16</v>
      </c>
    </row>
    <row r="29" spans="1:19" x14ac:dyDescent="0.3">
      <c r="A29" s="58" t="s">
        <v>1766</v>
      </c>
      <c r="B29" s="59">
        <f>VLOOKUP($A29,'Return Data'!$B$7:$R$2292,3,0)</f>
        <v>44865</v>
      </c>
      <c r="C29" s="60">
        <f>VLOOKUP($A29,'Return Data'!$B$7:$R$2292,4,0)</f>
        <v>592.61954386924594</v>
      </c>
      <c r="D29" s="60">
        <f>VLOOKUP($A29,'Return Data'!$B$7:$R$2292,10,0)</f>
        <v>10.058</v>
      </c>
      <c r="E29" s="61">
        <f t="shared" si="0"/>
        <v>1</v>
      </c>
      <c r="F29" s="60">
        <f>VLOOKUP($A29,'Return Data'!$B$7:$R$2292,11,0)</f>
        <v>9.1272000000000002</v>
      </c>
      <c r="G29" s="61">
        <f t="shared" si="1"/>
        <v>2</v>
      </c>
      <c r="H29" s="60">
        <f>VLOOKUP($A29,'Return Data'!$B$7:$R$2292,12,0)</f>
        <v>8.6210000000000004</v>
      </c>
      <c r="I29" s="61">
        <f t="shared" si="2"/>
        <v>3</v>
      </c>
      <c r="J29" s="60">
        <f>VLOOKUP($A29,'Return Data'!$B$7:$R$2292,13,0)</f>
        <v>10.7218</v>
      </c>
      <c r="K29" s="61">
        <f t="shared" si="3"/>
        <v>2</v>
      </c>
      <c r="L29" s="60">
        <f>VLOOKUP($A29,'Return Data'!$B$7:$R$2292,17,0)</f>
        <v>35.558900000000001</v>
      </c>
      <c r="M29" s="61">
        <f t="shared" si="4"/>
        <v>4</v>
      </c>
      <c r="N29" s="60">
        <f>VLOOKUP($A29,'Return Data'!$B$7:$R$2292,14,0)</f>
        <v>21.528199999999998</v>
      </c>
      <c r="O29" s="61">
        <f t="shared" si="5"/>
        <v>2</v>
      </c>
      <c r="P29" s="60">
        <f>VLOOKUP($A29,'Return Data'!$B$7:$R$2292,15,0)</f>
        <v>13.7454</v>
      </c>
      <c r="Q29" s="61">
        <f t="shared" si="6"/>
        <v>3</v>
      </c>
      <c r="R29" s="60">
        <f>VLOOKUP($A29,'Return Data'!$B$7:$R$2292,16,0)</f>
        <v>14.7384</v>
      </c>
      <c r="S29" s="62">
        <f t="shared" si="7"/>
        <v>13</v>
      </c>
    </row>
    <row r="30" spans="1:19" x14ac:dyDescent="0.3">
      <c r="A30" s="58" t="s">
        <v>893</v>
      </c>
      <c r="B30" s="59">
        <f>VLOOKUP($A30,'Return Data'!$B$7:$R$2292,3,0)</f>
        <v>44865</v>
      </c>
      <c r="C30" s="60">
        <f>VLOOKUP($A30,'Return Data'!$B$7:$R$2292,4,0)</f>
        <v>55.939900000000002</v>
      </c>
      <c r="D30" s="60">
        <f>VLOOKUP($A30,'Return Data'!$B$7:$R$2292,10,0)</f>
        <v>5.4161000000000001</v>
      </c>
      <c r="E30" s="61">
        <f t="shared" si="0"/>
        <v>17</v>
      </c>
      <c r="F30" s="60">
        <f>VLOOKUP($A30,'Return Data'!$B$7:$R$2292,11,0)</f>
        <v>5.0750999999999999</v>
      </c>
      <c r="G30" s="61">
        <f t="shared" si="1"/>
        <v>18</v>
      </c>
      <c r="H30" s="60">
        <f>VLOOKUP($A30,'Return Data'!$B$7:$R$2292,12,0)</f>
        <v>1.4168000000000001</v>
      </c>
      <c r="I30" s="61">
        <f t="shared" si="2"/>
        <v>18</v>
      </c>
      <c r="J30" s="60">
        <f>VLOOKUP($A30,'Return Data'!$B$7:$R$2292,13,0)</f>
        <v>1.1741999999999999</v>
      </c>
      <c r="K30" s="61">
        <f t="shared" si="3"/>
        <v>17</v>
      </c>
      <c r="L30" s="60">
        <f>VLOOKUP($A30,'Return Data'!$B$7:$R$2292,17,0)</f>
        <v>28.7013</v>
      </c>
      <c r="M30" s="61">
        <f t="shared" si="4"/>
        <v>14</v>
      </c>
      <c r="N30" s="60">
        <f>VLOOKUP($A30,'Return Data'!$B$7:$R$2292,14,0)</f>
        <v>14.920199999999999</v>
      </c>
      <c r="O30" s="61">
        <f t="shared" si="5"/>
        <v>20</v>
      </c>
      <c r="P30" s="60">
        <f>VLOOKUP($A30,'Return Data'!$B$7:$R$2292,15,0)</f>
        <v>12.0571</v>
      </c>
      <c r="Q30" s="61">
        <f t="shared" si="6"/>
        <v>10</v>
      </c>
      <c r="R30" s="60">
        <f>VLOOKUP($A30,'Return Data'!$B$7:$R$2292,16,0)</f>
        <v>11.601800000000001</v>
      </c>
      <c r="S30" s="62">
        <f t="shared" si="7"/>
        <v>26</v>
      </c>
    </row>
    <row r="31" spans="1:19" x14ac:dyDescent="0.3">
      <c r="A31" s="58" t="s">
        <v>895</v>
      </c>
      <c r="B31" s="59">
        <f>VLOOKUP($A31,'Return Data'!$B$7:$R$2292,3,0)</f>
        <v>44865</v>
      </c>
      <c r="C31" s="60">
        <f>VLOOKUP($A31,'Return Data'!$B$7:$R$2292,4,0)</f>
        <v>357.572</v>
      </c>
      <c r="D31" s="60">
        <f>VLOOKUP($A31,'Return Data'!$B$7:$R$2292,10,0)</f>
        <v>9.2256</v>
      </c>
      <c r="E31" s="61">
        <f t="shared" si="0"/>
        <v>2</v>
      </c>
      <c r="F31" s="60">
        <f>VLOOKUP($A31,'Return Data'!$B$7:$R$2292,11,0)</f>
        <v>11.9689</v>
      </c>
      <c r="G31" s="61">
        <f t="shared" si="1"/>
        <v>1</v>
      </c>
      <c r="H31" s="60">
        <f>VLOOKUP($A31,'Return Data'!$B$7:$R$2292,12,0)</f>
        <v>9.3535000000000004</v>
      </c>
      <c r="I31" s="61">
        <f t="shared" si="2"/>
        <v>2</v>
      </c>
      <c r="J31" s="60">
        <f>VLOOKUP($A31,'Return Data'!$B$7:$R$2292,13,0)</f>
        <v>9.2782</v>
      </c>
      <c r="K31" s="61">
        <f t="shared" si="3"/>
        <v>3</v>
      </c>
      <c r="L31" s="60">
        <f>VLOOKUP($A31,'Return Data'!$B$7:$R$2292,17,0)</f>
        <v>28.9543</v>
      </c>
      <c r="M31" s="61">
        <f t="shared" si="4"/>
        <v>12</v>
      </c>
      <c r="N31" s="60">
        <f>VLOOKUP($A31,'Return Data'!$B$7:$R$2292,14,0)</f>
        <v>18.666899999999998</v>
      </c>
      <c r="O31" s="61">
        <f t="shared" si="5"/>
        <v>11</v>
      </c>
      <c r="P31" s="60">
        <f>VLOOKUP($A31,'Return Data'!$B$7:$R$2292,15,0)</f>
        <v>13.0946</v>
      </c>
      <c r="Q31" s="61">
        <f t="shared" si="6"/>
        <v>5</v>
      </c>
      <c r="R31" s="60">
        <f>VLOOKUP($A31,'Return Data'!$B$7:$R$2292,16,0)</f>
        <v>12.7987</v>
      </c>
      <c r="S31" s="62">
        <f t="shared" si="7"/>
        <v>19</v>
      </c>
    </row>
    <row r="32" spans="1:19" x14ac:dyDescent="0.3">
      <c r="A32" s="58" t="s">
        <v>898</v>
      </c>
      <c r="B32" s="59">
        <f>VLOOKUP($A32,'Return Data'!$B$7:$R$2292,3,0)</f>
        <v>44865</v>
      </c>
      <c r="C32" s="60">
        <f>VLOOKUP($A32,'Return Data'!$B$7:$R$2292,4,0)</f>
        <v>17.07</v>
      </c>
      <c r="D32" s="60">
        <f>VLOOKUP($A32,'Return Data'!$B$7:$R$2292,10,0)</f>
        <v>5.6966000000000001</v>
      </c>
      <c r="E32" s="61">
        <f t="shared" si="0"/>
        <v>15</v>
      </c>
      <c r="F32" s="60">
        <f>VLOOKUP($A32,'Return Data'!$B$7:$R$2292,11,0)</f>
        <v>6.1566999999999998</v>
      </c>
      <c r="G32" s="61">
        <f t="shared" si="1"/>
        <v>15</v>
      </c>
      <c r="H32" s="60">
        <f>VLOOKUP($A32,'Return Data'!$B$7:$R$2292,12,0)</f>
        <v>3.9586000000000001</v>
      </c>
      <c r="I32" s="61">
        <f t="shared" si="2"/>
        <v>11</v>
      </c>
      <c r="J32" s="60">
        <f>VLOOKUP($A32,'Return Data'!$B$7:$R$2292,13,0)</f>
        <v>0.94620000000000004</v>
      </c>
      <c r="K32" s="61">
        <f t="shared" si="3"/>
        <v>18</v>
      </c>
      <c r="L32" s="60">
        <f>VLOOKUP($A32,'Return Data'!$B$7:$R$2292,17,0)</f>
        <v>26.620899999999999</v>
      </c>
      <c r="M32" s="61">
        <f t="shared" si="4"/>
        <v>19</v>
      </c>
      <c r="N32" s="60"/>
      <c r="O32" s="61"/>
      <c r="P32" s="60"/>
      <c r="Q32" s="61"/>
      <c r="R32" s="60">
        <f>VLOOKUP($A32,'Return Data'!$B$7:$R$2292,16,0)</f>
        <v>20.217400000000001</v>
      </c>
      <c r="S32" s="62">
        <f t="shared" si="7"/>
        <v>2</v>
      </c>
    </row>
    <row r="33" spans="1:19" x14ac:dyDescent="0.3">
      <c r="A33" s="58" t="s">
        <v>900</v>
      </c>
      <c r="B33" s="59">
        <f>VLOOKUP($A33,'Return Data'!$B$7:$R$2292,3,0)</f>
        <v>44865</v>
      </c>
      <c r="C33" s="60">
        <f>VLOOKUP($A33,'Return Data'!$B$7:$R$2292,4,0)</f>
        <v>205.33959999999999</v>
      </c>
      <c r="D33" s="60">
        <f>VLOOKUP($A33,'Return Data'!$B$7:$R$2292,10,0)</f>
        <v>5.7497999999999996</v>
      </c>
      <c r="E33" s="61">
        <f t="shared" si="0"/>
        <v>13</v>
      </c>
      <c r="F33" s="60">
        <f>VLOOKUP($A33,'Return Data'!$B$7:$R$2292,11,0)</f>
        <v>7.7514000000000003</v>
      </c>
      <c r="G33" s="61">
        <f t="shared" si="1"/>
        <v>6</v>
      </c>
      <c r="H33" s="60">
        <f>VLOOKUP($A33,'Return Data'!$B$7:$R$2292,12,0)</f>
        <v>3.6917</v>
      </c>
      <c r="I33" s="61">
        <f t="shared" si="2"/>
        <v>12</v>
      </c>
      <c r="J33" s="60">
        <f>VLOOKUP($A33,'Return Data'!$B$7:$R$2292,13,0)</f>
        <v>2.1219000000000001</v>
      </c>
      <c r="K33" s="61">
        <f>RANK(J33,J$8:J$33,0)</f>
        <v>14</v>
      </c>
      <c r="L33" s="60">
        <f>VLOOKUP($A33,'Return Data'!$B$7:$R$2292,17,0)</f>
        <v>33.308100000000003</v>
      </c>
      <c r="M33" s="61">
        <f>RANK(L33,L$8:L$33,0)</f>
        <v>5</v>
      </c>
      <c r="N33" s="60">
        <f>VLOOKUP($A33,'Return Data'!$B$7:$R$2292,14,0)</f>
        <v>19.587700000000002</v>
      </c>
      <c r="O33" s="61">
        <f>RANK(N33,N$8:N$33,0)</f>
        <v>7</v>
      </c>
      <c r="P33" s="60">
        <f>VLOOKUP($A33,'Return Data'!$B$7:$R$2292,15,0)</f>
        <v>10.0322</v>
      </c>
      <c r="Q33" s="61">
        <f>RANK(P33,P$8:P$33,0)</f>
        <v>16</v>
      </c>
      <c r="R33" s="60">
        <f>VLOOKUP($A33,'Return Data'!$B$7:$R$2292,16,0)</f>
        <v>12.280799999999999</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5.7323538461538464</v>
      </c>
      <c r="E35" s="69"/>
      <c r="F35" s="70">
        <f>AVERAGE(F8:F33)</f>
        <v>5.8057038461538459</v>
      </c>
      <c r="G35" s="69"/>
      <c r="H35" s="70">
        <f>AVERAGE(H8:H33)</f>
        <v>2.8825807692307688</v>
      </c>
      <c r="I35" s="69"/>
      <c r="J35" s="70">
        <f>AVERAGE(J8:J33)</f>
        <v>2.4730999999999996</v>
      </c>
      <c r="K35" s="69"/>
      <c r="L35" s="70">
        <f>AVERAGE(L8:L33)</f>
        <v>29.048249999999999</v>
      </c>
      <c r="M35" s="69"/>
      <c r="N35" s="70">
        <f>AVERAGE(N8:N33)</f>
        <v>18.059495454545456</v>
      </c>
      <c r="O35" s="69"/>
      <c r="P35" s="70">
        <f>AVERAGE(P8:P33)</f>
        <v>11.18300952380952</v>
      </c>
      <c r="Q35" s="69"/>
      <c r="R35" s="70">
        <f>AVERAGE(R8:R33)</f>
        <v>15.383215384615387</v>
      </c>
      <c r="S35" s="71"/>
    </row>
    <row r="36" spans="1:19" x14ac:dyDescent="0.3">
      <c r="A36" s="68" t="s">
        <v>28</v>
      </c>
      <c r="B36" s="69"/>
      <c r="C36" s="69"/>
      <c r="D36" s="70">
        <f>MIN(D8:D33)</f>
        <v>0.50480000000000003</v>
      </c>
      <c r="E36" s="69"/>
      <c r="F36" s="70">
        <f>MIN(F8:F33)</f>
        <v>-1.1419999999999999</v>
      </c>
      <c r="G36" s="69"/>
      <c r="H36" s="70">
        <f>MIN(H8:H33)</f>
        <v>-8.0173000000000005</v>
      </c>
      <c r="I36" s="69"/>
      <c r="J36" s="70">
        <f>MIN(J8:J33)</f>
        <v>-10.4306</v>
      </c>
      <c r="K36" s="69"/>
      <c r="L36" s="70">
        <f>MIN(L8:L33)</f>
        <v>21.524699999999999</v>
      </c>
      <c r="M36" s="69"/>
      <c r="N36" s="70">
        <f>MIN(N8:N33)</f>
        <v>13.7843</v>
      </c>
      <c r="O36" s="69"/>
      <c r="P36" s="70">
        <f>MIN(P8:P33)</f>
        <v>7.0553999999999997</v>
      </c>
      <c r="Q36" s="69"/>
      <c r="R36" s="70">
        <f>MIN(R8:R33)</f>
        <v>11.601800000000001</v>
      </c>
      <c r="S36" s="71"/>
    </row>
    <row r="37" spans="1:19" ht="15" thickBot="1" x14ac:dyDescent="0.35">
      <c r="A37" s="72" t="s">
        <v>29</v>
      </c>
      <c r="B37" s="73"/>
      <c r="C37" s="73"/>
      <c r="D37" s="74">
        <f>MAX(D8:D33)</f>
        <v>10.058</v>
      </c>
      <c r="E37" s="73"/>
      <c r="F37" s="74">
        <f>MAX(F8:F33)</f>
        <v>11.9689</v>
      </c>
      <c r="G37" s="73"/>
      <c r="H37" s="74">
        <f>MAX(H8:H33)</f>
        <v>9.9987999999999992</v>
      </c>
      <c r="I37" s="73"/>
      <c r="J37" s="74">
        <f>MAX(J8:J33)</f>
        <v>14.0007</v>
      </c>
      <c r="K37" s="73"/>
      <c r="L37" s="74">
        <f>MAX(L8:L33)</f>
        <v>38.291499999999999</v>
      </c>
      <c r="M37" s="73"/>
      <c r="N37" s="74">
        <f>MAX(N8:N33)</f>
        <v>23.642800000000001</v>
      </c>
      <c r="O37" s="73"/>
      <c r="P37" s="74">
        <f>MAX(P8:P33)</f>
        <v>13.936500000000001</v>
      </c>
      <c r="Q37" s="73"/>
      <c r="R37" s="74">
        <f>MAX(R8:R33)</f>
        <v>21.938600000000001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44865</v>
      </c>
      <c r="C8" s="60">
        <f>VLOOKUP($A8,'Return Data'!$B$7:$R$2292,4,0)</f>
        <v>54.33</v>
      </c>
      <c r="D8" s="60">
        <f>VLOOKUP($A8,'Return Data'!$B$7:$R$2292,10,0)</f>
        <v>2.8003999999999998</v>
      </c>
      <c r="E8" s="61">
        <f t="shared" ref="E8:E39" si="0">RANK(D8,D$8:D$63,0)</f>
        <v>55</v>
      </c>
      <c r="F8" s="60">
        <f>VLOOKUP($A8,'Return Data'!$B$7:$R$2292,11,0)</f>
        <v>2.7225999999999999</v>
      </c>
      <c r="G8" s="61">
        <f t="shared" ref="G8:G39" si="1">RANK(F8,F$8:F$63,0)</f>
        <v>55</v>
      </c>
      <c r="H8" s="60">
        <f>VLOOKUP($A8,'Return Data'!$B$7:$R$2292,12,0)</f>
        <v>-0.27529999999999999</v>
      </c>
      <c r="I8" s="61">
        <f t="shared" ref="I8:I39" si="2">RANK(H8,H$8:H$63,0)</f>
        <v>53</v>
      </c>
      <c r="J8" s="60">
        <f>VLOOKUP($A8,'Return Data'!$B$7:$R$2292,13,0)</f>
        <v>-2.5646</v>
      </c>
      <c r="K8" s="61">
        <f t="shared" ref="K8:K39" si="3">RANK(J8,J$8:J$63,0)</f>
        <v>54</v>
      </c>
      <c r="L8" s="60">
        <f>VLOOKUP($A8,'Return Data'!$B$7:$R$2292,17,0)</f>
        <v>14.2051</v>
      </c>
      <c r="M8" s="61">
        <f t="shared" ref="M8:M39" si="4">RANK(L8,L$8:L$63,0)</f>
        <v>56</v>
      </c>
      <c r="N8" s="60">
        <f>VLOOKUP($A8,'Return Data'!$B$7:$R$2292,14,0)</f>
        <v>8.5900999999999996</v>
      </c>
      <c r="O8" s="61">
        <f t="shared" ref="O8:O26" si="5">RANK(N8,N$8:N$63,0)</f>
        <v>54</v>
      </c>
      <c r="P8" s="60">
        <f>VLOOKUP($A8,'Return Data'!$B$7:$R$2292,15,0)</f>
        <v>6.3650000000000002</v>
      </c>
      <c r="Q8" s="61">
        <f>RANK(P8,P$8:P$63,0)</f>
        <v>40</v>
      </c>
      <c r="R8" s="60">
        <f>VLOOKUP($A8,'Return Data'!$B$7:$R$2292,16,0)</f>
        <v>13.6157</v>
      </c>
      <c r="S8" s="62">
        <f t="shared" ref="S8:S39" si="6">RANK(R8,R$8:R$63,0)</f>
        <v>41</v>
      </c>
    </row>
    <row r="9" spans="1:20" x14ac:dyDescent="0.3">
      <c r="A9" s="58" t="s">
        <v>164</v>
      </c>
      <c r="B9" s="59">
        <f>VLOOKUP($A9,'Return Data'!$B$7:$R$2292,3,0)</f>
        <v>44865</v>
      </c>
      <c r="C9" s="60">
        <f>VLOOKUP($A9,'Return Data'!$B$7:$R$2292,4,0)</f>
        <v>45.02</v>
      </c>
      <c r="D9" s="60">
        <f>VLOOKUP($A9,'Return Data'!$B$7:$R$2292,10,0)</f>
        <v>3.1150000000000002</v>
      </c>
      <c r="E9" s="61">
        <f t="shared" si="0"/>
        <v>54</v>
      </c>
      <c r="F9" s="60">
        <f>VLOOKUP($A9,'Return Data'!$B$7:$R$2292,11,0)</f>
        <v>3.2806000000000002</v>
      </c>
      <c r="G9" s="61">
        <f t="shared" si="1"/>
        <v>53</v>
      </c>
      <c r="H9" s="60">
        <f>VLOOKUP($A9,'Return Data'!$B$7:$R$2292,12,0)</f>
        <v>0.60340000000000005</v>
      </c>
      <c r="I9" s="61">
        <f t="shared" si="2"/>
        <v>49</v>
      </c>
      <c r="J9" s="60">
        <f>VLOOKUP($A9,'Return Data'!$B$7:$R$2292,13,0)</f>
        <v>-1.8531</v>
      </c>
      <c r="K9" s="61">
        <f t="shared" si="3"/>
        <v>52</v>
      </c>
      <c r="L9" s="60">
        <f>VLOOKUP($A9,'Return Data'!$B$7:$R$2292,17,0)</f>
        <v>15.0144</v>
      </c>
      <c r="M9" s="61">
        <f t="shared" si="4"/>
        <v>55</v>
      </c>
      <c r="N9" s="60">
        <f>VLOOKUP($A9,'Return Data'!$B$7:$R$2292,14,0)</f>
        <v>9.6077999999999992</v>
      </c>
      <c r="O9" s="61">
        <f t="shared" si="5"/>
        <v>53</v>
      </c>
      <c r="P9" s="60">
        <f>VLOOKUP($A9,'Return Data'!$B$7:$R$2292,15,0)</f>
        <v>7.3246000000000002</v>
      </c>
      <c r="Q9" s="61">
        <f>RANK(P9,P$8:P$63,0)</f>
        <v>39</v>
      </c>
      <c r="R9" s="60">
        <f>VLOOKUP($A9,'Return Data'!$B$7:$R$2292,16,0)</f>
        <v>14.4176</v>
      </c>
      <c r="S9" s="62">
        <f t="shared" si="6"/>
        <v>34</v>
      </c>
    </row>
    <row r="10" spans="1:20" x14ac:dyDescent="0.3">
      <c r="A10" s="58" t="s">
        <v>165</v>
      </c>
      <c r="B10" s="59">
        <f>VLOOKUP($A10,'Return Data'!$B$7:$R$2292,3,0)</f>
        <v>44865</v>
      </c>
      <c r="C10" s="60">
        <f>VLOOKUP($A10,'Return Data'!$B$7:$R$2292,4,0)</f>
        <v>73.998400000000004</v>
      </c>
      <c r="D10" s="60">
        <f>VLOOKUP($A10,'Return Data'!$B$7:$R$2292,10,0)</f>
        <v>1.375</v>
      </c>
      <c r="E10" s="61">
        <f t="shared" si="0"/>
        <v>56</v>
      </c>
      <c r="F10" s="60">
        <f>VLOOKUP($A10,'Return Data'!$B$7:$R$2292,11,0)</f>
        <v>-0.34360000000000002</v>
      </c>
      <c r="G10" s="61">
        <f t="shared" si="1"/>
        <v>56</v>
      </c>
      <c r="H10" s="60">
        <f>VLOOKUP($A10,'Return Data'!$B$7:$R$2292,12,0)</f>
        <v>-3.7408000000000001</v>
      </c>
      <c r="I10" s="61">
        <f t="shared" si="2"/>
        <v>55</v>
      </c>
      <c r="J10" s="60">
        <f>VLOOKUP($A10,'Return Data'!$B$7:$R$2292,13,0)</f>
        <v>-10.4566</v>
      </c>
      <c r="K10" s="61">
        <f t="shared" si="3"/>
        <v>56</v>
      </c>
      <c r="L10" s="60">
        <f>VLOOKUP($A10,'Return Data'!$B$7:$R$2292,17,0)</f>
        <v>18.532900000000001</v>
      </c>
      <c r="M10" s="61">
        <f t="shared" si="4"/>
        <v>54</v>
      </c>
      <c r="N10" s="60">
        <f>VLOOKUP($A10,'Return Data'!$B$7:$R$2292,14,0)</f>
        <v>11.619300000000001</v>
      </c>
      <c r="O10" s="61">
        <f t="shared" si="5"/>
        <v>52</v>
      </c>
      <c r="P10" s="60">
        <f>VLOOKUP($A10,'Return Data'!$B$7:$R$2292,15,0)</f>
        <v>11.882899999999999</v>
      </c>
      <c r="Q10" s="61">
        <f>RANK(P10,P$8:P$63,0)</f>
        <v>22</v>
      </c>
      <c r="R10" s="60">
        <f>VLOOKUP($A10,'Return Data'!$B$7:$R$2292,16,0)</f>
        <v>17.685400000000001</v>
      </c>
      <c r="S10" s="62">
        <f t="shared" si="6"/>
        <v>9</v>
      </c>
    </row>
    <row r="11" spans="1:20" x14ac:dyDescent="0.3">
      <c r="A11" s="58" t="s">
        <v>1963</v>
      </c>
      <c r="B11" s="59">
        <f>VLOOKUP($A11,'Return Data'!$B$7:$R$2292,3,0)</f>
        <v>44865</v>
      </c>
      <c r="C11" s="60">
        <f>VLOOKUP($A11,'Return Data'!$B$7:$R$2292,4,0)</f>
        <v>64.538399999999996</v>
      </c>
      <c r="D11" s="60">
        <f>VLOOKUP($A11,'Return Data'!$B$7:$R$2292,10,0)</f>
        <v>4.0033000000000003</v>
      </c>
      <c r="E11" s="61">
        <f t="shared" si="0"/>
        <v>51</v>
      </c>
      <c r="F11" s="60">
        <f>VLOOKUP($A11,'Return Data'!$B$7:$R$2292,11,0)</f>
        <v>4.9926000000000004</v>
      </c>
      <c r="G11" s="61">
        <f t="shared" si="1"/>
        <v>45</v>
      </c>
      <c r="H11" s="60">
        <f>VLOOKUP($A11,'Return Data'!$B$7:$R$2292,12,0)</f>
        <v>-0.47739999999999999</v>
      </c>
      <c r="I11" s="61">
        <f t="shared" si="2"/>
        <v>54</v>
      </c>
      <c r="J11" s="60">
        <f>VLOOKUP($A11,'Return Data'!$B$7:$R$2292,13,0)</f>
        <v>-2.2959999999999998</v>
      </c>
      <c r="K11" s="61">
        <f t="shared" si="3"/>
        <v>53</v>
      </c>
      <c r="L11" s="60">
        <f>VLOOKUP($A11,'Return Data'!$B$7:$R$2292,17,0)</f>
        <v>20.6648</v>
      </c>
      <c r="M11" s="61">
        <f t="shared" si="4"/>
        <v>53</v>
      </c>
      <c r="N11" s="60">
        <f>VLOOKUP($A11,'Return Data'!$B$7:$R$2292,14,0)</f>
        <v>14.9223</v>
      </c>
      <c r="O11" s="61">
        <f t="shared" si="5"/>
        <v>43</v>
      </c>
      <c r="P11" s="60">
        <f>VLOOKUP($A11,'Return Data'!$B$7:$R$2292,15,0)</f>
        <v>10.303699999999999</v>
      </c>
      <c r="Q11" s="61">
        <f>RANK(P11,P$8:P$63,0)</f>
        <v>31</v>
      </c>
      <c r="R11" s="60">
        <f>VLOOKUP($A11,'Return Data'!$B$7:$R$2292,16,0)</f>
        <v>14.508699999999999</v>
      </c>
      <c r="S11" s="62">
        <f t="shared" si="6"/>
        <v>31</v>
      </c>
    </row>
    <row r="12" spans="1:20" x14ac:dyDescent="0.3">
      <c r="A12" s="58" t="s">
        <v>2015</v>
      </c>
      <c r="B12" s="59">
        <f>VLOOKUP($A12,'Return Data'!$B$7:$R$2292,3,0)</f>
        <v>44865</v>
      </c>
      <c r="C12" s="60">
        <f>VLOOKUP($A12,'Return Data'!$B$7:$R$2292,4,0)</f>
        <v>17.72</v>
      </c>
      <c r="D12" s="60">
        <f>VLOOKUP($A12,'Return Data'!$B$7:$R$2292,10,0)</f>
        <v>6.4904000000000002</v>
      </c>
      <c r="E12" s="61">
        <f t="shared" si="0"/>
        <v>27</v>
      </c>
      <c r="F12" s="60">
        <f>VLOOKUP($A12,'Return Data'!$B$7:$R$2292,11,0)</f>
        <v>4.6662999999999997</v>
      </c>
      <c r="G12" s="61">
        <f t="shared" si="1"/>
        <v>48</v>
      </c>
      <c r="H12" s="60">
        <f>VLOOKUP($A12,'Return Data'!$B$7:$R$2292,12,0)</f>
        <v>-5.6399999999999999E-2</v>
      </c>
      <c r="I12" s="61">
        <f t="shared" si="2"/>
        <v>52</v>
      </c>
      <c r="J12" s="60">
        <f>VLOOKUP($A12,'Return Data'!$B$7:$R$2292,13,0)</f>
        <v>0.45350000000000001</v>
      </c>
      <c r="K12" s="61">
        <f t="shared" si="3"/>
        <v>46</v>
      </c>
      <c r="L12" s="60">
        <f>VLOOKUP($A12,'Return Data'!$B$7:$R$2292,17,0)</f>
        <v>29.0059</v>
      </c>
      <c r="M12" s="61">
        <f t="shared" si="4"/>
        <v>33</v>
      </c>
      <c r="N12" s="60">
        <f>VLOOKUP($A12,'Return Data'!$B$7:$R$2292,14,0)</f>
        <v>25.356000000000002</v>
      </c>
      <c r="O12" s="61">
        <f t="shared" si="5"/>
        <v>13</v>
      </c>
      <c r="P12" s="60"/>
      <c r="Q12" s="61"/>
      <c r="R12" s="60">
        <f>VLOOKUP($A12,'Return Data'!$B$7:$R$2292,16,0)</f>
        <v>12.948399999999999</v>
      </c>
      <c r="S12" s="62">
        <f t="shared" si="6"/>
        <v>48</v>
      </c>
    </row>
    <row r="13" spans="1:20" x14ac:dyDescent="0.3">
      <c r="A13" s="58" t="s">
        <v>2017</v>
      </c>
      <c r="B13" s="59">
        <f>VLOOKUP($A13,'Return Data'!$B$7:$R$2292,3,0)</f>
        <v>44865</v>
      </c>
      <c r="C13" s="60">
        <f>VLOOKUP($A13,'Return Data'!$B$7:$R$2292,4,0)</f>
        <v>21.25</v>
      </c>
      <c r="D13" s="60">
        <f>VLOOKUP($A13,'Return Data'!$B$7:$R$2292,10,0)</f>
        <v>6.6767000000000003</v>
      </c>
      <c r="E13" s="61">
        <f t="shared" si="0"/>
        <v>24</v>
      </c>
      <c r="F13" s="60">
        <f>VLOOKUP($A13,'Return Data'!$B$7:$R$2292,11,0)</f>
        <v>4.3201000000000001</v>
      </c>
      <c r="G13" s="61">
        <f t="shared" si="1"/>
        <v>50</v>
      </c>
      <c r="H13" s="60">
        <f>VLOOKUP($A13,'Return Data'!$B$7:$R$2292,12,0)</f>
        <v>0.23580000000000001</v>
      </c>
      <c r="I13" s="61">
        <f t="shared" si="2"/>
        <v>51</v>
      </c>
      <c r="J13" s="60">
        <f>VLOOKUP($A13,'Return Data'!$B$7:$R$2292,13,0)</f>
        <v>0.28320000000000001</v>
      </c>
      <c r="K13" s="61">
        <f t="shared" si="3"/>
        <v>47</v>
      </c>
      <c r="L13" s="60">
        <f>VLOOKUP($A13,'Return Data'!$B$7:$R$2292,17,0)</f>
        <v>28.4023</v>
      </c>
      <c r="M13" s="61">
        <f t="shared" si="4"/>
        <v>37</v>
      </c>
      <c r="N13" s="60">
        <f>VLOOKUP($A13,'Return Data'!$B$7:$R$2292,14,0)</f>
        <v>22.7959</v>
      </c>
      <c r="O13" s="61">
        <f t="shared" si="5"/>
        <v>16</v>
      </c>
      <c r="P13" s="60"/>
      <c r="Q13" s="61"/>
      <c r="R13" s="60">
        <f>VLOOKUP($A13,'Return Data'!$B$7:$R$2292,16,0)</f>
        <v>20.536200000000001</v>
      </c>
      <c r="S13" s="62">
        <f t="shared" si="6"/>
        <v>5</v>
      </c>
    </row>
    <row r="14" spans="1:20" x14ac:dyDescent="0.3">
      <c r="A14" s="58" t="s">
        <v>2019</v>
      </c>
      <c r="B14" s="59">
        <f>VLOOKUP($A14,'Return Data'!$B$7:$R$2292,3,0)</f>
        <v>44865</v>
      </c>
      <c r="C14" s="60">
        <f>VLOOKUP($A14,'Return Data'!$B$7:$R$2292,4,0)</f>
        <v>114.88</v>
      </c>
      <c r="D14" s="60">
        <f>VLOOKUP($A14,'Return Data'!$B$7:$R$2292,10,0)</f>
        <v>8.4183000000000003</v>
      </c>
      <c r="E14" s="61">
        <f t="shared" si="0"/>
        <v>9</v>
      </c>
      <c r="F14" s="60">
        <f>VLOOKUP($A14,'Return Data'!$B$7:$R$2292,11,0)</f>
        <v>6.6271000000000004</v>
      </c>
      <c r="G14" s="61">
        <f t="shared" si="1"/>
        <v>33</v>
      </c>
      <c r="H14" s="60">
        <f>VLOOKUP($A14,'Return Data'!$B$7:$R$2292,12,0)</f>
        <v>4.1901000000000002</v>
      </c>
      <c r="I14" s="61">
        <f t="shared" si="2"/>
        <v>34</v>
      </c>
      <c r="J14" s="60">
        <f>VLOOKUP($A14,'Return Data'!$B$7:$R$2292,13,0)</f>
        <v>2.1882000000000001</v>
      </c>
      <c r="K14" s="61">
        <f t="shared" si="3"/>
        <v>40</v>
      </c>
      <c r="L14" s="60">
        <f>VLOOKUP($A14,'Return Data'!$B$7:$R$2292,17,0)</f>
        <v>29.239799999999999</v>
      </c>
      <c r="M14" s="61">
        <f t="shared" si="4"/>
        <v>32</v>
      </c>
      <c r="N14" s="60">
        <f>VLOOKUP($A14,'Return Data'!$B$7:$R$2292,14,0)</f>
        <v>24.5379</v>
      </c>
      <c r="O14" s="61">
        <f t="shared" si="5"/>
        <v>15</v>
      </c>
      <c r="P14" s="60">
        <f>VLOOKUP($A14,'Return Data'!$B$7:$R$2292,15,0)</f>
        <v>14.949299999999999</v>
      </c>
      <c r="Q14" s="61">
        <f t="shared" ref="Q14:Q21" si="7">RANK(P14,P$8:P$63,0)</f>
        <v>7</v>
      </c>
      <c r="R14" s="60">
        <f>VLOOKUP($A14,'Return Data'!$B$7:$R$2292,16,0)</f>
        <v>17.569700000000001</v>
      </c>
      <c r="S14" s="62">
        <f t="shared" si="6"/>
        <v>11</v>
      </c>
    </row>
    <row r="15" spans="1:20" x14ac:dyDescent="0.3">
      <c r="A15" s="58" t="s">
        <v>171</v>
      </c>
      <c r="B15" s="59">
        <f>VLOOKUP($A15,'Return Data'!$B$7:$R$2292,3,0)</f>
        <v>44865</v>
      </c>
      <c r="C15" s="60">
        <f>VLOOKUP($A15,'Return Data'!$B$7:$R$2292,4,0)</f>
        <v>128.46</v>
      </c>
      <c r="D15" s="60">
        <f>VLOOKUP($A15,'Return Data'!$B$7:$R$2292,10,0)</f>
        <v>5.3815</v>
      </c>
      <c r="E15" s="61">
        <f t="shared" si="0"/>
        <v>43</v>
      </c>
      <c r="F15" s="60">
        <f>VLOOKUP($A15,'Return Data'!$B$7:$R$2292,11,0)</f>
        <v>7.6780999999999997</v>
      </c>
      <c r="G15" s="61">
        <f t="shared" si="1"/>
        <v>21</v>
      </c>
      <c r="H15" s="60">
        <f>VLOOKUP($A15,'Return Data'!$B$7:$R$2292,12,0)</f>
        <v>3.2305000000000001</v>
      </c>
      <c r="I15" s="61">
        <f t="shared" si="2"/>
        <v>40</v>
      </c>
      <c r="J15" s="60">
        <f>VLOOKUP($A15,'Return Data'!$B$7:$R$2292,13,0)</f>
        <v>2.5629</v>
      </c>
      <c r="K15" s="61">
        <f t="shared" si="3"/>
        <v>39</v>
      </c>
      <c r="L15" s="60">
        <f>VLOOKUP($A15,'Return Data'!$B$7:$R$2292,17,0)</f>
        <v>28.469799999999999</v>
      </c>
      <c r="M15" s="61">
        <f t="shared" si="4"/>
        <v>36</v>
      </c>
      <c r="N15" s="60">
        <f>VLOOKUP($A15,'Return Data'!$B$7:$R$2292,14,0)</f>
        <v>22.193300000000001</v>
      </c>
      <c r="O15" s="61">
        <f t="shared" si="5"/>
        <v>17</v>
      </c>
      <c r="P15" s="60">
        <f>VLOOKUP($A15,'Return Data'!$B$7:$R$2292,15,0)</f>
        <v>16.815899999999999</v>
      </c>
      <c r="Q15" s="61">
        <f t="shared" si="7"/>
        <v>3</v>
      </c>
      <c r="R15" s="60">
        <f>VLOOKUP($A15,'Return Data'!$B$7:$R$2292,16,0)</f>
        <v>15.9877</v>
      </c>
      <c r="S15" s="62">
        <f t="shared" si="6"/>
        <v>18</v>
      </c>
    </row>
    <row r="16" spans="1:20" x14ac:dyDescent="0.3">
      <c r="A16" s="58" t="s">
        <v>172</v>
      </c>
      <c r="B16" s="59">
        <f>VLOOKUP($A16,'Return Data'!$B$7:$R$2292,3,0)</f>
        <v>44865</v>
      </c>
      <c r="C16" s="60">
        <f>VLOOKUP($A16,'Return Data'!$B$7:$R$2292,4,0)</f>
        <v>90.35</v>
      </c>
      <c r="D16" s="60">
        <f>VLOOKUP($A16,'Return Data'!$B$7:$R$2292,10,0)</f>
        <v>4.9325000000000001</v>
      </c>
      <c r="E16" s="61">
        <f t="shared" si="0"/>
        <v>48</v>
      </c>
      <c r="F16" s="60">
        <f>VLOOKUP($A16,'Return Data'!$B$7:$R$2292,11,0)</f>
        <v>5.7938000000000001</v>
      </c>
      <c r="G16" s="61">
        <f t="shared" si="1"/>
        <v>40</v>
      </c>
      <c r="H16" s="60">
        <f>VLOOKUP($A16,'Return Data'!$B$7:$R$2292,12,0)</f>
        <v>2.8738999999999999</v>
      </c>
      <c r="I16" s="61">
        <f t="shared" si="2"/>
        <v>42</v>
      </c>
      <c r="J16" s="60">
        <f>VLOOKUP($A16,'Return Data'!$B$7:$R$2292,13,0)</f>
        <v>2.6459999999999999</v>
      </c>
      <c r="K16" s="61">
        <f t="shared" si="3"/>
        <v>38</v>
      </c>
      <c r="L16" s="60">
        <f>VLOOKUP($A16,'Return Data'!$B$7:$R$2292,17,0)</f>
        <v>31.330100000000002</v>
      </c>
      <c r="M16" s="61">
        <f t="shared" si="4"/>
        <v>20</v>
      </c>
      <c r="N16" s="60">
        <f>VLOOKUP($A16,'Return Data'!$B$7:$R$2292,14,0)</f>
        <v>18.959</v>
      </c>
      <c r="O16" s="61">
        <f t="shared" si="5"/>
        <v>28</v>
      </c>
      <c r="P16" s="60">
        <f>VLOOKUP($A16,'Return Data'!$B$7:$R$2292,15,0)</f>
        <v>13.4925</v>
      </c>
      <c r="Q16" s="61">
        <f t="shared" si="7"/>
        <v>13</v>
      </c>
      <c r="R16" s="60">
        <f>VLOOKUP($A16,'Return Data'!$B$7:$R$2292,16,0)</f>
        <v>17.217600000000001</v>
      </c>
      <c r="S16" s="62">
        <f t="shared" si="6"/>
        <v>12</v>
      </c>
    </row>
    <row r="17" spans="1:19" x14ac:dyDescent="0.3">
      <c r="A17" s="58" t="s">
        <v>173</v>
      </c>
      <c r="B17" s="59">
        <f>VLOOKUP($A17,'Return Data'!$B$7:$R$2292,3,0)</f>
        <v>44865</v>
      </c>
      <c r="C17" s="60">
        <f>VLOOKUP($A17,'Return Data'!$B$7:$R$2292,4,0)</f>
        <v>82.22</v>
      </c>
      <c r="D17" s="60">
        <f>VLOOKUP($A17,'Return Data'!$B$7:$R$2292,10,0)</f>
        <v>6.1314000000000002</v>
      </c>
      <c r="E17" s="61">
        <f t="shared" si="0"/>
        <v>33</v>
      </c>
      <c r="F17" s="60">
        <f>VLOOKUP($A17,'Return Data'!$B$7:$R$2292,11,0)</f>
        <v>7.1969000000000003</v>
      </c>
      <c r="G17" s="61">
        <f t="shared" si="1"/>
        <v>26</v>
      </c>
      <c r="H17" s="60">
        <f>VLOOKUP($A17,'Return Data'!$B$7:$R$2292,12,0)</f>
        <v>2.8778999999999999</v>
      </c>
      <c r="I17" s="61">
        <f t="shared" si="2"/>
        <v>41</v>
      </c>
      <c r="J17" s="60">
        <f>VLOOKUP($A17,'Return Data'!$B$7:$R$2292,13,0)</f>
        <v>4.2079000000000004</v>
      </c>
      <c r="K17" s="61">
        <f t="shared" si="3"/>
        <v>30</v>
      </c>
      <c r="L17" s="60">
        <f>VLOOKUP($A17,'Return Data'!$B$7:$R$2292,17,0)</f>
        <v>27.366499999999998</v>
      </c>
      <c r="M17" s="61">
        <f t="shared" si="4"/>
        <v>42</v>
      </c>
      <c r="N17" s="60">
        <f>VLOOKUP($A17,'Return Data'!$B$7:$R$2292,14,0)</f>
        <v>16.9648</v>
      </c>
      <c r="O17" s="61">
        <f t="shared" si="5"/>
        <v>37</v>
      </c>
      <c r="P17" s="60">
        <f>VLOOKUP($A17,'Return Data'!$B$7:$R$2292,15,0)</f>
        <v>11.385899999999999</v>
      </c>
      <c r="Q17" s="61">
        <f t="shared" si="7"/>
        <v>25</v>
      </c>
      <c r="R17" s="60">
        <f>VLOOKUP($A17,'Return Data'!$B$7:$R$2292,16,0)</f>
        <v>14.5365</v>
      </c>
      <c r="S17" s="62">
        <f t="shared" si="6"/>
        <v>30</v>
      </c>
    </row>
    <row r="18" spans="1:19" x14ac:dyDescent="0.3">
      <c r="A18" s="58" t="s">
        <v>175</v>
      </c>
      <c r="B18" s="59">
        <f>VLOOKUP($A18,'Return Data'!$B$7:$R$2292,3,0)</f>
        <v>44865</v>
      </c>
      <c r="C18" s="60">
        <f>VLOOKUP($A18,'Return Data'!$B$7:$R$2292,4,0)</f>
        <v>998.42949999999996</v>
      </c>
      <c r="D18" s="60">
        <f>VLOOKUP($A18,'Return Data'!$B$7:$R$2292,10,0)</f>
        <v>9.1849000000000007</v>
      </c>
      <c r="E18" s="61">
        <f t="shared" si="0"/>
        <v>6</v>
      </c>
      <c r="F18" s="60">
        <f>VLOOKUP($A18,'Return Data'!$B$7:$R$2292,11,0)</f>
        <v>9.3386999999999993</v>
      </c>
      <c r="G18" s="61">
        <f t="shared" si="1"/>
        <v>6</v>
      </c>
      <c r="H18" s="60">
        <f>VLOOKUP($A18,'Return Data'!$B$7:$R$2292,12,0)</f>
        <v>5.0008999999999997</v>
      </c>
      <c r="I18" s="61">
        <f t="shared" si="2"/>
        <v>27</v>
      </c>
      <c r="J18" s="60">
        <f>VLOOKUP($A18,'Return Data'!$B$7:$R$2292,13,0)</f>
        <v>5.2938999999999998</v>
      </c>
      <c r="K18" s="61">
        <f t="shared" si="3"/>
        <v>24</v>
      </c>
      <c r="L18" s="60">
        <f>VLOOKUP($A18,'Return Data'!$B$7:$R$2292,17,0)</f>
        <v>34.124600000000001</v>
      </c>
      <c r="M18" s="61">
        <f t="shared" si="4"/>
        <v>14</v>
      </c>
      <c r="N18" s="60">
        <f>VLOOKUP($A18,'Return Data'!$B$7:$R$2292,14,0)</f>
        <v>18.0105</v>
      </c>
      <c r="O18" s="61">
        <f t="shared" si="5"/>
        <v>31</v>
      </c>
      <c r="P18" s="60">
        <f>VLOOKUP($A18,'Return Data'!$B$7:$R$2292,15,0)</f>
        <v>12.0107</v>
      </c>
      <c r="Q18" s="61">
        <f t="shared" si="7"/>
        <v>20</v>
      </c>
      <c r="R18" s="60">
        <f>VLOOKUP($A18,'Return Data'!$B$7:$R$2292,16,0)</f>
        <v>15.468400000000001</v>
      </c>
      <c r="S18" s="62">
        <f t="shared" si="6"/>
        <v>24</v>
      </c>
    </row>
    <row r="19" spans="1:19" x14ac:dyDescent="0.3">
      <c r="A19" s="58" t="s">
        <v>177</v>
      </c>
      <c r="B19" s="59">
        <f>VLOOKUP($A19,'Return Data'!$B$7:$R$2292,3,0)</f>
        <v>44865</v>
      </c>
      <c r="C19" s="60">
        <f>VLOOKUP($A19,'Return Data'!$B$7:$R$2292,4,0)</f>
        <v>866.5</v>
      </c>
      <c r="D19" s="60">
        <f>VLOOKUP($A19,'Return Data'!$B$7:$R$2292,10,0)</f>
        <v>8.2805999999999997</v>
      </c>
      <c r="E19" s="61">
        <f t="shared" si="0"/>
        <v>10</v>
      </c>
      <c r="F19" s="60">
        <f>VLOOKUP($A19,'Return Data'!$B$7:$R$2292,11,0)</f>
        <v>11.2425</v>
      </c>
      <c r="G19" s="61">
        <f t="shared" si="1"/>
        <v>2</v>
      </c>
      <c r="H19" s="60">
        <f>VLOOKUP($A19,'Return Data'!$B$7:$R$2292,12,0)</f>
        <v>11.1191</v>
      </c>
      <c r="I19" s="61">
        <f t="shared" si="2"/>
        <v>3</v>
      </c>
      <c r="J19" s="60">
        <f>VLOOKUP($A19,'Return Data'!$B$7:$R$2292,13,0)</f>
        <v>11.0883</v>
      </c>
      <c r="K19" s="61">
        <f t="shared" si="3"/>
        <v>8</v>
      </c>
      <c r="L19" s="60">
        <f>VLOOKUP($A19,'Return Data'!$B$7:$R$2292,17,0)</f>
        <v>34.089799999999997</v>
      </c>
      <c r="M19" s="61">
        <f t="shared" si="4"/>
        <v>15</v>
      </c>
      <c r="N19" s="60">
        <f>VLOOKUP($A19,'Return Data'!$B$7:$R$2292,14,0)</f>
        <v>17.192799999999998</v>
      </c>
      <c r="O19" s="61">
        <f t="shared" si="5"/>
        <v>34</v>
      </c>
      <c r="P19" s="60">
        <f>VLOOKUP($A19,'Return Data'!$B$7:$R$2292,15,0)</f>
        <v>9.4437999999999995</v>
      </c>
      <c r="Q19" s="61">
        <f t="shared" si="7"/>
        <v>34</v>
      </c>
      <c r="R19" s="60">
        <f>VLOOKUP($A19,'Return Data'!$B$7:$R$2292,16,0)</f>
        <v>13.7485</v>
      </c>
      <c r="S19" s="62">
        <f t="shared" si="6"/>
        <v>40</v>
      </c>
    </row>
    <row r="20" spans="1:19" x14ac:dyDescent="0.3">
      <c r="A20" s="58" t="s">
        <v>178</v>
      </c>
      <c r="B20" s="59">
        <f>VLOOKUP($A20,'Return Data'!$B$7:$R$2292,3,0)</f>
        <v>44865</v>
      </c>
      <c r="C20" s="60">
        <f>VLOOKUP($A20,'Return Data'!$B$7:$R$2292,4,0)</f>
        <v>62.369599999999998</v>
      </c>
      <c r="D20" s="60">
        <f>VLOOKUP($A20,'Return Data'!$B$7:$R$2292,10,0)</f>
        <v>3.7181999999999999</v>
      </c>
      <c r="E20" s="61">
        <f t="shared" si="0"/>
        <v>52</v>
      </c>
      <c r="F20" s="60">
        <f>VLOOKUP($A20,'Return Data'!$B$7:$R$2292,11,0)</f>
        <v>4.8510999999999997</v>
      </c>
      <c r="G20" s="61">
        <f t="shared" si="1"/>
        <v>47</v>
      </c>
      <c r="H20" s="60">
        <f>VLOOKUP($A20,'Return Data'!$B$7:$R$2292,12,0)</f>
        <v>0.77039999999999997</v>
      </c>
      <c r="I20" s="61">
        <f t="shared" si="2"/>
        <v>48</v>
      </c>
      <c r="J20" s="60">
        <f>VLOOKUP($A20,'Return Data'!$B$7:$R$2292,13,0)</f>
        <v>0.99360000000000004</v>
      </c>
      <c r="K20" s="61">
        <f t="shared" si="3"/>
        <v>44</v>
      </c>
      <c r="L20" s="60">
        <f>VLOOKUP($A20,'Return Data'!$B$7:$R$2292,17,0)</f>
        <v>27.492899999999999</v>
      </c>
      <c r="M20" s="61">
        <f t="shared" si="4"/>
        <v>41</v>
      </c>
      <c r="N20" s="60">
        <f>VLOOKUP($A20,'Return Data'!$B$7:$R$2292,14,0)</f>
        <v>16.913499999999999</v>
      </c>
      <c r="O20" s="61">
        <f t="shared" si="5"/>
        <v>38</v>
      </c>
      <c r="P20" s="60">
        <f>VLOOKUP($A20,'Return Data'!$B$7:$R$2292,15,0)</f>
        <v>9.8568999999999996</v>
      </c>
      <c r="Q20" s="61">
        <f t="shared" si="7"/>
        <v>33</v>
      </c>
      <c r="R20" s="60">
        <f>VLOOKUP($A20,'Return Data'!$B$7:$R$2292,16,0)</f>
        <v>14.156599999999999</v>
      </c>
      <c r="S20" s="62">
        <f t="shared" si="6"/>
        <v>38</v>
      </c>
    </row>
    <row r="21" spans="1:19" x14ac:dyDescent="0.3">
      <c r="A21" s="58" t="s">
        <v>179</v>
      </c>
      <c r="B21" s="59">
        <f>VLOOKUP($A21,'Return Data'!$B$7:$R$2292,3,0)</f>
        <v>44865</v>
      </c>
      <c r="C21" s="60">
        <f>VLOOKUP($A21,'Return Data'!$B$7:$R$2292,4,0)</f>
        <v>672.27</v>
      </c>
      <c r="D21" s="60">
        <f>VLOOKUP($A21,'Return Data'!$B$7:$R$2292,10,0)</f>
        <v>5.9611000000000001</v>
      </c>
      <c r="E21" s="61">
        <f t="shared" si="0"/>
        <v>36</v>
      </c>
      <c r="F21" s="60">
        <f>VLOOKUP($A21,'Return Data'!$B$7:$R$2292,11,0)</f>
        <v>7.2629000000000001</v>
      </c>
      <c r="G21" s="61">
        <f t="shared" si="1"/>
        <v>24</v>
      </c>
      <c r="H21" s="60">
        <f>VLOOKUP($A21,'Return Data'!$B$7:$R$2292,12,0)</f>
        <v>4.1391</v>
      </c>
      <c r="I21" s="61">
        <f t="shared" si="2"/>
        <v>36</v>
      </c>
      <c r="J21" s="60">
        <f>VLOOKUP($A21,'Return Data'!$B$7:$R$2292,13,0)</f>
        <v>2.6507000000000001</v>
      </c>
      <c r="K21" s="61">
        <f t="shared" si="3"/>
        <v>37</v>
      </c>
      <c r="L21" s="60">
        <f>VLOOKUP($A21,'Return Data'!$B$7:$R$2292,17,0)</f>
        <v>30.697500000000002</v>
      </c>
      <c r="M21" s="61">
        <f t="shared" si="4"/>
        <v>21</v>
      </c>
      <c r="N21" s="60">
        <f>VLOOKUP($A21,'Return Data'!$B$7:$R$2292,14,0)</f>
        <v>17.979700000000001</v>
      </c>
      <c r="O21" s="61">
        <f t="shared" si="5"/>
        <v>32</v>
      </c>
      <c r="P21" s="60">
        <f>VLOOKUP($A21,'Return Data'!$B$7:$R$2292,15,0)</f>
        <v>13.3405</v>
      </c>
      <c r="Q21" s="61">
        <f t="shared" si="7"/>
        <v>14</v>
      </c>
      <c r="R21" s="60">
        <f>VLOOKUP($A21,'Return Data'!$B$7:$R$2292,16,0)</f>
        <v>15.7837</v>
      </c>
      <c r="S21" s="62">
        <f t="shared" si="6"/>
        <v>22</v>
      </c>
    </row>
    <row r="22" spans="1:19" x14ac:dyDescent="0.3">
      <c r="A22" s="58" t="s">
        <v>180</v>
      </c>
      <c r="B22" s="59">
        <f>VLOOKUP($A22,'Return Data'!$B$7:$R$2292,3,0)</f>
        <v>44865</v>
      </c>
      <c r="C22" s="60">
        <f>VLOOKUP($A22,'Return Data'!$B$7:$R$2292,4,0)</f>
        <v>18.46</v>
      </c>
      <c r="D22" s="60">
        <f>VLOOKUP($A22,'Return Data'!$B$7:$R$2292,10,0)</f>
        <v>6.3977000000000004</v>
      </c>
      <c r="E22" s="61">
        <f t="shared" si="0"/>
        <v>30</v>
      </c>
      <c r="F22" s="60">
        <f>VLOOKUP($A22,'Return Data'!$B$7:$R$2292,11,0)</f>
        <v>12.4239</v>
      </c>
      <c r="G22" s="61">
        <f t="shared" si="1"/>
        <v>1</v>
      </c>
      <c r="H22" s="60">
        <f>VLOOKUP($A22,'Return Data'!$B$7:$R$2292,12,0)</f>
        <v>12.082599999999999</v>
      </c>
      <c r="I22" s="61">
        <f t="shared" si="2"/>
        <v>2</v>
      </c>
      <c r="J22" s="60">
        <f>VLOOKUP($A22,'Return Data'!$B$7:$R$2292,13,0)</f>
        <v>10.6052</v>
      </c>
      <c r="K22" s="61">
        <f t="shared" si="3"/>
        <v>11</v>
      </c>
      <c r="L22" s="60">
        <f>VLOOKUP($A22,'Return Data'!$B$7:$R$2292,17,0)</f>
        <v>32.921799999999998</v>
      </c>
      <c r="M22" s="61">
        <f t="shared" si="4"/>
        <v>18</v>
      </c>
      <c r="N22" s="60">
        <f>VLOOKUP($A22,'Return Data'!$B$7:$R$2292,14,0)</f>
        <v>17.104800000000001</v>
      </c>
      <c r="O22" s="61">
        <f t="shared" si="5"/>
        <v>35</v>
      </c>
      <c r="P22" s="60"/>
      <c r="Q22" s="61"/>
      <c r="R22" s="60">
        <f>VLOOKUP($A22,'Return Data'!$B$7:$R$2292,16,0)</f>
        <v>14.219099999999999</v>
      </c>
      <c r="S22" s="62">
        <f t="shared" si="6"/>
        <v>37</v>
      </c>
    </row>
    <row r="23" spans="1:19" x14ac:dyDescent="0.3">
      <c r="A23" s="58" t="s">
        <v>181</v>
      </c>
      <c r="B23" s="59">
        <f>VLOOKUP($A23,'Return Data'!$B$7:$R$2292,3,0)</f>
        <v>44865</v>
      </c>
      <c r="C23" s="60">
        <f>VLOOKUP($A23,'Return Data'!$B$7:$R$2292,4,0)</f>
        <v>44.15</v>
      </c>
      <c r="D23" s="60">
        <f>VLOOKUP($A23,'Return Data'!$B$7:$R$2292,10,0)</f>
        <v>6.0023999999999997</v>
      </c>
      <c r="E23" s="61">
        <f t="shared" si="0"/>
        <v>34</v>
      </c>
      <c r="F23" s="60">
        <f>VLOOKUP($A23,'Return Data'!$B$7:$R$2292,11,0)</f>
        <v>6.5910000000000002</v>
      </c>
      <c r="G23" s="61">
        <f t="shared" si="1"/>
        <v>34</v>
      </c>
      <c r="H23" s="60">
        <f>VLOOKUP($A23,'Return Data'!$B$7:$R$2292,12,0)</f>
        <v>4.2011000000000003</v>
      </c>
      <c r="I23" s="61">
        <f t="shared" si="2"/>
        <v>33</v>
      </c>
      <c r="J23" s="60">
        <f>VLOOKUP($A23,'Return Data'!$B$7:$R$2292,13,0)</f>
        <v>3.1541999999999999</v>
      </c>
      <c r="K23" s="61">
        <f t="shared" si="3"/>
        <v>35</v>
      </c>
      <c r="L23" s="60">
        <f>VLOOKUP($A23,'Return Data'!$B$7:$R$2292,17,0)</f>
        <v>24.710899999999999</v>
      </c>
      <c r="M23" s="61">
        <f t="shared" si="4"/>
        <v>45</v>
      </c>
      <c r="N23" s="60">
        <f>VLOOKUP($A23,'Return Data'!$B$7:$R$2292,14,0)</f>
        <v>13.1084</v>
      </c>
      <c r="O23" s="61">
        <f t="shared" si="5"/>
        <v>51</v>
      </c>
      <c r="P23" s="60">
        <f>VLOOKUP($A23,'Return Data'!$B$7:$R$2292,15,0)</f>
        <v>10.559200000000001</v>
      </c>
      <c r="Q23" s="61">
        <f>RANK(P23,P$8:P$63,0)</f>
        <v>30</v>
      </c>
      <c r="R23" s="60">
        <f>VLOOKUP($A23,'Return Data'!$B$7:$R$2292,16,0)</f>
        <v>17.630800000000001</v>
      </c>
      <c r="S23" s="62">
        <f t="shared" si="6"/>
        <v>10</v>
      </c>
    </row>
    <row r="24" spans="1:19" x14ac:dyDescent="0.3">
      <c r="A24" s="58" t="s">
        <v>182</v>
      </c>
      <c r="B24" s="59">
        <f>VLOOKUP($A24,'Return Data'!$B$7:$R$2292,3,0)</f>
        <v>44865</v>
      </c>
      <c r="C24" s="60">
        <f>VLOOKUP($A24,'Return Data'!$B$7:$R$2292,4,0)</f>
        <v>113.23</v>
      </c>
      <c r="D24" s="60">
        <f>VLOOKUP($A24,'Return Data'!$B$7:$R$2292,10,0)</f>
        <v>7.2965</v>
      </c>
      <c r="E24" s="61">
        <f t="shared" si="0"/>
        <v>20</v>
      </c>
      <c r="F24" s="60">
        <f>VLOOKUP($A24,'Return Data'!$B$7:$R$2292,11,0)</f>
        <v>4.4846000000000004</v>
      </c>
      <c r="G24" s="61">
        <f t="shared" si="1"/>
        <v>49</v>
      </c>
      <c r="H24" s="60">
        <f>VLOOKUP($A24,'Return Data'!$B$7:$R$2292,12,0)</f>
        <v>4.1769999999999996</v>
      </c>
      <c r="I24" s="61">
        <f t="shared" si="2"/>
        <v>35</v>
      </c>
      <c r="J24" s="60">
        <f>VLOOKUP($A24,'Return Data'!$B$7:$R$2292,13,0)</f>
        <v>5.9412000000000003</v>
      </c>
      <c r="K24" s="61">
        <f t="shared" si="3"/>
        <v>21</v>
      </c>
      <c r="L24" s="60">
        <f>VLOOKUP($A24,'Return Data'!$B$7:$R$2292,17,0)</f>
        <v>38.860100000000003</v>
      </c>
      <c r="M24" s="61">
        <f t="shared" si="4"/>
        <v>10</v>
      </c>
      <c r="N24" s="60">
        <f>VLOOKUP($A24,'Return Data'!$B$7:$R$2292,14,0)</f>
        <v>24.67</v>
      </c>
      <c r="O24" s="61">
        <f t="shared" si="5"/>
        <v>14</v>
      </c>
      <c r="P24" s="60">
        <f>VLOOKUP($A24,'Return Data'!$B$7:$R$2292,15,0)</f>
        <v>14.136900000000001</v>
      </c>
      <c r="Q24" s="61">
        <f>RANK(P24,P$8:P$63,0)</f>
        <v>9</v>
      </c>
      <c r="R24" s="60">
        <f>VLOOKUP($A24,'Return Data'!$B$7:$R$2292,16,0)</f>
        <v>17.956600000000002</v>
      </c>
      <c r="S24" s="62">
        <f t="shared" si="6"/>
        <v>8</v>
      </c>
    </row>
    <row r="25" spans="1:19" x14ac:dyDescent="0.3">
      <c r="A25" s="58" t="s">
        <v>183</v>
      </c>
      <c r="B25" s="59">
        <f>VLOOKUP($A25,'Return Data'!$B$7:$R$2292,3,0)</f>
        <v>44865</v>
      </c>
      <c r="C25" s="60">
        <f>VLOOKUP($A25,'Return Data'!$B$7:$R$2292,4,0)</f>
        <v>14.9</v>
      </c>
      <c r="D25" s="60">
        <f>VLOOKUP($A25,'Return Data'!$B$7:$R$2292,10,0)</f>
        <v>5.0776000000000003</v>
      </c>
      <c r="E25" s="61">
        <f t="shared" si="0"/>
        <v>46</v>
      </c>
      <c r="F25" s="60">
        <f>VLOOKUP($A25,'Return Data'!$B$7:$R$2292,11,0)</f>
        <v>7.3487</v>
      </c>
      <c r="G25" s="61">
        <f t="shared" si="1"/>
        <v>22</v>
      </c>
      <c r="H25" s="60">
        <f>VLOOKUP($A25,'Return Data'!$B$7:$R$2292,12,0)</f>
        <v>4.3417000000000003</v>
      </c>
      <c r="I25" s="61">
        <f t="shared" si="2"/>
        <v>31</v>
      </c>
      <c r="J25" s="60">
        <f>VLOOKUP($A25,'Return Data'!$B$7:$R$2292,13,0)</f>
        <v>2.8294999999999999</v>
      </c>
      <c r="K25" s="61">
        <f t="shared" si="3"/>
        <v>36</v>
      </c>
      <c r="L25" s="60">
        <f>VLOOKUP($A25,'Return Data'!$B$7:$R$2292,17,0)</f>
        <v>23.3324</v>
      </c>
      <c r="M25" s="61">
        <f t="shared" si="4"/>
        <v>48</v>
      </c>
      <c r="N25" s="60">
        <f>VLOOKUP($A25,'Return Data'!$B$7:$R$2292,14,0)</f>
        <v>13.712400000000001</v>
      </c>
      <c r="O25" s="61">
        <f t="shared" si="5"/>
        <v>50</v>
      </c>
      <c r="P25" s="60"/>
      <c r="Q25" s="61"/>
      <c r="R25" s="60">
        <f>VLOOKUP($A25,'Return Data'!$B$7:$R$2292,16,0)</f>
        <v>8.5809999999999995</v>
      </c>
      <c r="S25" s="62">
        <f t="shared" si="6"/>
        <v>56</v>
      </c>
    </row>
    <row r="26" spans="1:19" x14ac:dyDescent="0.3">
      <c r="A26" s="58" t="s">
        <v>184</v>
      </c>
      <c r="B26" s="59">
        <f>VLOOKUP($A26,'Return Data'!$B$7:$R$2292,3,0)</f>
        <v>44865</v>
      </c>
      <c r="C26" s="60">
        <f>VLOOKUP($A26,'Return Data'!$B$7:$R$2292,4,0)</f>
        <v>90.77</v>
      </c>
      <c r="D26" s="60">
        <f>VLOOKUP($A26,'Return Data'!$B$7:$R$2292,10,0)</f>
        <v>5.1308999999999996</v>
      </c>
      <c r="E26" s="61">
        <f t="shared" si="0"/>
        <v>45</v>
      </c>
      <c r="F26" s="60">
        <f>VLOOKUP($A26,'Return Data'!$B$7:$R$2292,11,0)</f>
        <v>2.9371999999999998</v>
      </c>
      <c r="G26" s="61">
        <f t="shared" si="1"/>
        <v>54</v>
      </c>
      <c r="H26" s="60">
        <f>VLOOKUP($A26,'Return Data'!$B$7:$R$2292,12,0)</f>
        <v>-3.8759000000000001</v>
      </c>
      <c r="I26" s="61">
        <f t="shared" si="2"/>
        <v>56</v>
      </c>
      <c r="J26" s="60">
        <f>VLOOKUP($A26,'Return Data'!$B$7:$R$2292,13,0)</f>
        <v>-4.923</v>
      </c>
      <c r="K26" s="61">
        <f t="shared" si="3"/>
        <v>55</v>
      </c>
      <c r="L26" s="60">
        <f>VLOOKUP($A26,'Return Data'!$B$7:$R$2292,17,0)</f>
        <v>23.003399999999999</v>
      </c>
      <c r="M26" s="61">
        <f t="shared" si="4"/>
        <v>49</v>
      </c>
      <c r="N26" s="60">
        <f>VLOOKUP($A26,'Return Data'!$B$7:$R$2292,14,0)</f>
        <v>15.741199999999999</v>
      </c>
      <c r="O26" s="61">
        <f t="shared" si="5"/>
        <v>40</v>
      </c>
      <c r="P26" s="60">
        <f>VLOOKUP($A26,'Return Data'!$B$7:$R$2292,15,0)</f>
        <v>12.4352</v>
      </c>
      <c r="Q26" s="61">
        <f>RANK(P26,P$8:P$63,0)</f>
        <v>17</v>
      </c>
      <c r="R26" s="60">
        <f>VLOOKUP($A26,'Return Data'!$B$7:$R$2292,16,0)</f>
        <v>16.779599999999999</v>
      </c>
      <c r="S26" s="62">
        <f t="shared" si="6"/>
        <v>14</v>
      </c>
    </row>
    <row r="27" spans="1:19" x14ac:dyDescent="0.3">
      <c r="A27" s="58" t="s">
        <v>185</v>
      </c>
      <c r="B27" s="59">
        <f>VLOOKUP($A27,'Return Data'!$B$7:$R$2292,3,0)</f>
        <v>44865</v>
      </c>
      <c r="C27" s="60">
        <f>VLOOKUP($A27,'Return Data'!$B$7:$R$2292,4,0)</f>
        <v>15.292999999999999</v>
      </c>
      <c r="D27" s="60">
        <f>VLOOKUP($A27,'Return Data'!$B$7:$R$2292,10,0)</f>
        <v>7.5586000000000002</v>
      </c>
      <c r="E27" s="61">
        <f t="shared" si="0"/>
        <v>17</v>
      </c>
      <c r="F27" s="60">
        <f>VLOOKUP($A27,'Return Data'!$B$7:$R$2292,11,0)</f>
        <v>10.260300000000001</v>
      </c>
      <c r="G27" s="61">
        <f t="shared" si="1"/>
        <v>4</v>
      </c>
      <c r="H27" s="60">
        <f>VLOOKUP($A27,'Return Data'!$B$7:$R$2292,12,0)</f>
        <v>5.5330000000000004</v>
      </c>
      <c r="I27" s="61">
        <f t="shared" si="2"/>
        <v>22</v>
      </c>
      <c r="J27" s="60">
        <f>VLOOKUP($A27,'Return Data'!$B$7:$R$2292,13,0)</f>
        <v>-1.0584</v>
      </c>
      <c r="K27" s="61">
        <f t="shared" si="3"/>
        <v>51</v>
      </c>
      <c r="L27" s="60">
        <f>VLOOKUP($A27,'Return Data'!$B$7:$R$2292,17,0)</f>
        <v>22.215299999999999</v>
      </c>
      <c r="M27" s="61">
        <f t="shared" si="4"/>
        <v>50</v>
      </c>
      <c r="N27" s="60"/>
      <c r="O27" s="61"/>
      <c r="P27" s="60"/>
      <c r="Q27" s="61"/>
      <c r="R27" s="60">
        <f>VLOOKUP($A27,'Return Data'!$B$7:$R$2292,16,0)</f>
        <v>15.0062</v>
      </c>
      <c r="S27" s="62">
        <f t="shared" si="6"/>
        <v>29</v>
      </c>
    </row>
    <row r="28" spans="1:19" x14ac:dyDescent="0.3">
      <c r="A28" s="58" t="s">
        <v>186</v>
      </c>
      <c r="B28" s="59">
        <f>VLOOKUP($A28,'Return Data'!$B$7:$R$2292,3,0)</f>
        <v>44865</v>
      </c>
      <c r="C28" s="60">
        <f>VLOOKUP($A28,'Return Data'!$B$7:$R$2292,4,0)</f>
        <v>31.998899999999999</v>
      </c>
      <c r="D28" s="60">
        <f>VLOOKUP($A28,'Return Data'!$B$7:$R$2292,10,0)</f>
        <v>5.6246999999999998</v>
      </c>
      <c r="E28" s="61">
        <f t="shared" si="0"/>
        <v>41</v>
      </c>
      <c r="F28" s="60">
        <f>VLOOKUP($A28,'Return Data'!$B$7:$R$2292,11,0)</f>
        <v>7.2004000000000001</v>
      </c>
      <c r="G28" s="61">
        <f t="shared" si="1"/>
        <v>25</v>
      </c>
      <c r="H28" s="60">
        <f>VLOOKUP($A28,'Return Data'!$B$7:$R$2292,12,0)</f>
        <v>2.0379999999999998</v>
      </c>
      <c r="I28" s="61">
        <f t="shared" si="2"/>
        <v>45</v>
      </c>
      <c r="J28" s="60">
        <f>VLOOKUP($A28,'Return Data'!$B$7:$R$2292,13,0)</f>
        <v>-8.4900000000000003E-2</v>
      </c>
      <c r="K28" s="61">
        <f t="shared" si="3"/>
        <v>50</v>
      </c>
      <c r="L28" s="60">
        <f>VLOOKUP($A28,'Return Data'!$B$7:$R$2292,17,0)</f>
        <v>28.061199999999999</v>
      </c>
      <c r="M28" s="61">
        <f t="shared" si="4"/>
        <v>38</v>
      </c>
      <c r="N28" s="60">
        <f>VLOOKUP($A28,'Return Data'!$B$7:$R$2292,14,0)</f>
        <v>17.044899999999998</v>
      </c>
      <c r="O28" s="61">
        <f t="shared" ref="O28:O36" si="8">RANK(N28,N$8:N$63,0)</f>
        <v>36</v>
      </c>
      <c r="P28" s="60">
        <f>VLOOKUP($A28,'Return Data'!$B$7:$R$2292,15,0)</f>
        <v>13.069699999999999</v>
      </c>
      <c r="Q28" s="61">
        <f t="shared" ref="Q28:Q36" si="9">RANK(P28,P$8:P$63,0)</f>
        <v>15</v>
      </c>
      <c r="R28" s="60">
        <f>VLOOKUP($A28,'Return Data'!$B$7:$R$2292,16,0)</f>
        <v>16.464500000000001</v>
      </c>
      <c r="S28" s="62">
        <f t="shared" si="6"/>
        <v>15</v>
      </c>
    </row>
    <row r="29" spans="1:19" x14ac:dyDescent="0.3">
      <c r="A29" s="58" t="s">
        <v>187</v>
      </c>
      <c r="B29" s="59">
        <f>VLOOKUP($A29,'Return Data'!$B$7:$R$2292,3,0)</f>
        <v>44865</v>
      </c>
      <c r="C29" s="60">
        <f>VLOOKUP($A29,'Return Data'!$B$7:$R$2292,4,0)</f>
        <v>86.26</v>
      </c>
      <c r="D29" s="60">
        <f>VLOOKUP($A29,'Return Data'!$B$7:$R$2292,10,0)</f>
        <v>7.2458999999999998</v>
      </c>
      <c r="E29" s="61">
        <f t="shared" si="0"/>
        <v>21</v>
      </c>
      <c r="F29" s="60">
        <f>VLOOKUP($A29,'Return Data'!$B$7:$R$2292,11,0)</f>
        <v>8.4049999999999994</v>
      </c>
      <c r="G29" s="61">
        <f t="shared" si="1"/>
        <v>14</v>
      </c>
      <c r="H29" s="60">
        <f>VLOOKUP($A29,'Return Data'!$B$7:$R$2292,12,0)</f>
        <v>7.0011000000000001</v>
      </c>
      <c r="I29" s="61">
        <f t="shared" si="2"/>
        <v>13</v>
      </c>
      <c r="J29" s="60">
        <f>VLOOKUP($A29,'Return Data'!$B$7:$R$2292,13,0)</f>
        <v>8.9003999999999994</v>
      </c>
      <c r="K29" s="61">
        <f t="shared" si="3"/>
        <v>14</v>
      </c>
      <c r="L29" s="60">
        <f>VLOOKUP($A29,'Return Data'!$B$7:$R$2292,17,0)</f>
        <v>30.127099999999999</v>
      </c>
      <c r="M29" s="61">
        <f t="shared" si="4"/>
        <v>24</v>
      </c>
      <c r="N29" s="60">
        <f>VLOOKUP($A29,'Return Data'!$B$7:$R$2292,14,0)</f>
        <v>20.3748</v>
      </c>
      <c r="O29" s="61">
        <f t="shared" si="8"/>
        <v>19</v>
      </c>
      <c r="P29" s="60">
        <f>VLOOKUP($A29,'Return Data'!$B$7:$R$2292,15,0)</f>
        <v>14.0952</v>
      </c>
      <c r="Q29" s="61">
        <f t="shared" si="9"/>
        <v>11</v>
      </c>
      <c r="R29" s="60">
        <f>VLOOKUP($A29,'Return Data'!$B$7:$R$2292,16,0)</f>
        <v>15.833399999999999</v>
      </c>
      <c r="S29" s="62">
        <f t="shared" si="6"/>
        <v>21</v>
      </c>
    </row>
    <row r="30" spans="1:19" x14ac:dyDescent="0.3">
      <c r="A30" s="58" t="s">
        <v>188</v>
      </c>
      <c r="B30" s="59">
        <f>VLOOKUP($A30,'Return Data'!$B$7:$R$2292,3,0)</f>
        <v>44865</v>
      </c>
      <c r="C30" s="60">
        <f>VLOOKUP($A30,'Return Data'!$B$7:$R$2292,4,0)</f>
        <v>86.402000000000001</v>
      </c>
      <c r="D30" s="60">
        <f>VLOOKUP($A30,'Return Data'!$B$7:$R$2292,10,0)</f>
        <v>6.9993999999999996</v>
      </c>
      <c r="E30" s="61">
        <f t="shared" si="0"/>
        <v>22</v>
      </c>
      <c r="F30" s="60">
        <f>VLOOKUP($A30,'Return Data'!$B$7:$R$2292,11,0)</f>
        <v>5.6361999999999997</v>
      </c>
      <c r="G30" s="61">
        <f t="shared" si="1"/>
        <v>42</v>
      </c>
      <c r="H30" s="60">
        <f>VLOOKUP($A30,'Return Data'!$B$7:$R$2292,12,0)</f>
        <v>2.6274000000000002</v>
      </c>
      <c r="I30" s="61">
        <f t="shared" si="2"/>
        <v>43</v>
      </c>
      <c r="J30" s="60">
        <f>VLOOKUP($A30,'Return Data'!$B$7:$R$2292,13,0)</f>
        <v>3.4308999999999998</v>
      </c>
      <c r="K30" s="61">
        <f t="shared" si="3"/>
        <v>32</v>
      </c>
      <c r="L30" s="60">
        <f>VLOOKUP($A30,'Return Data'!$B$7:$R$2292,17,0)</f>
        <v>23.497800000000002</v>
      </c>
      <c r="M30" s="61">
        <f t="shared" si="4"/>
        <v>47</v>
      </c>
      <c r="N30" s="60">
        <f>VLOOKUP($A30,'Return Data'!$B$7:$R$2292,14,0)</f>
        <v>14.7422</v>
      </c>
      <c r="O30" s="61">
        <f t="shared" si="8"/>
        <v>44</v>
      </c>
      <c r="P30" s="60">
        <f>VLOOKUP($A30,'Return Data'!$B$7:$R$2292,15,0)</f>
        <v>8.6723999999999997</v>
      </c>
      <c r="Q30" s="61">
        <f t="shared" si="9"/>
        <v>38</v>
      </c>
      <c r="R30" s="60">
        <f>VLOOKUP($A30,'Return Data'!$B$7:$R$2292,16,0)</f>
        <v>14.078099999999999</v>
      </c>
      <c r="S30" s="62">
        <f t="shared" si="6"/>
        <v>39</v>
      </c>
    </row>
    <row r="31" spans="1:19" x14ac:dyDescent="0.3">
      <c r="A31" s="58" t="s">
        <v>189</v>
      </c>
      <c r="B31" s="59">
        <f>VLOOKUP($A31,'Return Data'!$B$7:$R$2292,3,0)</f>
        <v>44865</v>
      </c>
      <c r="C31" s="60">
        <f>VLOOKUP($A31,'Return Data'!$B$7:$R$2292,4,0)</f>
        <v>112.87439999999999</v>
      </c>
      <c r="D31" s="60">
        <f>VLOOKUP($A31,'Return Data'!$B$7:$R$2292,10,0)</f>
        <v>5.4649000000000001</v>
      </c>
      <c r="E31" s="61">
        <f t="shared" si="0"/>
        <v>42</v>
      </c>
      <c r="F31" s="60">
        <f>VLOOKUP($A31,'Return Data'!$B$7:$R$2292,11,0)</f>
        <v>6.3726000000000003</v>
      </c>
      <c r="G31" s="61">
        <f t="shared" si="1"/>
        <v>37</v>
      </c>
      <c r="H31" s="60">
        <f>VLOOKUP($A31,'Return Data'!$B$7:$R$2292,12,0)</f>
        <v>3.6488999999999998</v>
      </c>
      <c r="I31" s="61">
        <f t="shared" si="2"/>
        <v>38</v>
      </c>
      <c r="J31" s="60">
        <f>VLOOKUP($A31,'Return Data'!$B$7:$R$2292,13,0)</f>
        <v>2.0897999999999999</v>
      </c>
      <c r="K31" s="61">
        <f t="shared" si="3"/>
        <v>42</v>
      </c>
      <c r="L31" s="60">
        <f>VLOOKUP($A31,'Return Data'!$B$7:$R$2292,17,0)</f>
        <v>24.828499999999998</v>
      </c>
      <c r="M31" s="61">
        <f t="shared" si="4"/>
        <v>44</v>
      </c>
      <c r="N31" s="60">
        <f>VLOOKUP($A31,'Return Data'!$B$7:$R$2292,14,0)</f>
        <v>14.1874</v>
      </c>
      <c r="O31" s="61">
        <f t="shared" si="8"/>
        <v>49</v>
      </c>
      <c r="P31" s="60">
        <f>VLOOKUP($A31,'Return Data'!$B$7:$R$2292,15,0)</f>
        <v>11.756399999999999</v>
      </c>
      <c r="Q31" s="61">
        <f t="shared" si="9"/>
        <v>24</v>
      </c>
      <c r="R31" s="60">
        <f>VLOOKUP($A31,'Return Data'!$B$7:$R$2292,16,0)</f>
        <v>14.4223</v>
      </c>
      <c r="S31" s="62">
        <f t="shared" si="6"/>
        <v>33</v>
      </c>
    </row>
    <row r="32" spans="1:19" x14ac:dyDescent="0.3">
      <c r="A32" s="58" t="s">
        <v>431</v>
      </c>
      <c r="B32" s="59">
        <f>VLOOKUP($A32,'Return Data'!$B$7:$R$2292,3,0)</f>
        <v>44865</v>
      </c>
      <c r="C32" s="60">
        <f>VLOOKUP($A32,'Return Data'!$B$7:$R$2292,4,0)</f>
        <v>21.607099999999999</v>
      </c>
      <c r="D32" s="60">
        <f>VLOOKUP($A32,'Return Data'!$B$7:$R$2292,10,0)</f>
        <v>4.3800999999999997</v>
      </c>
      <c r="E32" s="61">
        <f t="shared" si="0"/>
        <v>50</v>
      </c>
      <c r="F32" s="60">
        <f>VLOOKUP($A32,'Return Data'!$B$7:$R$2292,11,0)</f>
        <v>6.274</v>
      </c>
      <c r="G32" s="61">
        <f t="shared" si="1"/>
        <v>38</v>
      </c>
      <c r="H32" s="60">
        <f>VLOOKUP($A32,'Return Data'!$B$7:$R$2292,12,0)</f>
        <v>4.0910000000000002</v>
      </c>
      <c r="I32" s="61">
        <f t="shared" si="2"/>
        <v>37</v>
      </c>
      <c r="J32" s="60">
        <f>VLOOKUP($A32,'Return Data'!$B$7:$R$2292,13,0)</f>
        <v>3.5537000000000001</v>
      </c>
      <c r="K32" s="61">
        <f t="shared" si="3"/>
        <v>31</v>
      </c>
      <c r="L32" s="60">
        <f>VLOOKUP($A32,'Return Data'!$B$7:$R$2292,17,0)</f>
        <v>32.696599999999997</v>
      </c>
      <c r="M32" s="61">
        <f t="shared" si="4"/>
        <v>19</v>
      </c>
      <c r="N32" s="60">
        <f>VLOOKUP($A32,'Return Data'!$B$7:$R$2292,14,0)</f>
        <v>19.418199999999999</v>
      </c>
      <c r="O32" s="61">
        <f t="shared" si="8"/>
        <v>24</v>
      </c>
      <c r="P32" s="60">
        <f>VLOOKUP($A32,'Return Data'!$B$7:$R$2292,15,0)</f>
        <v>11.8179</v>
      </c>
      <c r="Q32" s="61">
        <f t="shared" si="9"/>
        <v>23</v>
      </c>
      <c r="R32" s="60">
        <f>VLOOKUP($A32,'Return Data'!$B$7:$R$2292,16,0)</f>
        <v>13.6088</v>
      </c>
      <c r="S32" s="62">
        <f t="shared" si="6"/>
        <v>42</v>
      </c>
    </row>
    <row r="33" spans="1:19" x14ac:dyDescent="0.3">
      <c r="A33" s="58" t="s">
        <v>191</v>
      </c>
      <c r="B33" s="59">
        <f>VLOOKUP($A33,'Return Data'!$B$7:$R$2292,3,0)</f>
        <v>44865</v>
      </c>
      <c r="C33" s="60">
        <f>VLOOKUP($A33,'Return Data'!$B$7:$R$2292,4,0)</f>
        <v>34.253</v>
      </c>
      <c r="D33" s="60">
        <f>VLOOKUP($A33,'Return Data'!$B$7:$R$2292,10,0)</f>
        <v>3.4115000000000002</v>
      </c>
      <c r="E33" s="61">
        <f t="shared" si="0"/>
        <v>53</v>
      </c>
      <c r="F33" s="60">
        <f>VLOOKUP($A33,'Return Data'!$B$7:$R$2292,11,0)</f>
        <v>3.3616000000000001</v>
      </c>
      <c r="G33" s="61">
        <f t="shared" si="1"/>
        <v>51</v>
      </c>
      <c r="H33" s="60">
        <f>VLOOKUP($A33,'Return Data'!$B$7:$R$2292,12,0)</f>
        <v>1.0710999999999999</v>
      </c>
      <c r="I33" s="61">
        <f t="shared" si="2"/>
        <v>47</v>
      </c>
      <c r="J33" s="60">
        <f>VLOOKUP($A33,'Return Data'!$B$7:$R$2292,13,0)</f>
        <v>0.18720000000000001</v>
      </c>
      <c r="K33" s="61">
        <f t="shared" si="3"/>
        <v>48</v>
      </c>
      <c r="L33" s="60">
        <f>VLOOKUP($A33,'Return Data'!$B$7:$R$2292,17,0)</f>
        <v>27.988499999999998</v>
      </c>
      <c r="M33" s="61">
        <f t="shared" si="4"/>
        <v>39</v>
      </c>
      <c r="N33" s="60">
        <f>VLOOKUP($A33,'Return Data'!$B$7:$R$2292,14,0)</f>
        <v>20.480699999999999</v>
      </c>
      <c r="O33" s="61">
        <f t="shared" si="8"/>
        <v>18</v>
      </c>
      <c r="P33" s="60">
        <f>VLOOKUP($A33,'Return Data'!$B$7:$R$2292,15,0)</f>
        <v>15.570499999999999</v>
      </c>
      <c r="Q33" s="61">
        <f t="shared" si="9"/>
        <v>5</v>
      </c>
      <c r="R33" s="60">
        <f>VLOOKUP($A33,'Return Data'!$B$7:$R$2292,16,0)</f>
        <v>19.700900000000001</v>
      </c>
      <c r="S33" s="62">
        <f t="shared" si="6"/>
        <v>6</v>
      </c>
    </row>
    <row r="34" spans="1:19" x14ac:dyDescent="0.3">
      <c r="A34" s="58" t="s">
        <v>192</v>
      </c>
      <c r="B34" s="59">
        <f>VLOOKUP($A34,'Return Data'!$B$7:$R$2292,3,0)</f>
        <v>44865</v>
      </c>
      <c r="C34" s="60">
        <f>VLOOKUP($A34,'Return Data'!$B$7:$R$2292,4,0)</f>
        <v>30.197399999999998</v>
      </c>
      <c r="D34" s="60">
        <f>VLOOKUP($A34,'Return Data'!$B$7:$R$2292,10,0)</f>
        <v>7.3914</v>
      </c>
      <c r="E34" s="61">
        <f t="shared" si="0"/>
        <v>19</v>
      </c>
      <c r="F34" s="60">
        <f>VLOOKUP($A34,'Return Data'!$B$7:$R$2292,11,0)</f>
        <v>9.1387999999999998</v>
      </c>
      <c r="G34" s="61">
        <f t="shared" si="1"/>
        <v>8</v>
      </c>
      <c r="H34" s="60">
        <f>VLOOKUP($A34,'Return Data'!$B$7:$R$2292,12,0)</f>
        <v>2.2012</v>
      </c>
      <c r="I34" s="61">
        <f t="shared" si="2"/>
        <v>44</v>
      </c>
      <c r="J34" s="60">
        <f>VLOOKUP($A34,'Return Data'!$B$7:$R$2292,13,0)</f>
        <v>1.7532000000000001</v>
      </c>
      <c r="K34" s="61">
        <f t="shared" si="3"/>
        <v>43</v>
      </c>
      <c r="L34" s="60">
        <f>VLOOKUP($A34,'Return Data'!$B$7:$R$2292,17,0)</f>
        <v>28.7758</v>
      </c>
      <c r="M34" s="61">
        <f t="shared" si="4"/>
        <v>35</v>
      </c>
      <c r="N34" s="60">
        <f>VLOOKUP($A34,'Return Data'!$B$7:$R$2292,14,0)</f>
        <v>15.229900000000001</v>
      </c>
      <c r="O34" s="61">
        <f t="shared" si="8"/>
        <v>41</v>
      </c>
      <c r="P34" s="60">
        <f>VLOOKUP($A34,'Return Data'!$B$7:$R$2292,15,0)</f>
        <v>11.234299999999999</v>
      </c>
      <c r="Q34" s="61">
        <f t="shared" si="9"/>
        <v>26</v>
      </c>
      <c r="R34" s="60">
        <f>VLOOKUP($A34,'Return Data'!$B$7:$R$2292,16,0)</f>
        <v>15.262</v>
      </c>
      <c r="S34" s="62">
        <f t="shared" si="6"/>
        <v>27</v>
      </c>
    </row>
    <row r="35" spans="1:19" x14ac:dyDescent="0.3">
      <c r="A35" s="76" t="s">
        <v>1949</v>
      </c>
      <c r="B35" s="59">
        <f>VLOOKUP($A35,'Return Data'!$B$7:$R$2292,3,0)</f>
        <v>44865</v>
      </c>
      <c r="C35" s="60">
        <f>VLOOKUP($A35,'Return Data'!$B$7:$R$2292,4,0)</f>
        <v>23.264500000000002</v>
      </c>
      <c r="D35" s="60">
        <f>VLOOKUP($A35,'Return Data'!$B$7:$R$2292,10,0)</f>
        <v>5.9558</v>
      </c>
      <c r="E35" s="61">
        <f t="shared" si="0"/>
        <v>37</v>
      </c>
      <c r="F35" s="60">
        <f>VLOOKUP($A35,'Return Data'!$B$7:$R$2292,11,0)</f>
        <v>5.2577999999999996</v>
      </c>
      <c r="G35" s="61">
        <f t="shared" si="1"/>
        <v>43</v>
      </c>
      <c r="H35" s="60">
        <f>VLOOKUP($A35,'Return Data'!$B$7:$R$2292,12,0)</f>
        <v>1.2275</v>
      </c>
      <c r="I35" s="61">
        <f t="shared" si="2"/>
        <v>46</v>
      </c>
      <c r="J35" s="60">
        <f>VLOOKUP($A35,'Return Data'!$B$7:$R$2292,13,0)</f>
        <v>0.4829</v>
      </c>
      <c r="K35" s="61">
        <f t="shared" si="3"/>
        <v>45</v>
      </c>
      <c r="L35" s="60">
        <f>VLOOKUP($A35,'Return Data'!$B$7:$R$2292,17,0)</f>
        <v>24.2027</v>
      </c>
      <c r="M35" s="61">
        <f t="shared" si="4"/>
        <v>46</v>
      </c>
      <c r="N35" s="60">
        <f>VLOOKUP($A35,'Return Data'!$B$7:$R$2292,14,0)</f>
        <v>14.239800000000001</v>
      </c>
      <c r="O35" s="61">
        <f t="shared" si="8"/>
        <v>48</v>
      </c>
      <c r="P35" s="60">
        <f>VLOOKUP($A35,'Return Data'!$B$7:$R$2292,15,0)</f>
        <v>9.9544999999999995</v>
      </c>
      <c r="Q35" s="61">
        <f t="shared" si="9"/>
        <v>32</v>
      </c>
      <c r="R35" s="60">
        <f>VLOOKUP($A35,'Return Data'!$B$7:$R$2292,16,0)</f>
        <v>13.136200000000001</v>
      </c>
      <c r="S35" s="62">
        <f t="shared" si="6"/>
        <v>46</v>
      </c>
    </row>
    <row r="36" spans="1:19" x14ac:dyDescent="0.3">
      <c r="A36" s="58" t="s">
        <v>193</v>
      </c>
      <c r="B36" s="59">
        <f>VLOOKUP($A36,'Return Data'!$B$7:$R$2292,3,0)</f>
        <v>44865</v>
      </c>
      <c r="C36" s="60">
        <f>VLOOKUP($A36,'Return Data'!$B$7:$R$2292,4,0)</f>
        <v>86.816999999999993</v>
      </c>
      <c r="D36" s="60">
        <f>VLOOKUP($A36,'Return Data'!$B$7:$R$2292,10,0)</f>
        <v>5.0225999999999997</v>
      </c>
      <c r="E36" s="61">
        <f t="shared" si="0"/>
        <v>47</v>
      </c>
      <c r="F36" s="60">
        <f>VLOOKUP($A36,'Return Data'!$B$7:$R$2292,11,0)</f>
        <v>6.7324000000000002</v>
      </c>
      <c r="G36" s="61">
        <f t="shared" si="1"/>
        <v>31</v>
      </c>
      <c r="H36" s="60">
        <f>VLOOKUP($A36,'Return Data'!$B$7:$R$2292,12,0)</f>
        <v>4.7687999999999997</v>
      </c>
      <c r="I36" s="61">
        <f t="shared" si="2"/>
        <v>29</v>
      </c>
      <c r="J36" s="60">
        <f>VLOOKUP($A36,'Return Data'!$B$7:$R$2292,13,0)</f>
        <v>4.3741000000000003</v>
      </c>
      <c r="K36" s="61">
        <f t="shared" si="3"/>
        <v>28</v>
      </c>
      <c r="L36" s="60">
        <f>VLOOKUP($A36,'Return Data'!$B$7:$R$2292,17,0)</f>
        <v>33.5501</v>
      </c>
      <c r="M36" s="61">
        <f t="shared" si="4"/>
        <v>16</v>
      </c>
      <c r="N36" s="60">
        <f>VLOOKUP($A36,'Return Data'!$B$7:$R$2292,14,0)</f>
        <v>14.7075</v>
      </c>
      <c r="O36" s="61">
        <f t="shared" si="8"/>
        <v>46</v>
      </c>
      <c r="P36" s="60">
        <f>VLOOKUP($A36,'Return Data'!$B$7:$R$2292,15,0)</f>
        <v>5.0399000000000003</v>
      </c>
      <c r="Q36" s="61">
        <f t="shared" si="9"/>
        <v>41</v>
      </c>
      <c r="R36" s="60">
        <f>VLOOKUP($A36,'Return Data'!$B$7:$R$2292,16,0)</f>
        <v>13.5878</v>
      </c>
      <c r="S36" s="62">
        <f t="shared" si="6"/>
        <v>44</v>
      </c>
    </row>
    <row r="37" spans="1:19" x14ac:dyDescent="0.3">
      <c r="A37" s="58" t="s">
        <v>194</v>
      </c>
      <c r="B37" s="59">
        <f>VLOOKUP($A37,'Return Data'!$B$7:$R$2292,3,0)</f>
        <v>44865</v>
      </c>
      <c r="C37" s="60">
        <f>VLOOKUP($A37,'Return Data'!$B$7:$R$2292,4,0)</f>
        <v>21.099900000000002</v>
      </c>
      <c r="D37" s="60">
        <f>VLOOKUP($A37,'Return Data'!$B$7:$R$2292,10,0)</f>
        <v>9.4284999999999997</v>
      </c>
      <c r="E37" s="61">
        <f t="shared" si="0"/>
        <v>3</v>
      </c>
      <c r="F37" s="60">
        <f>VLOOKUP($A37,'Return Data'!$B$7:$R$2292,11,0)</f>
        <v>10.659000000000001</v>
      </c>
      <c r="G37" s="61">
        <f t="shared" si="1"/>
        <v>3</v>
      </c>
      <c r="H37" s="60">
        <f>VLOOKUP($A37,'Return Data'!$B$7:$R$2292,12,0)</f>
        <v>8.9021000000000008</v>
      </c>
      <c r="I37" s="61">
        <f t="shared" si="2"/>
        <v>7</v>
      </c>
      <c r="J37" s="60">
        <f>VLOOKUP($A37,'Return Data'!$B$7:$R$2292,13,0)</f>
        <v>11.6503</v>
      </c>
      <c r="K37" s="61">
        <f t="shared" si="3"/>
        <v>7</v>
      </c>
      <c r="L37" s="60">
        <f>VLOOKUP($A37,'Return Data'!$B$7:$R$2292,17,0)</f>
        <v>29.915199999999999</v>
      </c>
      <c r="M37" s="61">
        <f t="shared" si="4"/>
        <v>25</v>
      </c>
      <c r="N37" s="60"/>
      <c r="O37" s="61"/>
      <c r="P37" s="60"/>
      <c r="Q37" s="61"/>
      <c r="R37" s="60">
        <f>VLOOKUP($A37,'Return Data'!$B$7:$R$2292,16,0)</f>
        <v>25.616900000000001</v>
      </c>
      <c r="S37" s="62">
        <f t="shared" si="6"/>
        <v>1</v>
      </c>
    </row>
    <row r="38" spans="1:19" x14ac:dyDescent="0.3">
      <c r="A38" s="58" t="s">
        <v>1924</v>
      </c>
      <c r="B38" s="59">
        <f>VLOOKUP($A38,'Return Data'!$B$7:$R$2292,3,0)</f>
        <v>44865</v>
      </c>
      <c r="C38" s="60">
        <f>VLOOKUP($A38,'Return Data'!$B$7:$R$2292,4,0)</f>
        <v>27.15</v>
      </c>
      <c r="D38" s="60">
        <f>VLOOKUP($A38,'Return Data'!$B$7:$R$2292,10,0)</f>
        <v>6.6798000000000002</v>
      </c>
      <c r="E38" s="61">
        <f t="shared" si="0"/>
        <v>23</v>
      </c>
      <c r="F38" s="60">
        <f>VLOOKUP($A38,'Return Data'!$B$7:$R$2292,11,0)</f>
        <v>5.7655000000000003</v>
      </c>
      <c r="G38" s="61">
        <f t="shared" si="1"/>
        <v>41</v>
      </c>
      <c r="H38" s="60">
        <f>VLOOKUP($A38,'Return Data'!$B$7:$R$2292,12,0)</f>
        <v>3.5074000000000001</v>
      </c>
      <c r="I38" s="61">
        <f t="shared" si="2"/>
        <v>39</v>
      </c>
      <c r="J38" s="60">
        <f>VLOOKUP($A38,'Return Data'!$B$7:$R$2292,13,0)</f>
        <v>8.3832000000000004</v>
      </c>
      <c r="K38" s="61">
        <f t="shared" si="3"/>
        <v>16</v>
      </c>
      <c r="L38" s="60">
        <f>VLOOKUP($A38,'Return Data'!$B$7:$R$2292,17,0)</f>
        <v>33.5075</v>
      </c>
      <c r="M38" s="61">
        <f t="shared" si="4"/>
        <v>17</v>
      </c>
      <c r="N38" s="60">
        <f>VLOOKUP($A38,'Return Data'!$B$7:$R$2292,14,0)</f>
        <v>20.1632</v>
      </c>
      <c r="O38" s="61">
        <f t="shared" ref="O38:O63" si="10">RANK(N38,N$8:N$63,0)</f>
        <v>20</v>
      </c>
      <c r="P38" s="60">
        <f>VLOOKUP($A38,'Return Data'!$B$7:$R$2292,15,0)</f>
        <v>14.1067</v>
      </c>
      <c r="Q38" s="61">
        <f t="shared" ref="Q38:Q44" si="11">RANK(P38,P$8:P$63,0)</f>
        <v>10</v>
      </c>
      <c r="R38" s="60">
        <f>VLOOKUP($A38,'Return Data'!$B$7:$R$2292,16,0)</f>
        <v>15.592000000000001</v>
      </c>
      <c r="S38" s="62">
        <f t="shared" si="6"/>
        <v>23</v>
      </c>
    </row>
    <row r="39" spans="1:19" x14ac:dyDescent="0.3">
      <c r="A39" s="58" t="s">
        <v>198</v>
      </c>
      <c r="B39" s="59">
        <f>VLOOKUP($A39,'Return Data'!$B$7:$R$2292,3,0)</f>
        <v>44865</v>
      </c>
      <c r="C39" s="60">
        <f>VLOOKUP($A39,'Return Data'!$B$7:$R$2292,4,0)</f>
        <v>269.60129999999998</v>
      </c>
      <c r="D39" s="60">
        <f>VLOOKUP($A39,'Return Data'!$B$7:$R$2292,10,0)</f>
        <v>11.4184</v>
      </c>
      <c r="E39" s="61">
        <f t="shared" si="0"/>
        <v>1</v>
      </c>
      <c r="F39" s="60">
        <f>VLOOKUP($A39,'Return Data'!$B$7:$R$2292,11,0)</f>
        <v>9.0854999999999997</v>
      </c>
      <c r="G39" s="61">
        <f t="shared" si="1"/>
        <v>9</v>
      </c>
      <c r="H39" s="60">
        <f>VLOOKUP($A39,'Return Data'!$B$7:$R$2292,12,0)</f>
        <v>13.0459</v>
      </c>
      <c r="I39" s="61">
        <f t="shared" si="2"/>
        <v>1</v>
      </c>
      <c r="J39" s="60">
        <f>VLOOKUP($A39,'Return Data'!$B$7:$R$2292,13,0)</f>
        <v>18.060099999999998</v>
      </c>
      <c r="K39" s="61">
        <f t="shared" si="3"/>
        <v>1</v>
      </c>
      <c r="L39" s="60">
        <f>VLOOKUP($A39,'Return Data'!$B$7:$R$2292,17,0)</f>
        <v>49.418500000000002</v>
      </c>
      <c r="M39" s="61">
        <f t="shared" si="4"/>
        <v>7</v>
      </c>
      <c r="N39" s="60">
        <f>VLOOKUP($A39,'Return Data'!$B$7:$R$2292,14,0)</f>
        <v>39.201700000000002</v>
      </c>
      <c r="O39" s="61">
        <f t="shared" si="10"/>
        <v>1</v>
      </c>
      <c r="P39" s="60">
        <f>VLOOKUP($A39,'Return Data'!$B$7:$R$2292,15,0)</f>
        <v>23.6602</v>
      </c>
      <c r="Q39" s="61">
        <f t="shared" si="11"/>
        <v>1</v>
      </c>
      <c r="R39" s="60">
        <f>VLOOKUP($A39,'Return Data'!$B$7:$R$2292,16,0)</f>
        <v>21.713899999999999</v>
      </c>
      <c r="S39" s="62">
        <f t="shared" si="6"/>
        <v>4</v>
      </c>
    </row>
    <row r="40" spans="1:19" x14ac:dyDescent="0.3">
      <c r="A40" s="58" t="s">
        <v>199</v>
      </c>
      <c r="B40" s="59">
        <f>VLOOKUP($A40,'Return Data'!$B$7:$R$2292,3,0)</f>
        <v>44865</v>
      </c>
      <c r="C40" s="60">
        <f>VLOOKUP($A40,'Return Data'!$B$7:$R$2292,4,0)</f>
        <v>80.430000000000007</v>
      </c>
      <c r="D40" s="60">
        <f>VLOOKUP($A40,'Return Data'!$B$7:$R$2292,10,0)</f>
        <v>4.6176000000000004</v>
      </c>
      <c r="E40" s="61">
        <f t="shared" ref="E40:E63" si="12">RANK(D40,D$8:D$63,0)</f>
        <v>49</v>
      </c>
      <c r="F40" s="60">
        <f>VLOOKUP($A40,'Return Data'!$B$7:$R$2292,11,0)</f>
        <v>6.9690000000000003</v>
      </c>
      <c r="G40" s="61">
        <f t="shared" ref="G40:G63" si="13">RANK(F40,F$8:F$63,0)</f>
        <v>28</v>
      </c>
      <c r="H40" s="60">
        <f>VLOOKUP($A40,'Return Data'!$B$7:$R$2292,12,0)</f>
        <v>5.1509999999999998</v>
      </c>
      <c r="I40" s="61">
        <f t="shared" ref="I40:I63" si="14">RANK(H40,H$8:H$63,0)</f>
        <v>25</v>
      </c>
      <c r="J40" s="60">
        <f>VLOOKUP($A40,'Return Data'!$B$7:$R$2292,13,0)</f>
        <v>3.1551</v>
      </c>
      <c r="K40" s="61">
        <f t="shared" ref="K40:K63" si="15">RANK(J40,J$8:J$63,0)</f>
        <v>34</v>
      </c>
      <c r="L40" s="60">
        <f>VLOOKUP($A40,'Return Data'!$B$7:$R$2292,17,0)</f>
        <v>25.800799999999999</v>
      </c>
      <c r="M40" s="61">
        <f t="shared" ref="M40:M63" si="16">RANK(L40,L$8:L$63,0)</f>
        <v>43</v>
      </c>
      <c r="N40" s="60">
        <f>VLOOKUP($A40,'Return Data'!$B$7:$R$2292,14,0)</f>
        <v>14.973800000000001</v>
      </c>
      <c r="O40" s="61">
        <f t="shared" si="10"/>
        <v>42</v>
      </c>
      <c r="P40" s="60">
        <f>VLOOKUP($A40,'Return Data'!$B$7:$R$2292,15,0)</f>
        <v>8.8305000000000007</v>
      </c>
      <c r="Q40" s="61">
        <f t="shared" si="11"/>
        <v>36</v>
      </c>
      <c r="R40" s="60">
        <f>VLOOKUP($A40,'Return Data'!$B$7:$R$2292,16,0)</f>
        <v>16.228300000000001</v>
      </c>
      <c r="S40" s="62">
        <f t="shared" ref="S40:S63" si="17">RANK(R40,R$8:R$63,0)</f>
        <v>17</v>
      </c>
    </row>
    <row r="41" spans="1:19" x14ac:dyDescent="0.3">
      <c r="A41" s="58" t="s">
        <v>370</v>
      </c>
      <c r="B41" s="59">
        <f>VLOOKUP($A41,'Return Data'!$B$7:$R$2292,3,0)</f>
        <v>44865</v>
      </c>
      <c r="C41" s="60">
        <f>VLOOKUP($A41,'Return Data'!$B$7:$R$2292,4,0)</f>
        <v>251.17160000000001</v>
      </c>
      <c r="D41" s="60">
        <f>VLOOKUP($A41,'Return Data'!$B$7:$R$2292,10,0)</f>
        <v>7.4370000000000003</v>
      </c>
      <c r="E41" s="61">
        <f t="shared" si="12"/>
        <v>18</v>
      </c>
      <c r="F41" s="60">
        <f>VLOOKUP($A41,'Return Data'!$B$7:$R$2292,11,0)</f>
        <v>9.0053000000000001</v>
      </c>
      <c r="G41" s="61">
        <f t="shared" si="13"/>
        <v>10</v>
      </c>
      <c r="H41" s="60">
        <f>VLOOKUP($A41,'Return Data'!$B$7:$R$2292,12,0)</f>
        <v>6.0372000000000003</v>
      </c>
      <c r="I41" s="61">
        <f t="shared" si="14"/>
        <v>18</v>
      </c>
      <c r="J41" s="60">
        <f>VLOOKUP($A41,'Return Data'!$B$7:$R$2292,13,0)</f>
        <v>5.4112999999999998</v>
      </c>
      <c r="K41" s="61">
        <f t="shared" si="15"/>
        <v>23</v>
      </c>
      <c r="L41" s="60">
        <f>VLOOKUP($A41,'Return Data'!$B$7:$R$2292,17,0)</f>
        <v>29.5687</v>
      </c>
      <c r="M41" s="61">
        <f t="shared" si="16"/>
        <v>28</v>
      </c>
      <c r="N41" s="60">
        <f>VLOOKUP($A41,'Return Data'!$B$7:$R$2292,14,0)</f>
        <v>18.9024</v>
      </c>
      <c r="O41" s="61">
        <f t="shared" si="10"/>
        <v>29</v>
      </c>
      <c r="P41" s="60">
        <f>VLOOKUP($A41,'Return Data'!$B$7:$R$2292,15,0)</f>
        <v>11.1412</v>
      </c>
      <c r="Q41" s="61">
        <f t="shared" si="11"/>
        <v>27</v>
      </c>
      <c r="R41" s="60">
        <f>VLOOKUP($A41,'Return Data'!$B$7:$R$2292,16,0)</f>
        <v>14.2829</v>
      </c>
      <c r="S41" s="62">
        <f t="shared" si="17"/>
        <v>36</v>
      </c>
    </row>
    <row r="42" spans="1:19" x14ac:dyDescent="0.3">
      <c r="A42" s="58" t="s">
        <v>201</v>
      </c>
      <c r="B42" s="59">
        <f>VLOOKUP($A42,'Return Data'!$B$7:$R$2292,3,0)</f>
        <v>44865</v>
      </c>
      <c r="C42" s="60">
        <f>VLOOKUP($A42,'Return Data'!$B$7:$R$2292,4,0)</f>
        <v>28.340299999999999</v>
      </c>
      <c r="D42" s="60">
        <f>VLOOKUP($A42,'Return Data'!$B$7:$R$2292,10,0)</f>
        <v>9.3178000000000001</v>
      </c>
      <c r="E42" s="61">
        <f t="shared" si="12"/>
        <v>5</v>
      </c>
      <c r="F42" s="60">
        <f>VLOOKUP($A42,'Return Data'!$B$7:$R$2292,11,0)</f>
        <v>9.2570999999999994</v>
      </c>
      <c r="G42" s="61">
        <f t="shared" si="13"/>
        <v>7</v>
      </c>
      <c r="H42" s="60">
        <f>VLOOKUP($A42,'Return Data'!$B$7:$R$2292,12,0)</f>
        <v>6.6113999999999997</v>
      </c>
      <c r="I42" s="61">
        <f t="shared" si="14"/>
        <v>15</v>
      </c>
      <c r="J42" s="60">
        <f>VLOOKUP($A42,'Return Data'!$B$7:$R$2292,13,0)</f>
        <v>15.6785</v>
      </c>
      <c r="K42" s="61">
        <f t="shared" si="15"/>
        <v>3</v>
      </c>
      <c r="L42" s="60">
        <f>VLOOKUP($A42,'Return Data'!$B$7:$R$2292,17,0)</f>
        <v>38.732300000000002</v>
      </c>
      <c r="M42" s="61">
        <f t="shared" si="16"/>
        <v>12</v>
      </c>
      <c r="N42" s="60">
        <f>VLOOKUP($A42,'Return Data'!$B$7:$R$2292,14,0)</f>
        <v>26.785399999999999</v>
      </c>
      <c r="O42" s="61">
        <f t="shared" si="10"/>
        <v>12</v>
      </c>
      <c r="P42" s="60">
        <f>VLOOKUP($A42,'Return Data'!$B$7:$R$2292,15,0)</f>
        <v>14.428000000000001</v>
      </c>
      <c r="Q42" s="61">
        <f t="shared" si="11"/>
        <v>8</v>
      </c>
      <c r="R42" s="60">
        <f>VLOOKUP($A42,'Return Data'!$B$7:$R$2292,16,0)</f>
        <v>14.495200000000001</v>
      </c>
      <c r="S42" s="62">
        <f t="shared" si="17"/>
        <v>32</v>
      </c>
    </row>
    <row r="43" spans="1:19" x14ac:dyDescent="0.3">
      <c r="A43" s="58" t="s">
        <v>202</v>
      </c>
      <c r="B43" s="59">
        <f>VLOOKUP($A43,'Return Data'!$B$7:$R$2292,3,0)</f>
        <v>44865</v>
      </c>
      <c r="C43" s="60">
        <f>VLOOKUP($A43,'Return Data'!$B$7:$R$2292,4,0)</f>
        <v>29.6754</v>
      </c>
      <c r="D43" s="60">
        <f>VLOOKUP($A43,'Return Data'!$B$7:$R$2292,10,0)</f>
        <v>9.0158000000000005</v>
      </c>
      <c r="E43" s="61">
        <f t="shared" si="12"/>
        <v>8</v>
      </c>
      <c r="F43" s="60">
        <f>VLOOKUP($A43,'Return Data'!$B$7:$R$2292,11,0)</f>
        <v>8.5286000000000008</v>
      </c>
      <c r="G43" s="61">
        <f t="shared" si="13"/>
        <v>13</v>
      </c>
      <c r="H43" s="60">
        <f>VLOOKUP($A43,'Return Data'!$B$7:$R$2292,12,0)</f>
        <v>5.8640999999999996</v>
      </c>
      <c r="I43" s="61">
        <f t="shared" si="14"/>
        <v>19</v>
      </c>
      <c r="J43" s="60">
        <f>VLOOKUP($A43,'Return Data'!$B$7:$R$2292,13,0)</f>
        <v>14.123900000000001</v>
      </c>
      <c r="K43" s="61">
        <f t="shared" si="15"/>
        <v>4</v>
      </c>
      <c r="L43" s="60">
        <f>VLOOKUP($A43,'Return Data'!$B$7:$R$2292,17,0)</f>
        <v>37.476300000000002</v>
      </c>
      <c r="M43" s="61">
        <f t="shared" si="16"/>
        <v>13</v>
      </c>
      <c r="N43" s="60">
        <f>VLOOKUP($A43,'Return Data'!$B$7:$R$2292,14,0)</f>
        <v>27.376300000000001</v>
      </c>
      <c r="O43" s="61">
        <f t="shared" si="10"/>
        <v>11</v>
      </c>
      <c r="P43" s="60">
        <f>VLOOKUP($A43,'Return Data'!$B$7:$R$2292,15,0)</f>
        <v>14.9795</v>
      </c>
      <c r="Q43" s="61">
        <f t="shared" si="11"/>
        <v>6</v>
      </c>
      <c r="R43" s="60">
        <f>VLOOKUP($A43,'Return Data'!$B$7:$R$2292,16,0)</f>
        <v>15.3741</v>
      </c>
      <c r="S43" s="62">
        <f t="shared" si="17"/>
        <v>25</v>
      </c>
    </row>
    <row r="44" spans="1:19" x14ac:dyDescent="0.3">
      <c r="A44" s="58" t="s">
        <v>203</v>
      </c>
      <c r="B44" s="59">
        <f>VLOOKUP($A44,'Return Data'!$B$7:$R$2292,3,0)</f>
        <v>44865</v>
      </c>
      <c r="C44" s="60">
        <f>VLOOKUP($A44,'Return Data'!$B$7:$R$2292,4,0)</f>
        <v>29.921800000000001</v>
      </c>
      <c r="D44" s="60">
        <f>VLOOKUP($A44,'Return Data'!$B$7:$R$2292,10,0)</f>
        <v>9.4709000000000003</v>
      </c>
      <c r="E44" s="61">
        <f t="shared" si="12"/>
        <v>2</v>
      </c>
      <c r="F44" s="60">
        <f>VLOOKUP($A44,'Return Data'!$B$7:$R$2292,11,0)</f>
        <v>9.6965000000000003</v>
      </c>
      <c r="G44" s="61">
        <f t="shared" si="13"/>
        <v>5</v>
      </c>
      <c r="H44" s="60">
        <f>VLOOKUP($A44,'Return Data'!$B$7:$R$2292,12,0)</f>
        <v>7.2827000000000002</v>
      </c>
      <c r="I44" s="61">
        <f t="shared" si="14"/>
        <v>10</v>
      </c>
      <c r="J44" s="60">
        <f>VLOOKUP($A44,'Return Data'!$B$7:$R$2292,13,0)</f>
        <v>16.8368</v>
      </c>
      <c r="K44" s="61">
        <f t="shared" si="15"/>
        <v>2</v>
      </c>
      <c r="L44" s="60">
        <f>VLOOKUP($A44,'Return Data'!$B$7:$R$2292,17,0)</f>
        <v>39.457599999999999</v>
      </c>
      <c r="M44" s="61">
        <f t="shared" si="16"/>
        <v>9</v>
      </c>
      <c r="N44" s="60">
        <f>VLOOKUP($A44,'Return Data'!$B$7:$R$2292,14,0)</f>
        <v>28.029599999999999</v>
      </c>
      <c r="O44" s="61">
        <f t="shared" si="10"/>
        <v>10</v>
      </c>
      <c r="P44" s="60">
        <f>VLOOKUP($A44,'Return Data'!$B$7:$R$2292,15,0)</f>
        <v>16.336300000000001</v>
      </c>
      <c r="Q44" s="61">
        <f t="shared" si="11"/>
        <v>4</v>
      </c>
      <c r="R44" s="60">
        <f>VLOOKUP($A44,'Return Data'!$B$7:$R$2292,16,0)</f>
        <v>18.097100000000001</v>
      </c>
      <c r="S44" s="62">
        <f t="shared" si="17"/>
        <v>7</v>
      </c>
    </row>
    <row r="45" spans="1:19" x14ac:dyDescent="0.3">
      <c r="A45" s="58" t="s">
        <v>204</v>
      </c>
      <c r="B45" s="59">
        <f>VLOOKUP($A45,'Return Data'!$B$7:$R$2292,3,0)</f>
        <v>44865</v>
      </c>
      <c r="C45" s="60">
        <f>VLOOKUP($A45,'Return Data'!$B$7:$R$2292,4,0)</f>
        <v>32.897599999999997</v>
      </c>
      <c r="D45" s="60">
        <f>VLOOKUP($A45,'Return Data'!$B$7:$R$2292,10,0)</f>
        <v>5.3246000000000002</v>
      </c>
      <c r="E45" s="61">
        <f t="shared" si="12"/>
        <v>44</v>
      </c>
      <c r="F45" s="60">
        <f>VLOOKUP($A45,'Return Data'!$B$7:$R$2292,11,0)</f>
        <v>3.3469000000000002</v>
      </c>
      <c r="G45" s="61">
        <f t="shared" si="13"/>
        <v>52</v>
      </c>
      <c r="H45" s="60">
        <f>VLOOKUP($A45,'Return Data'!$B$7:$R$2292,12,0)</f>
        <v>5.0873999999999997</v>
      </c>
      <c r="I45" s="61">
        <f t="shared" si="14"/>
        <v>26</v>
      </c>
      <c r="J45" s="60">
        <f>VLOOKUP($A45,'Return Data'!$B$7:$R$2292,13,0)</f>
        <v>5.4325999999999999</v>
      </c>
      <c r="K45" s="61">
        <f t="shared" si="15"/>
        <v>22</v>
      </c>
      <c r="L45" s="60">
        <f>VLOOKUP($A45,'Return Data'!$B$7:$R$2292,17,0)</f>
        <v>46.017000000000003</v>
      </c>
      <c r="M45" s="61">
        <f t="shared" si="16"/>
        <v>8</v>
      </c>
      <c r="N45" s="60">
        <f>VLOOKUP($A45,'Return Data'!$B$7:$R$2292,14,0)</f>
        <v>32.718000000000004</v>
      </c>
      <c r="O45" s="61">
        <f t="shared" si="10"/>
        <v>3</v>
      </c>
      <c r="P45" s="60"/>
      <c r="Q45" s="61"/>
      <c r="R45" s="60">
        <f>VLOOKUP($A45,'Return Data'!$B$7:$R$2292,16,0)</f>
        <v>23.746200000000002</v>
      </c>
      <c r="S45" s="62">
        <f t="shared" si="17"/>
        <v>3</v>
      </c>
    </row>
    <row r="46" spans="1:19" x14ac:dyDescent="0.3">
      <c r="A46" s="58" t="s">
        <v>205</v>
      </c>
      <c r="B46" s="59">
        <f>VLOOKUP($A46,'Return Data'!$B$7:$R$2292,3,0)</f>
        <v>44865</v>
      </c>
      <c r="C46" s="60">
        <f>VLOOKUP($A46,'Return Data'!$B$7:$R$2292,4,0)</f>
        <v>17.7453</v>
      </c>
      <c r="D46" s="60">
        <f>VLOOKUP($A46,'Return Data'!$B$7:$R$2292,10,0)</f>
        <v>6.4836999999999998</v>
      </c>
      <c r="E46" s="61">
        <f t="shared" si="12"/>
        <v>28</v>
      </c>
      <c r="F46" s="60">
        <f>VLOOKUP($A46,'Return Data'!$B$7:$R$2292,11,0)</f>
        <v>6.5163000000000002</v>
      </c>
      <c r="G46" s="61">
        <f t="shared" si="13"/>
        <v>35</v>
      </c>
      <c r="H46" s="60">
        <f>VLOOKUP($A46,'Return Data'!$B$7:$R$2292,12,0)</f>
        <v>4.9352999999999998</v>
      </c>
      <c r="I46" s="61">
        <f t="shared" si="14"/>
        <v>28</v>
      </c>
      <c r="J46" s="60">
        <f>VLOOKUP($A46,'Return Data'!$B$7:$R$2292,13,0)</f>
        <v>5.2141000000000002</v>
      </c>
      <c r="K46" s="61">
        <f t="shared" si="15"/>
        <v>25</v>
      </c>
      <c r="L46" s="60">
        <f>VLOOKUP($A46,'Return Data'!$B$7:$R$2292,17,0)</f>
        <v>28.9968</v>
      </c>
      <c r="M46" s="61">
        <f t="shared" si="16"/>
        <v>34</v>
      </c>
      <c r="N46" s="60">
        <f>VLOOKUP($A46,'Return Data'!$B$7:$R$2292,14,0)</f>
        <v>18.334399999999999</v>
      </c>
      <c r="O46" s="61">
        <f t="shared" si="10"/>
        <v>30</v>
      </c>
      <c r="P46" s="60"/>
      <c r="Q46" s="61"/>
      <c r="R46" s="60">
        <f>VLOOKUP($A46,'Return Data'!$B$7:$R$2292,16,0)</f>
        <v>13.2788</v>
      </c>
      <c r="S46" s="62">
        <f t="shared" si="17"/>
        <v>45</v>
      </c>
    </row>
    <row r="47" spans="1:19" x14ac:dyDescent="0.3">
      <c r="A47" s="58" t="s">
        <v>206</v>
      </c>
      <c r="B47" s="59">
        <f>VLOOKUP($A47,'Return Data'!$B$7:$R$2292,3,0)</f>
        <v>44865</v>
      </c>
      <c r="C47" s="60">
        <f>VLOOKUP($A47,'Return Data'!$B$7:$R$2292,4,0)</f>
        <v>19.157299999999999</v>
      </c>
      <c r="D47" s="60">
        <f>VLOOKUP($A47,'Return Data'!$B$7:$R$2292,10,0)</f>
        <v>8.1264000000000003</v>
      </c>
      <c r="E47" s="61">
        <f t="shared" si="12"/>
        <v>12</v>
      </c>
      <c r="F47" s="60">
        <f>VLOOKUP($A47,'Return Data'!$B$7:$R$2292,11,0)</f>
        <v>8.1471999999999998</v>
      </c>
      <c r="G47" s="61">
        <f t="shared" si="13"/>
        <v>15</v>
      </c>
      <c r="H47" s="60">
        <f>VLOOKUP($A47,'Return Data'!$B$7:$R$2292,12,0)</f>
        <v>5.3385999999999996</v>
      </c>
      <c r="I47" s="61">
        <f t="shared" si="14"/>
        <v>23</v>
      </c>
      <c r="J47" s="60">
        <f>VLOOKUP($A47,'Return Data'!$B$7:$R$2292,13,0)</f>
        <v>4.84</v>
      </c>
      <c r="K47" s="61">
        <f t="shared" si="15"/>
        <v>27</v>
      </c>
      <c r="L47" s="60">
        <f>VLOOKUP($A47,'Return Data'!$B$7:$R$2292,17,0)</f>
        <v>29.654299999999999</v>
      </c>
      <c r="M47" s="61">
        <f t="shared" si="16"/>
        <v>26</v>
      </c>
      <c r="N47" s="60">
        <f>VLOOKUP($A47,'Return Data'!$B$7:$R$2292,14,0)</f>
        <v>19.880700000000001</v>
      </c>
      <c r="O47" s="61">
        <f t="shared" si="10"/>
        <v>23</v>
      </c>
      <c r="P47" s="60"/>
      <c r="Q47" s="61"/>
      <c r="R47" s="60">
        <f>VLOOKUP($A47,'Return Data'!$B$7:$R$2292,16,0)</f>
        <v>16.349299999999999</v>
      </c>
      <c r="S47" s="62">
        <f t="shared" si="17"/>
        <v>16</v>
      </c>
    </row>
    <row r="48" spans="1:19" x14ac:dyDescent="0.3">
      <c r="A48" s="58" t="s">
        <v>207</v>
      </c>
      <c r="B48" s="59">
        <f>VLOOKUP($A48,'Return Data'!$B$7:$R$2292,3,0)</f>
        <v>44865</v>
      </c>
      <c r="C48" s="60">
        <f>VLOOKUP($A48,'Return Data'!$B$7:$R$2292,4,0)</f>
        <v>65.769800000000004</v>
      </c>
      <c r="D48" s="60">
        <f>VLOOKUP($A48,'Return Data'!$B$7:$R$2292,10,0)</f>
        <v>5.9650999999999996</v>
      </c>
      <c r="E48" s="61">
        <f t="shared" si="12"/>
        <v>35</v>
      </c>
      <c r="F48" s="60">
        <f>VLOOKUP($A48,'Return Data'!$B$7:$R$2292,11,0)</f>
        <v>6.7347000000000001</v>
      </c>
      <c r="G48" s="61">
        <f t="shared" si="13"/>
        <v>30</v>
      </c>
      <c r="H48" s="60">
        <f>VLOOKUP($A48,'Return Data'!$B$7:$R$2292,12,0)</f>
        <v>9.9555000000000007</v>
      </c>
      <c r="I48" s="61">
        <f t="shared" si="14"/>
        <v>4</v>
      </c>
      <c r="J48" s="60">
        <f>VLOOKUP($A48,'Return Data'!$B$7:$R$2292,13,0)</f>
        <v>9.0457000000000001</v>
      </c>
      <c r="K48" s="61">
        <f t="shared" si="15"/>
        <v>13</v>
      </c>
      <c r="L48" s="60">
        <f>VLOOKUP($A48,'Return Data'!$B$7:$R$2292,17,0)</f>
        <v>38.782699999999998</v>
      </c>
      <c r="M48" s="61">
        <f t="shared" si="16"/>
        <v>11</v>
      </c>
      <c r="N48" s="60">
        <f>VLOOKUP($A48,'Return Data'!$B$7:$R$2292,14,0)</f>
        <v>33.020400000000002</v>
      </c>
      <c r="O48" s="61">
        <f t="shared" si="10"/>
        <v>2</v>
      </c>
      <c r="P48" s="60">
        <f>VLOOKUP($A48,'Return Data'!$B$7:$R$2292,15,0)</f>
        <v>23.4939</v>
      </c>
      <c r="Q48" s="61">
        <f>RANK(P48,P$8:P$63,0)</f>
        <v>2</v>
      </c>
      <c r="R48" s="60">
        <f>VLOOKUP($A48,'Return Data'!$B$7:$R$2292,16,0)</f>
        <v>24.485700000000001</v>
      </c>
      <c r="S48" s="62">
        <f t="shared" si="17"/>
        <v>2</v>
      </c>
    </row>
    <row r="49" spans="1:19" x14ac:dyDescent="0.3">
      <c r="A49" s="58" t="s">
        <v>208</v>
      </c>
      <c r="B49" s="59">
        <f>VLOOKUP($A49,'Return Data'!$B$7:$R$2292,3,0)</f>
        <v>44865</v>
      </c>
      <c r="C49" s="60">
        <f>VLOOKUP($A49,'Return Data'!$B$7:$R$2292,4,0)</f>
        <v>17.082100000000001</v>
      </c>
      <c r="D49" s="60">
        <f>VLOOKUP($A49,'Return Data'!$B$7:$R$2292,10,0)</f>
        <v>6.1315999999999997</v>
      </c>
      <c r="E49" s="61">
        <f t="shared" si="12"/>
        <v>32</v>
      </c>
      <c r="F49" s="60">
        <f>VLOOKUP($A49,'Return Data'!$B$7:$R$2292,11,0)</f>
        <v>7.2834000000000003</v>
      </c>
      <c r="G49" s="61">
        <f t="shared" si="13"/>
        <v>23</v>
      </c>
      <c r="H49" s="60">
        <f>VLOOKUP($A49,'Return Data'!$B$7:$R$2292,12,0)</f>
        <v>4.3244999999999996</v>
      </c>
      <c r="I49" s="61">
        <f t="shared" si="14"/>
        <v>32</v>
      </c>
      <c r="J49" s="60">
        <f>VLOOKUP($A49,'Return Data'!$B$7:$R$2292,13,0)</f>
        <v>2.1686999999999999</v>
      </c>
      <c r="K49" s="61">
        <f t="shared" si="15"/>
        <v>41</v>
      </c>
      <c r="L49" s="60">
        <f>VLOOKUP($A49,'Return Data'!$B$7:$R$2292,17,0)</f>
        <v>21.217700000000001</v>
      </c>
      <c r="M49" s="61">
        <f t="shared" si="16"/>
        <v>52</v>
      </c>
      <c r="N49" s="60">
        <f>VLOOKUP($A49,'Return Data'!$B$7:$R$2292,14,0)</f>
        <v>14.709</v>
      </c>
      <c r="O49" s="61">
        <f t="shared" si="10"/>
        <v>45</v>
      </c>
      <c r="P49" s="60"/>
      <c r="Q49" s="61"/>
      <c r="R49" s="60">
        <f>VLOOKUP($A49,'Return Data'!$B$7:$R$2292,16,0)</f>
        <v>15.273400000000001</v>
      </c>
      <c r="S49" s="62">
        <f t="shared" si="17"/>
        <v>26</v>
      </c>
    </row>
    <row r="50" spans="1:19" x14ac:dyDescent="0.3">
      <c r="A50" s="58" t="s">
        <v>209</v>
      </c>
      <c r="B50" s="59">
        <f>VLOOKUP($A50,'Return Data'!$B$7:$R$2292,3,0)</f>
        <v>44865</v>
      </c>
      <c r="C50" s="60">
        <f>VLOOKUP($A50,'Return Data'!$B$7:$R$2292,4,0)</f>
        <v>163.31739999999999</v>
      </c>
      <c r="D50" s="60">
        <f>VLOOKUP($A50,'Return Data'!$B$7:$R$2292,10,0)</f>
        <v>6.4321999999999999</v>
      </c>
      <c r="E50" s="61">
        <f t="shared" si="12"/>
        <v>29</v>
      </c>
      <c r="F50" s="60">
        <f>VLOOKUP($A50,'Return Data'!$B$7:$R$2292,11,0)</f>
        <v>8.5975999999999999</v>
      </c>
      <c r="G50" s="61">
        <f t="shared" si="13"/>
        <v>12</v>
      </c>
      <c r="H50" s="60">
        <f>VLOOKUP($A50,'Return Data'!$B$7:$R$2292,12,0)</f>
        <v>6.3513999999999999</v>
      </c>
      <c r="I50" s="61">
        <f t="shared" si="14"/>
        <v>16</v>
      </c>
      <c r="J50" s="60">
        <f>VLOOKUP($A50,'Return Data'!$B$7:$R$2292,13,0)</f>
        <v>6.4786999999999999</v>
      </c>
      <c r="K50" s="61">
        <f t="shared" si="15"/>
        <v>19</v>
      </c>
      <c r="L50" s="60">
        <f>VLOOKUP($A50,'Return Data'!$B$7:$R$2292,17,0)</f>
        <v>29.588200000000001</v>
      </c>
      <c r="M50" s="61">
        <f t="shared" si="16"/>
        <v>27</v>
      </c>
      <c r="N50" s="60">
        <f>VLOOKUP($A50,'Return Data'!$B$7:$R$2292,14,0)</f>
        <v>15.9588</v>
      </c>
      <c r="O50" s="61">
        <f t="shared" si="10"/>
        <v>39</v>
      </c>
      <c r="P50" s="60">
        <f>VLOOKUP($A50,'Return Data'!$B$7:$R$2292,15,0)</f>
        <v>9.3223000000000003</v>
      </c>
      <c r="Q50" s="61">
        <f>RANK(P50,P$8:P$63,0)</f>
        <v>35</v>
      </c>
      <c r="R50" s="60">
        <f>VLOOKUP($A50,'Return Data'!$B$7:$R$2292,16,0)</f>
        <v>13.0959</v>
      </c>
      <c r="S50" s="62">
        <f t="shared" si="17"/>
        <v>47</v>
      </c>
    </row>
    <row r="51" spans="1:19" x14ac:dyDescent="0.3">
      <c r="A51" s="58" t="s">
        <v>210</v>
      </c>
      <c r="B51" s="59">
        <f>VLOOKUP($A51,'Return Data'!$B$7:$R$2292,3,0)</f>
        <v>44865</v>
      </c>
      <c r="C51" s="60">
        <f>VLOOKUP($A51,'Return Data'!$B$7:$R$2292,4,0)</f>
        <v>20.6355</v>
      </c>
      <c r="D51" s="60">
        <f>VLOOKUP($A51,'Return Data'!$B$7:$R$2292,10,0)</f>
        <v>9.3289000000000009</v>
      </c>
      <c r="E51" s="61">
        <f t="shared" si="12"/>
        <v>4</v>
      </c>
      <c r="F51" s="60">
        <f>VLOOKUP($A51,'Return Data'!$B$7:$R$2292,11,0)</f>
        <v>6.7051999999999996</v>
      </c>
      <c r="G51" s="61">
        <f t="shared" si="13"/>
        <v>32</v>
      </c>
      <c r="H51" s="60">
        <f>VLOOKUP($A51,'Return Data'!$B$7:$R$2292,12,0)</f>
        <v>7.8404999999999996</v>
      </c>
      <c r="I51" s="61">
        <f t="shared" si="14"/>
        <v>9</v>
      </c>
      <c r="J51" s="60">
        <f>VLOOKUP($A51,'Return Data'!$B$7:$R$2292,13,0)</f>
        <v>10.8101</v>
      </c>
      <c r="K51" s="61">
        <f t="shared" si="15"/>
        <v>10</v>
      </c>
      <c r="L51" s="60">
        <f>VLOOKUP($A51,'Return Data'!$B$7:$R$2292,17,0)</f>
        <v>51.282299999999999</v>
      </c>
      <c r="M51" s="61">
        <f t="shared" si="16"/>
        <v>5</v>
      </c>
      <c r="N51" s="60">
        <f>VLOOKUP($A51,'Return Data'!$B$7:$R$2292,14,0)</f>
        <v>29.241499999999998</v>
      </c>
      <c r="O51" s="61">
        <f t="shared" si="10"/>
        <v>7</v>
      </c>
      <c r="P51" s="60">
        <f>VLOOKUP($A51,'Return Data'!$B$7:$R$2292,15,0)</f>
        <v>8.6972000000000005</v>
      </c>
      <c r="Q51" s="61">
        <f>RANK(P51,P$8:P$63,0)</f>
        <v>37</v>
      </c>
      <c r="R51" s="60">
        <f>VLOOKUP($A51,'Return Data'!$B$7:$R$2292,16,0)</f>
        <v>12.9396</v>
      </c>
      <c r="S51" s="62">
        <f t="shared" si="17"/>
        <v>49</v>
      </c>
    </row>
    <row r="52" spans="1:19" x14ac:dyDescent="0.3">
      <c r="A52" s="58" t="s">
        <v>211</v>
      </c>
      <c r="B52" s="59">
        <f>VLOOKUP($A52,'Return Data'!$B$7:$R$2292,3,0)</f>
        <v>44865</v>
      </c>
      <c r="C52" s="60">
        <f>VLOOKUP($A52,'Return Data'!$B$7:$R$2292,4,0)</f>
        <v>17.744700000000002</v>
      </c>
      <c r="D52" s="60">
        <f>VLOOKUP($A52,'Return Data'!$B$7:$R$2292,10,0)</f>
        <v>9.0686</v>
      </c>
      <c r="E52" s="61">
        <f t="shared" si="12"/>
        <v>7</v>
      </c>
      <c r="F52" s="60">
        <f>VLOOKUP($A52,'Return Data'!$B$7:$R$2292,11,0)</f>
        <v>6.7439999999999998</v>
      </c>
      <c r="G52" s="61">
        <f t="shared" si="13"/>
        <v>29</v>
      </c>
      <c r="H52" s="60">
        <f>VLOOKUP($A52,'Return Data'!$B$7:$R$2292,12,0)</f>
        <v>7.8548</v>
      </c>
      <c r="I52" s="61">
        <f t="shared" si="14"/>
        <v>8</v>
      </c>
      <c r="J52" s="60">
        <f>VLOOKUP($A52,'Return Data'!$B$7:$R$2292,13,0)</f>
        <v>11.027200000000001</v>
      </c>
      <c r="K52" s="61">
        <f t="shared" si="15"/>
        <v>9</v>
      </c>
      <c r="L52" s="60">
        <f>VLOOKUP($A52,'Return Data'!$B$7:$R$2292,17,0)</f>
        <v>52.199800000000003</v>
      </c>
      <c r="M52" s="61">
        <f t="shared" si="16"/>
        <v>2</v>
      </c>
      <c r="N52" s="60">
        <f>VLOOKUP($A52,'Return Data'!$B$7:$R$2292,14,0)</f>
        <v>29.759399999999999</v>
      </c>
      <c r="O52" s="61">
        <f t="shared" si="10"/>
        <v>6</v>
      </c>
      <c r="P52" s="60"/>
      <c r="Q52" s="61"/>
      <c r="R52" s="60">
        <f>VLOOKUP($A52,'Return Data'!$B$7:$R$2292,16,0)</f>
        <v>10.767200000000001</v>
      </c>
      <c r="S52" s="62">
        <f t="shared" si="17"/>
        <v>54</v>
      </c>
    </row>
    <row r="53" spans="1:19" x14ac:dyDescent="0.3">
      <c r="A53" s="58" t="s">
        <v>212</v>
      </c>
      <c r="B53" s="59">
        <f>VLOOKUP($A53,'Return Data'!$B$7:$R$2292,3,0)</f>
        <v>44865</v>
      </c>
      <c r="C53" s="60">
        <f>VLOOKUP($A53,'Return Data'!$B$7:$R$2292,4,0)</f>
        <v>17.3066</v>
      </c>
      <c r="D53" s="60">
        <f>VLOOKUP($A53,'Return Data'!$B$7:$R$2292,10,0)</f>
        <v>8.1776999999999997</v>
      </c>
      <c r="E53" s="61">
        <f t="shared" si="12"/>
        <v>11</v>
      </c>
      <c r="F53" s="60">
        <f>VLOOKUP($A53,'Return Data'!$B$7:$R$2292,11,0)</f>
        <v>5.0641999999999996</v>
      </c>
      <c r="G53" s="61">
        <f t="shared" si="13"/>
        <v>44</v>
      </c>
      <c r="H53" s="60">
        <f>VLOOKUP($A53,'Return Data'!$B$7:$R$2292,12,0)</f>
        <v>6.3502999999999998</v>
      </c>
      <c r="I53" s="61">
        <f t="shared" si="14"/>
        <v>17</v>
      </c>
      <c r="J53" s="60">
        <f>VLOOKUP($A53,'Return Data'!$B$7:$R$2292,13,0)</f>
        <v>8.7568999999999999</v>
      </c>
      <c r="K53" s="61">
        <f t="shared" si="15"/>
        <v>15</v>
      </c>
      <c r="L53" s="60">
        <f>VLOOKUP($A53,'Return Data'!$B$7:$R$2292,17,0)</f>
        <v>52.1295</v>
      </c>
      <c r="M53" s="61">
        <f t="shared" si="16"/>
        <v>3</v>
      </c>
      <c r="N53" s="60">
        <f>VLOOKUP($A53,'Return Data'!$B$7:$R$2292,14,0)</f>
        <v>30.092600000000001</v>
      </c>
      <c r="O53" s="61">
        <f t="shared" si="10"/>
        <v>5</v>
      </c>
      <c r="P53" s="60"/>
      <c r="Q53" s="61"/>
      <c r="R53" s="60">
        <f>VLOOKUP($A53,'Return Data'!$B$7:$R$2292,16,0)</f>
        <v>10.8475</v>
      </c>
      <c r="S53" s="62">
        <f t="shared" si="17"/>
        <v>53</v>
      </c>
    </row>
    <row r="54" spans="1:19" x14ac:dyDescent="0.3">
      <c r="A54" s="58" t="s">
        <v>213</v>
      </c>
      <c r="B54" s="59">
        <f>VLOOKUP($A54,'Return Data'!$B$7:$R$2292,3,0)</f>
        <v>44865</v>
      </c>
      <c r="C54" s="60">
        <f>VLOOKUP($A54,'Return Data'!$B$7:$R$2292,4,0)</f>
        <v>16.637899999999998</v>
      </c>
      <c r="D54" s="60">
        <f>VLOOKUP($A54,'Return Data'!$B$7:$R$2292,10,0)</f>
        <v>8.0692000000000004</v>
      </c>
      <c r="E54" s="61">
        <f t="shared" si="12"/>
        <v>13</v>
      </c>
      <c r="F54" s="60">
        <f>VLOOKUP($A54,'Return Data'!$B$7:$R$2292,11,0)</f>
        <v>5.8384</v>
      </c>
      <c r="G54" s="61">
        <f t="shared" si="13"/>
        <v>39</v>
      </c>
      <c r="H54" s="60">
        <f>VLOOKUP($A54,'Return Data'!$B$7:$R$2292,12,0)</f>
        <v>7.2257999999999996</v>
      </c>
      <c r="I54" s="61">
        <f t="shared" si="14"/>
        <v>12</v>
      </c>
      <c r="J54" s="60">
        <f>VLOOKUP($A54,'Return Data'!$B$7:$R$2292,13,0)</f>
        <v>9.2787000000000006</v>
      </c>
      <c r="K54" s="61">
        <f t="shared" si="15"/>
        <v>12</v>
      </c>
      <c r="L54" s="60">
        <f>VLOOKUP($A54,'Return Data'!$B$7:$R$2292,17,0)</f>
        <v>53.991</v>
      </c>
      <c r="M54" s="61">
        <f t="shared" si="16"/>
        <v>1</v>
      </c>
      <c r="N54" s="60">
        <f>VLOOKUP($A54,'Return Data'!$B$7:$R$2292,14,0)</f>
        <v>30.141400000000001</v>
      </c>
      <c r="O54" s="61">
        <f t="shared" si="10"/>
        <v>4</v>
      </c>
      <c r="P54" s="60"/>
      <c r="Q54" s="61"/>
      <c r="R54" s="60">
        <f>VLOOKUP($A54,'Return Data'!$B$7:$R$2292,16,0)</f>
        <v>10.5124</v>
      </c>
      <c r="S54" s="62">
        <f t="shared" si="17"/>
        <v>55</v>
      </c>
    </row>
    <row r="55" spans="1:19" x14ac:dyDescent="0.3">
      <c r="A55" s="58" t="s">
        <v>214</v>
      </c>
      <c r="B55" s="59">
        <f>VLOOKUP($A55,'Return Data'!$B$7:$R$2292,3,0)</f>
        <v>44865</v>
      </c>
      <c r="C55" s="60">
        <f>VLOOKUP($A55,'Return Data'!$B$7:$R$2292,4,0)</f>
        <v>23.547999999999998</v>
      </c>
      <c r="D55" s="60">
        <f>VLOOKUP($A55,'Return Data'!$B$7:$R$2292,10,0)</f>
        <v>5.8921999999999999</v>
      </c>
      <c r="E55" s="61">
        <f t="shared" si="12"/>
        <v>38</v>
      </c>
      <c r="F55" s="60">
        <f>VLOOKUP($A55,'Return Data'!$B$7:$R$2292,11,0)</f>
        <v>8.0570000000000004</v>
      </c>
      <c r="G55" s="61">
        <f t="shared" si="13"/>
        <v>17</v>
      </c>
      <c r="H55" s="60">
        <f>VLOOKUP($A55,'Return Data'!$B$7:$R$2292,12,0)</f>
        <v>7.2807000000000004</v>
      </c>
      <c r="I55" s="61">
        <f t="shared" si="14"/>
        <v>11</v>
      </c>
      <c r="J55" s="60">
        <f>VLOOKUP($A55,'Return Data'!$B$7:$R$2292,13,0)</f>
        <v>7.0523999999999996</v>
      </c>
      <c r="K55" s="61">
        <f t="shared" si="15"/>
        <v>17</v>
      </c>
      <c r="L55" s="60">
        <f>VLOOKUP($A55,'Return Data'!$B$7:$R$2292,17,0)</f>
        <v>30.217400000000001</v>
      </c>
      <c r="M55" s="61">
        <f t="shared" si="16"/>
        <v>23</v>
      </c>
      <c r="N55" s="60">
        <f>VLOOKUP($A55,'Return Data'!$B$7:$R$2292,14,0)</f>
        <v>19.0383</v>
      </c>
      <c r="O55" s="61">
        <f t="shared" si="10"/>
        <v>27</v>
      </c>
      <c r="P55" s="60">
        <f>VLOOKUP($A55,'Return Data'!$B$7:$R$2292,15,0)</f>
        <v>11.944800000000001</v>
      </c>
      <c r="Q55" s="61">
        <f>RANK(P55,P$8:P$63,0)</f>
        <v>21</v>
      </c>
      <c r="R55" s="60">
        <f>VLOOKUP($A55,'Return Data'!$B$7:$R$2292,16,0)</f>
        <v>11.919600000000001</v>
      </c>
      <c r="S55" s="62">
        <f t="shared" si="17"/>
        <v>52</v>
      </c>
    </row>
    <row r="56" spans="1:19" x14ac:dyDescent="0.3">
      <c r="A56" s="58" t="s">
        <v>215</v>
      </c>
      <c r="B56" s="59">
        <f>VLOOKUP($A56,'Return Data'!$B$7:$R$2292,3,0)</f>
        <v>44865</v>
      </c>
      <c r="C56" s="60">
        <f>VLOOKUP($A56,'Return Data'!$B$7:$R$2292,4,0)</f>
        <v>25.584299999999999</v>
      </c>
      <c r="D56" s="60">
        <f>VLOOKUP($A56,'Return Data'!$B$7:$R$2292,10,0)</f>
        <v>5.6730999999999998</v>
      </c>
      <c r="E56" s="61">
        <f t="shared" si="12"/>
        <v>40</v>
      </c>
      <c r="F56" s="60">
        <f>VLOOKUP($A56,'Return Data'!$B$7:$R$2292,11,0)</f>
        <v>7.8228</v>
      </c>
      <c r="G56" s="61">
        <f t="shared" si="13"/>
        <v>19</v>
      </c>
      <c r="H56" s="60">
        <f>VLOOKUP($A56,'Return Data'!$B$7:$R$2292,12,0)</f>
        <v>6.6951000000000001</v>
      </c>
      <c r="I56" s="61">
        <f t="shared" si="14"/>
        <v>14</v>
      </c>
      <c r="J56" s="60">
        <f>VLOOKUP($A56,'Return Data'!$B$7:$R$2292,13,0)</f>
        <v>6.5301999999999998</v>
      </c>
      <c r="K56" s="61">
        <f t="shared" si="15"/>
        <v>18</v>
      </c>
      <c r="L56" s="60">
        <f>VLOOKUP($A56,'Return Data'!$B$7:$R$2292,17,0)</f>
        <v>29.398599999999998</v>
      </c>
      <c r="M56" s="61">
        <f t="shared" si="16"/>
        <v>30</v>
      </c>
      <c r="N56" s="60">
        <f>VLOOKUP($A56,'Return Data'!$B$7:$R$2292,14,0)</f>
        <v>19.0428</v>
      </c>
      <c r="O56" s="61">
        <f t="shared" si="10"/>
        <v>26</v>
      </c>
      <c r="P56" s="60">
        <f>VLOOKUP($A56,'Return Data'!$B$7:$R$2292,15,0)</f>
        <v>12.148999999999999</v>
      </c>
      <c r="Q56" s="61">
        <f>RANK(P56,P$8:P$63,0)</f>
        <v>19</v>
      </c>
      <c r="R56" s="60">
        <f>VLOOKUP($A56,'Return Data'!$B$7:$R$2292,16,0)</f>
        <v>15.2552</v>
      </c>
      <c r="S56" s="62">
        <f t="shared" si="17"/>
        <v>28</v>
      </c>
    </row>
    <row r="57" spans="1:19" x14ac:dyDescent="0.3">
      <c r="A57" s="58" t="s">
        <v>216</v>
      </c>
      <c r="B57" s="59">
        <f>VLOOKUP($A57,'Return Data'!$B$7:$R$2292,3,0)</f>
        <v>44865</v>
      </c>
      <c r="C57" s="60">
        <f>VLOOKUP($A57,'Return Data'!$B$7:$R$2292,4,0)</f>
        <v>17.356000000000002</v>
      </c>
      <c r="D57" s="60">
        <f>VLOOKUP($A57,'Return Data'!$B$7:$R$2292,10,0)</f>
        <v>7.9615</v>
      </c>
      <c r="E57" s="61">
        <f t="shared" si="12"/>
        <v>14</v>
      </c>
      <c r="F57" s="60">
        <f>VLOOKUP($A57,'Return Data'!$B$7:$R$2292,11,0)</f>
        <v>8.1390999999999991</v>
      </c>
      <c r="G57" s="61">
        <f t="shared" si="13"/>
        <v>16</v>
      </c>
      <c r="H57" s="60">
        <f>VLOOKUP($A57,'Return Data'!$B$7:$R$2292,12,0)</f>
        <v>9.9037000000000006</v>
      </c>
      <c r="I57" s="61">
        <f t="shared" si="14"/>
        <v>5</v>
      </c>
      <c r="J57" s="60">
        <f>VLOOKUP($A57,'Return Data'!$B$7:$R$2292,13,0)</f>
        <v>13.5998</v>
      </c>
      <c r="K57" s="61">
        <f t="shared" si="15"/>
        <v>5</v>
      </c>
      <c r="L57" s="60">
        <f>VLOOKUP($A57,'Return Data'!$B$7:$R$2292,17,0)</f>
        <v>51.9253</v>
      </c>
      <c r="M57" s="61">
        <f t="shared" si="16"/>
        <v>4</v>
      </c>
      <c r="N57" s="60">
        <f>VLOOKUP($A57,'Return Data'!$B$7:$R$2292,14,0)</f>
        <v>29.108499999999999</v>
      </c>
      <c r="O57" s="61">
        <f t="shared" si="10"/>
        <v>8</v>
      </c>
      <c r="P57" s="60"/>
      <c r="Q57" s="61"/>
      <c r="R57" s="60">
        <f>VLOOKUP($A57,'Return Data'!$B$7:$R$2292,16,0)</f>
        <v>12.741899999999999</v>
      </c>
      <c r="S57" s="62">
        <f t="shared" si="17"/>
        <v>51</v>
      </c>
    </row>
    <row r="58" spans="1:19" x14ac:dyDescent="0.3">
      <c r="A58" s="58" t="s">
        <v>217</v>
      </c>
      <c r="B58" s="59">
        <f>VLOOKUP($A58,'Return Data'!$B$7:$R$2292,3,0)</f>
        <v>44865</v>
      </c>
      <c r="C58" s="60">
        <f>VLOOKUP($A58,'Return Data'!$B$7:$R$2292,4,0)</f>
        <v>19.7775</v>
      </c>
      <c r="D58" s="60">
        <f>VLOOKUP($A58,'Return Data'!$B$7:$R$2292,10,0)</f>
        <v>7.7927999999999997</v>
      </c>
      <c r="E58" s="61">
        <f t="shared" si="12"/>
        <v>15</v>
      </c>
      <c r="F58" s="60">
        <f>VLOOKUP($A58,'Return Data'!$B$7:$R$2292,11,0)</f>
        <v>7.7862999999999998</v>
      </c>
      <c r="G58" s="61">
        <f t="shared" si="13"/>
        <v>20</v>
      </c>
      <c r="H58" s="60">
        <f>VLOOKUP($A58,'Return Data'!$B$7:$R$2292,12,0)</f>
        <v>9.0980000000000008</v>
      </c>
      <c r="I58" s="61">
        <f t="shared" si="14"/>
        <v>6</v>
      </c>
      <c r="J58" s="60">
        <f>VLOOKUP($A58,'Return Data'!$B$7:$R$2292,13,0)</f>
        <v>13.0078</v>
      </c>
      <c r="K58" s="61">
        <f t="shared" si="15"/>
        <v>6</v>
      </c>
      <c r="L58" s="60">
        <f>VLOOKUP($A58,'Return Data'!$B$7:$R$2292,17,0)</f>
        <v>51.037199999999999</v>
      </c>
      <c r="M58" s="61">
        <f t="shared" si="16"/>
        <v>6</v>
      </c>
      <c r="N58" s="60">
        <f>VLOOKUP($A58,'Return Data'!$B$7:$R$2292,14,0)</f>
        <v>28.9907</v>
      </c>
      <c r="O58" s="61">
        <f t="shared" si="10"/>
        <v>9</v>
      </c>
      <c r="P58" s="60"/>
      <c r="Q58" s="61"/>
      <c r="R58" s="60">
        <f>VLOOKUP($A58,'Return Data'!$B$7:$R$2292,16,0)</f>
        <v>17.004799999999999</v>
      </c>
      <c r="S58" s="62">
        <f t="shared" si="17"/>
        <v>13</v>
      </c>
    </row>
    <row r="59" spans="1:19" x14ac:dyDescent="0.3">
      <c r="A59" s="58" t="s">
        <v>1904</v>
      </c>
      <c r="B59" s="59">
        <f>VLOOKUP($A59,'Return Data'!$B$7:$R$2292,3,0)</f>
        <v>44865</v>
      </c>
      <c r="C59" s="60">
        <f>VLOOKUP($A59,'Return Data'!$B$7:$R$2292,4,0)</f>
        <v>364.30900000000003</v>
      </c>
      <c r="D59" s="60">
        <f>VLOOKUP($A59,'Return Data'!$B$7:$R$2292,10,0)</f>
        <v>6.5382999999999996</v>
      </c>
      <c r="E59" s="61">
        <f t="shared" si="12"/>
        <v>26</v>
      </c>
      <c r="F59" s="60">
        <f>VLOOKUP($A59,'Return Data'!$B$7:$R$2292,11,0)</f>
        <v>7.9561999999999999</v>
      </c>
      <c r="G59" s="61">
        <f t="shared" si="13"/>
        <v>18</v>
      </c>
      <c r="H59" s="60">
        <f>VLOOKUP($A59,'Return Data'!$B$7:$R$2292,12,0)</f>
        <v>4.6727999999999996</v>
      </c>
      <c r="I59" s="61">
        <f t="shared" si="14"/>
        <v>30</v>
      </c>
      <c r="J59" s="60">
        <f>VLOOKUP($A59,'Return Data'!$B$7:$R$2292,13,0)</f>
        <v>4.9790999999999999</v>
      </c>
      <c r="K59" s="61">
        <f t="shared" si="15"/>
        <v>26</v>
      </c>
      <c r="L59" s="60">
        <f>VLOOKUP($A59,'Return Data'!$B$7:$R$2292,17,0)</f>
        <v>30.382100000000001</v>
      </c>
      <c r="M59" s="61">
        <f t="shared" si="16"/>
        <v>22</v>
      </c>
      <c r="N59" s="60">
        <f>VLOOKUP($A59,'Return Data'!$B$7:$R$2292,14,0)</f>
        <v>19.924600000000002</v>
      </c>
      <c r="O59" s="61">
        <f t="shared" si="10"/>
        <v>22</v>
      </c>
      <c r="P59" s="60">
        <f>VLOOKUP($A59,'Return Data'!$B$7:$R$2292,15,0)</f>
        <v>10.647</v>
      </c>
      <c r="Q59" s="61">
        <f>RANK(P59,P$8:P$63,0)</f>
        <v>29</v>
      </c>
      <c r="R59" s="60">
        <f>VLOOKUP($A59,'Return Data'!$B$7:$R$2292,16,0)</f>
        <v>15.8522</v>
      </c>
      <c r="S59" s="62">
        <f t="shared" si="17"/>
        <v>20</v>
      </c>
    </row>
    <row r="60" spans="1:19" x14ac:dyDescent="0.3">
      <c r="A60" s="58" t="s">
        <v>218</v>
      </c>
      <c r="B60" s="59">
        <f>VLOOKUP($A60,'Return Data'!$B$7:$R$2292,3,0)</f>
        <v>44865</v>
      </c>
      <c r="C60" s="60">
        <f>VLOOKUP($A60,'Return Data'!$B$7:$R$2292,4,0)</f>
        <v>32.896099999999997</v>
      </c>
      <c r="D60" s="60">
        <f>VLOOKUP($A60,'Return Data'!$B$7:$R$2292,10,0)</f>
        <v>6.6520999999999999</v>
      </c>
      <c r="E60" s="61">
        <f t="shared" si="12"/>
        <v>25</v>
      </c>
      <c r="F60" s="60">
        <f>VLOOKUP($A60,'Return Data'!$B$7:$R$2292,11,0)</f>
        <v>8.8294999999999995</v>
      </c>
      <c r="G60" s="61">
        <f t="shared" si="13"/>
        <v>11</v>
      </c>
      <c r="H60" s="60">
        <f>VLOOKUP($A60,'Return Data'!$B$7:$R$2292,12,0)</f>
        <v>5.7633000000000001</v>
      </c>
      <c r="I60" s="61">
        <f t="shared" si="14"/>
        <v>21</v>
      </c>
      <c r="J60" s="60">
        <f>VLOOKUP($A60,'Return Data'!$B$7:$R$2292,13,0)</f>
        <v>6.173</v>
      </c>
      <c r="K60" s="61">
        <f t="shared" si="15"/>
        <v>20</v>
      </c>
      <c r="L60" s="60">
        <f>VLOOKUP($A60,'Return Data'!$B$7:$R$2292,17,0)</f>
        <v>29.428999999999998</v>
      </c>
      <c r="M60" s="61">
        <f t="shared" si="16"/>
        <v>29</v>
      </c>
      <c r="N60" s="60">
        <f>VLOOKUP($A60,'Return Data'!$B$7:$R$2292,14,0)</f>
        <v>17.718800000000002</v>
      </c>
      <c r="O60" s="61">
        <f t="shared" si="10"/>
        <v>33</v>
      </c>
      <c r="P60" s="60">
        <f>VLOOKUP($A60,'Return Data'!$B$7:$R$2292,15,0)</f>
        <v>12.7325</v>
      </c>
      <c r="Q60" s="61">
        <f>RANK(P60,P$8:P$63,0)</f>
        <v>16</v>
      </c>
      <c r="R60" s="60">
        <f>VLOOKUP($A60,'Return Data'!$B$7:$R$2292,16,0)</f>
        <v>15.932</v>
      </c>
      <c r="S60" s="62">
        <f t="shared" si="17"/>
        <v>19</v>
      </c>
    </row>
    <row r="61" spans="1:19" x14ac:dyDescent="0.3">
      <c r="A61" s="58" t="s">
        <v>219</v>
      </c>
      <c r="B61" s="59">
        <f>VLOOKUP($A61,'Return Data'!$B$7:$R$2292,3,0)</f>
        <v>44865</v>
      </c>
      <c r="C61" s="60">
        <f>VLOOKUP($A61,'Return Data'!$B$7:$R$2292,4,0)</f>
        <v>126.31</v>
      </c>
      <c r="D61" s="60">
        <f>VLOOKUP($A61,'Return Data'!$B$7:$R$2292,10,0)</f>
        <v>7.7271000000000001</v>
      </c>
      <c r="E61" s="61">
        <f t="shared" si="12"/>
        <v>16</v>
      </c>
      <c r="F61" s="60">
        <f>VLOOKUP($A61,'Return Data'!$B$7:$R$2292,11,0)</f>
        <v>4.8651</v>
      </c>
      <c r="G61" s="61">
        <f t="shared" si="13"/>
        <v>46</v>
      </c>
      <c r="H61" s="60">
        <f>VLOOKUP($A61,'Return Data'!$B$7:$R$2292,12,0)</f>
        <v>5.2320000000000002</v>
      </c>
      <c r="I61" s="61">
        <f t="shared" si="14"/>
        <v>24</v>
      </c>
      <c r="J61" s="60">
        <f>VLOOKUP($A61,'Return Data'!$B$7:$R$2292,13,0)</f>
        <v>4.2161999999999997</v>
      </c>
      <c r="K61" s="61">
        <f t="shared" si="15"/>
        <v>29</v>
      </c>
      <c r="L61" s="60">
        <f>VLOOKUP($A61,'Return Data'!$B$7:$R$2292,17,0)</f>
        <v>21.6829</v>
      </c>
      <c r="M61" s="61">
        <f t="shared" si="16"/>
        <v>51</v>
      </c>
      <c r="N61" s="60">
        <f>VLOOKUP($A61,'Return Data'!$B$7:$R$2292,14,0)</f>
        <v>14.591900000000001</v>
      </c>
      <c r="O61" s="61">
        <f t="shared" si="10"/>
        <v>47</v>
      </c>
      <c r="P61" s="60">
        <f>VLOOKUP($A61,'Return Data'!$B$7:$R$2292,15,0)</f>
        <v>10.8459</v>
      </c>
      <c r="Q61" s="61">
        <f>RANK(P61,P$8:P$63,0)</f>
        <v>28</v>
      </c>
      <c r="R61" s="60">
        <f>VLOOKUP($A61,'Return Data'!$B$7:$R$2292,16,0)</f>
        <v>12.7828</v>
      </c>
      <c r="S61" s="62">
        <f t="shared" si="17"/>
        <v>50</v>
      </c>
    </row>
    <row r="62" spans="1:19" x14ac:dyDescent="0.3">
      <c r="A62" s="58" t="s">
        <v>220</v>
      </c>
      <c r="B62" s="59">
        <f>VLOOKUP($A62,'Return Data'!$B$7:$R$2292,3,0)</f>
        <v>44865</v>
      </c>
      <c r="C62" s="60">
        <f>VLOOKUP($A62,'Return Data'!$B$7:$R$2292,4,0)</f>
        <v>46</v>
      </c>
      <c r="D62" s="60">
        <f>VLOOKUP($A62,'Return Data'!$B$7:$R$2292,10,0)</f>
        <v>6.3091999999999997</v>
      </c>
      <c r="E62" s="61">
        <f t="shared" si="12"/>
        <v>31</v>
      </c>
      <c r="F62" s="60">
        <f>VLOOKUP($A62,'Return Data'!$B$7:$R$2292,11,0)</f>
        <v>7.1261999999999999</v>
      </c>
      <c r="G62" s="61">
        <f t="shared" si="13"/>
        <v>27</v>
      </c>
      <c r="H62" s="60">
        <f>VLOOKUP($A62,'Return Data'!$B$7:$R$2292,12,0)</f>
        <v>5.7957999999999998</v>
      </c>
      <c r="I62" s="61">
        <f t="shared" si="14"/>
        <v>20</v>
      </c>
      <c r="J62" s="60">
        <f>VLOOKUP($A62,'Return Data'!$B$7:$R$2292,13,0)</f>
        <v>3.3708</v>
      </c>
      <c r="K62" s="61">
        <f t="shared" si="15"/>
        <v>33</v>
      </c>
      <c r="L62" s="60">
        <f>VLOOKUP($A62,'Return Data'!$B$7:$R$2292,17,0)</f>
        <v>29.358899999999998</v>
      </c>
      <c r="M62" s="61">
        <f t="shared" si="16"/>
        <v>31</v>
      </c>
      <c r="N62" s="60">
        <f>VLOOKUP($A62,'Return Data'!$B$7:$R$2292,14,0)</f>
        <v>20.161300000000001</v>
      </c>
      <c r="O62" s="61">
        <f t="shared" si="10"/>
        <v>21</v>
      </c>
      <c r="P62" s="60">
        <f>VLOOKUP($A62,'Return Data'!$B$7:$R$2292,15,0)</f>
        <v>13.568300000000001</v>
      </c>
      <c r="Q62" s="61">
        <f>RANK(P62,P$8:P$63,0)</f>
        <v>12</v>
      </c>
      <c r="R62" s="60">
        <f>VLOOKUP($A62,'Return Data'!$B$7:$R$2292,16,0)</f>
        <v>13.595000000000001</v>
      </c>
      <c r="S62" s="62">
        <f t="shared" si="17"/>
        <v>43</v>
      </c>
    </row>
    <row r="63" spans="1:19" x14ac:dyDescent="0.3">
      <c r="A63" s="58" t="s">
        <v>226</v>
      </c>
      <c r="B63" s="59">
        <f>VLOOKUP($A63,'Return Data'!$B$7:$R$2292,3,0)</f>
        <v>44865</v>
      </c>
      <c r="C63" s="60">
        <f>VLOOKUP($A63,'Return Data'!$B$7:$R$2292,4,0)</f>
        <v>158.63120000000001</v>
      </c>
      <c r="D63" s="60">
        <f>VLOOKUP($A63,'Return Data'!$B$7:$R$2292,10,0)</f>
        <v>5.6733000000000002</v>
      </c>
      <c r="E63" s="61">
        <f t="shared" si="12"/>
        <v>39</v>
      </c>
      <c r="F63" s="60">
        <f>VLOOKUP($A63,'Return Data'!$B$7:$R$2292,11,0)</f>
        <v>6.4433999999999996</v>
      </c>
      <c r="G63" s="61">
        <f t="shared" si="13"/>
        <v>36</v>
      </c>
      <c r="H63" s="60">
        <f>VLOOKUP($A63,'Return Data'!$B$7:$R$2292,12,0)</f>
        <v>0.42159999999999997</v>
      </c>
      <c r="I63" s="61">
        <f t="shared" si="14"/>
        <v>50</v>
      </c>
      <c r="J63" s="60">
        <f>VLOOKUP($A63,'Return Data'!$B$7:$R$2292,13,0)</f>
        <v>0.1147</v>
      </c>
      <c r="K63" s="61">
        <f t="shared" si="15"/>
        <v>49</v>
      </c>
      <c r="L63" s="60">
        <f>VLOOKUP($A63,'Return Data'!$B$7:$R$2292,17,0)</f>
        <v>27.745200000000001</v>
      </c>
      <c r="M63" s="61">
        <f t="shared" si="16"/>
        <v>40</v>
      </c>
      <c r="N63" s="60">
        <f>VLOOKUP($A63,'Return Data'!$B$7:$R$2292,14,0)</f>
        <v>19.247599999999998</v>
      </c>
      <c r="O63" s="61">
        <f t="shared" si="10"/>
        <v>25</v>
      </c>
      <c r="P63" s="60">
        <f>VLOOKUP($A63,'Return Data'!$B$7:$R$2292,15,0)</f>
        <v>12.258100000000001</v>
      </c>
      <c r="Q63" s="61">
        <f>RANK(P63,P$8:P$63,0)</f>
        <v>18</v>
      </c>
      <c r="R63" s="60">
        <f>VLOOKUP($A63,'Return Data'!$B$7:$R$2292,16,0)</f>
        <v>14.3386</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6.5382625000000001</v>
      </c>
      <c r="E65" s="69"/>
      <c r="F65" s="70">
        <f>AVERAGE(F8:F63)</f>
        <v>6.8397178571428565</v>
      </c>
      <c r="G65" s="69"/>
      <c r="H65" s="70">
        <f>AVERAGE(H8:H63)</f>
        <v>4.6813321428571433</v>
      </c>
      <c r="I65" s="69"/>
      <c r="J65" s="70">
        <f>AVERAGE(J8:J63)</f>
        <v>5.032675000000002</v>
      </c>
      <c r="K65" s="69"/>
      <c r="L65" s="70">
        <f>AVERAGE(L8:L63)</f>
        <v>31.720025000000003</v>
      </c>
      <c r="M65" s="69"/>
      <c r="N65" s="70">
        <f>AVERAGE(N8:N63)</f>
        <v>20.324411111111107</v>
      </c>
      <c r="O65" s="69"/>
      <c r="P65" s="70">
        <f>AVERAGE(P8:P63)</f>
        <v>12.308663414634145</v>
      </c>
      <c r="Q65" s="69"/>
      <c r="R65" s="70">
        <f>AVERAGE(R8:R63)</f>
        <v>15.474401785714283</v>
      </c>
      <c r="S65" s="71"/>
    </row>
    <row r="66" spans="1:19" x14ac:dyDescent="0.3">
      <c r="A66" s="68" t="s">
        <v>28</v>
      </c>
      <c r="B66" s="69"/>
      <c r="C66" s="69"/>
      <c r="D66" s="70">
        <f>MIN(D8:D63)</f>
        <v>1.375</v>
      </c>
      <c r="E66" s="69"/>
      <c r="F66" s="70">
        <f>MIN(F8:F63)</f>
        <v>-0.34360000000000002</v>
      </c>
      <c r="G66" s="69"/>
      <c r="H66" s="70">
        <f>MIN(H8:H63)</f>
        <v>-3.8759000000000001</v>
      </c>
      <c r="I66" s="69"/>
      <c r="J66" s="70">
        <f>MIN(J8:J63)</f>
        <v>-10.4566</v>
      </c>
      <c r="K66" s="69"/>
      <c r="L66" s="70">
        <f>MIN(L8:L63)</f>
        <v>14.2051</v>
      </c>
      <c r="M66" s="69"/>
      <c r="N66" s="70">
        <f>MIN(N8:N63)</f>
        <v>8.5900999999999996</v>
      </c>
      <c r="O66" s="69"/>
      <c r="P66" s="70">
        <f>MIN(P8:P63)</f>
        <v>5.0399000000000003</v>
      </c>
      <c r="Q66" s="69"/>
      <c r="R66" s="70">
        <f>MIN(R8:R63)</f>
        <v>8.5809999999999995</v>
      </c>
      <c r="S66" s="71"/>
    </row>
    <row r="67" spans="1:19" ht="15" thickBot="1" x14ac:dyDescent="0.35">
      <c r="A67" s="72" t="s">
        <v>29</v>
      </c>
      <c r="B67" s="73"/>
      <c r="C67" s="73"/>
      <c r="D67" s="74">
        <f>MAX(D8:D63)</f>
        <v>11.4184</v>
      </c>
      <c r="E67" s="73"/>
      <c r="F67" s="74">
        <f>MAX(F8:F63)</f>
        <v>12.4239</v>
      </c>
      <c r="G67" s="73"/>
      <c r="H67" s="74">
        <f>MAX(H8:H63)</f>
        <v>13.0459</v>
      </c>
      <c r="I67" s="73"/>
      <c r="J67" s="74">
        <f>MAX(J8:J63)</f>
        <v>18.060099999999998</v>
      </c>
      <c r="K67" s="73"/>
      <c r="L67" s="74">
        <f>MAX(L8:L63)</f>
        <v>53.991</v>
      </c>
      <c r="M67" s="73"/>
      <c r="N67" s="74">
        <f>MAX(N8:N63)</f>
        <v>39.201700000000002</v>
      </c>
      <c r="O67" s="73"/>
      <c r="P67" s="74">
        <f>MAX(P8:P63)</f>
        <v>23.6602</v>
      </c>
      <c r="Q67" s="73"/>
      <c r="R67" s="74">
        <f>MAX(R8:R63)</f>
        <v>25.616900000000001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44865</v>
      </c>
      <c r="C8" s="60">
        <f>VLOOKUP($A8,'Return Data'!$B$7:$R$2292,4,0)</f>
        <v>49.91</v>
      </c>
      <c r="D8" s="60">
        <f>VLOOKUP($A8,'Return Data'!$B$7:$R$2292,10,0)</f>
        <v>2.6320999999999999</v>
      </c>
      <c r="E8" s="61">
        <f t="shared" ref="E8:E39" si="0">RANK(D8,D$8:D$65,0)</f>
        <v>56</v>
      </c>
      <c r="F8" s="60">
        <f>VLOOKUP($A8,'Return Data'!$B$7:$R$2292,11,0)</f>
        <v>2.4215</v>
      </c>
      <c r="G8" s="61">
        <f t="shared" ref="G8:G39" si="1">RANK(F8,F$8:F$65,0)</f>
        <v>55</v>
      </c>
      <c r="H8" s="60">
        <f>VLOOKUP($A8,'Return Data'!$B$7:$R$2292,12,0)</f>
        <v>-0.65680000000000005</v>
      </c>
      <c r="I8" s="61">
        <f t="shared" ref="I8:I39" si="2">RANK(H8,H$8:H$65,0)</f>
        <v>55</v>
      </c>
      <c r="J8" s="60">
        <f>VLOOKUP($A8,'Return Data'!$B$7:$R$2292,13,0)</f>
        <v>-3.0874000000000001</v>
      </c>
      <c r="K8" s="61">
        <f t="shared" ref="K8:K39" si="3">RANK(J8,J$8:J$65,0)</f>
        <v>54</v>
      </c>
      <c r="L8" s="60">
        <f>VLOOKUP($A8,'Return Data'!$B$7:$R$2292,17,0)</f>
        <v>13.529</v>
      </c>
      <c r="M8" s="61">
        <f t="shared" ref="M8:M39" si="4">RANK(L8,L$8:L$65,0)</f>
        <v>57</v>
      </c>
      <c r="N8" s="60">
        <f>VLOOKUP($A8,'Return Data'!$B$7:$R$2292,14,0)</f>
        <v>7.9291</v>
      </c>
      <c r="O8" s="61">
        <f t="shared" ref="O8:O26" si="5">RANK(N8,N$8:N$65,0)</f>
        <v>55</v>
      </c>
      <c r="P8" s="60">
        <f>VLOOKUP($A8,'Return Data'!$B$7:$R$2292,15,0)</f>
        <v>5.5842999999999998</v>
      </c>
      <c r="Q8" s="61">
        <f>RANK(P8,P$8:P$65,0)</f>
        <v>41</v>
      </c>
      <c r="R8" s="60">
        <f>VLOOKUP($A8,'Return Data'!$B$7:$R$2292,16,0)</f>
        <v>10.5093</v>
      </c>
      <c r="S8" s="62">
        <f t="shared" ref="S8:S39" si="6">RANK(R8,R$8:R$65,0)</f>
        <v>50</v>
      </c>
    </row>
    <row r="9" spans="1:20" x14ac:dyDescent="0.3">
      <c r="A9" s="58" t="s">
        <v>267</v>
      </c>
      <c r="B9" s="59">
        <f>VLOOKUP($A9,'Return Data'!$B$7:$R$2292,3,0)</f>
        <v>44865</v>
      </c>
      <c r="C9" s="60">
        <f>VLOOKUP($A9,'Return Data'!$B$7:$R$2292,4,0)</f>
        <v>41.17</v>
      </c>
      <c r="D9" s="60">
        <f>VLOOKUP($A9,'Return Data'!$B$7:$R$2292,10,0)</f>
        <v>2.8993000000000002</v>
      </c>
      <c r="E9" s="61">
        <f t="shared" si="0"/>
        <v>55</v>
      </c>
      <c r="F9" s="60">
        <f>VLOOKUP($A9,'Return Data'!$B$7:$R$2292,11,0)</f>
        <v>2.8479000000000001</v>
      </c>
      <c r="G9" s="61">
        <f t="shared" si="1"/>
        <v>53</v>
      </c>
      <c r="H9" s="60">
        <f>VLOOKUP($A9,'Return Data'!$B$7:$R$2292,12,0)</f>
        <v>-4.8599999999999997E-2</v>
      </c>
      <c r="I9" s="61">
        <f t="shared" si="2"/>
        <v>49</v>
      </c>
      <c r="J9" s="60">
        <f>VLOOKUP($A9,'Return Data'!$B$7:$R$2292,13,0)</f>
        <v>-2.6714000000000002</v>
      </c>
      <c r="K9" s="61">
        <f t="shared" si="3"/>
        <v>53</v>
      </c>
      <c r="L9" s="60">
        <f>VLOOKUP($A9,'Return Data'!$B$7:$R$2292,17,0)</f>
        <v>14.0497</v>
      </c>
      <c r="M9" s="61">
        <f t="shared" si="4"/>
        <v>56</v>
      </c>
      <c r="N9" s="60">
        <f>VLOOKUP($A9,'Return Data'!$B$7:$R$2292,14,0)</f>
        <v>8.6294000000000004</v>
      </c>
      <c r="O9" s="61">
        <f t="shared" si="5"/>
        <v>54</v>
      </c>
      <c r="P9" s="60">
        <f>VLOOKUP($A9,'Return Data'!$B$7:$R$2292,15,0)</f>
        <v>6.2915000000000001</v>
      </c>
      <c r="Q9" s="61">
        <f>RANK(P9,P$8:P$65,0)</f>
        <v>40</v>
      </c>
      <c r="R9" s="60">
        <f>VLOOKUP($A9,'Return Data'!$B$7:$R$2292,16,0)</f>
        <v>10.2308</v>
      </c>
      <c r="S9" s="62">
        <f t="shared" si="6"/>
        <v>53</v>
      </c>
    </row>
    <row r="10" spans="1:20" x14ac:dyDescent="0.3">
      <c r="A10" s="58" t="s">
        <v>268</v>
      </c>
      <c r="B10" s="59">
        <f>VLOOKUP($A10,'Return Data'!$B$7:$R$2292,3,0)</f>
        <v>44865</v>
      </c>
      <c r="C10" s="60">
        <f>VLOOKUP($A10,'Return Data'!$B$7:$R$2292,4,0)</f>
        <v>66.872399999999999</v>
      </c>
      <c r="D10" s="60">
        <f>VLOOKUP($A10,'Return Data'!$B$7:$R$2292,10,0)</f>
        <v>1.1597999999999999</v>
      </c>
      <c r="E10" s="61">
        <f t="shared" si="0"/>
        <v>57</v>
      </c>
      <c r="F10" s="60">
        <f>VLOOKUP($A10,'Return Data'!$B$7:$R$2292,11,0)</f>
        <v>-0.75600000000000001</v>
      </c>
      <c r="G10" s="61">
        <f t="shared" si="1"/>
        <v>58</v>
      </c>
      <c r="H10" s="60">
        <f>VLOOKUP($A10,'Return Data'!$B$7:$R$2292,12,0)</f>
        <v>-4.3445999999999998</v>
      </c>
      <c r="I10" s="61">
        <f t="shared" si="2"/>
        <v>57</v>
      </c>
      <c r="J10" s="60">
        <f>VLOOKUP($A10,'Return Data'!$B$7:$R$2292,13,0)</f>
        <v>-11.211</v>
      </c>
      <c r="K10" s="61">
        <f t="shared" si="3"/>
        <v>58</v>
      </c>
      <c r="L10" s="60">
        <f>VLOOKUP($A10,'Return Data'!$B$7:$R$2292,17,0)</f>
        <v>17.5303</v>
      </c>
      <c r="M10" s="61">
        <f t="shared" si="4"/>
        <v>55</v>
      </c>
      <c r="N10" s="60">
        <f>VLOOKUP($A10,'Return Data'!$B$7:$R$2292,14,0)</f>
        <v>10.698600000000001</v>
      </c>
      <c r="O10" s="61">
        <f t="shared" si="5"/>
        <v>53</v>
      </c>
      <c r="P10" s="60">
        <f>VLOOKUP($A10,'Return Data'!$B$7:$R$2292,15,0)</f>
        <v>10.889699999999999</v>
      </c>
      <c r="Q10" s="61">
        <f>RANK(P10,P$8:P$65,0)</f>
        <v>22</v>
      </c>
      <c r="R10" s="60">
        <f>VLOOKUP($A10,'Return Data'!$B$7:$R$2292,16,0)</f>
        <v>15.9414</v>
      </c>
      <c r="S10" s="62">
        <f t="shared" si="6"/>
        <v>17</v>
      </c>
    </row>
    <row r="11" spans="1:20" x14ac:dyDescent="0.3">
      <c r="A11" s="58" t="s">
        <v>1991</v>
      </c>
      <c r="B11" s="59">
        <f>VLOOKUP($A11,'Return Data'!$B$7:$R$2292,3,0)</f>
        <v>44865</v>
      </c>
      <c r="C11" s="60">
        <f>VLOOKUP($A11,'Return Data'!$B$7:$R$2292,4,0)</f>
        <v>59.154400000000003</v>
      </c>
      <c r="D11" s="60">
        <f>VLOOKUP($A11,'Return Data'!$B$7:$R$2292,10,0)</f>
        <v>3.6707000000000001</v>
      </c>
      <c r="E11" s="61">
        <f t="shared" si="0"/>
        <v>52</v>
      </c>
      <c r="F11" s="60">
        <f>VLOOKUP($A11,'Return Data'!$B$7:$R$2292,11,0)</f>
        <v>4.3338999999999999</v>
      </c>
      <c r="G11" s="61">
        <f t="shared" si="1"/>
        <v>46</v>
      </c>
      <c r="H11" s="60">
        <f>VLOOKUP($A11,'Return Data'!$B$7:$R$2292,12,0)</f>
        <v>-1.3863000000000001</v>
      </c>
      <c r="I11" s="61">
        <f t="shared" si="2"/>
        <v>56</v>
      </c>
      <c r="J11" s="60">
        <f>VLOOKUP($A11,'Return Data'!$B$7:$R$2292,13,0)</f>
        <v>-3.5112000000000001</v>
      </c>
      <c r="K11" s="61">
        <f t="shared" si="3"/>
        <v>56</v>
      </c>
      <c r="L11" s="60">
        <f>VLOOKUP($A11,'Return Data'!$B$7:$R$2292,17,0)</f>
        <v>19.1266</v>
      </c>
      <c r="M11" s="61">
        <f t="shared" si="4"/>
        <v>53</v>
      </c>
      <c r="N11" s="60">
        <f>VLOOKUP($A11,'Return Data'!$B$7:$R$2292,14,0)</f>
        <v>13.4846</v>
      </c>
      <c r="O11" s="61">
        <f t="shared" si="5"/>
        <v>47</v>
      </c>
      <c r="P11" s="60">
        <f>VLOOKUP($A11,'Return Data'!$B$7:$R$2292,15,0)</f>
        <v>8.9741</v>
      </c>
      <c r="Q11" s="61">
        <f>RANK(P11,P$8:P$65,0)</f>
        <v>32</v>
      </c>
      <c r="R11" s="60">
        <f>VLOOKUP($A11,'Return Data'!$B$7:$R$2292,16,0)</f>
        <v>11.139699999999999</v>
      </c>
      <c r="S11" s="62">
        <f t="shared" si="6"/>
        <v>49</v>
      </c>
    </row>
    <row r="12" spans="1:20" x14ac:dyDescent="0.3">
      <c r="A12" s="58" t="s">
        <v>2016</v>
      </c>
      <c r="B12" s="59">
        <f>VLOOKUP($A12,'Return Data'!$B$7:$R$2292,3,0)</f>
        <v>44865</v>
      </c>
      <c r="C12" s="60">
        <f>VLOOKUP($A12,'Return Data'!$B$7:$R$2292,4,0)</f>
        <v>17.13</v>
      </c>
      <c r="D12" s="60">
        <f>VLOOKUP($A12,'Return Data'!$B$7:$R$2292,10,0)</f>
        <v>6.2655000000000003</v>
      </c>
      <c r="E12" s="61">
        <f t="shared" si="0"/>
        <v>29</v>
      </c>
      <c r="F12" s="60">
        <f>VLOOKUP($A12,'Return Data'!$B$7:$R$2292,11,0)</f>
        <v>4.3239999999999998</v>
      </c>
      <c r="G12" s="61">
        <f t="shared" si="1"/>
        <v>47</v>
      </c>
      <c r="H12" s="60">
        <f>VLOOKUP($A12,'Return Data'!$B$7:$R$2292,12,0)</f>
        <v>-0.52259999999999995</v>
      </c>
      <c r="I12" s="61">
        <f t="shared" si="2"/>
        <v>54</v>
      </c>
      <c r="J12" s="60">
        <f>VLOOKUP($A12,'Return Data'!$B$7:$R$2292,13,0)</f>
        <v>-0.17480000000000001</v>
      </c>
      <c r="K12" s="61">
        <f t="shared" si="3"/>
        <v>46</v>
      </c>
      <c r="L12" s="60">
        <f>VLOOKUP($A12,'Return Data'!$B$7:$R$2292,17,0)</f>
        <v>28.2346</v>
      </c>
      <c r="M12" s="61">
        <f t="shared" si="4"/>
        <v>32</v>
      </c>
      <c r="N12" s="60">
        <f>VLOOKUP($A12,'Return Data'!$B$7:$R$2292,14,0)</f>
        <v>24.553000000000001</v>
      </c>
      <c r="O12" s="61">
        <f t="shared" si="5"/>
        <v>13</v>
      </c>
      <c r="P12" s="60"/>
      <c r="Q12" s="61"/>
      <c r="R12" s="60">
        <f>VLOOKUP($A12,'Return Data'!$B$7:$R$2292,16,0)</f>
        <v>12.1373</v>
      </c>
      <c r="S12" s="62">
        <f t="shared" si="6"/>
        <v>41</v>
      </c>
    </row>
    <row r="13" spans="1:20" x14ac:dyDescent="0.3">
      <c r="A13" s="58" t="s">
        <v>2018</v>
      </c>
      <c r="B13" s="59">
        <f>VLOOKUP($A13,'Return Data'!$B$7:$R$2292,3,0)</f>
        <v>44865</v>
      </c>
      <c r="C13" s="60">
        <f>VLOOKUP($A13,'Return Data'!$B$7:$R$2292,4,0)</f>
        <v>20.420000000000002</v>
      </c>
      <c r="D13" s="60">
        <f>VLOOKUP($A13,'Return Data'!$B$7:$R$2292,10,0)</f>
        <v>6.4096000000000002</v>
      </c>
      <c r="E13" s="61">
        <f t="shared" si="0"/>
        <v>23</v>
      </c>
      <c r="F13" s="60">
        <f>VLOOKUP($A13,'Return Data'!$B$7:$R$2292,11,0)</f>
        <v>3.8656999999999999</v>
      </c>
      <c r="G13" s="61">
        <f t="shared" si="1"/>
        <v>50</v>
      </c>
      <c r="H13" s="60">
        <f>VLOOKUP($A13,'Return Data'!$B$7:$R$2292,12,0)</f>
        <v>-0.39019999999999999</v>
      </c>
      <c r="I13" s="61">
        <f t="shared" si="2"/>
        <v>53</v>
      </c>
      <c r="J13" s="60">
        <f>VLOOKUP($A13,'Return Data'!$B$7:$R$2292,13,0)</f>
        <v>-0.53580000000000005</v>
      </c>
      <c r="K13" s="61">
        <f t="shared" si="3"/>
        <v>48</v>
      </c>
      <c r="L13" s="60">
        <f>VLOOKUP($A13,'Return Data'!$B$7:$R$2292,17,0)</f>
        <v>27.3126</v>
      </c>
      <c r="M13" s="61">
        <f t="shared" si="4"/>
        <v>35</v>
      </c>
      <c r="N13" s="60">
        <f>VLOOKUP($A13,'Return Data'!$B$7:$R$2292,14,0)</f>
        <v>21.638200000000001</v>
      </c>
      <c r="O13" s="61">
        <f t="shared" si="5"/>
        <v>16</v>
      </c>
      <c r="P13" s="60"/>
      <c r="Q13" s="61"/>
      <c r="R13" s="60">
        <f>VLOOKUP($A13,'Return Data'!$B$7:$R$2292,16,0)</f>
        <v>19.352</v>
      </c>
      <c r="S13" s="62">
        <f t="shared" si="6"/>
        <v>8</v>
      </c>
    </row>
    <row r="14" spans="1:20" x14ac:dyDescent="0.3">
      <c r="A14" s="58" t="s">
        <v>2020</v>
      </c>
      <c r="B14" s="59">
        <f>VLOOKUP($A14,'Return Data'!$B$7:$R$2292,3,0)</f>
        <v>44865</v>
      </c>
      <c r="C14" s="60">
        <f>VLOOKUP($A14,'Return Data'!$B$7:$R$2292,4,0)</f>
        <v>101.66</v>
      </c>
      <c r="D14" s="60">
        <f>VLOOKUP($A14,'Return Data'!$B$7:$R$2292,10,0)</f>
        <v>8.0799000000000003</v>
      </c>
      <c r="E14" s="61">
        <f t="shared" si="0"/>
        <v>11</v>
      </c>
      <c r="F14" s="60">
        <f>VLOOKUP($A14,'Return Data'!$B$7:$R$2292,11,0)</f>
        <v>5.9842000000000004</v>
      </c>
      <c r="G14" s="61">
        <f t="shared" si="1"/>
        <v>34</v>
      </c>
      <c r="H14" s="60">
        <f>VLOOKUP($A14,'Return Data'!$B$7:$R$2292,12,0)</f>
        <v>3.2814999999999999</v>
      </c>
      <c r="I14" s="61">
        <f t="shared" si="2"/>
        <v>33</v>
      </c>
      <c r="J14" s="60">
        <f>VLOOKUP($A14,'Return Data'!$B$7:$R$2292,13,0)</f>
        <v>1.0336000000000001</v>
      </c>
      <c r="K14" s="61">
        <f t="shared" si="3"/>
        <v>40</v>
      </c>
      <c r="L14" s="60">
        <f>VLOOKUP($A14,'Return Data'!$B$7:$R$2292,17,0)</f>
        <v>27.8522</v>
      </c>
      <c r="M14" s="61">
        <f t="shared" si="4"/>
        <v>33</v>
      </c>
      <c r="N14" s="60">
        <f>VLOOKUP($A14,'Return Data'!$B$7:$R$2292,14,0)</f>
        <v>23.1953</v>
      </c>
      <c r="O14" s="61">
        <f t="shared" si="5"/>
        <v>15</v>
      </c>
      <c r="P14" s="60">
        <f>VLOOKUP($A14,'Return Data'!$B$7:$R$2292,15,0)</f>
        <v>13.6577</v>
      </c>
      <c r="Q14" s="61">
        <f t="shared" ref="Q14:Q21" si="7">RANK(P14,P$8:P$65,0)</f>
        <v>8</v>
      </c>
      <c r="R14" s="60">
        <f>VLOOKUP($A14,'Return Data'!$B$7:$R$2292,16,0)</f>
        <v>18.462499999999999</v>
      </c>
      <c r="S14" s="62">
        <f t="shared" si="6"/>
        <v>9</v>
      </c>
    </row>
    <row r="15" spans="1:20" x14ac:dyDescent="0.3">
      <c r="A15" s="58" t="s">
        <v>274</v>
      </c>
      <c r="B15" s="59">
        <f>VLOOKUP($A15,'Return Data'!$B$7:$R$2292,3,0)</f>
        <v>44865</v>
      </c>
      <c r="C15" s="60">
        <f>VLOOKUP($A15,'Return Data'!$B$7:$R$2292,4,0)</f>
        <v>118.7</v>
      </c>
      <c r="D15" s="60">
        <f>VLOOKUP($A15,'Return Data'!$B$7:$R$2292,10,0)</f>
        <v>5.0256999999999996</v>
      </c>
      <c r="E15" s="61">
        <f t="shared" si="0"/>
        <v>45</v>
      </c>
      <c r="F15" s="60">
        <f>VLOOKUP($A15,'Return Data'!$B$7:$R$2292,11,0)</f>
        <v>6.9466000000000001</v>
      </c>
      <c r="G15" s="61">
        <f t="shared" si="1"/>
        <v>21</v>
      </c>
      <c r="H15" s="60">
        <f>VLOOKUP($A15,'Return Data'!$B$7:$R$2292,12,0)</f>
        <v>2.1602999999999999</v>
      </c>
      <c r="I15" s="61">
        <f t="shared" si="2"/>
        <v>41</v>
      </c>
      <c r="J15" s="60">
        <f>VLOOKUP($A15,'Return Data'!$B$7:$R$2292,13,0)</f>
        <v>1.1676</v>
      </c>
      <c r="K15" s="61">
        <f t="shared" si="3"/>
        <v>39</v>
      </c>
      <c r="L15" s="60">
        <f>VLOOKUP($A15,'Return Data'!$B$7:$R$2292,17,0)</f>
        <v>26.824400000000001</v>
      </c>
      <c r="M15" s="61">
        <f t="shared" si="4"/>
        <v>38</v>
      </c>
      <c r="N15" s="60">
        <f>VLOOKUP($A15,'Return Data'!$B$7:$R$2292,14,0)</f>
        <v>20.747199999999999</v>
      </c>
      <c r="O15" s="61">
        <f t="shared" si="5"/>
        <v>17</v>
      </c>
      <c r="P15" s="60">
        <f>VLOOKUP($A15,'Return Data'!$B$7:$R$2292,15,0)</f>
        <v>15.5784</v>
      </c>
      <c r="Q15" s="61">
        <f t="shared" si="7"/>
        <v>4</v>
      </c>
      <c r="R15" s="60">
        <f>VLOOKUP($A15,'Return Data'!$B$7:$R$2292,16,0)</f>
        <v>19.354399999999998</v>
      </c>
      <c r="S15" s="62">
        <f t="shared" si="6"/>
        <v>7</v>
      </c>
    </row>
    <row r="16" spans="1:20" x14ac:dyDescent="0.3">
      <c r="A16" s="58" t="s">
        <v>275</v>
      </c>
      <c r="B16" s="59">
        <f>VLOOKUP($A16,'Return Data'!$B$7:$R$2292,3,0)</f>
        <v>44865</v>
      </c>
      <c r="C16" s="60">
        <f>VLOOKUP($A16,'Return Data'!$B$7:$R$2292,4,0)</f>
        <v>83.426000000000002</v>
      </c>
      <c r="D16" s="60">
        <f>VLOOKUP($A16,'Return Data'!$B$7:$R$2292,10,0)</f>
        <v>4.6776999999999997</v>
      </c>
      <c r="E16" s="61">
        <f t="shared" si="0"/>
        <v>48</v>
      </c>
      <c r="F16" s="60">
        <f>VLOOKUP($A16,'Return Data'!$B$7:$R$2292,11,0)</f>
        <v>5.2853000000000003</v>
      </c>
      <c r="G16" s="61">
        <f t="shared" si="1"/>
        <v>41</v>
      </c>
      <c r="H16" s="60">
        <f>VLOOKUP($A16,'Return Data'!$B$7:$R$2292,12,0)</f>
        <v>2.1251000000000002</v>
      </c>
      <c r="I16" s="61">
        <f t="shared" si="2"/>
        <v>42</v>
      </c>
      <c r="J16" s="60">
        <f>VLOOKUP($A16,'Return Data'!$B$7:$R$2292,13,0)</f>
        <v>1.6497999999999999</v>
      </c>
      <c r="K16" s="61">
        <f t="shared" si="3"/>
        <v>37</v>
      </c>
      <c r="L16" s="60">
        <f>VLOOKUP($A16,'Return Data'!$B$7:$R$2292,17,0)</f>
        <v>30.073799999999999</v>
      </c>
      <c r="M16" s="61">
        <f t="shared" si="4"/>
        <v>20</v>
      </c>
      <c r="N16" s="60">
        <f>VLOOKUP($A16,'Return Data'!$B$7:$R$2292,14,0)</f>
        <v>17.826000000000001</v>
      </c>
      <c r="O16" s="61">
        <f t="shared" si="5"/>
        <v>28</v>
      </c>
      <c r="P16" s="60">
        <f>VLOOKUP($A16,'Return Data'!$B$7:$R$2292,15,0)</f>
        <v>12.391299999999999</v>
      </c>
      <c r="Q16" s="61">
        <f t="shared" si="7"/>
        <v>14</v>
      </c>
      <c r="R16" s="60">
        <f>VLOOKUP($A16,'Return Data'!$B$7:$R$2292,16,0)</f>
        <v>14.3748</v>
      </c>
      <c r="S16" s="62">
        <f t="shared" si="6"/>
        <v>28</v>
      </c>
    </row>
    <row r="17" spans="1:19" x14ac:dyDescent="0.3">
      <c r="A17" s="58" t="s">
        <v>276</v>
      </c>
      <c r="B17" s="59">
        <f>VLOOKUP($A17,'Return Data'!$B$7:$R$2292,3,0)</f>
        <v>44865</v>
      </c>
      <c r="C17" s="60">
        <f>VLOOKUP($A17,'Return Data'!$B$7:$R$2292,4,0)</f>
        <v>72.709999999999994</v>
      </c>
      <c r="D17" s="60">
        <f>VLOOKUP($A17,'Return Data'!$B$7:$R$2292,10,0)</f>
        <v>5.6524000000000001</v>
      </c>
      <c r="E17" s="61">
        <f t="shared" si="0"/>
        <v>36</v>
      </c>
      <c r="F17" s="60">
        <f>VLOOKUP($A17,'Return Data'!$B$7:$R$2292,11,0)</f>
        <v>6.2545999999999999</v>
      </c>
      <c r="G17" s="61">
        <f t="shared" si="1"/>
        <v>33</v>
      </c>
      <c r="H17" s="60">
        <f>VLOOKUP($A17,'Return Data'!$B$7:$R$2292,12,0)</f>
        <v>1.5503</v>
      </c>
      <c r="I17" s="61">
        <f t="shared" si="2"/>
        <v>44</v>
      </c>
      <c r="J17" s="60">
        <f>VLOOKUP($A17,'Return Data'!$B$7:$R$2292,13,0)</f>
        <v>2.4085000000000001</v>
      </c>
      <c r="K17" s="61">
        <f t="shared" si="3"/>
        <v>33</v>
      </c>
      <c r="L17" s="60">
        <f>VLOOKUP($A17,'Return Data'!$B$7:$R$2292,17,0)</f>
        <v>25.209800000000001</v>
      </c>
      <c r="M17" s="61">
        <f t="shared" si="4"/>
        <v>42</v>
      </c>
      <c r="N17" s="60">
        <f>VLOOKUP($A17,'Return Data'!$B$7:$R$2292,14,0)</f>
        <v>14.9757</v>
      </c>
      <c r="O17" s="61">
        <f t="shared" si="5"/>
        <v>39</v>
      </c>
      <c r="P17" s="60">
        <f>VLOOKUP($A17,'Return Data'!$B$7:$R$2292,15,0)</f>
        <v>9.5740999999999996</v>
      </c>
      <c r="Q17" s="61">
        <f t="shared" si="7"/>
        <v>30</v>
      </c>
      <c r="R17" s="60">
        <f>VLOOKUP($A17,'Return Data'!$B$7:$R$2292,16,0)</f>
        <v>15.408200000000001</v>
      </c>
      <c r="S17" s="62">
        <f t="shared" si="6"/>
        <v>21</v>
      </c>
    </row>
    <row r="18" spans="1:19" x14ac:dyDescent="0.3">
      <c r="A18" s="58" t="s">
        <v>278</v>
      </c>
      <c r="B18" s="59">
        <f>VLOOKUP($A18,'Return Data'!$B$7:$R$2292,3,0)</f>
        <v>44865</v>
      </c>
      <c r="C18" s="60">
        <f>VLOOKUP($A18,'Return Data'!$B$7:$R$2292,4,0)</f>
        <v>915.6019</v>
      </c>
      <c r="D18" s="60">
        <f>VLOOKUP($A18,'Return Data'!$B$7:$R$2292,10,0)</f>
        <v>8.9547000000000008</v>
      </c>
      <c r="E18" s="61">
        <f t="shared" si="0"/>
        <v>7</v>
      </c>
      <c r="F18" s="60">
        <f>VLOOKUP($A18,'Return Data'!$B$7:$R$2292,11,0)</f>
        <v>8.8849999999999998</v>
      </c>
      <c r="G18" s="61">
        <f t="shared" si="1"/>
        <v>7</v>
      </c>
      <c r="H18" s="60">
        <f>VLOOKUP($A18,'Return Data'!$B$7:$R$2292,12,0)</f>
        <v>4.3590999999999998</v>
      </c>
      <c r="I18" s="61">
        <f t="shared" si="2"/>
        <v>27</v>
      </c>
      <c r="J18" s="60">
        <f>VLOOKUP($A18,'Return Data'!$B$7:$R$2292,13,0)</f>
        <v>4.4355000000000002</v>
      </c>
      <c r="K18" s="61">
        <f t="shared" si="3"/>
        <v>25</v>
      </c>
      <c r="L18" s="60">
        <f>VLOOKUP($A18,'Return Data'!$B$7:$R$2292,17,0)</f>
        <v>33.009599999999999</v>
      </c>
      <c r="M18" s="61">
        <f t="shared" si="4"/>
        <v>15</v>
      </c>
      <c r="N18" s="60">
        <f>VLOOKUP($A18,'Return Data'!$B$7:$R$2292,14,0)</f>
        <v>16.9803</v>
      </c>
      <c r="O18" s="61">
        <f t="shared" si="5"/>
        <v>32</v>
      </c>
      <c r="P18" s="60">
        <f>VLOOKUP($A18,'Return Data'!$B$7:$R$2292,15,0)</f>
        <v>10.9933</v>
      </c>
      <c r="Q18" s="61">
        <f t="shared" si="7"/>
        <v>20</v>
      </c>
      <c r="R18" s="60">
        <f>VLOOKUP($A18,'Return Data'!$B$7:$R$2292,16,0)</f>
        <v>21.118400000000001</v>
      </c>
      <c r="S18" s="62">
        <f t="shared" si="6"/>
        <v>5</v>
      </c>
    </row>
    <row r="19" spans="1:19" x14ac:dyDescent="0.3">
      <c r="A19" s="58" t="s">
        <v>280</v>
      </c>
      <c r="B19" s="59">
        <f>VLOOKUP($A19,'Return Data'!$B$7:$R$2292,3,0)</f>
        <v>44865</v>
      </c>
      <c r="C19" s="60">
        <f>VLOOKUP($A19,'Return Data'!$B$7:$R$2292,4,0)</f>
        <v>2662.0414959661698</v>
      </c>
      <c r="D19" s="60">
        <f>VLOOKUP($A19,'Return Data'!$B$7:$R$2292,10,0)</f>
        <v>8.1082000000000001</v>
      </c>
      <c r="E19" s="61">
        <f t="shared" si="0"/>
        <v>10</v>
      </c>
      <c r="F19" s="60">
        <f>VLOOKUP($A19,'Return Data'!$B$7:$R$2292,11,0)</f>
        <v>10.891400000000001</v>
      </c>
      <c r="G19" s="61">
        <f t="shared" si="1"/>
        <v>2</v>
      </c>
      <c r="H19" s="60">
        <f>VLOOKUP($A19,'Return Data'!$B$7:$R$2292,12,0)</f>
        <v>10.6136</v>
      </c>
      <c r="I19" s="61">
        <f t="shared" si="2"/>
        <v>3</v>
      </c>
      <c r="J19" s="60">
        <f>VLOOKUP($A19,'Return Data'!$B$7:$R$2292,13,0)</f>
        <v>10.4024</v>
      </c>
      <c r="K19" s="61">
        <f t="shared" si="3"/>
        <v>9</v>
      </c>
      <c r="L19" s="60">
        <f>VLOOKUP($A19,'Return Data'!$B$7:$R$2292,17,0)</f>
        <v>33.300199999999997</v>
      </c>
      <c r="M19" s="61">
        <f t="shared" si="4"/>
        <v>14</v>
      </c>
      <c r="N19" s="60">
        <f>VLOOKUP($A19,'Return Data'!$B$7:$R$2292,14,0)</f>
        <v>16.505299999999998</v>
      </c>
      <c r="O19" s="61">
        <f t="shared" si="5"/>
        <v>34</v>
      </c>
      <c r="P19" s="60">
        <f>VLOOKUP($A19,'Return Data'!$B$7:$R$2292,15,0)</f>
        <v>8.7581000000000007</v>
      </c>
      <c r="Q19" s="61">
        <f t="shared" si="7"/>
        <v>34</v>
      </c>
      <c r="R19" s="60">
        <f>VLOOKUP($A19,'Return Data'!$B$7:$R$2292,16,0)</f>
        <v>23.357099999999999</v>
      </c>
      <c r="S19" s="62">
        <f t="shared" si="6"/>
        <v>3</v>
      </c>
    </row>
    <row r="20" spans="1:19" x14ac:dyDescent="0.3">
      <c r="A20" s="58" t="s">
        <v>281</v>
      </c>
      <c r="B20" s="59">
        <f>VLOOKUP($A20,'Return Data'!$B$7:$R$2292,3,0)</f>
        <v>44865</v>
      </c>
      <c r="C20" s="60">
        <f>VLOOKUP($A20,'Return Data'!$B$7:$R$2292,4,0)</f>
        <v>57.005299999999998</v>
      </c>
      <c r="D20" s="60">
        <f>VLOOKUP($A20,'Return Data'!$B$7:$R$2292,10,0)</f>
        <v>3.3872</v>
      </c>
      <c r="E20" s="61">
        <f t="shared" si="0"/>
        <v>53</v>
      </c>
      <c r="F20" s="60">
        <f>VLOOKUP($A20,'Return Data'!$B$7:$R$2292,11,0)</f>
        <v>4.1931000000000003</v>
      </c>
      <c r="G20" s="61">
        <f t="shared" si="1"/>
        <v>49</v>
      </c>
      <c r="H20" s="60">
        <f>VLOOKUP($A20,'Return Data'!$B$7:$R$2292,12,0)</f>
        <v>-0.16830000000000001</v>
      </c>
      <c r="I20" s="61">
        <f t="shared" si="2"/>
        <v>50</v>
      </c>
      <c r="J20" s="60">
        <f>VLOOKUP($A20,'Return Data'!$B$7:$R$2292,13,0)</f>
        <v>-0.2717</v>
      </c>
      <c r="K20" s="61">
        <f t="shared" si="3"/>
        <v>47</v>
      </c>
      <c r="L20" s="60">
        <f>VLOOKUP($A20,'Return Data'!$B$7:$R$2292,17,0)</f>
        <v>25.901199999999999</v>
      </c>
      <c r="M20" s="61">
        <f t="shared" si="4"/>
        <v>41</v>
      </c>
      <c r="N20" s="60">
        <f>VLOOKUP($A20,'Return Data'!$B$7:$R$2292,14,0)</f>
        <v>15.447900000000001</v>
      </c>
      <c r="O20" s="61">
        <f t="shared" si="5"/>
        <v>37</v>
      </c>
      <c r="P20" s="60">
        <f>VLOOKUP($A20,'Return Data'!$B$7:$R$2292,15,0)</f>
        <v>8.66</v>
      </c>
      <c r="Q20" s="61">
        <f t="shared" si="7"/>
        <v>35</v>
      </c>
      <c r="R20" s="60">
        <f>VLOOKUP($A20,'Return Data'!$B$7:$R$2292,16,0)</f>
        <v>11.6225</v>
      </c>
      <c r="S20" s="62">
        <f t="shared" si="6"/>
        <v>44</v>
      </c>
    </row>
    <row r="21" spans="1:19" x14ac:dyDescent="0.3">
      <c r="A21" s="58" t="s">
        <v>282</v>
      </c>
      <c r="B21" s="59">
        <f>VLOOKUP($A21,'Return Data'!$B$7:$R$2292,3,0)</f>
        <v>44865</v>
      </c>
      <c r="C21" s="60">
        <f>VLOOKUP($A21,'Return Data'!$B$7:$R$2292,4,0)</f>
        <v>616.04</v>
      </c>
      <c r="D21" s="60">
        <f>VLOOKUP($A21,'Return Data'!$B$7:$R$2292,10,0)</f>
        <v>5.7598000000000003</v>
      </c>
      <c r="E21" s="61">
        <f t="shared" si="0"/>
        <v>34</v>
      </c>
      <c r="F21" s="60">
        <f>VLOOKUP($A21,'Return Data'!$B$7:$R$2292,11,0)</f>
        <v>6.8494000000000002</v>
      </c>
      <c r="G21" s="61">
        <f t="shared" si="1"/>
        <v>22</v>
      </c>
      <c r="H21" s="60">
        <f>VLOOKUP($A21,'Return Data'!$B$7:$R$2292,12,0)</f>
        <v>3.5727000000000002</v>
      </c>
      <c r="I21" s="61">
        <f t="shared" si="2"/>
        <v>31</v>
      </c>
      <c r="J21" s="60">
        <f>VLOOKUP($A21,'Return Data'!$B$7:$R$2292,13,0)</f>
        <v>1.9140999999999999</v>
      </c>
      <c r="K21" s="61">
        <f t="shared" si="3"/>
        <v>35</v>
      </c>
      <c r="L21" s="60">
        <f>VLOOKUP($A21,'Return Data'!$B$7:$R$2292,17,0)</f>
        <v>29.7865</v>
      </c>
      <c r="M21" s="61">
        <f t="shared" si="4"/>
        <v>22</v>
      </c>
      <c r="N21" s="60">
        <f>VLOOKUP($A21,'Return Data'!$B$7:$R$2292,14,0)</f>
        <v>17.1709</v>
      </c>
      <c r="O21" s="61">
        <f t="shared" si="5"/>
        <v>31</v>
      </c>
      <c r="P21" s="60">
        <f>VLOOKUP($A21,'Return Data'!$B$7:$R$2292,15,0)</f>
        <v>12.4506</v>
      </c>
      <c r="Q21" s="61">
        <f t="shared" si="7"/>
        <v>12</v>
      </c>
      <c r="R21" s="60">
        <f>VLOOKUP($A21,'Return Data'!$B$7:$R$2292,16,0)</f>
        <v>19.421800000000001</v>
      </c>
      <c r="S21" s="62">
        <f t="shared" si="6"/>
        <v>6</v>
      </c>
    </row>
    <row r="22" spans="1:19" x14ac:dyDescent="0.3">
      <c r="A22" s="58" t="s">
        <v>283</v>
      </c>
      <c r="B22" s="59">
        <f>VLOOKUP($A22,'Return Data'!$B$7:$R$2292,3,0)</f>
        <v>44865</v>
      </c>
      <c r="C22" s="60">
        <f>VLOOKUP($A22,'Return Data'!$B$7:$R$2292,4,0)</f>
        <v>17.87</v>
      </c>
      <c r="D22" s="60">
        <f>VLOOKUP($A22,'Return Data'!$B$7:$R$2292,10,0)</f>
        <v>6.3057999999999996</v>
      </c>
      <c r="E22" s="61">
        <f t="shared" si="0"/>
        <v>27</v>
      </c>
      <c r="F22" s="60">
        <f>VLOOKUP($A22,'Return Data'!$B$7:$R$2292,11,0)</f>
        <v>12.1783</v>
      </c>
      <c r="G22" s="61">
        <f t="shared" si="1"/>
        <v>1</v>
      </c>
      <c r="H22" s="60">
        <f>VLOOKUP($A22,'Return Data'!$B$7:$R$2292,12,0)</f>
        <v>11.6875</v>
      </c>
      <c r="I22" s="61">
        <f t="shared" si="2"/>
        <v>1</v>
      </c>
      <c r="J22" s="60">
        <f>VLOOKUP($A22,'Return Data'!$B$7:$R$2292,13,0)</f>
        <v>10.104699999999999</v>
      </c>
      <c r="K22" s="61">
        <f t="shared" si="3"/>
        <v>11</v>
      </c>
      <c r="L22" s="60">
        <f>VLOOKUP($A22,'Return Data'!$B$7:$R$2292,17,0)</f>
        <v>32.375700000000002</v>
      </c>
      <c r="M22" s="61">
        <f t="shared" si="4"/>
        <v>17</v>
      </c>
      <c r="N22" s="60">
        <f>VLOOKUP($A22,'Return Data'!$B$7:$R$2292,14,0)</f>
        <v>16.593</v>
      </c>
      <c r="O22" s="61">
        <f t="shared" si="5"/>
        <v>33</v>
      </c>
      <c r="P22" s="60"/>
      <c r="Q22" s="61"/>
      <c r="R22" s="60">
        <f>VLOOKUP($A22,'Return Data'!$B$7:$R$2292,16,0)</f>
        <v>13.417299999999999</v>
      </c>
      <c r="S22" s="62">
        <f t="shared" si="6"/>
        <v>33</v>
      </c>
    </row>
    <row r="23" spans="1:19" x14ac:dyDescent="0.3">
      <c r="A23" s="58" t="s">
        <v>284</v>
      </c>
      <c r="B23" s="59">
        <f>VLOOKUP($A23,'Return Data'!$B$7:$R$2292,3,0)</f>
        <v>44865</v>
      </c>
      <c r="C23" s="60">
        <f>VLOOKUP($A23,'Return Data'!$B$7:$R$2292,4,0)</f>
        <v>39.630000000000003</v>
      </c>
      <c r="D23" s="60">
        <f>VLOOKUP($A23,'Return Data'!$B$7:$R$2292,10,0)</f>
        <v>5.68</v>
      </c>
      <c r="E23" s="61">
        <f t="shared" si="0"/>
        <v>35</v>
      </c>
      <c r="F23" s="60">
        <f>VLOOKUP($A23,'Return Data'!$B$7:$R$2292,11,0)</f>
        <v>5.9341999999999997</v>
      </c>
      <c r="G23" s="61">
        <f t="shared" si="1"/>
        <v>35</v>
      </c>
      <c r="H23" s="60">
        <f>VLOOKUP($A23,'Return Data'!$B$7:$R$2292,12,0)</f>
        <v>3.2837999999999998</v>
      </c>
      <c r="I23" s="61">
        <f t="shared" si="2"/>
        <v>32</v>
      </c>
      <c r="J23" s="60">
        <f>VLOOKUP($A23,'Return Data'!$B$7:$R$2292,13,0)</f>
        <v>1.929</v>
      </c>
      <c r="K23" s="61">
        <f t="shared" si="3"/>
        <v>34</v>
      </c>
      <c r="L23" s="60">
        <f>VLOOKUP($A23,'Return Data'!$B$7:$R$2292,17,0)</f>
        <v>23.211400000000001</v>
      </c>
      <c r="M23" s="61">
        <f t="shared" si="4"/>
        <v>46</v>
      </c>
      <c r="N23" s="60">
        <f>VLOOKUP($A23,'Return Data'!$B$7:$R$2292,14,0)</f>
        <v>11.761699999999999</v>
      </c>
      <c r="O23" s="61">
        <f t="shared" si="5"/>
        <v>51</v>
      </c>
      <c r="P23" s="60">
        <f>VLOOKUP($A23,'Return Data'!$B$7:$R$2292,15,0)</f>
        <v>9.0684000000000005</v>
      </c>
      <c r="Q23" s="61">
        <f>RANK(P23,P$8:P$65,0)</f>
        <v>31</v>
      </c>
      <c r="R23" s="60">
        <f>VLOOKUP($A23,'Return Data'!$B$7:$R$2292,16,0)</f>
        <v>16.2498</v>
      </c>
      <c r="S23" s="62">
        <f t="shared" si="6"/>
        <v>15</v>
      </c>
    </row>
    <row r="24" spans="1:19" x14ac:dyDescent="0.3">
      <c r="A24" s="58" t="s">
        <v>285</v>
      </c>
      <c r="B24" s="59">
        <f>VLOOKUP($A24,'Return Data'!$B$7:$R$2292,3,0)</f>
        <v>44865</v>
      </c>
      <c r="C24" s="60">
        <f>VLOOKUP($A24,'Return Data'!$B$7:$R$2292,4,0)</f>
        <v>101.651</v>
      </c>
      <c r="D24" s="60">
        <f>VLOOKUP($A24,'Return Data'!$B$7:$R$2292,10,0)</f>
        <v>6.9672999999999998</v>
      </c>
      <c r="E24" s="61">
        <f t="shared" si="0"/>
        <v>20</v>
      </c>
      <c r="F24" s="60">
        <f>VLOOKUP($A24,'Return Data'!$B$7:$R$2292,11,0)</f>
        <v>3.8633000000000002</v>
      </c>
      <c r="G24" s="61">
        <f t="shared" si="1"/>
        <v>51</v>
      </c>
      <c r="H24" s="60">
        <f>VLOOKUP($A24,'Return Data'!$B$7:$R$2292,12,0)</f>
        <v>3.2513999999999998</v>
      </c>
      <c r="I24" s="61">
        <f t="shared" si="2"/>
        <v>34</v>
      </c>
      <c r="J24" s="60">
        <f>VLOOKUP($A24,'Return Data'!$B$7:$R$2292,13,0)</f>
        <v>4.6654</v>
      </c>
      <c r="K24" s="61">
        <f t="shared" si="3"/>
        <v>24</v>
      </c>
      <c r="L24" s="60">
        <f>VLOOKUP($A24,'Return Data'!$B$7:$R$2292,17,0)</f>
        <v>37.269199999999998</v>
      </c>
      <c r="M24" s="61">
        <f t="shared" si="4"/>
        <v>12</v>
      </c>
      <c r="N24" s="60">
        <f>VLOOKUP($A24,'Return Data'!$B$7:$R$2292,14,0)</f>
        <v>23.29</v>
      </c>
      <c r="O24" s="61">
        <f t="shared" si="5"/>
        <v>14</v>
      </c>
      <c r="P24" s="60">
        <f>VLOOKUP($A24,'Return Data'!$B$7:$R$2292,15,0)</f>
        <v>12.801500000000001</v>
      </c>
      <c r="Q24" s="61">
        <f>RANK(P24,P$8:P$65,0)</f>
        <v>10</v>
      </c>
      <c r="R24" s="60">
        <f>VLOOKUP($A24,'Return Data'!$B$7:$R$2292,16,0)</f>
        <v>18.219899999999999</v>
      </c>
      <c r="S24" s="62">
        <f t="shared" si="6"/>
        <v>10</v>
      </c>
    </row>
    <row r="25" spans="1:19" x14ac:dyDescent="0.3">
      <c r="A25" s="58" t="s">
        <v>286</v>
      </c>
      <c r="B25" s="59">
        <f>VLOOKUP($A25,'Return Data'!$B$7:$R$2292,3,0)</f>
        <v>44865</v>
      </c>
      <c r="C25" s="60">
        <f>VLOOKUP($A25,'Return Data'!$B$7:$R$2292,4,0)</f>
        <v>13.72</v>
      </c>
      <c r="D25" s="60">
        <f>VLOOKUP($A25,'Return Data'!$B$7:$R$2292,10,0)</f>
        <v>4.6528999999999998</v>
      </c>
      <c r="E25" s="61">
        <f t="shared" si="0"/>
        <v>49</v>
      </c>
      <c r="F25" s="60">
        <f>VLOOKUP($A25,'Return Data'!$B$7:$R$2292,11,0)</f>
        <v>6.4390999999999998</v>
      </c>
      <c r="G25" s="61">
        <f t="shared" si="1"/>
        <v>29</v>
      </c>
      <c r="H25" s="60">
        <f>VLOOKUP($A25,'Return Data'!$B$7:$R$2292,12,0)</f>
        <v>3.0030000000000001</v>
      </c>
      <c r="I25" s="61">
        <f t="shared" si="2"/>
        <v>35</v>
      </c>
      <c r="J25" s="60">
        <f>VLOOKUP($A25,'Return Data'!$B$7:$R$2292,13,0)</f>
        <v>1.0308999999999999</v>
      </c>
      <c r="K25" s="61">
        <f t="shared" si="3"/>
        <v>41</v>
      </c>
      <c r="L25" s="60">
        <f>VLOOKUP($A25,'Return Data'!$B$7:$R$2292,17,0)</f>
        <v>20.271599999999999</v>
      </c>
      <c r="M25" s="61">
        <f t="shared" si="4"/>
        <v>51</v>
      </c>
      <c r="N25" s="60">
        <f>VLOOKUP($A25,'Return Data'!$B$7:$R$2292,14,0)</f>
        <v>11.292999999999999</v>
      </c>
      <c r="O25" s="61">
        <f t="shared" si="5"/>
        <v>52</v>
      </c>
      <c r="P25" s="60"/>
      <c r="Q25" s="61"/>
      <c r="R25" s="60">
        <f>VLOOKUP($A25,'Return Data'!$B$7:$R$2292,16,0)</f>
        <v>6.7472000000000003</v>
      </c>
      <c r="S25" s="62">
        <f t="shared" si="6"/>
        <v>57</v>
      </c>
    </row>
    <row r="26" spans="1:19" x14ac:dyDescent="0.3">
      <c r="A26" s="58" t="s">
        <v>287</v>
      </c>
      <c r="B26" s="59">
        <f>VLOOKUP($A26,'Return Data'!$B$7:$R$2292,3,0)</f>
        <v>44865</v>
      </c>
      <c r="C26" s="60">
        <f>VLOOKUP($A26,'Return Data'!$B$7:$R$2292,4,0)</f>
        <v>79.2</v>
      </c>
      <c r="D26" s="60">
        <f>VLOOKUP($A26,'Return Data'!$B$7:$R$2292,10,0)</f>
        <v>4.8034999999999997</v>
      </c>
      <c r="E26" s="61">
        <f t="shared" si="0"/>
        <v>47</v>
      </c>
      <c r="F26" s="60">
        <f>VLOOKUP($A26,'Return Data'!$B$7:$R$2292,11,0)</f>
        <v>2.2858999999999998</v>
      </c>
      <c r="G26" s="61">
        <f t="shared" si="1"/>
        <v>56</v>
      </c>
      <c r="H26" s="60">
        <f>VLOOKUP($A26,'Return Data'!$B$7:$R$2292,12,0)</f>
        <v>-4.8076999999999996</v>
      </c>
      <c r="I26" s="61">
        <f t="shared" si="2"/>
        <v>58</v>
      </c>
      <c r="J26" s="60">
        <f>VLOOKUP($A26,'Return Data'!$B$7:$R$2292,13,0)</f>
        <v>-6.1722999999999999</v>
      </c>
      <c r="K26" s="61">
        <f t="shared" si="3"/>
        <v>57</v>
      </c>
      <c r="L26" s="60">
        <f>VLOOKUP($A26,'Return Data'!$B$7:$R$2292,17,0)</f>
        <v>21.445399999999999</v>
      </c>
      <c r="M26" s="61">
        <f t="shared" si="4"/>
        <v>49</v>
      </c>
      <c r="N26" s="60">
        <f>VLOOKUP($A26,'Return Data'!$B$7:$R$2292,14,0)</f>
        <v>14.3348</v>
      </c>
      <c r="O26" s="61">
        <f t="shared" si="5"/>
        <v>42</v>
      </c>
      <c r="P26" s="60">
        <f>VLOOKUP($A26,'Return Data'!$B$7:$R$2292,15,0)</f>
        <v>10.9519</v>
      </c>
      <c r="Q26" s="61">
        <f>RANK(P26,P$8:P$65,0)</f>
        <v>21</v>
      </c>
      <c r="R26" s="60">
        <f>VLOOKUP($A26,'Return Data'!$B$7:$R$2292,16,0)</f>
        <v>13.9474</v>
      </c>
      <c r="S26" s="62">
        <f t="shared" si="6"/>
        <v>31</v>
      </c>
    </row>
    <row r="27" spans="1:19" x14ac:dyDescent="0.3">
      <c r="A27" s="58" t="s">
        <v>288</v>
      </c>
      <c r="B27" s="59">
        <f>VLOOKUP($A27,'Return Data'!$B$7:$R$2292,3,0)</f>
        <v>44865</v>
      </c>
      <c r="C27" s="60">
        <f>VLOOKUP($A27,'Return Data'!$B$7:$R$2292,4,0)</f>
        <v>14.317600000000001</v>
      </c>
      <c r="D27" s="60">
        <f>VLOOKUP($A27,'Return Data'!$B$7:$R$2292,10,0)</f>
        <v>6.9779</v>
      </c>
      <c r="E27" s="61">
        <f t="shared" si="0"/>
        <v>19</v>
      </c>
      <c r="F27" s="60">
        <f>VLOOKUP($A27,'Return Data'!$B$7:$R$2292,11,0)</f>
        <v>9.0715000000000003</v>
      </c>
      <c r="G27" s="61">
        <f t="shared" si="1"/>
        <v>5</v>
      </c>
      <c r="H27" s="60">
        <f>VLOOKUP($A27,'Return Data'!$B$7:$R$2292,12,0)</f>
        <v>3.8454999999999999</v>
      </c>
      <c r="I27" s="61">
        <f t="shared" si="2"/>
        <v>30</v>
      </c>
      <c r="J27" s="60">
        <f>VLOOKUP($A27,'Return Data'!$B$7:$R$2292,13,0)</f>
        <v>-3.1469</v>
      </c>
      <c r="K27" s="61">
        <f t="shared" si="3"/>
        <v>55</v>
      </c>
      <c r="L27" s="60">
        <f>VLOOKUP($A27,'Return Data'!$B$7:$R$2292,17,0)</f>
        <v>19.602900000000002</v>
      </c>
      <c r="M27" s="61">
        <f t="shared" si="4"/>
        <v>52</v>
      </c>
      <c r="N27" s="60"/>
      <c r="O27" s="61"/>
      <c r="P27" s="60"/>
      <c r="Q27" s="61"/>
      <c r="R27" s="60">
        <f>VLOOKUP($A27,'Return Data'!$B$7:$R$2292,16,0)</f>
        <v>12.538399999999999</v>
      </c>
      <c r="S27" s="62">
        <f t="shared" si="6"/>
        <v>39</v>
      </c>
    </row>
    <row r="28" spans="1:19" x14ac:dyDescent="0.3">
      <c r="A28" s="58" t="s">
        <v>289</v>
      </c>
      <c r="B28" s="59">
        <f>VLOOKUP($A28,'Return Data'!$B$7:$R$2292,3,0)</f>
        <v>44865</v>
      </c>
      <c r="C28" s="60">
        <f>VLOOKUP($A28,'Return Data'!$B$7:$R$2292,4,0)</f>
        <v>28.888999999999999</v>
      </c>
      <c r="D28" s="60">
        <f>VLOOKUP($A28,'Return Data'!$B$7:$R$2292,10,0)</f>
        <v>5.3465999999999996</v>
      </c>
      <c r="E28" s="61">
        <f t="shared" si="0"/>
        <v>42</v>
      </c>
      <c r="F28" s="60">
        <f>VLOOKUP($A28,'Return Data'!$B$7:$R$2292,11,0)</f>
        <v>6.6802000000000001</v>
      </c>
      <c r="G28" s="61">
        <f t="shared" si="1"/>
        <v>25</v>
      </c>
      <c r="H28" s="60">
        <f>VLOOKUP($A28,'Return Data'!$B$7:$R$2292,12,0)</f>
        <v>1.3489</v>
      </c>
      <c r="I28" s="61">
        <f t="shared" si="2"/>
        <v>45</v>
      </c>
      <c r="J28" s="60">
        <f>VLOOKUP($A28,'Return Data'!$B$7:$R$2292,13,0)</f>
        <v>-0.98270000000000002</v>
      </c>
      <c r="K28" s="61">
        <f t="shared" si="3"/>
        <v>50</v>
      </c>
      <c r="L28" s="60">
        <f>VLOOKUP($A28,'Return Data'!$B$7:$R$2292,17,0)</f>
        <v>27.011700000000001</v>
      </c>
      <c r="M28" s="61">
        <f t="shared" si="4"/>
        <v>37</v>
      </c>
      <c r="N28" s="60">
        <f>VLOOKUP($A28,'Return Data'!$B$7:$R$2292,14,0)</f>
        <v>16.114899999999999</v>
      </c>
      <c r="O28" s="61">
        <f t="shared" ref="O28:O36" si="8">RANK(N28,N$8:N$65,0)</f>
        <v>36</v>
      </c>
      <c r="P28" s="60">
        <f>VLOOKUP($A28,'Return Data'!$B$7:$R$2292,15,0)</f>
        <v>12.193099999999999</v>
      </c>
      <c r="Q28" s="61">
        <f t="shared" ref="Q28:Q36" si="9">RANK(P28,P$8:P$65,0)</f>
        <v>15</v>
      </c>
      <c r="R28" s="60">
        <f>VLOOKUP($A28,'Return Data'!$B$7:$R$2292,16,0)</f>
        <v>7.5396999999999998</v>
      </c>
      <c r="S28" s="62">
        <f t="shared" si="6"/>
        <v>56</v>
      </c>
    </row>
    <row r="29" spans="1:19" x14ac:dyDescent="0.3">
      <c r="A29" s="58" t="s">
        <v>290</v>
      </c>
      <c r="B29" s="59">
        <f>VLOOKUP($A29,'Return Data'!$B$7:$R$2292,3,0)</f>
        <v>44865</v>
      </c>
      <c r="C29" s="60">
        <f>VLOOKUP($A29,'Return Data'!$B$7:$R$2292,4,0)</f>
        <v>76.119</v>
      </c>
      <c r="D29" s="60">
        <f>VLOOKUP($A29,'Return Data'!$B$7:$R$2292,10,0)</f>
        <v>6.8787000000000003</v>
      </c>
      <c r="E29" s="61">
        <f t="shared" si="0"/>
        <v>21</v>
      </c>
      <c r="F29" s="60">
        <f>VLOOKUP($A29,'Return Data'!$B$7:$R$2292,11,0)</f>
        <v>7.6769999999999996</v>
      </c>
      <c r="G29" s="61">
        <f t="shared" si="1"/>
        <v>19</v>
      </c>
      <c r="H29" s="60">
        <f>VLOOKUP($A29,'Return Data'!$B$7:$R$2292,12,0)</f>
        <v>5.9253</v>
      </c>
      <c r="I29" s="61">
        <f t="shared" si="2"/>
        <v>16</v>
      </c>
      <c r="J29" s="60">
        <f>VLOOKUP($A29,'Return Data'!$B$7:$R$2292,13,0)</f>
        <v>7.4307999999999996</v>
      </c>
      <c r="K29" s="61">
        <f t="shared" si="3"/>
        <v>15</v>
      </c>
      <c r="L29" s="60">
        <f>VLOOKUP($A29,'Return Data'!$B$7:$R$2292,17,0)</f>
        <v>28.389900000000001</v>
      </c>
      <c r="M29" s="61">
        <f t="shared" si="4"/>
        <v>30</v>
      </c>
      <c r="N29" s="60">
        <f>VLOOKUP($A29,'Return Data'!$B$7:$R$2292,14,0)</f>
        <v>18.805499999999999</v>
      </c>
      <c r="O29" s="61">
        <f t="shared" si="8"/>
        <v>24</v>
      </c>
      <c r="P29" s="60">
        <f>VLOOKUP($A29,'Return Data'!$B$7:$R$2292,15,0)</f>
        <v>12.6868</v>
      </c>
      <c r="Q29" s="61">
        <f t="shared" si="9"/>
        <v>11</v>
      </c>
      <c r="R29" s="60">
        <f>VLOOKUP($A29,'Return Data'!$B$7:$R$2292,16,0)</f>
        <v>12.722799999999999</v>
      </c>
      <c r="S29" s="62">
        <f t="shared" si="6"/>
        <v>37</v>
      </c>
    </row>
    <row r="30" spans="1:19" x14ac:dyDescent="0.3">
      <c r="A30" s="58" t="s">
        <v>291</v>
      </c>
      <c r="B30" s="59">
        <f>VLOOKUP($A30,'Return Data'!$B$7:$R$2292,3,0)</f>
        <v>44865</v>
      </c>
      <c r="C30" s="60">
        <f>VLOOKUP($A30,'Return Data'!$B$7:$R$2292,4,0)</f>
        <v>80.989000000000004</v>
      </c>
      <c r="D30" s="60">
        <f>VLOOKUP($A30,'Return Data'!$B$7:$R$2292,10,0)</f>
        <v>6.7836999999999996</v>
      </c>
      <c r="E30" s="61">
        <f t="shared" si="0"/>
        <v>22</v>
      </c>
      <c r="F30" s="60">
        <f>VLOOKUP($A30,'Return Data'!$B$7:$R$2292,11,0)</f>
        <v>5.2160000000000002</v>
      </c>
      <c r="G30" s="61">
        <f t="shared" si="1"/>
        <v>42</v>
      </c>
      <c r="H30" s="60">
        <f>VLOOKUP($A30,'Return Data'!$B$7:$R$2292,12,0)</f>
        <v>2.0295000000000001</v>
      </c>
      <c r="I30" s="61">
        <f t="shared" si="2"/>
        <v>43</v>
      </c>
      <c r="J30" s="60">
        <f>VLOOKUP($A30,'Return Data'!$B$7:$R$2292,13,0)</f>
        <v>2.6280999999999999</v>
      </c>
      <c r="K30" s="61">
        <f t="shared" si="3"/>
        <v>31</v>
      </c>
      <c r="L30" s="60">
        <f>VLOOKUP($A30,'Return Data'!$B$7:$R$2292,17,0)</f>
        <v>22.588699999999999</v>
      </c>
      <c r="M30" s="61">
        <f t="shared" si="4"/>
        <v>47</v>
      </c>
      <c r="N30" s="60">
        <f>VLOOKUP($A30,'Return Data'!$B$7:$R$2292,14,0)</f>
        <v>13.9519</v>
      </c>
      <c r="O30" s="61">
        <f t="shared" si="8"/>
        <v>43</v>
      </c>
      <c r="P30" s="60">
        <f>VLOOKUP($A30,'Return Data'!$B$7:$R$2292,15,0)</f>
        <v>7.9417999999999997</v>
      </c>
      <c r="Q30" s="61">
        <f t="shared" si="9"/>
        <v>39</v>
      </c>
      <c r="R30" s="60">
        <f>VLOOKUP($A30,'Return Data'!$B$7:$R$2292,16,0)</f>
        <v>13.356400000000001</v>
      </c>
      <c r="S30" s="62">
        <f t="shared" si="6"/>
        <v>34</v>
      </c>
    </row>
    <row r="31" spans="1:19" x14ac:dyDescent="0.3">
      <c r="A31" s="58" t="s">
        <v>1879</v>
      </c>
      <c r="B31" s="59">
        <f>VLOOKUP($A31,'Return Data'!$B$7:$R$2292,3,0)</f>
        <v>44865</v>
      </c>
      <c r="C31" s="60">
        <f>VLOOKUP($A31,'Return Data'!$B$7:$R$2292,4,0)</f>
        <v>101.9905</v>
      </c>
      <c r="D31" s="60">
        <f>VLOOKUP($A31,'Return Data'!$B$7:$R$2292,10,0)</f>
        <v>5.1853999999999996</v>
      </c>
      <c r="E31" s="61">
        <f t="shared" si="0"/>
        <v>44</v>
      </c>
      <c r="F31" s="60">
        <f>VLOOKUP($A31,'Return Data'!$B$7:$R$2292,11,0)</f>
        <v>5.8051000000000004</v>
      </c>
      <c r="G31" s="61">
        <f t="shared" si="1"/>
        <v>37</v>
      </c>
      <c r="H31" s="60">
        <f>VLOOKUP($A31,'Return Data'!$B$7:$R$2292,12,0)</f>
        <v>2.7896000000000001</v>
      </c>
      <c r="I31" s="61">
        <f t="shared" si="2"/>
        <v>38</v>
      </c>
      <c r="J31" s="60">
        <f>VLOOKUP($A31,'Return Data'!$B$7:$R$2292,13,0)</f>
        <v>0.91810000000000003</v>
      </c>
      <c r="K31" s="61">
        <f t="shared" si="3"/>
        <v>42</v>
      </c>
      <c r="L31" s="60">
        <f>VLOOKUP($A31,'Return Data'!$B$7:$R$2292,17,0)</f>
        <v>23.3337</v>
      </c>
      <c r="M31" s="61">
        <f t="shared" si="4"/>
        <v>45</v>
      </c>
      <c r="N31" s="60">
        <f>VLOOKUP($A31,'Return Data'!$B$7:$R$2292,14,0)</f>
        <v>12.8276</v>
      </c>
      <c r="O31" s="61">
        <f t="shared" si="8"/>
        <v>48</v>
      </c>
      <c r="P31" s="60">
        <f>VLOOKUP($A31,'Return Data'!$B$7:$R$2292,15,0)</f>
        <v>10.4436</v>
      </c>
      <c r="Q31" s="61">
        <f t="shared" si="9"/>
        <v>23</v>
      </c>
      <c r="R31" s="60">
        <f>VLOOKUP($A31,'Return Data'!$B$7:$R$2292,16,0)</f>
        <v>9.7540999999999993</v>
      </c>
      <c r="S31" s="62">
        <f t="shared" si="6"/>
        <v>54</v>
      </c>
    </row>
    <row r="32" spans="1:19" x14ac:dyDescent="0.3">
      <c r="A32" s="58" t="s">
        <v>432</v>
      </c>
      <c r="B32" s="59">
        <f>VLOOKUP($A32,'Return Data'!$B$7:$R$2292,3,0)</f>
        <v>44865</v>
      </c>
      <c r="C32" s="60">
        <f>VLOOKUP($A32,'Return Data'!$B$7:$R$2292,4,0)</f>
        <v>19.2407</v>
      </c>
      <c r="D32" s="60">
        <f>VLOOKUP($A32,'Return Data'!$B$7:$R$2292,10,0)</f>
        <v>3.915</v>
      </c>
      <c r="E32" s="61">
        <f t="shared" si="0"/>
        <v>51</v>
      </c>
      <c r="F32" s="60">
        <f>VLOOKUP($A32,'Return Data'!$B$7:$R$2292,11,0)</f>
        <v>5.3361000000000001</v>
      </c>
      <c r="G32" s="61">
        <f t="shared" si="1"/>
        <v>40</v>
      </c>
      <c r="H32" s="60">
        <f>VLOOKUP($A32,'Return Data'!$B$7:$R$2292,12,0)</f>
        <v>2.7404000000000002</v>
      </c>
      <c r="I32" s="61">
        <f t="shared" si="2"/>
        <v>39</v>
      </c>
      <c r="J32" s="60">
        <f>VLOOKUP($A32,'Return Data'!$B$7:$R$2292,13,0)</f>
        <v>1.7682</v>
      </c>
      <c r="K32" s="61">
        <f t="shared" si="3"/>
        <v>36</v>
      </c>
      <c r="L32" s="60">
        <f>VLOOKUP($A32,'Return Data'!$B$7:$R$2292,17,0)</f>
        <v>30.477599999999999</v>
      </c>
      <c r="M32" s="61">
        <f t="shared" si="4"/>
        <v>19</v>
      </c>
      <c r="N32" s="60">
        <f>VLOOKUP($A32,'Return Data'!$B$7:$R$2292,14,0)</f>
        <v>17.421500000000002</v>
      </c>
      <c r="O32" s="61">
        <f t="shared" si="8"/>
        <v>30</v>
      </c>
      <c r="P32" s="60">
        <f>VLOOKUP($A32,'Return Data'!$B$7:$R$2292,15,0)</f>
        <v>9.8041</v>
      </c>
      <c r="Q32" s="61">
        <f t="shared" si="9"/>
        <v>29</v>
      </c>
      <c r="R32" s="60">
        <f>VLOOKUP($A32,'Return Data'!$B$7:$R$2292,16,0)</f>
        <v>11.4472</v>
      </c>
      <c r="S32" s="62">
        <f t="shared" si="6"/>
        <v>47</v>
      </c>
    </row>
    <row r="33" spans="1:19" x14ac:dyDescent="0.3">
      <c r="A33" s="58" t="s">
        <v>294</v>
      </c>
      <c r="B33" s="59">
        <f>VLOOKUP($A33,'Return Data'!$B$7:$R$2292,3,0)</f>
        <v>44865</v>
      </c>
      <c r="C33" s="60">
        <f>VLOOKUP($A33,'Return Data'!$B$7:$R$2292,4,0)</f>
        <v>31.114000000000001</v>
      </c>
      <c r="D33" s="60">
        <f>VLOOKUP($A33,'Return Data'!$B$7:$R$2292,10,0)</f>
        <v>3.1015999999999999</v>
      </c>
      <c r="E33" s="61">
        <f t="shared" si="0"/>
        <v>54</v>
      </c>
      <c r="F33" s="60">
        <f>VLOOKUP($A33,'Return Data'!$B$7:$R$2292,11,0)</f>
        <v>2.7645</v>
      </c>
      <c r="G33" s="61">
        <f t="shared" si="1"/>
        <v>54</v>
      </c>
      <c r="H33" s="60">
        <f>VLOOKUP($A33,'Return Data'!$B$7:$R$2292,12,0)</f>
        <v>0.1835</v>
      </c>
      <c r="I33" s="61">
        <f t="shared" si="2"/>
        <v>47</v>
      </c>
      <c r="J33" s="60">
        <f>VLOOKUP($A33,'Return Data'!$B$7:$R$2292,13,0)</f>
        <v>-1.0275000000000001</v>
      </c>
      <c r="K33" s="61">
        <f t="shared" si="3"/>
        <v>51</v>
      </c>
      <c r="L33" s="60">
        <f>VLOOKUP($A33,'Return Data'!$B$7:$R$2292,17,0)</f>
        <v>26.328099999999999</v>
      </c>
      <c r="M33" s="61">
        <f t="shared" si="4"/>
        <v>40</v>
      </c>
      <c r="N33" s="60">
        <f>VLOOKUP($A33,'Return Data'!$B$7:$R$2292,14,0)</f>
        <v>18.828099999999999</v>
      </c>
      <c r="O33" s="61">
        <f t="shared" si="8"/>
        <v>22</v>
      </c>
      <c r="P33" s="60">
        <f>VLOOKUP($A33,'Return Data'!$B$7:$R$2292,15,0)</f>
        <v>13.981400000000001</v>
      </c>
      <c r="Q33" s="61">
        <f t="shared" si="9"/>
        <v>6</v>
      </c>
      <c r="R33" s="60">
        <f>VLOOKUP($A33,'Return Data'!$B$7:$R$2292,16,0)</f>
        <v>18.0322</v>
      </c>
      <c r="S33" s="62">
        <f t="shared" si="6"/>
        <v>11</v>
      </c>
    </row>
    <row r="34" spans="1:19" x14ac:dyDescent="0.3">
      <c r="A34" s="58" t="s">
        <v>295</v>
      </c>
      <c r="B34" s="59">
        <f>VLOOKUP($A34,'Return Data'!$B$7:$R$2292,3,0)</f>
        <v>44865</v>
      </c>
      <c r="C34" s="60">
        <f>VLOOKUP($A34,'Return Data'!$B$7:$R$2292,4,0)</f>
        <v>27.229800000000001</v>
      </c>
      <c r="D34" s="60">
        <f>VLOOKUP($A34,'Return Data'!$B$7:$R$2292,10,0)</f>
        <v>7.0378999999999996</v>
      </c>
      <c r="E34" s="61">
        <f t="shared" si="0"/>
        <v>18</v>
      </c>
      <c r="F34" s="60">
        <f>VLOOKUP($A34,'Return Data'!$B$7:$R$2292,11,0)</f>
        <v>8.4489999999999998</v>
      </c>
      <c r="G34" s="61">
        <f t="shared" si="1"/>
        <v>9</v>
      </c>
      <c r="H34" s="60">
        <f>VLOOKUP($A34,'Return Data'!$B$7:$R$2292,12,0)</f>
        <v>1.2678</v>
      </c>
      <c r="I34" s="61">
        <f t="shared" si="2"/>
        <v>46</v>
      </c>
      <c r="J34" s="60">
        <f>VLOOKUP($A34,'Return Data'!$B$7:$R$2292,13,0)</f>
        <v>0.51090000000000002</v>
      </c>
      <c r="K34" s="61">
        <f t="shared" si="3"/>
        <v>43</v>
      </c>
      <c r="L34" s="60">
        <f>VLOOKUP($A34,'Return Data'!$B$7:$R$2292,17,0)</f>
        <v>27.157599999999999</v>
      </c>
      <c r="M34" s="61">
        <f t="shared" si="4"/>
        <v>36</v>
      </c>
      <c r="N34" s="60">
        <f>VLOOKUP($A34,'Return Data'!$B$7:$R$2292,14,0)</f>
        <v>13.748100000000001</v>
      </c>
      <c r="O34" s="61">
        <f t="shared" si="8"/>
        <v>46</v>
      </c>
      <c r="P34" s="60">
        <f>VLOOKUP($A34,'Return Data'!$B$7:$R$2292,15,0)</f>
        <v>9.8149999999999995</v>
      </c>
      <c r="Q34" s="61">
        <f t="shared" si="9"/>
        <v>28</v>
      </c>
      <c r="R34" s="60">
        <f>VLOOKUP($A34,'Return Data'!$B$7:$R$2292,16,0)</f>
        <v>13.739800000000001</v>
      </c>
      <c r="S34" s="62">
        <f t="shared" si="6"/>
        <v>32</v>
      </c>
    </row>
    <row r="35" spans="1:19" x14ac:dyDescent="0.3">
      <c r="A35" s="58" t="s">
        <v>1950</v>
      </c>
      <c r="B35" s="59">
        <f>VLOOKUP($A35,'Return Data'!$B$7:$R$2292,3,0)</f>
        <v>44865</v>
      </c>
      <c r="C35" s="60">
        <f>VLOOKUP($A35,'Return Data'!$B$7:$R$2292,4,0)</f>
        <v>20.661899999999999</v>
      </c>
      <c r="D35" s="60">
        <f>VLOOKUP($A35,'Return Data'!$B$7:$R$2292,10,0)</f>
        <v>5.4275000000000002</v>
      </c>
      <c r="E35" s="61">
        <f t="shared" si="0"/>
        <v>40</v>
      </c>
      <c r="F35" s="60">
        <f>VLOOKUP($A35,'Return Data'!$B$7:$R$2292,11,0)</f>
        <v>4.2092999999999998</v>
      </c>
      <c r="G35" s="61">
        <f t="shared" si="1"/>
        <v>48</v>
      </c>
      <c r="H35" s="60">
        <f>VLOOKUP($A35,'Return Data'!$B$7:$R$2292,12,0)</f>
        <v>-0.25390000000000001</v>
      </c>
      <c r="I35" s="61">
        <f t="shared" si="2"/>
        <v>51</v>
      </c>
      <c r="J35" s="60">
        <f>VLOOKUP($A35,'Return Data'!$B$7:$R$2292,13,0)</f>
        <v>-1.4688000000000001</v>
      </c>
      <c r="K35" s="61">
        <f t="shared" si="3"/>
        <v>52</v>
      </c>
      <c r="L35" s="60">
        <f>VLOOKUP($A35,'Return Data'!$B$7:$R$2292,17,0)</f>
        <v>21.823</v>
      </c>
      <c r="M35" s="61">
        <f t="shared" si="4"/>
        <v>48</v>
      </c>
      <c r="N35" s="60">
        <f>VLOOKUP($A35,'Return Data'!$B$7:$R$2292,14,0)</f>
        <v>12.164300000000001</v>
      </c>
      <c r="O35" s="61">
        <f t="shared" si="8"/>
        <v>50</v>
      </c>
      <c r="P35" s="60">
        <f>VLOOKUP($A35,'Return Data'!$B$7:$R$2292,15,0)</f>
        <v>8.0167000000000002</v>
      </c>
      <c r="Q35" s="61">
        <f t="shared" si="9"/>
        <v>38</v>
      </c>
      <c r="R35" s="60">
        <f>VLOOKUP($A35,'Return Data'!$B$7:$R$2292,16,0)</f>
        <v>11.1911</v>
      </c>
      <c r="S35" s="62">
        <f t="shared" si="6"/>
        <v>48</v>
      </c>
    </row>
    <row r="36" spans="1:19" x14ac:dyDescent="0.3">
      <c r="A36" s="58" t="s">
        <v>296</v>
      </c>
      <c r="B36" s="59">
        <f>VLOOKUP($A36,'Return Data'!$B$7:$R$2292,3,0)</f>
        <v>44865</v>
      </c>
      <c r="C36" s="60">
        <f>VLOOKUP($A36,'Return Data'!$B$7:$R$2292,4,0)</f>
        <v>80.539500000000004</v>
      </c>
      <c r="D36" s="60">
        <f>VLOOKUP($A36,'Return Data'!$B$7:$R$2292,10,0)</f>
        <v>4.8207000000000004</v>
      </c>
      <c r="E36" s="61">
        <f t="shared" si="0"/>
        <v>46</v>
      </c>
      <c r="F36" s="60">
        <f>VLOOKUP($A36,'Return Data'!$B$7:$R$2292,11,0)</f>
        <v>6.2908999999999997</v>
      </c>
      <c r="G36" s="61">
        <f t="shared" si="1"/>
        <v>32</v>
      </c>
      <c r="H36" s="60">
        <f>VLOOKUP($A36,'Return Data'!$B$7:$R$2292,12,0)</f>
        <v>4.1566999999999998</v>
      </c>
      <c r="I36" s="61">
        <f t="shared" si="2"/>
        <v>29</v>
      </c>
      <c r="J36" s="60">
        <f>VLOOKUP($A36,'Return Data'!$B$7:$R$2292,13,0)</f>
        <v>3.5722999999999998</v>
      </c>
      <c r="K36" s="61">
        <f t="shared" si="3"/>
        <v>28</v>
      </c>
      <c r="L36" s="60">
        <f>VLOOKUP($A36,'Return Data'!$B$7:$R$2292,17,0)</f>
        <v>32.569299999999998</v>
      </c>
      <c r="M36" s="61">
        <f t="shared" si="4"/>
        <v>16</v>
      </c>
      <c r="N36" s="60">
        <f>VLOOKUP($A36,'Return Data'!$B$7:$R$2292,14,0)</f>
        <v>13.877700000000001</v>
      </c>
      <c r="O36" s="61">
        <f t="shared" si="8"/>
        <v>44</v>
      </c>
      <c r="P36" s="60">
        <f>VLOOKUP($A36,'Return Data'!$B$7:$R$2292,15,0)</f>
        <v>4.2294</v>
      </c>
      <c r="Q36" s="61">
        <f t="shared" si="9"/>
        <v>42</v>
      </c>
      <c r="R36" s="60">
        <f>VLOOKUP($A36,'Return Data'!$B$7:$R$2292,16,0)</f>
        <v>12.958600000000001</v>
      </c>
      <c r="S36" s="62">
        <f t="shared" si="6"/>
        <v>36</v>
      </c>
    </row>
    <row r="37" spans="1:19" x14ac:dyDescent="0.3">
      <c r="A37" s="58" t="s">
        <v>297</v>
      </c>
      <c r="B37" s="59">
        <f>VLOOKUP($A37,'Return Data'!$B$7:$R$2292,3,0)</f>
        <v>44865</v>
      </c>
      <c r="C37" s="60">
        <f>VLOOKUP($A37,'Return Data'!$B$7:$R$2292,4,0)</f>
        <v>20.243600000000001</v>
      </c>
      <c r="D37" s="60">
        <f>VLOOKUP($A37,'Return Data'!$B$7:$R$2292,10,0)</f>
        <v>9.0394000000000005</v>
      </c>
      <c r="E37" s="61">
        <f t="shared" si="0"/>
        <v>5</v>
      </c>
      <c r="F37" s="60">
        <f>VLOOKUP($A37,'Return Data'!$B$7:$R$2292,11,0)</f>
        <v>9.8864000000000001</v>
      </c>
      <c r="G37" s="61">
        <f t="shared" si="1"/>
        <v>3</v>
      </c>
      <c r="H37" s="60">
        <f>VLOOKUP($A37,'Return Data'!$B$7:$R$2292,12,0)</f>
        <v>7.7950999999999997</v>
      </c>
      <c r="I37" s="61">
        <f t="shared" si="2"/>
        <v>7</v>
      </c>
      <c r="J37" s="60">
        <f>VLOOKUP($A37,'Return Data'!$B$7:$R$2292,13,0)</f>
        <v>10.1471</v>
      </c>
      <c r="K37" s="61">
        <f t="shared" si="3"/>
        <v>10</v>
      </c>
      <c r="L37" s="60">
        <f>VLOOKUP($A37,'Return Data'!$B$7:$R$2292,17,0)</f>
        <v>28.245799999999999</v>
      </c>
      <c r="M37" s="61">
        <f t="shared" si="4"/>
        <v>31</v>
      </c>
      <c r="N37" s="60"/>
      <c r="O37" s="61"/>
      <c r="P37" s="60"/>
      <c r="Q37" s="61"/>
      <c r="R37" s="60">
        <f>VLOOKUP($A37,'Return Data'!$B$7:$R$2292,16,0)</f>
        <v>24.037299999999998</v>
      </c>
      <c r="S37" s="62">
        <f t="shared" si="6"/>
        <v>1</v>
      </c>
    </row>
    <row r="38" spans="1:19" x14ac:dyDescent="0.3">
      <c r="A38" s="58" t="s">
        <v>1925</v>
      </c>
      <c r="B38" s="59">
        <f>VLOOKUP($A38,'Return Data'!$B$7:$R$2292,3,0)</f>
        <v>44865</v>
      </c>
      <c r="C38" s="60">
        <f>VLOOKUP($A38,'Return Data'!$B$7:$R$2292,4,0)</f>
        <v>24.71</v>
      </c>
      <c r="D38" s="60">
        <f>VLOOKUP($A38,'Return Data'!$B$7:$R$2292,10,0)</f>
        <v>6.2796000000000003</v>
      </c>
      <c r="E38" s="61">
        <f t="shared" si="0"/>
        <v>28</v>
      </c>
      <c r="F38" s="60">
        <f>VLOOKUP($A38,'Return Data'!$B$7:$R$2292,11,0)</f>
        <v>4.9702999999999999</v>
      </c>
      <c r="G38" s="61">
        <f t="shared" si="1"/>
        <v>43</v>
      </c>
      <c r="H38" s="60">
        <f>VLOOKUP($A38,'Return Data'!$B$7:$R$2292,12,0)</f>
        <v>2.3612000000000002</v>
      </c>
      <c r="I38" s="61">
        <f t="shared" si="2"/>
        <v>40</v>
      </c>
      <c r="J38" s="60">
        <f>VLOOKUP($A38,'Return Data'!$B$7:$R$2292,13,0)</f>
        <v>6.8310000000000004</v>
      </c>
      <c r="K38" s="61">
        <f t="shared" si="3"/>
        <v>16</v>
      </c>
      <c r="L38" s="60">
        <f>VLOOKUP($A38,'Return Data'!$B$7:$R$2292,17,0)</f>
        <v>31.818100000000001</v>
      </c>
      <c r="M38" s="61">
        <f t="shared" si="4"/>
        <v>18</v>
      </c>
      <c r="N38" s="60">
        <f>VLOOKUP($A38,'Return Data'!$B$7:$R$2292,14,0)</f>
        <v>18.614000000000001</v>
      </c>
      <c r="O38" s="61">
        <f t="shared" ref="O38:O65" si="10">RANK(N38,N$8:N$65,0)</f>
        <v>25</v>
      </c>
      <c r="P38" s="60">
        <f>VLOOKUP($A38,'Return Data'!$B$7:$R$2292,15,0)</f>
        <v>12.398400000000001</v>
      </c>
      <c r="Q38" s="61">
        <f t="shared" ref="Q38:Q44" si="11">RANK(P38,P$8:P$65,0)</f>
        <v>13</v>
      </c>
      <c r="R38" s="60">
        <f>VLOOKUP($A38,'Return Data'!$B$7:$R$2292,16,0)</f>
        <v>14.0236</v>
      </c>
      <c r="S38" s="62">
        <f t="shared" si="6"/>
        <v>30</v>
      </c>
    </row>
    <row r="39" spans="1:19" x14ac:dyDescent="0.3">
      <c r="A39" s="58" t="s">
        <v>301</v>
      </c>
      <c r="B39" s="59">
        <f>VLOOKUP($A39,'Return Data'!$B$7:$R$2292,3,0)</f>
        <v>44865</v>
      </c>
      <c r="C39" s="60">
        <f>VLOOKUP($A39,'Return Data'!$B$7:$R$2292,4,0)</f>
        <v>248.64060000000001</v>
      </c>
      <c r="D39" s="60">
        <f>VLOOKUP($A39,'Return Data'!$B$7:$R$2292,10,0)</f>
        <v>11.0021</v>
      </c>
      <c r="E39" s="61">
        <f t="shared" si="0"/>
        <v>1</v>
      </c>
      <c r="F39" s="60">
        <f>VLOOKUP($A39,'Return Data'!$B$7:$R$2292,11,0)</f>
        <v>8.1883999999999997</v>
      </c>
      <c r="G39" s="61">
        <f t="shared" si="1"/>
        <v>12</v>
      </c>
      <c r="H39" s="60">
        <f>VLOOKUP($A39,'Return Data'!$B$7:$R$2292,12,0)</f>
        <v>11.6219</v>
      </c>
      <c r="I39" s="61">
        <f t="shared" si="2"/>
        <v>2</v>
      </c>
      <c r="J39" s="60">
        <f>VLOOKUP($A39,'Return Data'!$B$7:$R$2292,13,0)</f>
        <v>15.9788</v>
      </c>
      <c r="K39" s="61">
        <f t="shared" si="3"/>
        <v>2</v>
      </c>
      <c r="L39" s="60">
        <f>VLOOKUP($A39,'Return Data'!$B$7:$R$2292,17,0)</f>
        <v>46.523099999999999</v>
      </c>
      <c r="M39" s="61">
        <f t="shared" si="4"/>
        <v>7</v>
      </c>
      <c r="N39" s="60">
        <f>VLOOKUP($A39,'Return Data'!$B$7:$R$2292,14,0)</f>
        <v>36.584400000000002</v>
      </c>
      <c r="O39" s="61">
        <f t="shared" si="10"/>
        <v>1</v>
      </c>
      <c r="P39" s="60">
        <f>VLOOKUP($A39,'Return Data'!$B$7:$R$2292,15,0)</f>
        <v>21.885300000000001</v>
      </c>
      <c r="Q39" s="61">
        <f t="shared" si="11"/>
        <v>2</v>
      </c>
      <c r="R39" s="60">
        <f>VLOOKUP($A39,'Return Data'!$B$7:$R$2292,16,0)</f>
        <v>15.279199999999999</v>
      </c>
      <c r="S39" s="62">
        <f t="shared" si="6"/>
        <v>22</v>
      </c>
    </row>
    <row r="40" spans="1:19" x14ac:dyDescent="0.3">
      <c r="A40" s="58" t="s">
        <v>302</v>
      </c>
      <c r="B40" s="59">
        <f>VLOOKUP($A40,'Return Data'!$B$7:$R$2292,3,0)</f>
        <v>44865</v>
      </c>
      <c r="C40" s="60">
        <f>VLOOKUP($A40,'Return Data'!$B$7:$R$2292,4,0)</f>
        <v>78.709999999999994</v>
      </c>
      <c r="D40" s="60">
        <f>VLOOKUP($A40,'Return Data'!$B$7:$R$2292,10,0)</f>
        <v>4.4730999999999996</v>
      </c>
      <c r="E40" s="61">
        <f t="shared" ref="E40:E65" si="12">RANK(D40,D$8:D$65,0)</f>
        <v>50</v>
      </c>
      <c r="F40" s="60">
        <f>VLOOKUP($A40,'Return Data'!$B$7:$R$2292,11,0)</f>
        <v>6.6965000000000003</v>
      </c>
      <c r="G40" s="61">
        <f t="shared" ref="G40:G65" si="13">RANK(F40,F$8:F$65,0)</f>
        <v>23</v>
      </c>
      <c r="H40" s="60">
        <f>VLOOKUP($A40,'Return Data'!$B$7:$R$2292,12,0)</f>
        <v>4.7651000000000003</v>
      </c>
      <c r="I40" s="61">
        <f t="shared" ref="I40:I65" si="14">RANK(H40,H$8:H$65,0)</f>
        <v>23</v>
      </c>
      <c r="J40" s="60">
        <f>VLOOKUP($A40,'Return Data'!$B$7:$R$2292,13,0)</f>
        <v>2.6339999999999999</v>
      </c>
      <c r="K40" s="61">
        <f t="shared" ref="K40:K65" si="15">RANK(J40,J$8:J$65,0)</f>
        <v>30</v>
      </c>
      <c r="L40" s="60">
        <f>VLOOKUP($A40,'Return Data'!$B$7:$R$2292,17,0)</f>
        <v>25.190899999999999</v>
      </c>
      <c r="M40" s="61">
        <f t="shared" ref="M40:M65" si="16">RANK(L40,L$8:L$65,0)</f>
        <v>43</v>
      </c>
      <c r="N40" s="60">
        <f>VLOOKUP($A40,'Return Data'!$B$7:$R$2292,14,0)</f>
        <v>14.408899999999999</v>
      </c>
      <c r="O40" s="61">
        <f t="shared" si="10"/>
        <v>41</v>
      </c>
      <c r="P40" s="60">
        <f>VLOOKUP($A40,'Return Data'!$B$7:$R$2292,15,0)</f>
        <v>8.3818999999999999</v>
      </c>
      <c r="Q40" s="61">
        <f t="shared" si="11"/>
        <v>37</v>
      </c>
      <c r="R40" s="60">
        <f>VLOOKUP($A40,'Return Data'!$B$7:$R$2292,16,0)</f>
        <v>15.8733</v>
      </c>
      <c r="S40" s="62">
        <f t="shared" ref="S40:S65" si="17">RANK(R40,R$8:R$65,0)</f>
        <v>18</v>
      </c>
    </row>
    <row r="41" spans="1:19" x14ac:dyDescent="0.3">
      <c r="A41" s="58" t="s">
        <v>373</v>
      </c>
      <c r="B41" s="59">
        <f>VLOOKUP($A41,'Return Data'!$B$7:$R$2292,3,0)</f>
        <v>44865</v>
      </c>
      <c r="C41" s="60">
        <f>VLOOKUP($A41,'Return Data'!$B$7:$R$2292,4,0)</f>
        <v>735.05856905609403</v>
      </c>
      <c r="D41" s="60">
        <f>VLOOKUP($A41,'Return Data'!$B$7:$R$2292,10,0)</f>
        <v>7.2690000000000001</v>
      </c>
      <c r="E41" s="61">
        <f t="shared" si="12"/>
        <v>17</v>
      </c>
      <c r="F41" s="60">
        <f>VLOOKUP($A41,'Return Data'!$B$7:$R$2292,11,0)</f>
        <v>8.6870999999999992</v>
      </c>
      <c r="G41" s="61">
        <f t="shared" si="13"/>
        <v>8</v>
      </c>
      <c r="H41" s="60">
        <f>VLOOKUP($A41,'Return Data'!$B$7:$R$2292,12,0)</f>
        <v>5.5525000000000002</v>
      </c>
      <c r="I41" s="61">
        <f t="shared" si="14"/>
        <v>19</v>
      </c>
      <c r="J41" s="60">
        <f>VLOOKUP($A41,'Return Data'!$B$7:$R$2292,13,0)</f>
        <v>4.7629999999999999</v>
      </c>
      <c r="K41" s="61">
        <f t="shared" si="15"/>
        <v>23</v>
      </c>
      <c r="L41" s="60">
        <f>VLOOKUP($A41,'Return Data'!$B$7:$R$2292,17,0)</f>
        <v>28.7699</v>
      </c>
      <c r="M41" s="61">
        <f t="shared" si="16"/>
        <v>27</v>
      </c>
      <c r="N41" s="60">
        <f>VLOOKUP($A41,'Return Data'!$B$7:$R$2292,14,0)</f>
        <v>18.1646</v>
      </c>
      <c r="O41" s="61">
        <f t="shared" si="10"/>
        <v>26</v>
      </c>
      <c r="P41" s="60">
        <f>VLOOKUP($A41,'Return Data'!$B$7:$R$2292,15,0)</f>
        <v>10.4297</v>
      </c>
      <c r="Q41" s="61">
        <f t="shared" si="11"/>
        <v>24</v>
      </c>
      <c r="R41" s="60">
        <f>VLOOKUP($A41,'Return Data'!$B$7:$R$2292,16,0)</f>
        <v>15.6218</v>
      </c>
      <c r="S41" s="62">
        <f t="shared" si="17"/>
        <v>19</v>
      </c>
    </row>
    <row r="42" spans="1:19" x14ac:dyDescent="0.3">
      <c r="A42" s="58" t="s">
        <v>304</v>
      </c>
      <c r="B42" s="59">
        <f>VLOOKUP($A42,'Return Data'!$B$7:$R$2292,3,0)</f>
        <v>44865</v>
      </c>
      <c r="C42" s="60">
        <f>VLOOKUP($A42,'Return Data'!$B$7:$R$2292,4,0)</f>
        <v>28.372299999999999</v>
      </c>
      <c r="D42" s="60">
        <f>VLOOKUP($A42,'Return Data'!$B$7:$R$2292,10,0)</f>
        <v>9.3442000000000007</v>
      </c>
      <c r="E42" s="61">
        <f t="shared" si="12"/>
        <v>2</v>
      </c>
      <c r="F42" s="60">
        <f>VLOOKUP($A42,'Return Data'!$B$7:$R$2292,11,0)</f>
        <v>9.4466999999999999</v>
      </c>
      <c r="G42" s="61">
        <f t="shared" si="13"/>
        <v>4</v>
      </c>
      <c r="H42" s="60">
        <f>VLOOKUP($A42,'Return Data'!$B$7:$R$2292,12,0)</f>
        <v>6.9233000000000002</v>
      </c>
      <c r="I42" s="61">
        <f t="shared" si="14"/>
        <v>12</v>
      </c>
      <c r="J42" s="60">
        <f>VLOOKUP($A42,'Return Data'!$B$7:$R$2292,13,0)</f>
        <v>16.310400000000001</v>
      </c>
      <c r="K42" s="61">
        <f t="shared" si="15"/>
        <v>1</v>
      </c>
      <c r="L42" s="60">
        <f>VLOOKUP($A42,'Return Data'!$B$7:$R$2292,17,0)</f>
        <v>38.825099999999999</v>
      </c>
      <c r="M42" s="61">
        <f t="shared" si="16"/>
        <v>9</v>
      </c>
      <c r="N42" s="60">
        <f>VLOOKUP($A42,'Return Data'!$B$7:$R$2292,14,0)</f>
        <v>27.435300000000002</v>
      </c>
      <c r="O42" s="61">
        <f t="shared" si="10"/>
        <v>10</v>
      </c>
      <c r="P42" s="60">
        <f>VLOOKUP($A42,'Return Data'!$B$7:$R$2292,15,0)</f>
        <v>15.6229</v>
      </c>
      <c r="Q42" s="61">
        <f t="shared" si="11"/>
        <v>3</v>
      </c>
      <c r="R42" s="60">
        <f>VLOOKUP($A42,'Return Data'!$B$7:$R$2292,16,0)</f>
        <v>17.1479</v>
      </c>
      <c r="S42" s="62">
        <f t="shared" si="17"/>
        <v>13</v>
      </c>
    </row>
    <row r="43" spans="1:19" x14ac:dyDescent="0.3">
      <c r="A43" s="58" t="s">
        <v>305</v>
      </c>
      <c r="B43" s="59">
        <f>VLOOKUP($A43,'Return Data'!$B$7:$R$2292,3,0)</f>
        <v>44865</v>
      </c>
      <c r="C43" s="60">
        <f>VLOOKUP($A43,'Return Data'!$B$7:$R$2292,4,0)</f>
        <v>28.820900000000002</v>
      </c>
      <c r="D43" s="60">
        <f>VLOOKUP($A43,'Return Data'!$B$7:$R$2292,10,0)</f>
        <v>8.9187999999999992</v>
      </c>
      <c r="E43" s="61">
        <f t="shared" si="12"/>
        <v>8</v>
      </c>
      <c r="F43" s="60">
        <f>VLOOKUP($A43,'Return Data'!$B$7:$R$2292,11,0)</f>
        <v>8.3399000000000001</v>
      </c>
      <c r="G43" s="61">
        <f t="shared" si="13"/>
        <v>10</v>
      </c>
      <c r="H43" s="60">
        <f>VLOOKUP($A43,'Return Data'!$B$7:$R$2292,12,0)</f>
        <v>5.5907999999999998</v>
      </c>
      <c r="I43" s="61">
        <f t="shared" si="14"/>
        <v>18</v>
      </c>
      <c r="J43" s="60">
        <f>VLOOKUP($A43,'Return Data'!$B$7:$R$2292,13,0)</f>
        <v>13.726900000000001</v>
      </c>
      <c r="K43" s="61">
        <f t="shared" si="15"/>
        <v>4</v>
      </c>
      <c r="L43" s="60">
        <f>VLOOKUP($A43,'Return Data'!$B$7:$R$2292,17,0)</f>
        <v>36.999299999999998</v>
      </c>
      <c r="M43" s="61">
        <f t="shared" si="16"/>
        <v>13</v>
      </c>
      <c r="N43" s="60">
        <f>VLOOKUP($A43,'Return Data'!$B$7:$R$2292,14,0)</f>
        <v>26.936800000000002</v>
      </c>
      <c r="O43" s="61">
        <f t="shared" si="10"/>
        <v>11</v>
      </c>
      <c r="P43" s="60">
        <f>VLOOKUP($A43,'Return Data'!$B$7:$R$2292,15,0)</f>
        <v>14.412000000000001</v>
      </c>
      <c r="Q43" s="61">
        <f t="shared" si="11"/>
        <v>5</v>
      </c>
      <c r="R43" s="60">
        <f>VLOOKUP($A43,'Return Data'!$B$7:$R$2292,16,0)</f>
        <v>14.931100000000001</v>
      </c>
      <c r="S43" s="62">
        <f t="shared" si="17"/>
        <v>24</v>
      </c>
    </row>
    <row r="44" spans="1:19" x14ac:dyDescent="0.3">
      <c r="A44" s="58" t="s">
        <v>306</v>
      </c>
      <c r="B44" s="59">
        <f>VLOOKUP($A44,'Return Data'!$B$7:$R$2292,3,0)</f>
        <v>44865</v>
      </c>
      <c r="C44" s="60">
        <f>VLOOKUP($A44,'Return Data'!$B$7:$R$2292,4,0)</f>
        <v>27.515000000000001</v>
      </c>
      <c r="D44" s="60">
        <f>VLOOKUP($A44,'Return Data'!$B$7:$R$2292,10,0)</f>
        <v>9.2194000000000003</v>
      </c>
      <c r="E44" s="61">
        <f t="shared" si="12"/>
        <v>4</v>
      </c>
      <c r="F44" s="60">
        <f>VLOOKUP($A44,'Return Data'!$B$7:$R$2292,11,0)</f>
        <v>9.0662000000000003</v>
      </c>
      <c r="G44" s="61">
        <f t="shared" si="13"/>
        <v>6</v>
      </c>
      <c r="H44" s="60">
        <f>VLOOKUP($A44,'Return Data'!$B$7:$R$2292,12,0)</f>
        <v>6.3311999999999999</v>
      </c>
      <c r="I44" s="61">
        <f t="shared" si="14"/>
        <v>14</v>
      </c>
      <c r="J44" s="60">
        <f>VLOOKUP($A44,'Return Data'!$B$7:$R$2292,13,0)</f>
        <v>15.2707</v>
      </c>
      <c r="K44" s="61">
        <f t="shared" si="15"/>
        <v>3</v>
      </c>
      <c r="L44" s="60">
        <f>VLOOKUP($A44,'Return Data'!$B$7:$R$2292,17,0)</f>
        <v>38.244900000000001</v>
      </c>
      <c r="M44" s="61">
        <f t="shared" si="16"/>
        <v>10</v>
      </c>
      <c r="N44" s="60">
        <f>VLOOKUP($A44,'Return Data'!$B$7:$R$2292,14,0)</f>
        <v>26.342199999999998</v>
      </c>
      <c r="O44" s="61">
        <f t="shared" si="10"/>
        <v>12</v>
      </c>
      <c r="P44" s="60">
        <f>VLOOKUP($A44,'Return Data'!$B$7:$R$2292,15,0)</f>
        <v>13.849399999999999</v>
      </c>
      <c r="Q44" s="61">
        <f t="shared" si="11"/>
        <v>7</v>
      </c>
      <c r="R44" s="60">
        <f>VLOOKUP($A44,'Return Data'!$B$7:$R$2292,16,0)</f>
        <v>14.0581</v>
      </c>
      <c r="S44" s="62">
        <f t="shared" si="17"/>
        <v>29</v>
      </c>
    </row>
    <row r="45" spans="1:19" x14ac:dyDescent="0.3">
      <c r="A45" s="58" t="s">
        <v>307</v>
      </c>
      <c r="B45" s="59">
        <f>VLOOKUP($A45,'Return Data'!$B$7:$R$2292,3,0)</f>
        <v>44865</v>
      </c>
      <c r="C45" s="60">
        <f>VLOOKUP($A45,'Return Data'!$B$7:$R$2292,4,0)</f>
        <v>31.716899999999999</v>
      </c>
      <c r="D45" s="60">
        <f>VLOOKUP($A45,'Return Data'!$B$7:$R$2292,10,0)</f>
        <v>5.2022000000000004</v>
      </c>
      <c r="E45" s="61">
        <f t="shared" si="12"/>
        <v>43</v>
      </c>
      <c r="F45" s="60">
        <f>VLOOKUP($A45,'Return Data'!$B$7:$R$2292,11,0)</f>
        <v>3.1112000000000002</v>
      </c>
      <c r="G45" s="61">
        <f t="shared" si="13"/>
        <v>52</v>
      </c>
      <c r="H45" s="60">
        <f>VLOOKUP($A45,'Return Data'!$B$7:$R$2292,12,0)</f>
        <v>4.7347000000000001</v>
      </c>
      <c r="I45" s="61">
        <f t="shared" si="14"/>
        <v>24</v>
      </c>
      <c r="J45" s="60">
        <f>VLOOKUP($A45,'Return Data'!$B$7:$R$2292,13,0)</f>
        <v>4.9572000000000003</v>
      </c>
      <c r="K45" s="61">
        <f t="shared" si="15"/>
        <v>20</v>
      </c>
      <c r="L45" s="60">
        <f>VLOOKUP($A45,'Return Data'!$B$7:$R$2292,17,0)</f>
        <v>45.353299999999997</v>
      </c>
      <c r="M45" s="61">
        <f t="shared" si="16"/>
        <v>8</v>
      </c>
      <c r="N45" s="60">
        <f>VLOOKUP($A45,'Return Data'!$B$7:$R$2292,14,0)</f>
        <v>32.0944</v>
      </c>
      <c r="O45" s="61">
        <f t="shared" si="10"/>
        <v>3</v>
      </c>
      <c r="P45" s="60"/>
      <c r="Q45" s="61"/>
      <c r="R45" s="60">
        <f>VLOOKUP($A45,'Return Data'!$B$7:$R$2292,16,0)</f>
        <v>22.939599999999999</v>
      </c>
      <c r="S45" s="62">
        <f t="shared" si="17"/>
        <v>4</v>
      </c>
    </row>
    <row r="46" spans="1:19" x14ac:dyDescent="0.3">
      <c r="A46" s="58" t="s">
        <v>308</v>
      </c>
      <c r="B46" s="59">
        <f>VLOOKUP($A46,'Return Data'!$B$7:$R$2292,3,0)</f>
        <v>44865</v>
      </c>
      <c r="C46" s="60">
        <f>VLOOKUP($A46,'Return Data'!$B$7:$R$2292,4,0)</f>
        <v>18.626100000000001</v>
      </c>
      <c r="D46" s="60">
        <f>VLOOKUP($A46,'Return Data'!$B$7:$R$2292,10,0)</f>
        <v>8.0137</v>
      </c>
      <c r="E46" s="61">
        <f t="shared" si="12"/>
        <v>13</v>
      </c>
      <c r="F46" s="60">
        <f>VLOOKUP($A46,'Return Data'!$B$7:$R$2292,11,0)</f>
        <v>7.9298000000000002</v>
      </c>
      <c r="G46" s="61">
        <f t="shared" si="13"/>
        <v>16</v>
      </c>
      <c r="H46" s="60">
        <f>VLOOKUP($A46,'Return Data'!$B$7:$R$2292,12,0)</f>
        <v>5.0256999999999996</v>
      </c>
      <c r="I46" s="61">
        <f t="shared" si="14"/>
        <v>21</v>
      </c>
      <c r="J46" s="60">
        <f>VLOOKUP($A46,'Return Data'!$B$7:$R$2292,13,0)</f>
        <v>4.4210000000000003</v>
      </c>
      <c r="K46" s="61">
        <f t="shared" si="15"/>
        <v>26</v>
      </c>
      <c r="L46" s="60">
        <f>VLOOKUP($A46,'Return Data'!$B$7:$R$2292,17,0)</f>
        <v>29.132000000000001</v>
      </c>
      <c r="M46" s="61">
        <f t="shared" si="16"/>
        <v>25</v>
      </c>
      <c r="N46" s="60">
        <f>VLOOKUP($A46,'Return Data'!$B$7:$R$2292,14,0)</f>
        <v>19.3049</v>
      </c>
      <c r="O46" s="61">
        <f t="shared" si="10"/>
        <v>19</v>
      </c>
      <c r="P46" s="60"/>
      <c r="Q46" s="61"/>
      <c r="R46" s="60">
        <f>VLOOKUP($A46,'Return Data'!$B$7:$R$2292,16,0)</f>
        <v>15.589700000000001</v>
      </c>
      <c r="S46" s="62">
        <f t="shared" si="17"/>
        <v>20</v>
      </c>
    </row>
    <row r="47" spans="1:19" x14ac:dyDescent="0.3">
      <c r="A47" s="58" t="s">
        <v>309</v>
      </c>
      <c r="B47" s="59">
        <f>VLOOKUP($A47,'Return Data'!$B$7:$R$2292,3,0)</f>
        <v>44865</v>
      </c>
      <c r="C47" s="60">
        <f>VLOOKUP($A47,'Return Data'!$B$7:$R$2292,4,0)</f>
        <v>17.248200000000001</v>
      </c>
      <c r="D47" s="60">
        <f>VLOOKUP($A47,'Return Data'!$B$7:$R$2292,10,0)</f>
        <v>6.3752000000000004</v>
      </c>
      <c r="E47" s="61">
        <f t="shared" si="12"/>
        <v>24</v>
      </c>
      <c r="F47" s="60">
        <f>VLOOKUP($A47,'Return Data'!$B$7:$R$2292,11,0)</f>
        <v>6.3023999999999996</v>
      </c>
      <c r="G47" s="61">
        <f t="shared" si="13"/>
        <v>31</v>
      </c>
      <c r="H47" s="60">
        <f>VLOOKUP($A47,'Return Data'!$B$7:$R$2292,12,0)</f>
        <v>4.6233000000000004</v>
      </c>
      <c r="I47" s="61">
        <f t="shared" si="14"/>
        <v>26</v>
      </c>
      <c r="J47" s="60">
        <f>VLOOKUP($A47,'Return Data'!$B$7:$R$2292,13,0)</f>
        <v>4.7937000000000003</v>
      </c>
      <c r="K47" s="61">
        <f t="shared" si="15"/>
        <v>22</v>
      </c>
      <c r="L47" s="60">
        <f>VLOOKUP($A47,'Return Data'!$B$7:$R$2292,17,0)</f>
        <v>28.486000000000001</v>
      </c>
      <c r="M47" s="61">
        <f t="shared" si="16"/>
        <v>28</v>
      </c>
      <c r="N47" s="60">
        <f>VLOOKUP($A47,'Return Data'!$B$7:$R$2292,14,0)</f>
        <v>17.787400000000002</v>
      </c>
      <c r="O47" s="61">
        <f t="shared" si="10"/>
        <v>29</v>
      </c>
      <c r="P47" s="60"/>
      <c r="Q47" s="61"/>
      <c r="R47" s="60">
        <f>VLOOKUP($A47,'Return Data'!$B$7:$R$2292,16,0)</f>
        <v>12.581200000000001</v>
      </c>
      <c r="S47" s="62">
        <f t="shared" si="17"/>
        <v>38</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48</v>
      </c>
      <c r="J48" s="60">
        <f>VLOOKUP($A48,'Return Data'!$B$7:$R$2292,13,0)</f>
        <v>0</v>
      </c>
      <c r="K48" s="61">
        <f t="shared" si="15"/>
        <v>45</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44865</v>
      </c>
      <c r="C49" s="60">
        <f>VLOOKUP($A49,'Return Data'!$B$7:$R$2292,4,0)</f>
        <v>63.508600000000001</v>
      </c>
      <c r="D49" s="60">
        <f>VLOOKUP($A49,'Return Data'!$B$7:$R$2292,10,0)</f>
        <v>5.8559999999999999</v>
      </c>
      <c r="E49" s="61">
        <f t="shared" si="12"/>
        <v>32</v>
      </c>
      <c r="F49" s="60">
        <f>VLOOKUP($A49,'Return Data'!$B$7:$R$2292,11,0)</f>
        <v>6.5198</v>
      </c>
      <c r="G49" s="61">
        <f t="shared" si="13"/>
        <v>28</v>
      </c>
      <c r="H49" s="60">
        <f>VLOOKUP($A49,'Return Data'!$B$7:$R$2292,12,0)</f>
        <v>9.6295000000000002</v>
      </c>
      <c r="I49" s="61">
        <f t="shared" si="14"/>
        <v>5</v>
      </c>
      <c r="J49" s="60">
        <f>VLOOKUP($A49,'Return Data'!$B$7:$R$2292,13,0)</f>
        <v>8.6104000000000003</v>
      </c>
      <c r="K49" s="61">
        <f t="shared" si="15"/>
        <v>13</v>
      </c>
      <c r="L49" s="60">
        <f>VLOOKUP($A49,'Return Data'!$B$7:$R$2292,17,0)</f>
        <v>38.212299999999999</v>
      </c>
      <c r="M49" s="61">
        <f t="shared" si="16"/>
        <v>11</v>
      </c>
      <c r="N49" s="60">
        <f>VLOOKUP($A49,'Return Data'!$B$7:$R$2292,14,0)</f>
        <v>32.436900000000001</v>
      </c>
      <c r="O49" s="61">
        <f t="shared" si="10"/>
        <v>2</v>
      </c>
      <c r="P49" s="60">
        <f>VLOOKUP($A49,'Return Data'!$B$7:$R$2292,15,0)</f>
        <v>22.785299999999999</v>
      </c>
      <c r="Q49" s="61">
        <f>RANK(P49,P$8:P$65,0)</f>
        <v>1</v>
      </c>
      <c r="R49" s="60">
        <f>VLOOKUP($A49,'Return Data'!$B$7:$R$2292,16,0)</f>
        <v>23.9803</v>
      </c>
      <c r="S49" s="62">
        <f t="shared" si="17"/>
        <v>2</v>
      </c>
    </row>
    <row r="50" spans="1:19" x14ac:dyDescent="0.3">
      <c r="A50" s="58" t="s">
        <v>312</v>
      </c>
      <c r="B50" s="59">
        <f>VLOOKUP($A50,'Return Data'!$B$7:$R$2292,3,0)</f>
        <v>44865</v>
      </c>
      <c r="C50" s="60">
        <f>VLOOKUP($A50,'Return Data'!$B$7:$R$2292,4,0)</f>
        <v>15.916499999999999</v>
      </c>
      <c r="D50" s="60">
        <f>VLOOKUP($A50,'Return Data'!$B$7:$R$2292,10,0)</f>
        <v>5.6486999999999998</v>
      </c>
      <c r="E50" s="61">
        <f t="shared" si="12"/>
        <v>37</v>
      </c>
      <c r="F50" s="60">
        <f>VLOOKUP($A50,'Return Data'!$B$7:$R$2292,11,0)</f>
        <v>6.3170000000000002</v>
      </c>
      <c r="G50" s="61">
        <f t="shared" si="13"/>
        <v>30</v>
      </c>
      <c r="H50" s="60">
        <f>VLOOKUP($A50,'Return Data'!$B$7:$R$2292,12,0)</f>
        <v>2.9348000000000001</v>
      </c>
      <c r="I50" s="61">
        <f t="shared" si="14"/>
        <v>37</v>
      </c>
      <c r="J50" s="60">
        <f>VLOOKUP($A50,'Return Data'!$B$7:$R$2292,13,0)</f>
        <v>0.34360000000000002</v>
      </c>
      <c r="K50" s="61">
        <f t="shared" si="15"/>
        <v>44</v>
      </c>
      <c r="L50" s="60">
        <f>VLOOKUP($A50,'Return Data'!$B$7:$R$2292,17,0)</f>
        <v>19.043500000000002</v>
      </c>
      <c r="M50" s="61">
        <f t="shared" si="16"/>
        <v>54</v>
      </c>
      <c r="N50" s="60">
        <f>VLOOKUP($A50,'Return Data'!$B$7:$R$2292,14,0)</f>
        <v>12.6205</v>
      </c>
      <c r="O50" s="61">
        <f t="shared" si="10"/>
        <v>49</v>
      </c>
      <c r="P50" s="60"/>
      <c r="Q50" s="61"/>
      <c r="R50" s="60">
        <f>VLOOKUP($A50,'Return Data'!$B$7:$R$2292,16,0)</f>
        <v>13.1309</v>
      </c>
      <c r="S50" s="62">
        <f t="shared" si="17"/>
        <v>35</v>
      </c>
    </row>
    <row r="51" spans="1:19" x14ac:dyDescent="0.3">
      <c r="A51" s="58" t="s">
        <v>313</v>
      </c>
      <c r="B51" s="59">
        <f>VLOOKUP($A51,'Return Data'!$B$7:$R$2292,3,0)</f>
        <v>44865</v>
      </c>
      <c r="C51" s="60">
        <f>VLOOKUP($A51,'Return Data'!$B$7:$R$2292,4,0)</f>
        <v>156.48750000000001</v>
      </c>
      <c r="D51" s="60">
        <f>VLOOKUP($A51,'Return Data'!$B$7:$R$2292,10,0)</f>
        <v>6.2514000000000003</v>
      </c>
      <c r="E51" s="61">
        <f t="shared" si="12"/>
        <v>30</v>
      </c>
      <c r="F51" s="60">
        <f>VLOOKUP($A51,'Return Data'!$B$7:$R$2292,11,0)</f>
        <v>8.2299000000000007</v>
      </c>
      <c r="G51" s="61">
        <f t="shared" si="13"/>
        <v>11</v>
      </c>
      <c r="H51" s="60">
        <f>VLOOKUP($A51,'Return Data'!$B$7:$R$2292,12,0)</f>
        <v>5.8247999999999998</v>
      </c>
      <c r="I51" s="61">
        <f t="shared" si="14"/>
        <v>17</v>
      </c>
      <c r="J51" s="60">
        <f>VLOOKUP($A51,'Return Data'!$B$7:$R$2292,13,0)</f>
        <v>5.8102</v>
      </c>
      <c r="K51" s="61">
        <f t="shared" si="15"/>
        <v>19</v>
      </c>
      <c r="L51" s="60">
        <f>VLOOKUP($A51,'Return Data'!$B$7:$R$2292,17,0)</f>
        <v>28.855699999999999</v>
      </c>
      <c r="M51" s="61">
        <f t="shared" si="16"/>
        <v>26</v>
      </c>
      <c r="N51" s="60">
        <f>VLOOKUP($A51,'Return Data'!$B$7:$R$2292,14,0)</f>
        <v>15.377000000000001</v>
      </c>
      <c r="O51" s="61">
        <f t="shared" si="10"/>
        <v>38</v>
      </c>
      <c r="P51" s="60">
        <f>VLOOKUP($A51,'Return Data'!$B$7:$R$2292,15,0)</f>
        <v>8.7760999999999996</v>
      </c>
      <c r="Q51" s="61">
        <f>RANK(P51,P$8:P$65,0)</f>
        <v>33</v>
      </c>
      <c r="R51" s="60">
        <f>VLOOKUP($A51,'Return Data'!$B$7:$R$2292,16,0)</f>
        <v>15.165900000000001</v>
      </c>
      <c r="S51" s="62">
        <f t="shared" si="17"/>
        <v>23</v>
      </c>
    </row>
    <row r="52" spans="1:19" x14ac:dyDescent="0.3">
      <c r="A52" s="58" t="s">
        <v>314</v>
      </c>
      <c r="B52" s="59">
        <f>VLOOKUP($A52,'Return Data'!$B$7:$R$2292,3,0)</f>
        <v>44865</v>
      </c>
      <c r="C52" s="60">
        <f>VLOOKUP($A52,'Return Data'!$B$7:$R$2292,4,0)</f>
        <v>20.137599999999999</v>
      </c>
      <c r="D52" s="60">
        <f>VLOOKUP($A52,'Return Data'!$B$7:$R$2292,10,0)</f>
        <v>9.2806999999999995</v>
      </c>
      <c r="E52" s="61">
        <f t="shared" si="12"/>
        <v>3</v>
      </c>
      <c r="F52" s="60">
        <f>VLOOKUP($A52,'Return Data'!$B$7:$R$2292,11,0)</f>
        <v>6.6215000000000002</v>
      </c>
      <c r="G52" s="61">
        <f t="shared" si="13"/>
        <v>27</v>
      </c>
      <c r="H52" s="60">
        <f>VLOOKUP($A52,'Return Data'!$B$7:$R$2292,12,0)</f>
        <v>7.7119</v>
      </c>
      <c r="I52" s="61">
        <f t="shared" si="14"/>
        <v>9</v>
      </c>
      <c r="J52" s="60">
        <f>VLOOKUP($A52,'Return Data'!$B$7:$R$2292,13,0)</f>
        <v>10.629099999999999</v>
      </c>
      <c r="K52" s="61">
        <f t="shared" si="15"/>
        <v>8</v>
      </c>
      <c r="L52" s="60">
        <f>VLOOKUP($A52,'Return Data'!$B$7:$R$2292,17,0)</f>
        <v>51.042099999999998</v>
      </c>
      <c r="M52" s="61">
        <f t="shared" si="16"/>
        <v>5</v>
      </c>
      <c r="N52" s="60">
        <f>VLOOKUP($A52,'Return Data'!$B$7:$R$2292,14,0)</f>
        <v>29.035900000000002</v>
      </c>
      <c r="O52" s="61">
        <f t="shared" si="10"/>
        <v>7</v>
      </c>
      <c r="P52" s="60">
        <f>VLOOKUP($A52,'Return Data'!$B$7:$R$2292,15,0)</f>
        <v>8.4246999999999996</v>
      </c>
      <c r="Q52" s="61">
        <f>RANK(P52,P$8:P$65,0)</f>
        <v>36</v>
      </c>
      <c r="R52" s="60">
        <f>VLOOKUP($A52,'Return Data'!$B$7:$R$2292,16,0)</f>
        <v>12.4772</v>
      </c>
      <c r="S52" s="62">
        <f t="shared" si="17"/>
        <v>40</v>
      </c>
    </row>
    <row r="53" spans="1:19" x14ac:dyDescent="0.3">
      <c r="A53" s="58" t="s">
        <v>315</v>
      </c>
      <c r="B53" s="59">
        <f>VLOOKUP($A53,'Return Data'!$B$7:$R$2292,3,0)</f>
        <v>44865</v>
      </c>
      <c r="C53" s="60">
        <f>VLOOKUP($A53,'Return Data'!$B$7:$R$2292,4,0)</f>
        <v>17.4068</v>
      </c>
      <c r="D53" s="60">
        <f>VLOOKUP($A53,'Return Data'!$B$7:$R$2292,10,0)</f>
        <v>9.0378000000000007</v>
      </c>
      <c r="E53" s="61">
        <f t="shared" si="12"/>
        <v>6</v>
      </c>
      <c r="F53" s="60">
        <f>VLOOKUP($A53,'Return Data'!$B$7:$R$2292,11,0)</f>
        <v>6.69</v>
      </c>
      <c r="G53" s="61">
        <f t="shared" si="13"/>
        <v>24</v>
      </c>
      <c r="H53" s="60">
        <f>VLOOKUP($A53,'Return Data'!$B$7:$R$2292,12,0)</f>
        <v>7.7720000000000002</v>
      </c>
      <c r="I53" s="61">
        <f t="shared" si="14"/>
        <v>8</v>
      </c>
      <c r="J53" s="60">
        <f>VLOOKUP($A53,'Return Data'!$B$7:$R$2292,13,0)</f>
        <v>10.9102</v>
      </c>
      <c r="K53" s="61">
        <f t="shared" si="15"/>
        <v>7</v>
      </c>
      <c r="L53" s="60">
        <f>VLOOKUP($A53,'Return Data'!$B$7:$R$2292,17,0)</f>
        <v>52.036999999999999</v>
      </c>
      <c r="M53" s="61">
        <f t="shared" si="16"/>
        <v>2</v>
      </c>
      <c r="N53" s="60">
        <f>VLOOKUP($A53,'Return Data'!$B$7:$R$2292,14,0)</f>
        <v>29.617799999999999</v>
      </c>
      <c r="O53" s="61">
        <f t="shared" si="10"/>
        <v>6</v>
      </c>
      <c r="P53" s="60"/>
      <c r="Q53" s="61"/>
      <c r="R53" s="60">
        <f>VLOOKUP($A53,'Return Data'!$B$7:$R$2292,16,0)</f>
        <v>10.388199999999999</v>
      </c>
      <c r="S53" s="62">
        <f t="shared" si="17"/>
        <v>52</v>
      </c>
    </row>
    <row r="54" spans="1:19" x14ac:dyDescent="0.3">
      <c r="A54" s="58" t="s">
        <v>316</v>
      </c>
      <c r="B54" s="59">
        <f>VLOOKUP($A54,'Return Data'!$B$7:$R$2292,3,0)</f>
        <v>44865</v>
      </c>
      <c r="C54" s="60">
        <f>VLOOKUP($A54,'Return Data'!$B$7:$R$2292,4,0)</f>
        <v>15.9815</v>
      </c>
      <c r="D54" s="60">
        <f>VLOOKUP($A54,'Return Data'!$B$7:$R$2292,10,0)</f>
        <v>8.0189000000000004</v>
      </c>
      <c r="E54" s="61">
        <f t="shared" si="12"/>
        <v>12</v>
      </c>
      <c r="F54" s="60">
        <f>VLOOKUP($A54,'Return Data'!$B$7:$R$2292,11,0)</f>
        <v>5.7152000000000003</v>
      </c>
      <c r="G54" s="61">
        <f t="shared" si="13"/>
        <v>38</v>
      </c>
      <c r="H54" s="60">
        <f>VLOOKUP($A54,'Return Data'!$B$7:$R$2292,12,0)</f>
        <v>7.0542999999999996</v>
      </c>
      <c r="I54" s="61">
        <f t="shared" si="14"/>
        <v>11</v>
      </c>
      <c r="J54" s="60">
        <f>VLOOKUP($A54,'Return Data'!$B$7:$R$2292,13,0)</f>
        <v>9.0538000000000007</v>
      </c>
      <c r="K54" s="61">
        <f t="shared" si="15"/>
        <v>12</v>
      </c>
      <c r="L54" s="60">
        <f>VLOOKUP($A54,'Return Data'!$B$7:$R$2292,17,0)</f>
        <v>53.661000000000001</v>
      </c>
      <c r="M54" s="61">
        <f t="shared" si="16"/>
        <v>1</v>
      </c>
      <c r="N54" s="60">
        <f>VLOOKUP($A54,'Return Data'!$B$7:$R$2292,14,0)</f>
        <v>29.8337</v>
      </c>
      <c r="O54" s="61">
        <f t="shared" si="10"/>
        <v>4</v>
      </c>
      <c r="P54" s="60"/>
      <c r="Q54" s="61"/>
      <c r="R54" s="60">
        <f>VLOOKUP($A54,'Return Data'!$B$7:$R$2292,16,0)</f>
        <v>9.6424000000000003</v>
      </c>
      <c r="S54" s="62">
        <f t="shared" si="17"/>
        <v>55</v>
      </c>
    </row>
    <row r="55" spans="1:19" x14ac:dyDescent="0.3">
      <c r="A55" s="58" t="s">
        <v>317</v>
      </c>
      <c r="B55" s="59">
        <f>VLOOKUP($A55,'Return Data'!$B$7:$R$2292,3,0)</f>
        <v>44865</v>
      </c>
      <c r="C55" s="60">
        <f>VLOOKUP($A55,'Return Data'!$B$7:$R$2292,4,0)</f>
        <v>16.932600000000001</v>
      </c>
      <c r="D55" s="60">
        <f>VLOOKUP($A55,'Return Data'!$B$7:$R$2292,10,0)</f>
        <v>8.1250999999999998</v>
      </c>
      <c r="E55" s="61">
        <f t="shared" si="12"/>
        <v>9</v>
      </c>
      <c r="F55" s="60">
        <f>VLOOKUP($A55,'Return Data'!$B$7:$R$2292,11,0)</f>
        <v>4.9511000000000003</v>
      </c>
      <c r="G55" s="61">
        <f t="shared" si="13"/>
        <v>44</v>
      </c>
      <c r="H55" s="60">
        <f>VLOOKUP($A55,'Return Data'!$B$7:$R$2292,12,0)</f>
        <v>6.1864999999999997</v>
      </c>
      <c r="I55" s="61">
        <f t="shared" si="14"/>
        <v>15</v>
      </c>
      <c r="J55" s="60">
        <f>VLOOKUP($A55,'Return Data'!$B$7:$R$2292,13,0)</f>
        <v>8.5359999999999996</v>
      </c>
      <c r="K55" s="61">
        <f t="shared" si="15"/>
        <v>14</v>
      </c>
      <c r="L55" s="60">
        <f>VLOOKUP($A55,'Return Data'!$B$7:$R$2292,17,0)</f>
        <v>51.788499999999999</v>
      </c>
      <c r="M55" s="61">
        <f t="shared" si="16"/>
        <v>3</v>
      </c>
      <c r="N55" s="60">
        <f>VLOOKUP($A55,'Return Data'!$B$7:$R$2292,14,0)</f>
        <v>29.758099999999999</v>
      </c>
      <c r="O55" s="61">
        <f t="shared" si="10"/>
        <v>5</v>
      </c>
      <c r="P55" s="60"/>
      <c r="Q55" s="61"/>
      <c r="R55" s="60">
        <f>VLOOKUP($A55,'Return Data'!$B$7:$R$2292,16,0)</f>
        <v>10.393800000000001</v>
      </c>
      <c r="S55" s="62">
        <f t="shared" si="17"/>
        <v>51</v>
      </c>
    </row>
    <row r="56" spans="1:19" x14ac:dyDescent="0.3">
      <c r="A56" s="58" t="s">
        <v>318</v>
      </c>
      <c r="B56" s="59">
        <f>VLOOKUP($A56,'Return Data'!$B$7:$R$2292,3,0)</f>
        <v>44865</v>
      </c>
      <c r="C56" s="60">
        <f>VLOOKUP($A56,'Return Data'!$B$7:$R$2292,4,0)</f>
        <v>16.898199999999999</v>
      </c>
      <c r="D56" s="60">
        <f>VLOOKUP($A56,'Return Data'!$B$7:$R$2292,10,0)</f>
        <v>7.8495999999999997</v>
      </c>
      <c r="E56" s="61">
        <f t="shared" si="12"/>
        <v>14</v>
      </c>
      <c r="F56" s="60">
        <f>VLOOKUP($A56,'Return Data'!$B$7:$R$2292,11,0)</f>
        <v>8.0046999999999997</v>
      </c>
      <c r="G56" s="61">
        <f t="shared" si="13"/>
        <v>15</v>
      </c>
      <c r="H56" s="60">
        <f>VLOOKUP($A56,'Return Data'!$B$7:$R$2292,12,0)</f>
        <v>9.6608999999999998</v>
      </c>
      <c r="I56" s="61">
        <f t="shared" si="14"/>
        <v>4</v>
      </c>
      <c r="J56" s="60">
        <f>VLOOKUP($A56,'Return Data'!$B$7:$R$2292,13,0)</f>
        <v>13.232200000000001</v>
      </c>
      <c r="K56" s="61">
        <f t="shared" si="15"/>
        <v>5</v>
      </c>
      <c r="L56" s="60">
        <f>VLOOKUP($A56,'Return Data'!$B$7:$R$2292,17,0)</f>
        <v>51.4985</v>
      </c>
      <c r="M56" s="61">
        <f t="shared" si="16"/>
        <v>4</v>
      </c>
      <c r="N56" s="60">
        <f>VLOOKUP($A56,'Return Data'!$B$7:$R$2292,14,0)</f>
        <v>28.776599999999998</v>
      </c>
      <c r="O56" s="61">
        <f t="shared" si="10"/>
        <v>8</v>
      </c>
      <c r="P56" s="60"/>
      <c r="Q56" s="61"/>
      <c r="R56" s="60">
        <f>VLOOKUP($A56,'Return Data'!$B$7:$R$2292,16,0)</f>
        <v>12.088200000000001</v>
      </c>
      <c r="S56" s="62">
        <f t="shared" si="17"/>
        <v>42</v>
      </c>
    </row>
    <row r="57" spans="1:19" x14ac:dyDescent="0.3">
      <c r="A57" s="58" t="s">
        <v>319</v>
      </c>
      <c r="B57" s="59">
        <f>VLOOKUP($A57,'Return Data'!$B$7:$R$2292,3,0)</f>
        <v>44865</v>
      </c>
      <c r="C57" s="60">
        <f>VLOOKUP($A57,'Return Data'!$B$7:$R$2292,4,0)</f>
        <v>24.9636</v>
      </c>
      <c r="D57" s="60">
        <f>VLOOKUP($A57,'Return Data'!$B$7:$R$2292,10,0)</f>
        <v>5.6239999999999997</v>
      </c>
      <c r="E57" s="61">
        <f t="shared" si="12"/>
        <v>39</v>
      </c>
      <c r="F57" s="60">
        <f>VLOOKUP($A57,'Return Data'!$B$7:$R$2292,11,0)</f>
        <v>7.7201000000000004</v>
      </c>
      <c r="G57" s="61">
        <f t="shared" si="13"/>
        <v>18</v>
      </c>
      <c r="H57" s="60">
        <f>VLOOKUP($A57,'Return Data'!$B$7:$R$2292,12,0)</f>
        <v>6.5472999999999999</v>
      </c>
      <c r="I57" s="61">
        <f t="shared" si="14"/>
        <v>13</v>
      </c>
      <c r="J57" s="60">
        <f>VLOOKUP($A57,'Return Data'!$B$7:$R$2292,13,0)</f>
        <v>6.3334999999999999</v>
      </c>
      <c r="K57" s="61">
        <f t="shared" si="15"/>
        <v>18</v>
      </c>
      <c r="L57" s="60">
        <f>VLOOKUP($A57,'Return Data'!$B$7:$R$2292,17,0)</f>
        <v>29.171399999999998</v>
      </c>
      <c r="M57" s="61">
        <f t="shared" si="16"/>
        <v>24</v>
      </c>
      <c r="N57" s="60">
        <f>VLOOKUP($A57,'Return Data'!$B$7:$R$2292,14,0)</f>
        <v>18.818899999999999</v>
      </c>
      <c r="O57" s="61">
        <f t="shared" si="10"/>
        <v>23</v>
      </c>
      <c r="P57" s="60">
        <f>VLOOKUP($A57,'Return Data'!$B$7:$R$2292,15,0)</f>
        <v>11.746</v>
      </c>
      <c r="Q57" s="61">
        <f>RANK(P57,P$8:P$65,0)</f>
        <v>16</v>
      </c>
      <c r="R57" s="60">
        <f>VLOOKUP($A57,'Return Data'!$B$7:$R$2292,16,0)</f>
        <v>14.828200000000001</v>
      </c>
      <c r="S57" s="62">
        <f t="shared" si="17"/>
        <v>25</v>
      </c>
    </row>
    <row r="58" spans="1:19" x14ac:dyDescent="0.3">
      <c r="A58" s="58" t="s">
        <v>320</v>
      </c>
      <c r="B58" s="59">
        <f>VLOOKUP($A58,'Return Data'!$B$7:$R$2292,3,0)</f>
        <v>44865</v>
      </c>
      <c r="C58" s="60">
        <f>VLOOKUP($A58,'Return Data'!$B$7:$R$2292,4,0)</f>
        <v>22.978400000000001</v>
      </c>
      <c r="D58" s="60">
        <f>VLOOKUP($A58,'Return Data'!$B$7:$R$2292,10,0)</f>
        <v>5.7952000000000004</v>
      </c>
      <c r="E58" s="61">
        <f t="shared" si="12"/>
        <v>33</v>
      </c>
      <c r="F58" s="60">
        <f>VLOOKUP($A58,'Return Data'!$B$7:$R$2292,11,0)</f>
        <v>8.0222999999999995</v>
      </c>
      <c r="G58" s="61">
        <f t="shared" si="13"/>
        <v>14</v>
      </c>
      <c r="H58" s="60">
        <f>VLOOKUP($A58,'Return Data'!$B$7:$R$2292,12,0)</f>
        <v>7.1543999999999999</v>
      </c>
      <c r="I58" s="61">
        <f t="shared" si="14"/>
        <v>10</v>
      </c>
      <c r="J58" s="60">
        <f>VLOOKUP($A58,'Return Data'!$B$7:$R$2292,13,0)</f>
        <v>6.8285999999999998</v>
      </c>
      <c r="K58" s="61">
        <f t="shared" si="15"/>
        <v>17</v>
      </c>
      <c r="L58" s="60">
        <f>VLOOKUP($A58,'Return Data'!$B$7:$R$2292,17,0)</f>
        <v>30.0139</v>
      </c>
      <c r="M58" s="61">
        <f t="shared" si="16"/>
        <v>21</v>
      </c>
      <c r="N58" s="60">
        <f>VLOOKUP($A58,'Return Data'!$B$7:$R$2292,14,0)</f>
        <v>18.832000000000001</v>
      </c>
      <c r="O58" s="61">
        <f t="shared" si="10"/>
        <v>21</v>
      </c>
      <c r="P58" s="60">
        <f>VLOOKUP($A58,'Return Data'!$B$7:$R$2292,15,0)</f>
        <v>11.662800000000001</v>
      </c>
      <c r="Q58" s="61">
        <f>RANK(P58,P$8:P$65,0)</f>
        <v>17</v>
      </c>
      <c r="R58" s="60">
        <f>VLOOKUP($A58,'Return Data'!$B$7:$R$2292,16,0)</f>
        <v>11.559799999999999</v>
      </c>
      <c r="S58" s="62">
        <f t="shared" si="17"/>
        <v>45</v>
      </c>
    </row>
    <row r="59" spans="1:19" x14ac:dyDescent="0.3">
      <c r="A59" s="58" t="s">
        <v>321</v>
      </c>
      <c r="B59" s="59">
        <f>VLOOKUP($A59,'Return Data'!$B$7:$R$2292,3,0)</f>
        <v>44865</v>
      </c>
      <c r="C59" s="60">
        <f>VLOOKUP($A59,'Return Data'!$B$7:$R$2292,4,0)</f>
        <v>19.520600000000002</v>
      </c>
      <c r="D59" s="60">
        <f>VLOOKUP($A59,'Return Data'!$B$7:$R$2292,10,0)</f>
        <v>7.7592999999999996</v>
      </c>
      <c r="E59" s="61">
        <f t="shared" si="12"/>
        <v>15</v>
      </c>
      <c r="F59" s="60">
        <f>VLOOKUP($A59,'Return Data'!$B$7:$R$2292,11,0)</f>
        <v>7.7224000000000004</v>
      </c>
      <c r="G59" s="61">
        <f t="shared" si="13"/>
        <v>17</v>
      </c>
      <c r="H59" s="60">
        <f>VLOOKUP($A59,'Return Data'!$B$7:$R$2292,12,0)</f>
        <v>9.0018999999999991</v>
      </c>
      <c r="I59" s="61">
        <f t="shared" si="14"/>
        <v>6</v>
      </c>
      <c r="J59" s="60">
        <f>VLOOKUP($A59,'Return Data'!$B$7:$R$2292,13,0)</f>
        <v>12.873699999999999</v>
      </c>
      <c r="K59" s="61">
        <f t="shared" si="15"/>
        <v>6</v>
      </c>
      <c r="L59" s="60">
        <f>VLOOKUP($A59,'Return Data'!$B$7:$R$2292,17,0)</f>
        <v>50.727699999999999</v>
      </c>
      <c r="M59" s="61">
        <f t="shared" si="16"/>
        <v>6</v>
      </c>
      <c r="N59" s="60">
        <f>VLOOKUP($A59,'Return Data'!$B$7:$R$2292,14,0)</f>
        <v>28.6905</v>
      </c>
      <c r="O59" s="61">
        <f t="shared" si="10"/>
        <v>9</v>
      </c>
      <c r="P59" s="60"/>
      <c r="Q59" s="61"/>
      <c r="R59" s="60">
        <f>VLOOKUP($A59,'Return Data'!$B$7:$R$2292,16,0)</f>
        <v>16.652999999999999</v>
      </c>
      <c r="S59" s="62">
        <f t="shared" si="17"/>
        <v>14</v>
      </c>
    </row>
    <row r="60" spans="1:19" x14ac:dyDescent="0.3">
      <c r="A60" s="58" t="s">
        <v>1905</v>
      </c>
      <c r="B60" s="59">
        <f>VLOOKUP($A60,'Return Data'!$B$7:$R$2292,3,0)</f>
        <v>44865</v>
      </c>
      <c r="C60" s="60">
        <f>VLOOKUP($A60,'Return Data'!$B$7:$R$2292,4,0)</f>
        <v>521.80443788159903</v>
      </c>
      <c r="D60" s="60">
        <f>VLOOKUP($A60,'Return Data'!$B$7:$R$2292,10,0)</f>
        <v>6.3733000000000004</v>
      </c>
      <c r="E60" s="61">
        <f t="shared" si="12"/>
        <v>25</v>
      </c>
      <c r="F60" s="60">
        <f>VLOOKUP($A60,'Return Data'!$B$7:$R$2292,11,0)</f>
        <v>7.6341000000000001</v>
      </c>
      <c r="G60" s="61">
        <f t="shared" si="13"/>
        <v>20</v>
      </c>
      <c r="H60" s="60">
        <f>VLOOKUP($A60,'Return Data'!$B$7:$R$2292,12,0)</f>
        <v>4.1936</v>
      </c>
      <c r="I60" s="61">
        <f t="shared" si="14"/>
        <v>28</v>
      </c>
      <c r="J60" s="60">
        <f>VLOOKUP($A60,'Return Data'!$B$7:$R$2292,13,0)</f>
        <v>4.3501000000000003</v>
      </c>
      <c r="K60" s="61">
        <f t="shared" si="15"/>
        <v>27</v>
      </c>
      <c r="L60" s="60">
        <f>VLOOKUP($A60,'Return Data'!$B$7:$R$2292,17,0)</f>
        <v>29.656500000000001</v>
      </c>
      <c r="M60" s="61">
        <f t="shared" si="16"/>
        <v>23</v>
      </c>
      <c r="N60" s="60">
        <f>VLOOKUP($A60,'Return Data'!$B$7:$R$2292,14,0)</f>
        <v>19.2776</v>
      </c>
      <c r="O60" s="61">
        <f t="shared" si="10"/>
        <v>20</v>
      </c>
      <c r="P60" s="60">
        <f>VLOOKUP($A60,'Return Data'!$B$7:$R$2292,15,0)</f>
        <v>9.9915000000000003</v>
      </c>
      <c r="Q60" s="61">
        <f t="shared" ref="Q60:Q65" si="18">RANK(P60,P$8:P$65,0)</f>
        <v>26</v>
      </c>
      <c r="R60" s="60">
        <f>VLOOKUP($A60,'Return Data'!$B$7:$R$2292,16,0)</f>
        <v>16.0276</v>
      </c>
      <c r="S60" s="62">
        <f t="shared" si="17"/>
        <v>16</v>
      </c>
    </row>
    <row r="61" spans="1:19" x14ac:dyDescent="0.3">
      <c r="A61" s="58" t="s">
        <v>322</v>
      </c>
      <c r="B61" s="59">
        <f>VLOOKUP($A61,'Return Data'!$B$7:$R$2292,3,0)</f>
        <v>44865</v>
      </c>
      <c r="C61" s="60">
        <f>VLOOKUP($A61,'Return Data'!$B$7:$R$2292,4,0)</f>
        <v>29.635400000000001</v>
      </c>
      <c r="D61" s="60">
        <f>VLOOKUP($A61,'Return Data'!$B$7:$R$2292,10,0)</f>
        <v>6.3194999999999997</v>
      </c>
      <c r="E61" s="61">
        <f t="shared" si="12"/>
        <v>26</v>
      </c>
      <c r="F61" s="60">
        <f>VLOOKUP($A61,'Return Data'!$B$7:$R$2292,11,0)</f>
        <v>8.16</v>
      </c>
      <c r="G61" s="61">
        <f t="shared" si="13"/>
        <v>13</v>
      </c>
      <c r="H61" s="60">
        <f>VLOOKUP($A61,'Return Data'!$B$7:$R$2292,12,0)</f>
        <v>4.7876000000000003</v>
      </c>
      <c r="I61" s="61">
        <f t="shared" si="14"/>
        <v>22</v>
      </c>
      <c r="J61" s="60">
        <f>VLOOKUP($A61,'Return Data'!$B$7:$R$2292,13,0)</f>
        <v>4.8583999999999996</v>
      </c>
      <c r="K61" s="61">
        <f t="shared" si="15"/>
        <v>21</v>
      </c>
      <c r="L61" s="60">
        <f>VLOOKUP($A61,'Return Data'!$B$7:$R$2292,17,0)</f>
        <v>27.8003</v>
      </c>
      <c r="M61" s="61">
        <f t="shared" si="16"/>
        <v>34</v>
      </c>
      <c r="N61" s="60">
        <f>VLOOKUP($A61,'Return Data'!$B$7:$R$2292,14,0)</f>
        <v>16.153700000000001</v>
      </c>
      <c r="O61" s="61">
        <f t="shared" si="10"/>
        <v>35</v>
      </c>
      <c r="P61" s="60">
        <f>VLOOKUP($A61,'Return Data'!$B$7:$R$2292,15,0)</f>
        <v>11.245100000000001</v>
      </c>
      <c r="Q61" s="61">
        <f t="shared" si="18"/>
        <v>18</v>
      </c>
      <c r="R61" s="60">
        <f>VLOOKUP($A61,'Return Data'!$B$7:$R$2292,16,0)</f>
        <v>14.439299999999999</v>
      </c>
      <c r="S61" s="62">
        <f t="shared" si="17"/>
        <v>27</v>
      </c>
    </row>
    <row r="62" spans="1:19" x14ac:dyDescent="0.3">
      <c r="A62" s="58" t="s">
        <v>323</v>
      </c>
      <c r="B62" s="59">
        <f>VLOOKUP($A62,'Return Data'!$B$7:$R$2292,3,0)</f>
        <v>44865</v>
      </c>
      <c r="C62" s="60">
        <f>VLOOKUP($A62,'Return Data'!$B$7:$R$2292,4,0)</f>
        <v>179.073741704318</v>
      </c>
      <c r="D62" s="60">
        <f>VLOOKUP($A62,'Return Data'!$B$7:$R$2292,10,0)</f>
        <v>7.5519999999999996</v>
      </c>
      <c r="E62" s="61">
        <f t="shared" si="12"/>
        <v>16</v>
      </c>
      <c r="F62" s="60">
        <f>VLOOKUP($A62,'Return Data'!$B$7:$R$2292,11,0)</f>
        <v>4.5297000000000001</v>
      </c>
      <c r="G62" s="61">
        <f t="shared" si="13"/>
        <v>45</v>
      </c>
      <c r="H62" s="60">
        <f>VLOOKUP($A62,'Return Data'!$B$7:$R$2292,12,0)</f>
        <v>4.734</v>
      </c>
      <c r="I62" s="61">
        <f t="shared" si="14"/>
        <v>25</v>
      </c>
      <c r="J62" s="60">
        <f>VLOOKUP($A62,'Return Data'!$B$7:$R$2292,13,0)</f>
        <v>3.5293999999999999</v>
      </c>
      <c r="K62" s="61">
        <f t="shared" si="15"/>
        <v>29</v>
      </c>
      <c r="L62" s="60">
        <f>VLOOKUP($A62,'Return Data'!$B$7:$R$2292,17,0)</f>
        <v>20.886700000000001</v>
      </c>
      <c r="M62" s="61">
        <f t="shared" si="16"/>
        <v>50</v>
      </c>
      <c r="N62" s="60">
        <f>VLOOKUP($A62,'Return Data'!$B$7:$R$2292,14,0)</f>
        <v>13.7738</v>
      </c>
      <c r="O62" s="61">
        <f t="shared" si="10"/>
        <v>45</v>
      </c>
      <c r="P62" s="60">
        <f>VLOOKUP($A62,'Return Data'!$B$7:$R$2292,15,0)</f>
        <v>10.090299999999999</v>
      </c>
      <c r="Q62" s="61">
        <f t="shared" si="18"/>
        <v>25</v>
      </c>
      <c r="R62" s="60">
        <f>VLOOKUP($A62,'Return Data'!$B$7:$R$2292,16,0)</f>
        <v>11.455500000000001</v>
      </c>
      <c r="S62" s="62">
        <f t="shared" si="17"/>
        <v>46</v>
      </c>
    </row>
    <row r="63" spans="1:19" x14ac:dyDescent="0.3">
      <c r="A63" s="58" t="s">
        <v>324</v>
      </c>
      <c r="B63" s="59">
        <f>VLOOKUP($A63,'Return Data'!$B$7:$R$2292,3,0)</f>
        <v>44865</v>
      </c>
      <c r="C63" s="60">
        <f>VLOOKUP($A63,'Return Data'!$B$7:$R$2292,4,0)</f>
        <v>43.39</v>
      </c>
      <c r="D63" s="60">
        <f>VLOOKUP($A63,'Return Data'!$B$7:$R$2292,10,0)</f>
        <v>6.0362</v>
      </c>
      <c r="E63" s="61">
        <f t="shared" si="12"/>
        <v>31</v>
      </c>
      <c r="F63" s="60">
        <f>VLOOKUP($A63,'Return Data'!$B$7:$R$2292,11,0)</f>
        <v>6.6355000000000004</v>
      </c>
      <c r="G63" s="61">
        <f t="shared" si="13"/>
        <v>26</v>
      </c>
      <c r="H63" s="60">
        <f>VLOOKUP($A63,'Return Data'!$B$7:$R$2292,12,0)</f>
        <v>5.0860000000000003</v>
      </c>
      <c r="I63" s="61">
        <f t="shared" si="14"/>
        <v>20</v>
      </c>
      <c r="J63" s="60">
        <f>VLOOKUP($A63,'Return Data'!$B$7:$R$2292,13,0)</f>
        <v>2.5041000000000002</v>
      </c>
      <c r="K63" s="61">
        <f t="shared" si="15"/>
        <v>32</v>
      </c>
      <c r="L63" s="60">
        <f>VLOOKUP($A63,'Return Data'!$B$7:$R$2292,17,0)</f>
        <v>28.4497</v>
      </c>
      <c r="M63" s="61">
        <f t="shared" si="16"/>
        <v>29</v>
      </c>
      <c r="N63" s="60">
        <f>VLOOKUP($A63,'Return Data'!$B$7:$R$2292,14,0)</f>
        <v>19.412500000000001</v>
      </c>
      <c r="O63" s="61">
        <f t="shared" si="10"/>
        <v>18</v>
      </c>
      <c r="P63" s="60">
        <f>VLOOKUP($A63,'Return Data'!$B$7:$R$2292,15,0)</f>
        <v>12.9353</v>
      </c>
      <c r="Q63" s="61">
        <f t="shared" si="18"/>
        <v>9</v>
      </c>
      <c r="R63" s="60">
        <f>VLOOKUP($A63,'Return Data'!$B$7:$R$2292,16,0)</f>
        <v>14.4657</v>
      </c>
      <c r="S63" s="62">
        <f t="shared" si="17"/>
        <v>26</v>
      </c>
    </row>
    <row r="64" spans="1:19" x14ac:dyDescent="0.3">
      <c r="A64" s="58" t="s">
        <v>330</v>
      </c>
      <c r="B64" s="59">
        <f>VLOOKUP($A64,'Return Data'!$B$7:$R$2292,3,0)</f>
        <v>44865</v>
      </c>
      <c r="C64" s="60">
        <f>VLOOKUP($A64,'Return Data'!$B$7:$R$2292,4,0)</f>
        <v>145.68109999999999</v>
      </c>
      <c r="D64" s="60">
        <f>VLOOKUP($A64,'Return Data'!$B$7:$R$2292,10,0)</f>
        <v>5.3964999999999996</v>
      </c>
      <c r="E64" s="61">
        <f t="shared" si="12"/>
        <v>41</v>
      </c>
      <c r="F64" s="60">
        <f>VLOOKUP($A64,'Return Data'!$B$7:$R$2292,11,0)</f>
        <v>5.9135999999999997</v>
      </c>
      <c r="G64" s="61">
        <f t="shared" si="13"/>
        <v>36</v>
      </c>
      <c r="H64" s="60">
        <f>VLOOKUP($A64,'Return Data'!$B$7:$R$2292,12,0)</f>
        <v>-0.3165</v>
      </c>
      <c r="I64" s="61">
        <f t="shared" si="14"/>
        <v>52</v>
      </c>
      <c r="J64" s="60">
        <f>VLOOKUP($A64,'Return Data'!$B$7:$R$2292,13,0)</f>
        <v>-0.90480000000000005</v>
      </c>
      <c r="K64" s="61">
        <f t="shared" si="15"/>
        <v>49</v>
      </c>
      <c r="L64" s="60">
        <f>VLOOKUP($A64,'Return Data'!$B$7:$R$2292,17,0)</f>
        <v>26.522200000000002</v>
      </c>
      <c r="M64" s="61">
        <f t="shared" si="16"/>
        <v>39</v>
      </c>
      <c r="N64" s="60">
        <f>VLOOKUP($A64,'Return Data'!$B$7:$R$2292,14,0)</f>
        <v>18.116900000000001</v>
      </c>
      <c r="O64" s="61">
        <f t="shared" si="10"/>
        <v>27</v>
      </c>
      <c r="P64" s="60">
        <f>VLOOKUP($A64,'Return Data'!$B$7:$R$2292,15,0)</f>
        <v>11.2285</v>
      </c>
      <c r="Q64" s="61">
        <f t="shared" si="18"/>
        <v>19</v>
      </c>
      <c r="R64" s="60">
        <f>VLOOKUP($A64,'Return Data'!$B$7:$R$2292,16,0)</f>
        <v>11.7776</v>
      </c>
      <c r="S64" s="62">
        <f t="shared" si="17"/>
        <v>43</v>
      </c>
    </row>
    <row r="65" spans="1:19" x14ac:dyDescent="0.3">
      <c r="A65" s="58" t="s">
        <v>331</v>
      </c>
      <c r="B65" s="59">
        <f>VLOOKUP($A65,'Return Data'!$B$7:$R$2292,3,0)</f>
        <v>44865</v>
      </c>
      <c r="C65" s="60">
        <f>VLOOKUP($A65,'Return Data'!$B$7:$R$2292,4,0)</f>
        <v>234.73591607548801</v>
      </c>
      <c r="D65" s="60">
        <f>VLOOKUP($A65,'Return Data'!$B$7:$R$2292,10,0)</f>
        <v>5.6369999999999996</v>
      </c>
      <c r="E65" s="61">
        <f t="shared" si="12"/>
        <v>38</v>
      </c>
      <c r="F65" s="60">
        <f>VLOOKUP($A65,'Return Data'!$B$7:$R$2292,11,0)</f>
        <v>5.6097000000000001</v>
      </c>
      <c r="G65" s="61">
        <f t="shared" si="13"/>
        <v>39</v>
      </c>
      <c r="H65" s="60">
        <f>VLOOKUP($A65,'Return Data'!$B$7:$R$2292,12,0)</f>
        <v>2.9912999999999998</v>
      </c>
      <c r="I65" s="61">
        <f t="shared" si="14"/>
        <v>36</v>
      </c>
      <c r="J65" s="60">
        <f>VLOOKUP($A65,'Return Data'!$B$7:$R$2292,13,0)</f>
        <v>1.3876999999999999</v>
      </c>
      <c r="K65" s="61">
        <f t="shared" si="15"/>
        <v>38</v>
      </c>
      <c r="L65" s="60">
        <f>VLOOKUP($A65,'Return Data'!$B$7:$R$2292,17,0)</f>
        <v>24.791599999999999</v>
      </c>
      <c r="M65" s="61">
        <f t="shared" si="16"/>
        <v>44</v>
      </c>
      <c r="N65" s="60">
        <f>VLOOKUP($A65,'Return Data'!$B$7:$R$2292,14,0)</f>
        <v>14.435</v>
      </c>
      <c r="O65" s="61">
        <f t="shared" si="10"/>
        <v>40</v>
      </c>
      <c r="P65" s="60">
        <f>VLOOKUP($A65,'Return Data'!$B$7:$R$2292,15,0)</f>
        <v>9.9013000000000009</v>
      </c>
      <c r="Q65" s="61">
        <f t="shared" si="18"/>
        <v>27</v>
      </c>
      <c r="R65" s="60">
        <f>VLOOKUP($A65,'Return Data'!$B$7:$R$2292,16,0)</f>
        <v>17.462199999999999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6.1769827586206905</v>
      </c>
      <c r="E67" s="69"/>
      <c r="F67" s="70">
        <f>AVERAGE(F8:F65)</f>
        <v>6.2439396551724133</v>
      </c>
      <c r="G67" s="69"/>
      <c r="H67" s="70">
        <f>AVERAGE(H8:H65)</f>
        <v>3.9116482758620701</v>
      </c>
      <c r="I67" s="69"/>
      <c r="J67" s="70">
        <f>AVERAGE(J8:J65)</f>
        <v>4.0004896551724141</v>
      </c>
      <c r="K67" s="69"/>
      <c r="L67" s="70">
        <f>AVERAGE(L8:L65)</f>
        <v>29.95419482758621</v>
      </c>
      <c r="M67" s="69"/>
      <c r="N67" s="70">
        <f>AVERAGE(N8:N65)</f>
        <v>18.882748214285709</v>
      </c>
      <c r="O67" s="69"/>
      <c r="P67" s="70">
        <f>AVERAGE(P8:P65)</f>
        <v>10.965193023255811</v>
      </c>
      <c r="Q67" s="69"/>
      <c r="R67" s="70">
        <f>AVERAGE(R8:R65)</f>
        <v>14.350184482758626</v>
      </c>
      <c r="S67" s="71"/>
    </row>
    <row r="68" spans="1:19" x14ac:dyDescent="0.3">
      <c r="A68" s="68" t="s">
        <v>28</v>
      </c>
      <c r="B68" s="69"/>
      <c r="C68" s="69"/>
      <c r="D68" s="70">
        <f>MIN(D8:D65)</f>
        <v>0</v>
      </c>
      <c r="E68" s="69"/>
      <c r="F68" s="70">
        <f>MIN(F8:F65)</f>
        <v>-0.75600000000000001</v>
      </c>
      <c r="G68" s="69"/>
      <c r="H68" s="70">
        <f>MIN(H8:H65)</f>
        <v>-4.8076999999999996</v>
      </c>
      <c r="I68" s="69"/>
      <c r="J68" s="70">
        <f>MIN(J8:J65)</f>
        <v>-11.211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11.0021</v>
      </c>
      <c r="E69" s="73"/>
      <c r="F69" s="74">
        <f>MAX(F8:F65)</f>
        <v>12.1783</v>
      </c>
      <c r="G69" s="73"/>
      <c r="H69" s="74">
        <f>MAX(H8:H65)</f>
        <v>11.6875</v>
      </c>
      <c r="I69" s="73"/>
      <c r="J69" s="74">
        <f>MAX(J8:J65)</f>
        <v>16.310400000000001</v>
      </c>
      <c r="K69" s="73"/>
      <c r="L69" s="74">
        <f>MAX(L8:L65)</f>
        <v>53.661000000000001</v>
      </c>
      <c r="M69" s="73"/>
      <c r="N69" s="74">
        <f>MAX(N8:N65)</f>
        <v>36.584400000000002</v>
      </c>
      <c r="O69" s="73"/>
      <c r="P69" s="74">
        <f>MAX(P8:P65)</f>
        <v>22.785299999999999</v>
      </c>
      <c r="Q69" s="73"/>
      <c r="R69" s="74">
        <f>MAX(R8:R65)</f>
        <v>24.037299999999998</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44865</v>
      </c>
      <c r="C8" s="60">
        <f>VLOOKUP($A8,'Return Data'!$B$7:$R$2292,4,0)</f>
        <v>12.85</v>
      </c>
      <c r="D8" s="60">
        <f>VLOOKUP($A8,'Return Data'!$B$7:$R$2292,8,0)</f>
        <v>2.9647000000000001</v>
      </c>
      <c r="E8" s="61">
        <f>RANK(D8,D$8:D$15,0)</f>
        <v>7</v>
      </c>
      <c r="F8" s="60">
        <f>VLOOKUP($A8,'Return Data'!$B$7:$R$2292,9,0)</f>
        <v>3.7126999999999999</v>
      </c>
      <c r="G8" s="61">
        <f t="shared" ref="G8" si="0">RANK(F8,F$8:F$15,0)</f>
        <v>4</v>
      </c>
      <c r="H8" s="60">
        <f>VLOOKUP($A8,'Return Data'!$B$7:$R$2292,10,0)</f>
        <v>4.2173999999999996</v>
      </c>
      <c r="I8" s="61">
        <f t="shared" ref="I8" si="1">RANK(H8,H$8:H$15,0)</f>
        <v>5</v>
      </c>
      <c r="J8" s="60">
        <f>VLOOKUP($A8,'Return Data'!$B$7:$R$2292,11,0)</f>
        <v>3.2128999999999999</v>
      </c>
      <c r="K8" s="61">
        <f t="shared" ref="K8" si="2">RANK(J8,J$8:J$15,0)</f>
        <v>6</v>
      </c>
      <c r="L8" s="60">
        <f>VLOOKUP($A8,'Return Data'!$B$7:$R$2292,12,0)</f>
        <v>-3.7452999999999999</v>
      </c>
      <c r="M8" s="61">
        <f t="shared" ref="M8" si="3">RANK(L8,L$8:L$15,0)</f>
        <v>6</v>
      </c>
      <c r="N8" s="60">
        <f>VLOOKUP($A8,'Return Data'!$B$7:$R$2292,13,0)</f>
        <v>-7.6204000000000001</v>
      </c>
      <c r="O8" s="61">
        <f t="shared" ref="O8:O9" si="4">RANK(N8,N$8:N$15,0)</f>
        <v>7</v>
      </c>
      <c r="P8" s="60">
        <f>VLOOKUP($A8,'Return Data'!$B$7:$R$2292,16,0)</f>
        <v>14.498900000000001</v>
      </c>
      <c r="Q8" s="62">
        <f t="shared" ref="Q8" si="5">RANK(P8,P$8:P$15,0)</f>
        <v>6</v>
      </c>
    </row>
    <row r="9" spans="1:18" x14ac:dyDescent="0.3">
      <c r="A9" s="58" t="s">
        <v>377</v>
      </c>
      <c r="B9" s="59">
        <f>VLOOKUP($A9,'Return Data'!$B$7:$R$2292,3,0)</f>
        <v>44865</v>
      </c>
      <c r="C9" s="60">
        <f>VLOOKUP($A9,'Return Data'!$B$7:$R$2292,4,0)</f>
        <v>15.42</v>
      </c>
      <c r="D9" s="60">
        <f>VLOOKUP($A9,'Return Data'!$B$7:$R$2292,8,0)</f>
        <v>3.629</v>
      </c>
      <c r="E9" s="61">
        <f t="shared" ref="E9:E15" si="6">RANK(D9,D$8:D$15,0)</f>
        <v>4</v>
      </c>
      <c r="F9" s="60">
        <f>VLOOKUP($A9,'Return Data'!$B$7:$R$2292,9,0)</f>
        <v>3.629</v>
      </c>
      <c r="G9" s="61">
        <f t="shared" ref="G9" si="7">RANK(F9,F$8:F$15,0)</f>
        <v>5</v>
      </c>
      <c r="H9" s="60">
        <f>VLOOKUP($A9,'Return Data'!$B$7:$R$2292,10,0)</f>
        <v>-0.25869999999999999</v>
      </c>
      <c r="I9" s="61">
        <f t="shared" ref="I9" si="8">RANK(H9,H$8:H$15,0)</f>
        <v>8</v>
      </c>
      <c r="J9" s="60">
        <f>VLOOKUP($A9,'Return Data'!$B$7:$R$2292,11,0)</f>
        <v>0</v>
      </c>
      <c r="K9" s="61">
        <f t="shared" ref="K9" si="9">RANK(J9,J$8:J$15,0)</f>
        <v>8</v>
      </c>
      <c r="L9" s="60">
        <f>VLOOKUP($A9,'Return Data'!$B$7:$R$2292,12,0)</f>
        <v>-4.0448000000000004</v>
      </c>
      <c r="M9" s="61">
        <f t="shared" ref="M9" si="10">RANK(L9,L$8:L$15,0)</f>
        <v>7</v>
      </c>
      <c r="N9" s="60">
        <f>VLOOKUP($A9,'Return Data'!$B$7:$R$2292,13,0)</f>
        <v>-10.504899999999999</v>
      </c>
      <c r="O9" s="61">
        <f t="shared" si="4"/>
        <v>8</v>
      </c>
      <c r="P9" s="60">
        <f>VLOOKUP($A9,'Return Data'!$B$7:$R$2292,16,0)</f>
        <v>17.274699999999999</v>
      </c>
      <c r="Q9" s="62">
        <f t="shared" ref="Q9" si="11">RANK(P9,P$8:P$15,0)</f>
        <v>4</v>
      </c>
    </row>
    <row r="10" spans="1:18" x14ac:dyDescent="0.3">
      <c r="A10" s="58" t="s">
        <v>1816</v>
      </c>
      <c r="B10" s="59">
        <f>VLOOKUP($A10,'Return Data'!$B$7:$R$2292,3,0)</f>
        <v>44865</v>
      </c>
      <c r="C10" s="60">
        <f>VLOOKUP($A10,'Return Data'!$B$7:$R$2292,4,0)</f>
        <v>13.96</v>
      </c>
      <c r="D10" s="60">
        <f>VLOOKUP($A10,'Return Data'!$B$7:$R$2292,8,0)</f>
        <v>3.6377000000000002</v>
      </c>
      <c r="E10" s="61">
        <f t="shared" si="6"/>
        <v>3</v>
      </c>
      <c r="F10" s="60">
        <f>VLOOKUP($A10,'Return Data'!$B$7:$R$2292,9,0)</f>
        <v>3.8690000000000002</v>
      </c>
      <c r="G10" s="61">
        <f t="shared" ref="G10:G15" si="12">RANK(F10,F$8:F$15,0)</f>
        <v>3</v>
      </c>
      <c r="H10" s="60">
        <f>VLOOKUP($A10,'Return Data'!$B$7:$R$2292,10,0)</f>
        <v>6.0789999999999997</v>
      </c>
      <c r="I10" s="61">
        <f t="shared" ref="I10:I15" si="13">RANK(H10,H$8:H$15,0)</f>
        <v>2</v>
      </c>
      <c r="J10" s="60">
        <f>VLOOKUP($A10,'Return Data'!$B$7:$R$2292,11,0)</f>
        <v>6.8913000000000002</v>
      </c>
      <c r="K10" s="61">
        <f t="shared" ref="K10:K15" si="14">RANK(J10,J$8:J$15,0)</f>
        <v>2</v>
      </c>
      <c r="L10" s="60">
        <f>VLOOKUP($A10,'Return Data'!$B$7:$R$2292,12,0)</f>
        <v>4.5693000000000001</v>
      </c>
      <c r="M10" s="61">
        <f t="shared" ref="M10:M15" si="15">RANK(L10,L$8:L$15,0)</f>
        <v>2</v>
      </c>
      <c r="N10" s="60">
        <f>VLOOKUP($A10,'Return Data'!$B$7:$R$2292,13,0)</f>
        <v>-0.3569</v>
      </c>
      <c r="O10" s="61">
        <f t="shared" ref="O10" si="16">RANK(N10,N$8:N$15,0)</f>
        <v>3</v>
      </c>
      <c r="P10" s="60">
        <f>VLOOKUP($A10,'Return Data'!$B$7:$R$2292,16,0)</f>
        <v>17.577300000000001</v>
      </c>
      <c r="Q10" s="62">
        <f t="shared" ref="Q10:Q15" si="17">RANK(P10,P$8:P$15,0)</f>
        <v>3</v>
      </c>
    </row>
    <row r="11" spans="1:18" x14ac:dyDescent="0.3">
      <c r="A11" s="58" t="s">
        <v>1817</v>
      </c>
      <c r="B11" s="59">
        <f>VLOOKUP($A11,'Return Data'!$B$7:$R$2292,3,0)</f>
        <v>44865</v>
      </c>
      <c r="C11" s="60">
        <f>VLOOKUP($A11,'Return Data'!$B$7:$R$2292,4,0)</f>
        <v>12.48</v>
      </c>
      <c r="D11" s="60">
        <f>VLOOKUP($A11,'Return Data'!$B$7:$R$2292,8,0)</f>
        <v>1.9608000000000001</v>
      </c>
      <c r="E11" s="61">
        <f t="shared" si="6"/>
        <v>8</v>
      </c>
      <c r="F11" s="60">
        <f>VLOOKUP($A11,'Return Data'!$B$7:$R$2292,9,0)</f>
        <v>2.379</v>
      </c>
      <c r="G11" s="61">
        <f t="shared" si="12"/>
        <v>8</v>
      </c>
      <c r="H11" s="60">
        <f>VLOOKUP($A11,'Return Data'!$B$7:$R$2292,10,0)</f>
        <v>3.0552999999999999</v>
      </c>
      <c r="I11" s="61">
        <f t="shared" si="13"/>
        <v>7</v>
      </c>
      <c r="J11" s="60">
        <f>VLOOKUP($A11,'Return Data'!$B$7:$R$2292,11,0)</f>
        <v>0.72640000000000005</v>
      </c>
      <c r="K11" s="61">
        <f t="shared" si="14"/>
        <v>7</v>
      </c>
      <c r="L11" s="60">
        <f>VLOOKUP($A11,'Return Data'!$B$7:$R$2292,12,0)</f>
        <v>-5.2392000000000003</v>
      </c>
      <c r="M11" s="61">
        <f t="shared" ref="M11" si="18">RANK(L11,L$8:L$15,0)</f>
        <v>8</v>
      </c>
      <c r="N11" s="60">
        <f>VLOOKUP($A11,'Return Data'!$B$7:$R$2292,13,0)</f>
        <v>-5.9532999999999996</v>
      </c>
      <c r="O11" s="61">
        <f t="shared" ref="O11:O15" si="19">RANK(N11,N$8:N$15,0)</f>
        <v>6</v>
      </c>
      <c r="P11" s="60">
        <f>VLOOKUP($A11,'Return Data'!$B$7:$R$2292,16,0)</f>
        <v>14.6892</v>
      </c>
      <c r="Q11" s="62">
        <f t="shared" si="17"/>
        <v>5</v>
      </c>
    </row>
    <row r="12" spans="1:18" x14ac:dyDescent="0.3">
      <c r="A12" s="58" t="s">
        <v>1819</v>
      </c>
      <c r="B12" s="59">
        <f>VLOOKUP($A12,'Return Data'!$B$7:$R$2292,3,0)</f>
        <v>44865</v>
      </c>
      <c r="C12" s="60">
        <f>VLOOKUP($A12,'Return Data'!$B$7:$R$2292,4,0)</f>
        <v>12.271000000000001</v>
      </c>
      <c r="D12" s="60">
        <f>VLOOKUP($A12,'Return Data'!$B$7:$R$2292,8,0)</f>
        <v>3.798</v>
      </c>
      <c r="E12" s="61">
        <f t="shared" si="6"/>
        <v>1</v>
      </c>
      <c r="F12" s="60">
        <f>VLOOKUP($A12,'Return Data'!$B$7:$R$2292,9,0)</f>
        <v>4.7817999999999996</v>
      </c>
      <c r="G12" s="61">
        <f t="shared" si="12"/>
        <v>1</v>
      </c>
      <c r="H12" s="60">
        <f>VLOOKUP($A12,'Return Data'!$B$7:$R$2292,10,0)</f>
        <v>4.4518000000000004</v>
      </c>
      <c r="I12" s="61">
        <f t="shared" si="13"/>
        <v>4</v>
      </c>
      <c r="J12" s="60">
        <f>VLOOKUP($A12,'Return Data'!$B$7:$R$2292,11,0)</f>
        <v>3.4916</v>
      </c>
      <c r="K12" s="61">
        <f t="shared" si="14"/>
        <v>5</v>
      </c>
      <c r="L12" s="60">
        <f>VLOOKUP($A12,'Return Data'!$B$7:$R$2292,12,0)</f>
        <v>-0.47039999999999998</v>
      </c>
      <c r="M12" s="61">
        <f t="shared" si="15"/>
        <v>5</v>
      </c>
      <c r="N12" s="60">
        <f>VLOOKUP($A12,'Return Data'!$B$7:$R$2292,13,0)</f>
        <v>-1.6903999999999999</v>
      </c>
      <c r="O12" s="61">
        <f t="shared" si="19"/>
        <v>5</v>
      </c>
      <c r="P12" s="60">
        <f>VLOOKUP($A12,'Return Data'!$B$7:$R$2292,16,0)</f>
        <v>11.381399999999999</v>
      </c>
      <c r="Q12" s="62">
        <f t="shared" si="17"/>
        <v>8</v>
      </c>
    </row>
    <row r="13" spans="1:18" x14ac:dyDescent="0.3">
      <c r="A13" s="58" t="s">
        <v>1821</v>
      </c>
      <c r="B13" s="59">
        <f>VLOOKUP($A13,'Return Data'!$B$7:$R$2292,3,0)</f>
        <v>44865</v>
      </c>
      <c r="C13" s="60">
        <f>VLOOKUP($A13,'Return Data'!$B$7:$R$2292,4,0)</f>
        <v>22.720600000000001</v>
      </c>
      <c r="D13" s="60">
        <f>VLOOKUP($A13,'Return Data'!$B$7:$R$2292,8,0)</f>
        <v>3.4413999999999998</v>
      </c>
      <c r="E13" s="61">
        <f t="shared" si="6"/>
        <v>5</v>
      </c>
      <c r="F13" s="60">
        <f>VLOOKUP($A13,'Return Data'!$B$7:$R$2292,9,0)</f>
        <v>2.9091999999999998</v>
      </c>
      <c r="G13" s="61">
        <f t="shared" si="12"/>
        <v>7</v>
      </c>
      <c r="H13" s="60">
        <f>VLOOKUP($A13,'Return Data'!$B$7:$R$2292,10,0)</f>
        <v>10.388</v>
      </c>
      <c r="I13" s="61">
        <f t="shared" si="13"/>
        <v>1</v>
      </c>
      <c r="J13" s="60">
        <f>VLOOKUP($A13,'Return Data'!$B$7:$R$2292,11,0)</f>
        <v>7.7096999999999998</v>
      </c>
      <c r="K13" s="61">
        <f t="shared" si="14"/>
        <v>1</v>
      </c>
      <c r="L13" s="60">
        <f>VLOOKUP($A13,'Return Data'!$B$7:$R$2292,12,0)</f>
        <v>16.354800000000001</v>
      </c>
      <c r="M13" s="61">
        <f t="shared" si="15"/>
        <v>1</v>
      </c>
      <c r="N13" s="60">
        <f>VLOOKUP($A13,'Return Data'!$B$7:$R$2292,13,0)</f>
        <v>24.843900000000001</v>
      </c>
      <c r="O13" s="61">
        <f t="shared" si="19"/>
        <v>1</v>
      </c>
      <c r="P13" s="60">
        <f>VLOOKUP($A13,'Return Data'!$B$7:$R$2292,16,0)</f>
        <v>51.160699999999999</v>
      </c>
      <c r="Q13" s="62">
        <f t="shared" si="17"/>
        <v>1</v>
      </c>
    </row>
    <row r="14" spans="1:18" x14ac:dyDescent="0.3">
      <c r="A14" s="58" t="s">
        <v>49</v>
      </c>
      <c r="B14" s="59">
        <f>VLOOKUP($A14,'Return Data'!$B$7:$R$2292,3,0)</f>
        <v>44865</v>
      </c>
      <c r="C14" s="60">
        <f>VLOOKUP($A14,'Return Data'!$B$7:$R$2292,4,0)</f>
        <v>17.29</v>
      </c>
      <c r="D14" s="60">
        <f>VLOOKUP($A14,'Return Data'!$B$7:$R$2292,8,0)</f>
        <v>3.3473000000000002</v>
      </c>
      <c r="E14" s="61">
        <f t="shared" si="6"/>
        <v>6</v>
      </c>
      <c r="F14" s="60">
        <f>VLOOKUP($A14,'Return Data'!$B$7:$R$2292,9,0)</f>
        <v>3.5329000000000002</v>
      </c>
      <c r="G14" s="61">
        <f t="shared" si="12"/>
        <v>6</v>
      </c>
      <c r="H14" s="60">
        <f>VLOOKUP($A14,'Return Data'!$B$7:$R$2292,10,0)</f>
        <v>4.9786999999999999</v>
      </c>
      <c r="I14" s="61">
        <f t="shared" si="13"/>
        <v>3</v>
      </c>
      <c r="J14" s="60">
        <f>VLOOKUP($A14,'Return Data'!$B$7:$R$2292,11,0)</f>
        <v>4.915</v>
      </c>
      <c r="K14" s="61">
        <f t="shared" si="14"/>
        <v>4</v>
      </c>
      <c r="L14" s="60">
        <f>VLOOKUP($A14,'Return Data'!$B$7:$R$2292,12,0)</f>
        <v>2.1263999999999998</v>
      </c>
      <c r="M14" s="61">
        <f t="shared" si="15"/>
        <v>3</v>
      </c>
      <c r="N14" s="60">
        <f>VLOOKUP($A14,'Return Data'!$B$7:$R$2292,13,0)</f>
        <v>0.28999999999999998</v>
      </c>
      <c r="O14" s="61">
        <f t="shared" si="19"/>
        <v>2</v>
      </c>
      <c r="P14" s="60">
        <f>VLOOKUP($A14,'Return Data'!$B$7:$R$2292,16,0)</f>
        <v>18.0076</v>
      </c>
      <c r="Q14" s="62">
        <f t="shared" si="17"/>
        <v>2</v>
      </c>
    </row>
    <row r="15" spans="1:18" x14ac:dyDescent="0.3">
      <c r="A15" s="58" t="s">
        <v>50</v>
      </c>
      <c r="B15" s="59">
        <f>VLOOKUP($A15,'Return Data'!$B$7:$R$2292,3,0)</f>
        <v>44865</v>
      </c>
      <c r="C15" s="60">
        <f>VLOOKUP($A15,'Return Data'!$B$7:$R$2292,4,0)</f>
        <v>179.52719999999999</v>
      </c>
      <c r="D15" s="60">
        <f>VLOOKUP($A15,'Return Data'!$B$7:$R$2292,8,0)</f>
        <v>3.7820999999999998</v>
      </c>
      <c r="E15" s="61">
        <f t="shared" si="6"/>
        <v>2</v>
      </c>
      <c r="F15" s="60">
        <f>VLOOKUP($A15,'Return Data'!$B$7:$R$2292,9,0)</f>
        <v>4.2259000000000002</v>
      </c>
      <c r="G15" s="61">
        <f t="shared" si="12"/>
        <v>2</v>
      </c>
      <c r="H15" s="60">
        <f>VLOOKUP($A15,'Return Data'!$B$7:$R$2292,10,0)</f>
        <v>3.9249000000000001</v>
      </c>
      <c r="I15" s="61">
        <f t="shared" si="13"/>
        <v>6</v>
      </c>
      <c r="J15" s="60">
        <f>VLOOKUP($A15,'Return Data'!$B$7:$R$2292,11,0)</f>
        <v>6.3003</v>
      </c>
      <c r="K15" s="61">
        <f t="shared" si="14"/>
        <v>3</v>
      </c>
      <c r="L15" s="60">
        <f>VLOOKUP($A15,'Return Data'!$B$7:$R$2292,12,0)</f>
        <v>1.8440000000000001</v>
      </c>
      <c r="M15" s="61">
        <f t="shared" si="15"/>
        <v>4</v>
      </c>
      <c r="N15" s="60">
        <f>VLOOKUP($A15,'Return Data'!$B$7:$R$2292,13,0)</f>
        <v>-0.3725</v>
      </c>
      <c r="O15" s="61">
        <f t="shared" si="19"/>
        <v>4</v>
      </c>
      <c r="P15" s="60">
        <f>VLOOKUP($A15,'Return Data'!$B$7:$R$2292,16,0)</f>
        <v>14.2971</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3.3201250000000004</v>
      </c>
      <c r="E17" s="69"/>
      <c r="F17" s="70">
        <f>AVERAGE(F8:F15)</f>
        <v>3.6299374999999996</v>
      </c>
      <c r="G17" s="69"/>
      <c r="H17" s="70">
        <f>AVERAGE(H8:H15)</f>
        <v>4.6045500000000006</v>
      </c>
      <c r="I17" s="69"/>
      <c r="J17" s="70">
        <f>AVERAGE(J8:J15)</f>
        <v>4.1558999999999999</v>
      </c>
      <c r="K17" s="69"/>
      <c r="L17" s="70">
        <f>AVERAGE(L8:L15)</f>
        <v>1.42435</v>
      </c>
      <c r="M17" s="69"/>
      <c r="N17" s="70">
        <f>AVERAGE(N8:N15)</f>
        <v>-0.17056249999999956</v>
      </c>
      <c r="O17" s="69"/>
      <c r="P17" s="70">
        <f>AVERAGE(P8:P15)</f>
        <v>19.8608625</v>
      </c>
      <c r="Q17" s="71"/>
    </row>
    <row r="18" spans="1:17" ht="15" customHeight="1" x14ac:dyDescent="0.3">
      <c r="A18" s="68" t="s">
        <v>28</v>
      </c>
      <c r="B18" s="69"/>
      <c r="C18" s="69"/>
      <c r="D18" s="70">
        <f>MIN(D8:D15)</f>
        <v>1.9608000000000001</v>
      </c>
      <c r="E18" s="69"/>
      <c r="F18" s="70">
        <f>MIN(F8:F15)</f>
        <v>2.379</v>
      </c>
      <c r="G18" s="69"/>
      <c r="H18" s="70">
        <f>MIN(H8:H15)</f>
        <v>-0.25869999999999999</v>
      </c>
      <c r="I18" s="69"/>
      <c r="J18" s="70">
        <f>MIN(J8:J15)</f>
        <v>0</v>
      </c>
      <c r="K18" s="69"/>
      <c r="L18" s="70">
        <f>MIN(L8:L15)</f>
        <v>-5.2392000000000003</v>
      </c>
      <c r="M18" s="69"/>
      <c r="N18" s="70">
        <f>MIN(N8:N15)</f>
        <v>-10.504899999999999</v>
      </c>
      <c r="O18" s="69"/>
      <c r="P18" s="70">
        <f>MIN(P8:P15)</f>
        <v>11.381399999999999</v>
      </c>
      <c r="Q18" s="71"/>
    </row>
    <row r="19" spans="1:17" ht="15" thickBot="1" x14ac:dyDescent="0.35">
      <c r="A19" s="72" t="s">
        <v>29</v>
      </c>
      <c r="B19" s="73"/>
      <c r="C19" s="73"/>
      <c r="D19" s="74">
        <f>MAX(D8:D15)</f>
        <v>3.798</v>
      </c>
      <c r="E19" s="73"/>
      <c r="F19" s="74">
        <f>MAX(F8:F15)</f>
        <v>4.7817999999999996</v>
      </c>
      <c r="G19" s="73"/>
      <c r="H19" s="74">
        <f>MAX(H8:H15)</f>
        <v>10.388</v>
      </c>
      <c r="I19" s="73"/>
      <c r="J19" s="74">
        <f>MAX(J8:J15)</f>
        <v>7.7096999999999998</v>
      </c>
      <c r="K19" s="73"/>
      <c r="L19" s="74">
        <f>MAX(L8:L15)</f>
        <v>16.354800000000001</v>
      </c>
      <c r="M19" s="73"/>
      <c r="N19" s="74">
        <f>MAX(N8:N15)</f>
        <v>24.843900000000001</v>
      </c>
      <c r="O19" s="73"/>
      <c r="P19" s="74">
        <f>MAX(P8:P15)</f>
        <v>51.160699999999999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44865</v>
      </c>
      <c r="C8" s="60">
        <f>VLOOKUP($A8,'Return Data'!$B$7:$R$2292,4,0)</f>
        <v>12.43</v>
      </c>
      <c r="D8" s="60">
        <f>VLOOKUP($A8,'Return Data'!$B$7:$R$2292,8,0)</f>
        <v>2.8974000000000002</v>
      </c>
      <c r="E8" s="61">
        <f>RANK(D8,D$8:D$16,0)</f>
        <v>8</v>
      </c>
      <c r="F8" s="60">
        <f>VLOOKUP($A8,'Return Data'!$B$7:$R$2292,9,0)</f>
        <v>3.5832999999999999</v>
      </c>
      <c r="G8" s="61">
        <f>RANK(F8,F$8:F$16,0)</f>
        <v>5</v>
      </c>
      <c r="H8" s="60">
        <f>VLOOKUP($A8,'Return Data'!$B$7:$R$2292,10,0)</f>
        <v>3.9298000000000002</v>
      </c>
      <c r="I8" s="61">
        <f t="shared" ref="I8" si="0">RANK(H8,H$8:H$16,0)</f>
        <v>5</v>
      </c>
      <c r="J8" s="60">
        <f>VLOOKUP($A8,'Return Data'!$B$7:$R$2292,11,0)</f>
        <v>2.4731999999999998</v>
      </c>
      <c r="K8" s="61">
        <f t="shared" ref="K8" si="1">RANK(J8,J$8:J$16,0)</f>
        <v>7</v>
      </c>
      <c r="L8" s="60">
        <f>VLOOKUP($A8,'Return Data'!$B$7:$R$2292,12,0)</f>
        <v>-4.9694000000000003</v>
      </c>
      <c r="M8" s="61">
        <f t="shared" ref="M8" si="2">RANK(L8,L$8:L$16,0)</f>
        <v>7</v>
      </c>
      <c r="N8" s="60">
        <f>VLOOKUP($A8,'Return Data'!$B$7:$R$2292,13,0)</f>
        <v>-9.1373999999999995</v>
      </c>
      <c r="O8" s="61">
        <f t="shared" ref="O8:O9" si="3">RANK(N8,N$8:N$16,0)</f>
        <v>8</v>
      </c>
      <c r="P8" s="60">
        <f>VLOOKUP($A8,'Return Data'!$B$7:$R$2292,16,0)</f>
        <v>12.4628</v>
      </c>
      <c r="Q8" s="62">
        <f t="shared" ref="Q8" si="4">RANK(P8,P$8:P$16,0)</f>
        <v>8</v>
      </c>
    </row>
    <row r="9" spans="1:17" x14ac:dyDescent="0.3">
      <c r="A9" s="58" t="s">
        <v>379</v>
      </c>
      <c r="B9" s="59">
        <f>VLOOKUP($A9,'Return Data'!$B$7:$R$2292,3,0)</f>
        <v>44865</v>
      </c>
      <c r="C9" s="60">
        <f>VLOOKUP($A9,'Return Data'!$B$7:$R$2292,4,0)</f>
        <v>14.77</v>
      </c>
      <c r="D9" s="60">
        <f>VLOOKUP($A9,'Return Data'!$B$7:$R$2292,8,0)</f>
        <v>3.5764</v>
      </c>
      <c r="E9" s="61">
        <f t="shared" ref="E9:E16" si="5">RANK(D9,D$8:D$16,0)</f>
        <v>5</v>
      </c>
      <c r="F9" s="60">
        <f>VLOOKUP($A9,'Return Data'!$B$7:$R$2292,9,0)</f>
        <v>3.5038999999999998</v>
      </c>
      <c r="G9" s="61">
        <f t="shared" ref="G9:G16" si="6">RANK(F9,F$8:F$16,0)</f>
        <v>6</v>
      </c>
      <c r="H9" s="60">
        <f>VLOOKUP($A9,'Return Data'!$B$7:$R$2292,10,0)</f>
        <v>-0.67249999999999999</v>
      </c>
      <c r="I9" s="61">
        <f t="shared" ref="I9" si="7">RANK(H9,H$8:H$16,0)</f>
        <v>9</v>
      </c>
      <c r="J9" s="60">
        <f>VLOOKUP($A9,'Return Data'!$B$7:$R$2292,11,0)</f>
        <v>-0.73919999999999997</v>
      </c>
      <c r="K9" s="61">
        <f t="shared" ref="K9" si="8">RANK(J9,J$8:J$16,0)</f>
        <v>9</v>
      </c>
      <c r="L9" s="60">
        <f>VLOOKUP($A9,'Return Data'!$B$7:$R$2292,12,0)</f>
        <v>-5.0770999999999997</v>
      </c>
      <c r="M9" s="61">
        <f t="shared" ref="M9" si="9">RANK(L9,L$8:L$16,0)</f>
        <v>8</v>
      </c>
      <c r="N9" s="60">
        <f>VLOOKUP($A9,'Return Data'!$B$7:$R$2292,13,0)</f>
        <v>-11.8735</v>
      </c>
      <c r="O9" s="61">
        <f t="shared" si="3"/>
        <v>9</v>
      </c>
      <c r="P9" s="60">
        <f>VLOOKUP($A9,'Return Data'!$B$7:$R$2292,16,0)</f>
        <v>15.430999999999999</v>
      </c>
      <c r="Q9" s="62">
        <f t="shared" ref="Q9" si="10">RANK(P9,P$8:P$16,0)</f>
        <v>5</v>
      </c>
    </row>
    <row r="10" spans="1:17" x14ac:dyDescent="0.3">
      <c r="A10" s="58" t="s">
        <v>1815</v>
      </c>
      <c r="B10" s="59">
        <f>VLOOKUP($A10,'Return Data'!$B$7:$R$2292,3,0)</f>
        <v>44865</v>
      </c>
      <c r="C10" s="60">
        <f>VLOOKUP($A10,'Return Data'!$B$7:$R$2292,4,0)</f>
        <v>13.54</v>
      </c>
      <c r="D10" s="60">
        <f>VLOOKUP($A10,'Return Data'!$B$7:$R$2292,8,0)</f>
        <v>3.5960000000000001</v>
      </c>
      <c r="E10" s="61">
        <f t="shared" si="5"/>
        <v>4</v>
      </c>
      <c r="F10" s="60">
        <f>VLOOKUP($A10,'Return Data'!$B$7:$R$2292,9,0)</f>
        <v>3.7547999999999999</v>
      </c>
      <c r="G10" s="61">
        <f t="shared" si="6"/>
        <v>4</v>
      </c>
      <c r="H10" s="60">
        <f>VLOOKUP($A10,'Return Data'!$B$7:$R$2292,10,0)</f>
        <v>5.6986999999999997</v>
      </c>
      <c r="I10" s="61">
        <f t="shared" ref="I10:I16" si="11">RANK(H10,H$8:H$16,0)</f>
        <v>2</v>
      </c>
      <c r="J10" s="60">
        <f>VLOOKUP($A10,'Return Data'!$B$7:$R$2292,11,0)</f>
        <v>6.1961000000000004</v>
      </c>
      <c r="K10" s="61">
        <f t="shared" ref="K10:K16" si="12">RANK(J10,J$8:J$16,0)</f>
        <v>2</v>
      </c>
      <c r="L10" s="60">
        <f>VLOOKUP($A10,'Return Data'!$B$7:$R$2292,12,0)</f>
        <v>3.5167999999999999</v>
      </c>
      <c r="M10" s="61">
        <f t="shared" ref="M10:M16" si="13">RANK(L10,L$8:L$16,0)</f>
        <v>2</v>
      </c>
      <c r="N10" s="60">
        <f>VLOOKUP($A10,'Return Data'!$B$7:$R$2292,13,0)</f>
        <v>-1.7417</v>
      </c>
      <c r="O10" s="61">
        <f t="shared" ref="O10:O16" si="14">RANK(N10,N$8:N$16,0)</f>
        <v>5</v>
      </c>
      <c r="P10" s="60">
        <f>VLOOKUP($A10,'Return Data'!$B$7:$R$2292,16,0)</f>
        <v>15.8468</v>
      </c>
      <c r="Q10" s="62">
        <f t="shared" ref="Q10:Q16" si="15">RANK(P10,P$8:P$16,0)</f>
        <v>4</v>
      </c>
    </row>
    <row r="11" spans="1:17" x14ac:dyDescent="0.3">
      <c r="A11" s="58" t="s">
        <v>1818</v>
      </c>
      <c r="B11" s="59">
        <f>VLOOKUP($A11,'Return Data'!$B$7:$R$2292,3,0)</f>
        <v>44865</v>
      </c>
      <c r="C11" s="60">
        <f>VLOOKUP($A11,'Return Data'!$B$7:$R$2292,4,0)</f>
        <v>12.11</v>
      </c>
      <c r="D11" s="60">
        <f>VLOOKUP($A11,'Return Data'!$B$7:$R$2292,8,0)</f>
        <v>1.8503000000000001</v>
      </c>
      <c r="E11" s="61">
        <f t="shared" si="5"/>
        <v>9</v>
      </c>
      <c r="F11" s="60">
        <f>VLOOKUP($A11,'Return Data'!$B$7:$R$2292,9,0)</f>
        <v>2.1941000000000002</v>
      </c>
      <c r="G11" s="61">
        <f t="shared" ref="G11" si="16">RANK(F11,F$8:F$16,0)</f>
        <v>9</v>
      </c>
      <c r="H11" s="60">
        <f>VLOOKUP($A11,'Return Data'!$B$7:$R$2292,10,0)</f>
        <v>2.5402</v>
      </c>
      <c r="I11" s="61">
        <f t="shared" si="11"/>
        <v>8</v>
      </c>
      <c r="J11" s="60">
        <f>VLOOKUP($A11,'Return Data'!$B$7:$R$2292,11,0)</f>
        <v>-0.16489999999999999</v>
      </c>
      <c r="K11" s="61">
        <f t="shared" si="12"/>
        <v>8</v>
      </c>
      <c r="L11" s="60">
        <f>VLOOKUP($A11,'Return Data'!$B$7:$R$2292,12,0)</f>
        <v>-6.5586000000000002</v>
      </c>
      <c r="M11" s="61">
        <f t="shared" ref="M11" si="17">RANK(L11,L$8:L$16,0)</f>
        <v>9</v>
      </c>
      <c r="N11" s="60">
        <f>VLOOKUP($A11,'Return Data'!$B$7:$R$2292,13,0)</f>
        <v>-7.7685000000000004</v>
      </c>
      <c r="O11" s="61">
        <f t="shared" ref="O11:O15" si="18">RANK(N11,N$8:N$16,0)</f>
        <v>7</v>
      </c>
      <c r="P11" s="60">
        <f>VLOOKUP($A11,'Return Data'!$B$7:$R$2292,16,0)</f>
        <v>12.573600000000001</v>
      </c>
      <c r="Q11" s="62">
        <f t="shared" si="15"/>
        <v>7</v>
      </c>
    </row>
    <row r="12" spans="1:17" x14ac:dyDescent="0.3">
      <c r="A12" s="58" t="s">
        <v>1820</v>
      </c>
      <c r="B12" s="59">
        <f>VLOOKUP($A12,'Return Data'!$B$7:$R$2292,3,0)</f>
        <v>44865</v>
      </c>
      <c r="C12" s="60">
        <f>VLOOKUP($A12,'Return Data'!$B$7:$R$2292,4,0)</f>
        <v>11.875999999999999</v>
      </c>
      <c r="D12" s="60">
        <f>VLOOKUP($A12,'Return Data'!$B$7:$R$2292,8,0)</f>
        <v>3.7296</v>
      </c>
      <c r="E12" s="61">
        <f t="shared" si="5"/>
        <v>3</v>
      </c>
      <c r="F12" s="60">
        <f>VLOOKUP($A12,'Return Data'!$B$7:$R$2292,9,0)</f>
        <v>4.6250999999999998</v>
      </c>
      <c r="G12" s="61">
        <f t="shared" si="6"/>
        <v>2</v>
      </c>
      <c r="H12" s="60">
        <f>VLOOKUP($A12,'Return Data'!$B$7:$R$2292,10,0)</f>
        <v>3.9839000000000002</v>
      </c>
      <c r="I12" s="61">
        <f t="shared" si="11"/>
        <v>4</v>
      </c>
      <c r="J12" s="60">
        <f>VLOOKUP($A12,'Return Data'!$B$7:$R$2292,11,0)</f>
        <v>2.5916000000000001</v>
      </c>
      <c r="K12" s="61">
        <f t="shared" si="12"/>
        <v>6</v>
      </c>
      <c r="L12" s="60">
        <f>VLOOKUP($A12,'Return Data'!$B$7:$R$2292,12,0)</f>
        <v>-1.7375</v>
      </c>
      <c r="M12" s="61">
        <f t="shared" si="13"/>
        <v>6</v>
      </c>
      <c r="N12" s="60">
        <f>VLOOKUP($A12,'Return Data'!$B$7:$R$2292,13,0)</f>
        <v>-3.3607</v>
      </c>
      <c r="O12" s="61">
        <f t="shared" si="18"/>
        <v>6</v>
      </c>
      <c r="P12" s="60">
        <f>VLOOKUP($A12,'Return Data'!$B$7:$R$2292,16,0)</f>
        <v>9.4784000000000006</v>
      </c>
      <c r="Q12" s="62">
        <f t="shared" si="15"/>
        <v>9</v>
      </c>
    </row>
    <row r="13" spans="1:17" x14ac:dyDescent="0.3">
      <c r="A13" s="58" t="s">
        <v>2038</v>
      </c>
      <c r="B13" s="59">
        <f>VLOOKUP($A13,'Return Data'!$B$7:$R$2292,3,0)</f>
        <v>44865</v>
      </c>
      <c r="C13" s="60">
        <f>VLOOKUP($A13,'Return Data'!$B$7:$R$2292,4,0)</f>
        <v>29.992000000000001</v>
      </c>
      <c r="D13" s="60">
        <f>VLOOKUP($A13,'Return Data'!$B$7:$R$2292,8,0)</f>
        <v>4.0846999999999998</v>
      </c>
      <c r="E13" s="61">
        <f t="shared" si="5"/>
        <v>1</v>
      </c>
      <c r="F13" s="60">
        <f>VLOOKUP($A13,'Return Data'!$B$7:$R$2292,9,0)</f>
        <v>5.0286999999999997</v>
      </c>
      <c r="G13" s="61">
        <f t="shared" si="6"/>
        <v>1</v>
      </c>
      <c r="H13" s="60">
        <f>VLOOKUP($A13,'Return Data'!$B$7:$R$2292,10,0)</f>
        <v>3.8504</v>
      </c>
      <c r="I13" s="61">
        <f t="shared" si="11"/>
        <v>6</v>
      </c>
      <c r="J13" s="60">
        <f>VLOOKUP($A13,'Return Data'!$B$7:$R$2292,11,0)</f>
        <v>3.3565</v>
      </c>
      <c r="K13" s="61">
        <f t="shared" si="12"/>
        <v>5</v>
      </c>
      <c r="L13" s="60">
        <f>VLOOKUP($A13,'Return Data'!$B$7:$R$2292,12,0)</f>
        <v>2.8673000000000002</v>
      </c>
      <c r="M13" s="61">
        <f t="shared" si="13"/>
        <v>3</v>
      </c>
      <c r="N13" s="60">
        <f>VLOOKUP($A13,'Return Data'!$B$7:$R$2292,13,0)</f>
        <v>0.69499999999999995</v>
      </c>
      <c r="O13" s="61">
        <f t="shared" si="18"/>
        <v>2</v>
      </c>
      <c r="P13" s="60">
        <f>VLOOKUP($A13,'Return Data'!$B$7:$R$2292,16,0)</f>
        <v>16.3931</v>
      </c>
      <c r="Q13" s="62">
        <f t="shared" si="15"/>
        <v>3</v>
      </c>
    </row>
    <row r="14" spans="1:17" x14ac:dyDescent="0.3">
      <c r="A14" s="58" t="s">
        <v>1822</v>
      </c>
      <c r="B14" s="59">
        <f>VLOOKUP($A14,'Return Data'!$B$7:$R$2292,3,0)</f>
        <v>44865</v>
      </c>
      <c r="C14" s="60">
        <f>VLOOKUP($A14,'Return Data'!$B$7:$R$2292,4,0)</f>
        <v>22.088200000000001</v>
      </c>
      <c r="D14" s="60">
        <f>VLOOKUP($A14,'Return Data'!$B$7:$R$2292,8,0)</f>
        <v>3.3589000000000002</v>
      </c>
      <c r="E14" s="61">
        <f t="shared" si="5"/>
        <v>6</v>
      </c>
      <c r="F14" s="60">
        <f>VLOOKUP($A14,'Return Data'!$B$7:$R$2292,9,0)</f>
        <v>2.7721</v>
      </c>
      <c r="G14" s="61">
        <f t="shared" si="6"/>
        <v>8</v>
      </c>
      <c r="H14" s="60">
        <f>VLOOKUP($A14,'Return Data'!$B$7:$R$2292,10,0)</f>
        <v>9.8740000000000006</v>
      </c>
      <c r="I14" s="61">
        <f t="shared" si="11"/>
        <v>1</v>
      </c>
      <c r="J14" s="60">
        <f>VLOOKUP($A14,'Return Data'!$B$7:$R$2292,11,0)</f>
        <v>6.6512000000000002</v>
      </c>
      <c r="K14" s="61">
        <f t="shared" si="12"/>
        <v>1</v>
      </c>
      <c r="L14" s="60">
        <f>VLOOKUP($A14,'Return Data'!$B$7:$R$2292,12,0)</f>
        <v>14.914</v>
      </c>
      <c r="M14" s="61">
        <f t="shared" si="13"/>
        <v>1</v>
      </c>
      <c r="N14" s="60">
        <f>VLOOKUP($A14,'Return Data'!$B$7:$R$2292,13,0)</f>
        <v>22.867899999999999</v>
      </c>
      <c r="O14" s="61">
        <f t="shared" si="18"/>
        <v>1</v>
      </c>
      <c r="P14" s="60">
        <f>VLOOKUP($A14,'Return Data'!$B$7:$R$2292,16,0)</f>
        <v>49.027700000000003</v>
      </c>
      <c r="Q14" s="62">
        <f t="shared" si="15"/>
        <v>1</v>
      </c>
    </row>
    <row r="15" spans="1:17" x14ac:dyDescent="0.3">
      <c r="A15" s="58" t="s">
        <v>51</v>
      </c>
      <c r="B15" s="59">
        <f>VLOOKUP($A15,'Return Data'!$B$7:$R$2292,3,0)</f>
        <v>44865</v>
      </c>
      <c r="C15" s="60">
        <f>VLOOKUP($A15,'Return Data'!$B$7:$R$2292,4,0)</f>
        <v>16.899999999999999</v>
      </c>
      <c r="D15" s="60">
        <f>VLOOKUP($A15,'Return Data'!$B$7:$R$2292,8,0)</f>
        <v>3.2376</v>
      </c>
      <c r="E15" s="61">
        <f t="shared" si="5"/>
        <v>7</v>
      </c>
      <c r="F15" s="60">
        <f>VLOOKUP($A15,'Return Data'!$B$7:$R$2292,9,0)</f>
        <v>3.4272</v>
      </c>
      <c r="G15" s="61">
        <f t="shared" si="6"/>
        <v>7</v>
      </c>
      <c r="H15" s="60">
        <f>VLOOKUP($A15,'Return Data'!$B$7:$R$2292,10,0)</f>
        <v>4.7736999999999998</v>
      </c>
      <c r="I15" s="61">
        <f t="shared" si="11"/>
        <v>3</v>
      </c>
      <c r="J15" s="60">
        <f>VLOOKUP($A15,'Return Data'!$B$7:$R$2292,11,0)</f>
        <v>4.4499000000000004</v>
      </c>
      <c r="K15" s="61">
        <f t="shared" si="12"/>
        <v>4</v>
      </c>
      <c r="L15" s="60">
        <f>VLOOKUP($A15,'Return Data'!$B$7:$R$2292,12,0)</f>
        <v>1.5015000000000001</v>
      </c>
      <c r="M15" s="61">
        <f t="shared" si="13"/>
        <v>4</v>
      </c>
      <c r="N15" s="60">
        <f>VLOOKUP($A15,'Return Data'!$B$7:$R$2292,13,0)</f>
        <v>-0.52969999999999995</v>
      </c>
      <c r="O15" s="61">
        <f t="shared" si="18"/>
        <v>3</v>
      </c>
      <c r="P15" s="60">
        <f>VLOOKUP($A15,'Return Data'!$B$7:$R$2292,16,0)</f>
        <v>17.196200000000001</v>
      </c>
      <c r="Q15" s="62">
        <f t="shared" si="15"/>
        <v>2</v>
      </c>
    </row>
    <row r="16" spans="1:17" x14ac:dyDescent="0.3">
      <c r="A16" s="58" t="s">
        <v>52</v>
      </c>
      <c r="B16" s="59">
        <f>VLOOKUP($A16,'Return Data'!$B$7:$R$2292,3,0)</f>
        <v>44865</v>
      </c>
      <c r="C16" s="60">
        <f>VLOOKUP($A16,'Return Data'!$B$7:$R$2292,4,0)</f>
        <v>735.34035081313198</v>
      </c>
      <c r="D16" s="60">
        <f>VLOOKUP($A16,'Return Data'!$B$7:$R$2292,8,0)</f>
        <v>3.7561</v>
      </c>
      <c r="E16" s="61">
        <f t="shared" si="5"/>
        <v>2</v>
      </c>
      <c r="F16" s="60">
        <f>VLOOKUP($A16,'Return Data'!$B$7:$R$2292,9,0)</f>
        <v>4.1673999999999998</v>
      </c>
      <c r="G16" s="61">
        <f t="shared" si="6"/>
        <v>3</v>
      </c>
      <c r="H16" s="60">
        <f>VLOOKUP($A16,'Return Data'!$B$7:$R$2292,10,0)</f>
        <v>3.7542</v>
      </c>
      <c r="I16" s="61">
        <f t="shared" si="11"/>
        <v>7</v>
      </c>
      <c r="J16" s="60">
        <f>VLOOKUP($A16,'Return Data'!$B$7:$R$2292,11,0)</f>
        <v>5.9672999999999998</v>
      </c>
      <c r="K16" s="61">
        <f t="shared" si="12"/>
        <v>3</v>
      </c>
      <c r="L16" s="60">
        <f>VLOOKUP($A16,'Return Data'!$B$7:$R$2292,12,0)</f>
        <v>1.3416999999999999</v>
      </c>
      <c r="M16" s="61">
        <f t="shared" si="13"/>
        <v>5</v>
      </c>
      <c r="N16" s="60">
        <f>VLOOKUP($A16,'Return Data'!$B$7:$R$2292,13,0)</f>
        <v>-1.0624</v>
      </c>
      <c r="O16" s="61">
        <f t="shared" si="14"/>
        <v>4</v>
      </c>
      <c r="P16" s="60">
        <f>VLOOKUP($A16,'Return Data'!$B$7:$R$2292,16,0)</f>
        <v>14.445499999999999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3.343</v>
      </c>
      <c r="E18" s="69"/>
      <c r="F18" s="70">
        <f>AVERAGE(F8:F16)</f>
        <v>3.6729555555555558</v>
      </c>
      <c r="G18" s="69"/>
      <c r="H18" s="70">
        <f>AVERAGE(H8:H16)</f>
        <v>4.1924888888888887</v>
      </c>
      <c r="I18" s="69"/>
      <c r="J18" s="70">
        <f>AVERAGE(J8:J16)</f>
        <v>3.4201888888888892</v>
      </c>
      <c r="K18" s="69"/>
      <c r="L18" s="70">
        <f>AVERAGE(L8:L16)</f>
        <v>0.64429999999999987</v>
      </c>
      <c r="M18" s="69"/>
      <c r="N18" s="70">
        <f>AVERAGE(N8:N16)</f>
        <v>-1.3234444444444444</v>
      </c>
      <c r="O18" s="69"/>
      <c r="P18" s="70">
        <f>AVERAGE(P8:P16)</f>
        <v>18.095011111111113</v>
      </c>
      <c r="Q18" s="71"/>
    </row>
    <row r="19" spans="1:17" x14ac:dyDescent="0.3">
      <c r="A19" s="68" t="s">
        <v>28</v>
      </c>
      <c r="B19" s="69"/>
      <c r="C19" s="69"/>
      <c r="D19" s="70">
        <f>MIN(D8:D16)</f>
        <v>1.8503000000000001</v>
      </c>
      <c r="E19" s="69"/>
      <c r="F19" s="70">
        <f>MIN(F8:F16)</f>
        <v>2.1941000000000002</v>
      </c>
      <c r="G19" s="69"/>
      <c r="H19" s="70">
        <f>MIN(H8:H16)</f>
        <v>-0.67249999999999999</v>
      </c>
      <c r="I19" s="69"/>
      <c r="J19" s="70">
        <f>MIN(J8:J16)</f>
        <v>-0.73919999999999997</v>
      </c>
      <c r="K19" s="69"/>
      <c r="L19" s="70">
        <f>MIN(L8:L16)</f>
        <v>-6.5586000000000002</v>
      </c>
      <c r="M19" s="69"/>
      <c r="N19" s="70">
        <f>MIN(N8:N16)</f>
        <v>-11.8735</v>
      </c>
      <c r="O19" s="69"/>
      <c r="P19" s="70">
        <f>MIN(P8:P16)</f>
        <v>9.4784000000000006</v>
      </c>
      <c r="Q19" s="71"/>
    </row>
    <row r="20" spans="1:17" ht="15" thickBot="1" x14ac:dyDescent="0.35">
      <c r="A20" s="72" t="s">
        <v>29</v>
      </c>
      <c r="B20" s="73"/>
      <c r="C20" s="73"/>
      <c r="D20" s="74">
        <f>MAX(D8:D16)</f>
        <v>4.0846999999999998</v>
      </c>
      <c r="E20" s="73"/>
      <c r="F20" s="74">
        <f>MAX(F8:F16)</f>
        <v>5.0286999999999997</v>
      </c>
      <c r="G20" s="73"/>
      <c r="H20" s="74">
        <f>MAX(H8:H16)</f>
        <v>9.8740000000000006</v>
      </c>
      <c r="I20" s="73"/>
      <c r="J20" s="74">
        <f>MAX(J8:J16)</f>
        <v>6.6512000000000002</v>
      </c>
      <c r="K20" s="73"/>
      <c r="L20" s="74">
        <f>MAX(L8:L16)</f>
        <v>14.914</v>
      </c>
      <c r="M20" s="73"/>
      <c r="N20" s="74">
        <f>MAX(N8:N16)</f>
        <v>22.867899999999999</v>
      </c>
      <c r="O20" s="73"/>
      <c r="P20" s="74">
        <f>MAX(P8:P16)</f>
        <v>49.027700000000003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44865</v>
      </c>
      <c r="C8" s="60">
        <f>VLOOKUP($A8,'Return Data'!$B$7:$R$2292,4,0)</f>
        <v>41.511899999999997</v>
      </c>
      <c r="D8" s="60">
        <f>VLOOKUP($A8,'Return Data'!$B$7:$R$2292,9,0)</f>
        <v>5.3308</v>
      </c>
      <c r="E8" s="61">
        <f t="shared" ref="E8:E31" si="0">RANK(D8,D$8:D$31,0)</f>
        <v>8</v>
      </c>
      <c r="F8" s="60">
        <f>VLOOKUP($A8,'Return Data'!$B$7:$R$2292,10,0)</f>
        <v>5.2348999999999997</v>
      </c>
      <c r="G8" s="61">
        <f t="shared" ref="G8:G31" si="1">RANK(F8,F$8:F$31,0)</f>
        <v>3</v>
      </c>
      <c r="H8" s="60">
        <f>VLOOKUP($A8,'Return Data'!$B$7:$R$2292,11,0)</f>
        <v>4.6154000000000002</v>
      </c>
      <c r="I8" s="61">
        <f t="shared" ref="I8:I31" si="2">RANK(H8,H$8:H$31,0)</f>
        <v>2</v>
      </c>
      <c r="J8" s="60">
        <f>VLOOKUP($A8,'Return Data'!$B$7:$R$2292,12,0)</f>
        <v>4.4722</v>
      </c>
      <c r="K8" s="61">
        <f t="shared" ref="K8:K31" si="3">RANK(J8,J$8:J$31,0)</f>
        <v>3</v>
      </c>
      <c r="L8" s="60">
        <f>VLOOKUP($A8,'Return Data'!$B$7:$R$2292,13,0)</f>
        <v>4.3278999999999996</v>
      </c>
      <c r="M8" s="61">
        <f t="shared" ref="M8:M31" si="4">RANK(L8,L$8:L$31,0)</f>
        <v>3</v>
      </c>
      <c r="N8" s="60">
        <f>VLOOKUP($A8,'Return Data'!$B$7:$R$2292,17,0)</f>
        <v>4.7590000000000003</v>
      </c>
      <c r="O8" s="61">
        <f t="shared" ref="O8:O31" si="5">RANK(N8,N$8:N$31,0)</f>
        <v>6</v>
      </c>
      <c r="P8" s="60">
        <f>VLOOKUP($A8,'Return Data'!$B$7:$R$2292,14,0)</f>
        <v>6.8307000000000002</v>
      </c>
      <c r="Q8" s="61">
        <f t="shared" ref="Q8:Q23" si="6">RANK(P8,P$8:P$31,0)</f>
        <v>5</v>
      </c>
      <c r="R8" s="60">
        <f>VLOOKUP($A8,'Return Data'!$B$7:$R$2292,16,0)</f>
        <v>8.7423999999999999</v>
      </c>
      <c r="S8" s="62">
        <f t="shared" ref="S8:S31" si="7">RANK(R8,R$8:R$31,0)</f>
        <v>1</v>
      </c>
    </row>
    <row r="9" spans="1:19" x14ac:dyDescent="0.3">
      <c r="A9" s="77" t="s">
        <v>1299</v>
      </c>
      <c r="B9" s="59">
        <f>VLOOKUP($A9,'Return Data'!$B$7:$R$2292,3,0)</f>
        <v>44865</v>
      </c>
      <c r="C9" s="60">
        <f>VLOOKUP($A9,'Return Data'!$B$7:$R$2292,4,0)</f>
        <v>27.1845</v>
      </c>
      <c r="D9" s="60">
        <f>VLOOKUP($A9,'Return Data'!$B$7:$R$2292,9,0)</f>
        <v>4.8841000000000001</v>
      </c>
      <c r="E9" s="61">
        <f t="shared" si="0"/>
        <v>16</v>
      </c>
      <c r="F9" s="60">
        <f>VLOOKUP($A9,'Return Data'!$B$7:$R$2292,10,0)</f>
        <v>4.7451999999999996</v>
      </c>
      <c r="G9" s="61">
        <f t="shared" si="1"/>
        <v>9</v>
      </c>
      <c r="H9" s="60">
        <f>VLOOKUP($A9,'Return Data'!$B$7:$R$2292,11,0)</f>
        <v>3.7782</v>
      </c>
      <c r="I9" s="61">
        <f t="shared" si="2"/>
        <v>4</v>
      </c>
      <c r="J9" s="60">
        <f>VLOOKUP($A9,'Return Data'!$B$7:$R$2292,12,0)</f>
        <v>3.6442000000000001</v>
      </c>
      <c r="K9" s="61">
        <f t="shared" si="3"/>
        <v>5</v>
      </c>
      <c r="L9" s="60">
        <f>VLOOKUP($A9,'Return Data'!$B$7:$R$2292,13,0)</f>
        <v>3.7343999999999999</v>
      </c>
      <c r="M9" s="61">
        <f t="shared" si="4"/>
        <v>5</v>
      </c>
      <c r="N9" s="60">
        <f>VLOOKUP($A9,'Return Data'!$B$7:$R$2292,17,0)</f>
        <v>4.2080000000000002</v>
      </c>
      <c r="O9" s="61">
        <f t="shared" si="5"/>
        <v>8</v>
      </c>
      <c r="P9" s="60">
        <f>VLOOKUP($A9,'Return Data'!$B$7:$R$2292,14,0)</f>
        <v>6.3898999999999999</v>
      </c>
      <c r="Q9" s="61">
        <f t="shared" si="6"/>
        <v>8</v>
      </c>
      <c r="R9" s="60">
        <f>VLOOKUP($A9,'Return Data'!$B$7:$R$2292,16,0)</f>
        <v>8.1984999999999992</v>
      </c>
      <c r="S9" s="62">
        <f t="shared" si="7"/>
        <v>3</v>
      </c>
    </row>
    <row r="10" spans="1:19" x14ac:dyDescent="0.3">
      <c r="A10" s="77" t="s">
        <v>1983</v>
      </c>
      <c r="B10" s="59">
        <f>VLOOKUP($A10,'Return Data'!$B$7:$R$2292,3,0)</f>
        <v>44865</v>
      </c>
      <c r="C10" s="60">
        <f>VLOOKUP($A10,'Return Data'!$B$7:$R$2292,4,0)</f>
        <v>25.5854</v>
      </c>
      <c r="D10" s="60">
        <f>VLOOKUP($A10,'Return Data'!$B$7:$R$2292,9,0)</f>
        <v>4.7915999999999999</v>
      </c>
      <c r="E10" s="61">
        <f t="shared" si="0"/>
        <v>20</v>
      </c>
      <c r="F10" s="60">
        <f>VLOOKUP($A10,'Return Data'!$B$7:$R$2292,10,0)</f>
        <v>4.8712999999999997</v>
      </c>
      <c r="G10" s="61">
        <f t="shared" si="1"/>
        <v>7</v>
      </c>
      <c r="H10" s="60">
        <f>VLOOKUP($A10,'Return Data'!$B$7:$R$2292,11,0)</f>
        <v>2.9594</v>
      </c>
      <c r="I10" s="61">
        <f t="shared" si="2"/>
        <v>15</v>
      </c>
      <c r="J10" s="60">
        <f>VLOOKUP($A10,'Return Data'!$B$7:$R$2292,12,0)</f>
        <v>2.7273999999999998</v>
      </c>
      <c r="K10" s="61">
        <f t="shared" si="3"/>
        <v>15</v>
      </c>
      <c r="L10" s="60">
        <f>VLOOKUP($A10,'Return Data'!$B$7:$R$2292,13,0)</f>
        <v>3.0670000000000002</v>
      </c>
      <c r="M10" s="61">
        <f t="shared" si="4"/>
        <v>13</v>
      </c>
      <c r="N10" s="60">
        <f>VLOOKUP($A10,'Return Data'!$B$7:$R$2292,17,0)</f>
        <v>3.8885000000000001</v>
      </c>
      <c r="O10" s="61">
        <f t="shared" si="5"/>
        <v>12</v>
      </c>
      <c r="P10" s="60">
        <f>VLOOKUP($A10,'Return Data'!$B$7:$R$2292,14,0)</f>
        <v>5.4116999999999997</v>
      </c>
      <c r="Q10" s="61">
        <f t="shared" si="6"/>
        <v>18</v>
      </c>
      <c r="R10" s="60">
        <f>VLOOKUP($A10,'Return Data'!$B$7:$R$2292,16,0)</f>
        <v>8.0124999999999993</v>
      </c>
      <c r="S10" s="62">
        <f t="shared" si="7"/>
        <v>7</v>
      </c>
    </row>
    <row r="11" spans="1:19" x14ac:dyDescent="0.3">
      <c r="A11" s="77" t="s">
        <v>2032</v>
      </c>
      <c r="B11" s="59">
        <f>VLOOKUP($A11,'Return Data'!$B$7:$R$2292,3,0)</f>
        <v>44865</v>
      </c>
      <c r="C11" s="60">
        <f>VLOOKUP($A11,'Return Data'!$B$7:$R$2292,4,0)</f>
        <v>22.007400000000001</v>
      </c>
      <c r="D11" s="60">
        <f>VLOOKUP($A11,'Return Data'!$B$7:$R$2292,9,0)</f>
        <v>4.8510999999999997</v>
      </c>
      <c r="E11" s="61">
        <f t="shared" si="0"/>
        <v>17</v>
      </c>
      <c r="F11" s="60">
        <f>VLOOKUP($A11,'Return Data'!$B$7:$R$2292,10,0)</f>
        <v>3.4767000000000001</v>
      </c>
      <c r="G11" s="61">
        <f t="shared" si="1"/>
        <v>21</v>
      </c>
      <c r="H11" s="60">
        <f>VLOOKUP($A11,'Return Data'!$B$7:$R$2292,11,0)</f>
        <v>2.9683999999999999</v>
      </c>
      <c r="I11" s="61">
        <f t="shared" si="2"/>
        <v>14</v>
      </c>
      <c r="J11" s="60">
        <f>VLOOKUP($A11,'Return Data'!$B$7:$R$2292,12,0)</f>
        <v>23.142900000000001</v>
      </c>
      <c r="K11" s="61">
        <f t="shared" si="3"/>
        <v>1</v>
      </c>
      <c r="L11" s="60">
        <f>VLOOKUP($A11,'Return Data'!$B$7:$R$2292,13,0)</f>
        <v>18.069800000000001</v>
      </c>
      <c r="M11" s="61">
        <f t="shared" si="4"/>
        <v>1</v>
      </c>
      <c r="N11" s="60">
        <f>VLOOKUP($A11,'Return Data'!$B$7:$R$2292,17,0)</f>
        <v>10.651</v>
      </c>
      <c r="O11" s="61">
        <f t="shared" si="5"/>
        <v>1</v>
      </c>
      <c r="P11" s="60">
        <f>VLOOKUP($A11,'Return Data'!$B$7:$R$2292,14,0)</f>
        <v>7.0148000000000001</v>
      </c>
      <c r="Q11" s="61">
        <f t="shared" si="6"/>
        <v>4</v>
      </c>
      <c r="R11" s="60">
        <f>VLOOKUP($A11,'Return Data'!$B$7:$R$2292,16,0)</f>
        <v>5.8860000000000001</v>
      </c>
      <c r="S11" s="62">
        <f t="shared" si="7"/>
        <v>24</v>
      </c>
    </row>
    <row r="12" spans="1:19" x14ac:dyDescent="0.3">
      <c r="A12" s="77" t="s">
        <v>1303</v>
      </c>
      <c r="B12" s="59">
        <f>VLOOKUP($A12,'Return Data'!$B$7:$R$2292,3,0)</f>
        <v>44865</v>
      </c>
      <c r="C12" s="60">
        <f>VLOOKUP($A12,'Return Data'!$B$7:$R$2292,4,0)</f>
        <v>22.7182</v>
      </c>
      <c r="D12" s="60">
        <f>VLOOKUP($A12,'Return Data'!$B$7:$R$2292,9,0)</f>
        <v>4.6778000000000004</v>
      </c>
      <c r="E12" s="61">
        <f t="shared" si="0"/>
        <v>22</v>
      </c>
      <c r="F12" s="60">
        <f>VLOOKUP($A12,'Return Data'!$B$7:$R$2292,10,0)</f>
        <v>3.4470000000000001</v>
      </c>
      <c r="G12" s="61">
        <f t="shared" si="1"/>
        <v>22</v>
      </c>
      <c r="H12" s="60">
        <f>VLOOKUP($A12,'Return Data'!$B$7:$R$2292,11,0)</f>
        <v>2.758</v>
      </c>
      <c r="I12" s="61">
        <f t="shared" si="2"/>
        <v>18</v>
      </c>
      <c r="J12" s="60">
        <f>VLOOKUP($A12,'Return Data'!$B$7:$R$2292,12,0)</f>
        <v>2.6541000000000001</v>
      </c>
      <c r="K12" s="61">
        <f t="shared" si="3"/>
        <v>17</v>
      </c>
      <c r="L12" s="60">
        <f>VLOOKUP($A12,'Return Data'!$B$7:$R$2292,13,0)</f>
        <v>2.8024</v>
      </c>
      <c r="M12" s="61">
        <f t="shared" si="4"/>
        <v>17</v>
      </c>
      <c r="N12" s="60">
        <f>VLOOKUP($A12,'Return Data'!$B$7:$R$2292,17,0)</f>
        <v>3.3727</v>
      </c>
      <c r="O12" s="61">
        <f t="shared" si="5"/>
        <v>21</v>
      </c>
      <c r="P12" s="60">
        <f>VLOOKUP($A12,'Return Data'!$B$7:$R$2292,14,0)</f>
        <v>5.3875999999999999</v>
      </c>
      <c r="Q12" s="61">
        <f t="shared" si="6"/>
        <v>19</v>
      </c>
      <c r="R12" s="60">
        <f>VLOOKUP($A12,'Return Data'!$B$7:$R$2292,16,0)</f>
        <v>7.1749000000000001</v>
      </c>
      <c r="S12" s="62">
        <f t="shared" si="7"/>
        <v>18</v>
      </c>
    </row>
    <row r="13" spans="1:19" x14ac:dyDescent="0.3">
      <c r="A13" s="77" t="s">
        <v>1305</v>
      </c>
      <c r="B13" s="59">
        <f>VLOOKUP($A13,'Return Data'!$B$7:$R$2292,3,0)</f>
        <v>44865</v>
      </c>
      <c r="C13" s="60">
        <f>VLOOKUP($A13,'Return Data'!$B$7:$R$2292,4,0)</f>
        <v>41.084699999999998</v>
      </c>
      <c r="D13" s="60">
        <f>VLOOKUP($A13,'Return Data'!$B$7:$R$2292,9,0)</f>
        <v>4.6726000000000001</v>
      </c>
      <c r="E13" s="61">
        <f t="shared" si="0"/>
        <v>23</v>
      </c>
      <c r="F13" s="60">
        <f>VLOOKUP($A13,'Return Data'!$B$7:$R$2292,10,0)</f>
        <v>3.4931000000000001</v>
      </c>
      <c r="G13" s="61">
        <f t="shared" si="1"/>
        <v>20</v>
      </c>
      <c r="H13" s="60">
        <f>VLOOKUP($A13,'Return Data'!$B$7:$R$2292,11,0)</f>
        <v>2.8458999999999999</v>
      </c>
      <c r="I13" s="61">
        <f t="shared" si="2"/>
        <v>16</v>
      </c>
      <c r="J13" s="60">
        <f>VLOOKUP($A13,'Return Data'!$B$7:$R$2292,12,0)</f>
        <v>2.8208000000000002</v>
      </c>
      <c r="K13" s="61">
        <f t="shared" si="3"/>
        <v>14</v>
      </c>
      <c r="L13" s="60">
        <f>VLOOKUP($A13,'Return Data'!$B$7:$R$2292,13,0)</f>
        <v>2.9272999999999998</v>
      </c>
      <c r="M13" s="61">
        <f t="shared" si="4"/>
        <v>16</v>
      </c>
      <c r="N13" s="60">
        <f>VLOOKUP($A13,'Return Data'!$B$7:$R$2292,17,0)</f>
        <v>3.5427</v>
      </c>
      <c r="O13" s="61">
        <f t="shared" si="5"/>
        <v>18</v>
      </c>
      <c r="P13" s="60">
        <f>VLOOKUP($A13,'Return Data'!$B$7:$R$2292,14,0)</f>
        <v>5.556</v>
      </c>
      <c r="Q13" s="61">
        <f t="shared" si="6"/>
        <v>15</v>
      </c>
      <c r="R13" s="60">
        <f>VLOOKUP($A13,'Return Data'!$B$7:$R$2292,16,0)</f>
        <v>7.8356000000000003</v>
      </c>
      <c r="S13" s="62">
        <f t="shared" si="7"/>
        <v>8</v>
      </c>
    </row>
    <row r="14" spans="1:19" x14ac:dyDescent="0.3">
      <c r="A14" s="77" t="s">
        <v>1315</v>
      </c>
      <c r="B14" s="59">
        <f>VLOOKUP($A14,'Return Data'!$B$7:$R$2292,3,0)</f>
        <v>44865</v>
      </c>
      <c r="C14" s="60">
        <f>VLOOKUP($A14,'Return Data'!$B$7:$R$2292,4,0)</f>
        <v>4767.3717999999999</v>
      </c>
      <c r="D14" s="60">
        <f>VLOOKUP($A14,'Return Data'!$B$7:$R$2292,9,0)</f>
        <v>8.6367999999999991</v>
      </c>
      <c r="E14" s="61">
        <f t="shared" si="0"/>
        <v>1</v>
      </c>
      <c r="F14" s="60">
        <f>VLOOKUP($A14,'Return Data'!$B$7:$R$2292,10,0)</f>
        <v>1.7153</v>
      </c>
      <c r="G14" s="61">
        <f t="shared" si="1"/>
        <v>24</v>
      </c>
      <c r="H14" s="60">
        <f>VLOOKUP($A14,'Return Data'!$B$7:$R$2292,11,0)</f>
        <v>1.8631</v>
      </c>
      <c r="I14" s="61">
        <f t="shared" si="2"/>
        <v>24</v>
      </c>
      <c r="J14" s="60">
        <f>VLOOKUP($A14,'Return Data'!$B$7:$R$2292,12,0)</f>
        <v>0.9103</v>
      </c>
      <c r="K14" s="61">
        <f t="shared" si="3"/>
        <v>24</v>
      </c>
      <c r="L14" s="60">
        <f>VLOOKUP($A14,'Return Data'!$B$7:$R$2292,13,0)</f>
        <v>2.1471</v>
      </c>
      <c r="M14" s="61">
        <f t="shared" si="4"/>
        <v>24</v>
      </c>
      <c r="N14" s="60">
        <f>VLOOKUP($A14,'Return Data'!$B$7:$R$2292,17,0)</f>
        <v>10.426299999999999</v>
      </c>
      <c r="O14" s="61">
        <f t="shared" si="5"/>
        <v>2</v>
      </c>
      <c r="P14" s="60">
        <f>VLOOKUP($A14,'Return Data'!$B$7:$R$2292,14,0)</f>
        <v>3.5190000000000001</v>
      </c>
      <c r="Q14" s="61">
        <f t="shared" si="6"/>
        <v>23</v>
      </c>
      <c r="R14" s="60">
        <f>VLOOKUP($A14,'Return Data'!$B$7:$R$2292,16,0)</f>
        <v>7.6752000000000002</v>
      </c>
      <c r="S14" s="62">
        <f t="shared" si="7"/>
        <v>13</v>
      </c>
    </row>
    <row r="15" spans="1:19" x14ac:dyDescent="0.3">
      <c r="A15" s="77" t="s">
        <v>1317</v>
      </c>
      <c r="B15" s="59">
        <f>VLOOKUP($A15,'Return Data'!$B$7:$R$2292,3,0)</f>
        <v>44865</v>
      </c>
      <c r="C15" s="60">
        <f>VLOOKUP($A15,'Return Data'!$B$7:$R$2292,4,0)</f>
        <v>26.667999999999999</v>
      </c>
      <c r="D15" s="60">
        <f>VLOOKUP($A15,'Return Data'!$B$7:$R$2292,9,0)</f>
        <v>4.9168000000000003</v>
      </c>
      <c r="E15" s="61">
        <f t="shared" si="0"/>
        <v>15</v>
      </c>
      <c r="F15" s="60">
        <f>VLOOKUP($A15,'Return Data'!$B$7:$R$2292,10,0)</f>
        <v>4.8247999999999998</v>
      </c>
      <c r="G15" s="61">
        <f t="shared" si="1"/>
        <v>8</v>
      </c>
      <c r="H15" s="60">
        <f>VLOOKUP($A15,'Return Data'!$B$7:$R$2292,11,0)</f>
        <v>3.6408</v>
      </c>
      <c r="I15" s="61">
        <f t="shared" si="2"/>
        <v>6</v>
      </c>
      <c r="J15" s="60">
        <f>VLOOKUP($A15,'Return Data'!$B$7:$R$2292,12,0)</f>
        <v>3.3016999999999999</v>
      </c>
      <c r="K15" s="61">
        <f t="shared" si="3"/>
        <v>8</v>
      </c>
      <c r="L15" s="60">
        <f>VLOOKUP($A15,'Return Data'!$B$7:$R$2292,13,0)</f>
        <v>3.3081999999999998</v>
      </c>
      <c r="M15" s="61">
        <f t="shared" si="4"/>
        <v>10</v>
      </c>
      <c r="N15" s="60">
        <f>VLOOKUP($A15,'Return Data'!$B$7:$R$2292,17,0)</f>
        <v>4.2051999999999996</v>
      </c>
      <c r="O15" s="61">
        <f t="shared" si="5"/>
        <v>9</v>
      </c>
      <c r="P15" s="60">
        <f>VLOOKUP($A15,'Return Data'!$B$7:$R$2292,14,0)</f>
        <v>6.4729999999999999</v>
      </c>
      <c r="Q15" s="61">
        <f t="shared" si="6"/>
        <v>6</v>
      </c>
      <c r="R15" s="60">
        <f>VLOOKUP($A15,'Return Data'!$B$7:$R$2292,16,0)</f>
        <v>8.0546000000000006</v>
      </c>
      <c r="S15" s="62">
        <f t="shared" si="7"/>
        <v>6</v>
      </c>
    </row>
    <row r="16" spans="1:19" x14ac:dyDescent="0.3">
      <c r="A16" s="77" t="s">
        <v>1319</v>
      </c>
      <c r="B16" s="59">
        <f>VLOOKUP($A16,'Return Data'!$B$7:$R$2292,3,0)</f>
        <v>44865</v>
      </c>
      <c r="C16" s="60">
        <f>VLOOKUP($A16,'Return Data'!$B$7:$R$2292,4,0)</f>
        <v>35.4499</v>
      </c>
      <c r="D16" s="60">
        <f>VLOOKUP($A16,'Return Data'!$B$7:$R$2292,9,0)</f>
        <v>5.5225999999999997</v>
      </c>
      <c r="E16" s="61">
        <f t="shared" si="0"/>
        <v>6</v>
      </c>
      <c r="F16" s="60">
        <f>VLOOKUP($A16,'Return Data'!$B$7:$R$2292,10,0)</f>
        <v>4.1515000000000004</v>
      </c>
      <c r="G16" s="61">
        <f t="shared" si="1"/>
        <v>14</v>
      </c>
      <c r="H16" s="60">
        <f>VLOOKUP($A16,'Return Data'!$B$7:$R$2292,11,0)</f>
        <v>2.4350999999999998</v>
      </c>
      <c r="I16" s="61">
        <f t="shared" si="2"/>
        <v>21</v>
      </c>
      <c r="J16" s="60">
        <f>VLOOKUP($A16,'Return Data'!$B$7:$R$2292,12,0)</f>
        <v>2.4811999999999999</v>
      </c>
      <c r="K16" s="61">
        <f t="shared" si="3"/>
        <v>19</v>
      </c>
      <c r="L16" s="60">
        <f>VLOOKUP($A16,'Return Data'!$B$7:$R$2292,13,0)</f>
        <v>2.7454000000000001</v>
      </c>
      <c r="M16" s="61">
        <f t="shared" si="4"/>
        <v>19</v>
      </c>
      <c r="N16" s="60">
        <f>VLOOKUP($A16,'Return Data'!$B$7:$R$2292,17,0)</f>
        <v>3.6966999999999999</v>
      </c>
      <c r="O16" s="61">
        <f t="shared" si="5"/>
        <v>15</v>
      </c>
      <c r="P16" s="60">
        <f>VLOOKUP($A16,'Return Data'!$B$7:$R$2292,14,0)</f>
        <v>4.5039999999999996</v>
      </c>
      <c r="Q16" s="61">
        <f t="shared" si="6"/>
        <v>22</v>
      </c>
      <c r="R16" s="60">
        <f>VLOOKUP($A16,'Return Data'!$B$7:$R$2292,16,0)</f>
        <v>6.4048999999999996</v>
      </c>
      <c r="S16" s="62">
        <f t="shared" si="7"/>
        <v>22</v>
      </c>
    </row>
    <row r="17" spans="1:19" x14ac:dyDescent="0.3">
      <c r="A17" s="77" t="s">
        <v>1321</v>
      </c>
      <c r="B17" s="59">
        <f>VLOOKUP($A17,'Return Data'!$B$7:$R$2292,3,0)</f>
        <v>44865</v>
      </c>
      <c r="C17" s="60">
        <f>VLOOKUP($A17,'Return Data'!$B$7:$R$2292,4,0)</f>
        <v>52.744500000000002</v>
      </c>
      <c r="D17" s="60">
        <f>VLOOKUP($A17,'Return Data'!$B$7:$R$2292,9,0)</f>
        <v>7.1033999999999997</v>
      </c>
      <c r="E17" s="61">
        <f t="shared" si="0"/>
        <v>2</v>
      </c>
      <c r="F17" s="60">
        <f>VLOOKUP($A17,'Return Data'!$B$7:$R$2292,10,0)</f>
        <v>7.7069000000000001</v>
      </c>
      <c r="G17" s="61">
        <f t="shared" si="1"/>
        <v>1</v>
      </c>
      <c r="H17" s="60">
        <f>VLOOKUP($A17,'Return Data'!$B$7:$R$2292,11,0)</f>
        <v>6.2717000000000001</v>
      </c>
      <c r="I17" s="61">
        <f t="shared" si="2"/>
        <v>1</v>
      </c>
      <c r="J17" s="60">
        <f>VLOOKUP($A17,'Return Data'!$B$7:$R$2292,12,0)</f>
        <v>5.4886999999999997</v>
      </c>
      <c r="K17" s="61">
        <f t="shared" si="3"/>
        <v>2</v>
      </c>
      <c r="L17" s="60">
        <f>VLOOKUP($A17,'Return Data'!$B$7:$R$2292,13,0)</f>
        <v>4.7359999999999998</v>
      </c>
      <c r="M17" s="61">
        <f t="shared" si="4"/>
        <v>2</v>
      </c>
      <c r="N17" s="60">
        <f>VLOOKUP($A17,'Return Data'!$B$7:$R$2292,17,0)</f>
        <v>5.1158000000000001</v>
      </c>
      <c r="O17" s="61">
        <f t="shared" si="5"/>
        <v>5</v>
      </c>
      <c r="P17" s="60">
        <f>VLOOKUP($A17,'Return Data'!$B$7:$R$2292,14,0)</f>
        <v>7.1628999999999996</v>
      </c>
      <c r="Q17" s="61">
        <f t="shared" si="6"/>
        <v>3</v>
      </c>
      <c r="R17" s="60">
        <f>VLOOKUP($A17,'Return Data'!$B$7:$R$2292,16,0)</f>
        <v>8.5961999999999996</v>
      </c>
      <c r="S17" s="62">
        <f t="shared" si="7"/>
        <v>2</v>
      </c>
    </row>
    <row r="18" spans="1:19" x14ac:dyDescent="0.3">
      <c r="A18" s="77" t="s">
        <v>1323</v>
      </c>
      <c r="B18" s="59">
        <f>VLOOKUP($A18,'Return Data'!$B$7:$R$2292,3,0)</f>
        <v>44865</v>
      </c>
      <c r="C18" s="60">
        <f>VLOOKUP($A18,'Return Data'!$B$7:$R$2292,4,0)</f>
        <v>24.4968</v>
      </c>
      <c r="D18" s="60">
        <f>VLOOKUP($A18,'Return Data'!$B$7:$R$2292,9,0)</f>
        <v>5.0587999999999997</v>
      </c>
      <c r="E18" s="61">
        <f t="shared" si="0"/>
        <v>13</v>
      </c>
      <c r="F18" s="60">
        <f>VLOOKUP($A18,'Return Data'!$B$7:$R$2292,10,0)</f>
        <v>4.9100999999999999</v>
      </c>
      <c r="G18" s="61">
        <f t="shared" si="1"/>
        <v>6</v>
      </c>
      <c r="H18" s="60">
        <f>VLOOKUP($A18,'Return Data'!$B$7:$R$2292,11,0)</f>
        <v>3.2884000000000002</v>
      </c>
      <c r="I18" s="61">
        <f t="shared" si="2"/>
        <v>10</v>
      </c>
      <c r="J18" s="60">
        <f>VLOOKUP($A18,'Return Data'!$B$7:$R$2292,12,0)</f>
        <v>2.6818</v>
      </c>
      <c r="K18" s="61">
        <f t="shared" si="3"/>
        <v>16</v>
      </c>
      <c r="L18" s="60">
        <f>VLOOKUP($A18,'Return Data'!$B$7:$R$2292,13,0)</f>
        <v>2.9388999999999998</v>
      </c>
      <c r="M18" s="61">
        <f t="shared" si="4"/>
        <v>15</v>
      </c>
      <c r="N18" s="60">
        <f>VLOOKUP($A18,'Return Data'!$B$7:$R$2292,17,0)</f>
        <v>7.8955000000000002</v>
      </c>
      <c r="O18" s="61">
        <f t="shared" si="5"/>
        <v>3</v>
      </c>
      <c r="P18" s="60">
        <f>VLOOKUP($A18,'Return Data'!$B$7:$R$2292,14,0)</f>
        <v>8.8033000000000001</v>
      </c>
      <c r="Q18" s="61">
        <f t="shared" si="6"/>
        <v>1</v>
      </c>
      <c r="R18" s="60">
        <f>VLOOKUP($A18,'Return Data'!$B$7:$R$2292,16,0)</f>
        <v>7.7575000000000003</v>
      </c>
      <c r="S18" s="62">
        <f t="shared" si="7"/>
        <v>11</v>
      </c>
    </row>
    <row r="19" spans="1:19" x14ac:dyDescent="0.3">
      <c r="A19" s="77" t="s">
        <v>1324</v>
      </c>
      <c r="B19" s="59">
        <f>VLOOKUP($A19,'Return Data'!$B$7:$R$2292,3,0)</f>
        <v>44865</v>
      </c>
      <c r="C19" s="60">
        <f>VLOOKUP($A19,'Return Data'!$B$7:$R$2292,4,0)</f>
        <v>49.395200000000003</v>
      </c>
      <c r="D19" s="60">
        <f>VLOOKUP($A19,'Return Data'!$B$7:$R$2292,9,0)</f>
        <v>3.9702000000000002</v>
      </c>
      <c r="E19" s="61">
        <f t="shared" si="0"/>
        <v>24</v>
      </c>
      <c r="F19" s="60">
        <f>VLOOKUP($A19,'Return Data'!$B$7:$R$2292,10,0)</f>
        <v>2.5310999999999999</v>
      </c>
      <c r="G19" s="61">
        <f t="shared" si="1"/>
        <v>23</v>
      </c>
      <c r="H19" s="60">
        <f>VLOOKUP($A19,'Return Data'!$B$7:$R$2292,11,0)</f>
        <v>2.4382999999999999</v>
      </c>
      <c r="I19" s="61">
        <f t="shared" si="2"/>
        <v>20</v>
      </c>
      <c r="J19" s="60">
        <f>VLOOKUP($A19,'Return Data'!$B$7:$R$2292,12,0)</f>
        <v>2.1069</v>
      </c>
      <c r="K19" s="61">
        <f t="shared" si="3"/>
        <v>23</v>
      </c>
      <c r="L19" s="60">
        <f>VLOOKUP($A19,'Return Data'!$B$7:$R$2292,13,0)</f>
        <v>2.4906999999999999</v>
      </c>
      <c r="M19" s="61">
        <f t="shared" si="4"/>
        <v>22</v>
      </c>
      <c r="N19" s="60">
        <f>VLOOKUP($A19,'Return Data'!$B$7:$R$2292,17,0)</f>
        <v>3.3694000000000002</v>
      </c>
      <c r="O19" s="61">
        <f t="shared" si="5"/>
        <v>22</v>
      </c>
      <c r="P19" s="60">
        <f>VLOOKUP($A19,'Return Data'!$B$7:$R$2292,14,0)</f>
        <v>5.5442999999999998</v>
      </c>
      <c r="Q19" s="61">
        <f t="shared" si="6"/>
        <v>16</v>
      </c>
      <c r="R19" s="60">
        <f>VLOOKUP($A19,'Return Data'!$B$7:$R$2292,16,0)</f>
        <v>7.8120000000000003</v>
      </c>
      <c r="S19" s="62">
        <f t="shared" si="7"/>
        <v>9</v>
      </c>
    </row>
    <row r="20" spans="1:19" x14ac:dyDescent="0.3">
      <c r="A20" s="77" t="s">
        <v>1326</v>
      </c>
      <c r="B20" s="59">
        <f>VLOOKUP($A20,'Return Data'!$B$7:$R$2292,3,0)</f>
        <v>44865</v>
      </c>
      <c r="C20" s="60">
        <f>VLOOKUP($A20,'Return Data'!$B$7:$R$2292,4,0)</f>
        <v>1951.8357000000001</v>
      </c>
      <c r="D20" s="60">
        <f>VLOOKUP($A20,'Return Data'!$B$7:$R$2292,9,0)</f>
        <v>5.8312999999999997</v>
      </c>
      <c r="E20" s="61">
        <f t="shared" si="0"/>
        <v>3</v>
      </c>
      <c r="F20" s="60">
        <f>VLOOKUP($A20,'Return Data'!$B$7:$R$2292,10,0)</f>
        <v>4.2154999999999996</v>
      </c>
      <c r="G20" s="61">
        <f t="shared" si="1"/>
        <v>13</v>
      </c>
      <c r="H20" s="60">
        <f>VLOOKUP($A20,'Return Data'!$B$7:$R$2292,11,0)</f>
        <v>2.7837000000000001</v>
      </c>
      <c r="I20" s="61">
        <f t="shared" si="2"/>
        <v>17</v>
      </c>
      <c r="J20" s="60">
        <f>VLOOKUP($A20,'Return Data'!$B$7:$R$2292,12,0)</f>
        <v>2.6168999999999998</v>
      </c>
      <c r="K20" s="61">
        <f t="shared" si="3"/>
        <v>18</v>
      </c>
      <c r="L20" s="60">
        <f>VLOOKUP($A20,'Return Data'!$B$7:$R$2292,13,0)</f>
        <v>2.5968</v>
      </c>
      <c r="M20" s="61">
        <f t="shared" si="4"/>
        <v>20</v>
      </c>
      <c r="N20" s="60">
        <f>VLOOKUP($A20,'Return Data'!$B$7:$R$2292,17,0)</f>
        <v>3.4786999999999999</v>
      </c>
      <c r="O20" s="61">
        <f t="shared" si="5"/>
        <v>19</v>
      </c>
      <c r="P20" s="60">
        <f>VLOOKUP($A20,'Return Data'!$B$7:$R$2292,14,0)</f>
        <v>4.6226000000000003</v>
      </c>
      <c r="Q20" s="61">
        <f t="shared" si="6"/>
        <v>21</v>
      </c>
      <c r="R20" s="60">
        <f>VLOOKUP($A20,'Return Data'!$B$7:$R$2292,16,0)</f>
        <v>7.5716000000000001</v>
      </c>
      <c r="S20" s="62">
        <f t="shared" si="7"/>
        <v>14</v>
      </c>
    </row>
    <row r="21" spans="1:19" x14ac:dyDescent="0.3">
      <c r="A21" s="77" t="s">
        <v>1328</v>
      </c>
      <c r="B21" s="59">
        <f>VLOOKUP($A21,'Return Data'!$B$7:$R$2292,3,0)</f>
        <v>44865</v>
      </c>
      <c r="C21" s="60">
        <f>VLOOKUP($A21,'Return Data'!$B$7:$R$2292,4,0)</f>
        <v>3200.3404</v>
      </c>
      <c r="D21" s="60">
        <f>VLOOKUP($A21,'Return Data'!$B$7:$R$2292,9,0)</f>
        <v>4.8285999999999998</v>
      </c>
      <c r="E21" s="61">
        <f t="shared" si="0"/>
        <v>18</v>
      </c>
      <c r="F21" s="60">
        <f>VLOOKUP($A21,'Return Data'!$B$7:$R$2292,10,0)</f>
        <v>3.8702000000000001</v>
      </c>
      <c r="G21" s="61">
        <f t="shared" si="1"/>
        <v>17</v>
      </c>
      <c r="H21" s="60">
        <f>VLOOKUP($A21,'Return Data'!$B$7:$R$2292,11,0)</f>
        <v>2.4317000000000002</v>
      </c>
      <c r="I21" s="61">
        <f t="shared" si="2"/>
        <v>22</v>
      </c>
      <c r="J21" s="60">
        <f>VLOOKUP($A21,'Return Data'!$B$7:$R$2292,12,0)</f>
        <v>2.4668000000000001</v>
      </c>
      <c r="K21" s="61">
        <f t="shared" si="3"/>
        <v>20</v>
      </c>
      <c r="L21" s="60">
        <f>VLOOKUP($A21,'Return Data'!$B$7:$R$2292,13,0)</f>
        <v>2.8010000000000002</v>
      </c>
      <c r="M21" s="61">
        <f t="shared" si="4"/>
        <v>18</v>
      </c>
      <c r="N21" s="60">
        <f>VLOOKUP($A21,'Return Data'!$B$7:$R$2292,17,0)</f>
        <v>3.4199000000000002</v>
      </c>
      <c r="O21" s="61">
        <f t="shared" si="5"/>
        <v>20</v>
      </c>
      <c r="P21" s="60">
        <f>VLOOKUP($A21,'Return Data'!$B$7:$R$2292,14,0)</f>
        <v>5.5601000000000003</v>
      </c>
      <c r="Q21" s="61">
        <f t="shared" si="6"/>
        <v>14</v>
      </c>
      <c r="R21" s="60">
        <f>VLOOKUP($A21,'Return Data'!$B$7:$R$2292,16,0)</f>
        <v>7.5636999999999999</v>
      </c>
      <c r="S21" s="62">
        <f t="shared" si="7"/>
        <v>15</v>
      </c>
    </row>
    <row r="22" spans="1:19" x14ac:dyDescent="0.3">
      <c r="A22" s="77" t="s">
        <v>1332</v>
      </c>
      <c r="B22" s="59">
        <f>VLOOKUP($A22,'Return Data'!$B$7:$R$2292,3,0)</f>
        <v>44865</v>
      </c>
      <c r="C22" s="60">
        <f>VLOOKUP($A22,'Return Data'!$B$7:$R$2292,4,0)</f>
        <v>46.405000000000001</v>
      </c>
      <c r="D22" s="60">
        <f>VLOOKUP($A22,'Return Data'!$B$7:$R$2292,9,0)</f>
        <v>5.5598999999999998</v>
      </c>
      <c r="E22" s="61">
        <f t="shared" si="0"/>
        <v>5</v>
      </c>
      <c r="F22" s="60">
        <f>VLOOKUP($A22,'Return Data'!$B$7:$R$2292,10,0)</f>
        <v>4.9318</v>
      </c>
      <c r="G22" s="61">
        <f t="shared" si="1"/>
        <v>5</v>
      </c>
      <c r="H22" s="60">
        <f>VLOOKUP($A22,'Return Data'!$B$7:$R$2292,11,0)</f>
        <v>3.4428999999999998</v>
      </c>
      <c r="I22" s="61">
        <f t="shared" si="2"/>
        <v>8</v>
      </c>
      <c r="J22" s="60">
        <f>VLOOKUP($A22,'Return Data'!$B$7:$R$2292,12,0)</f>
        <v>3.0796000000000001</v>
      </c>
      <c r="K22" s="61">
        <f t="shared" si="3"/>
        <v>11</v>
      </c>
      <c r="L22" s="60">
        <f>VLOOKUP($A22,'Return Data'!$B$7:$R$2292,13,0)</f>
        <v>3.0514000000000001</v>
      </c>
      <c r="M22" s="61">
        <f t="shared" si="4"/>
        <v>14</v>
      </c>
      <c r="N22" s="60">
        <f>VLOOKUP($A22,'Return Data'!$B$7:$R$2292,17,0)</f>
        <v>3.9365000000000001</v>
      </c>
      <c r="O22" s="61">
        <f t="shared" si="5"/>
        <v>10</v>
      </c>
      <c r="P22" s="60">
        <f>VLOOKUP($A22,'Return Data'!$B$7:$R$2292,14,0)</f>
        <v>6.1521999999999997</v>
      </c>
      <c r="Q22" s="61">
        <f t="shared" si="6"/>
        <v>9</v>
      </c>
      <c r="R22" s="60">
        <f>VLOOKUP($A22,'Return Data'!$B$7:$R$2292,16,0)</f>
        <v>8.0618999999999996</v>
      </c>
      <c r="S22" s="62">
        <f t="shared" si="7"/>
        <v>5</v>
      </c>
    </row>
    <row r="23" spans="1:19" x14ac:dyDescent="0.3">
      <c r="A23" s="77" t="s">
        <v>1333</v>
      </c>
      <c r="B23" s="59">
        <f>VLOOKUP($A23,'Return Data'!$B$7:$R$2292,3,0)</f>
        <v>44865</v>
      </c>
      <c r="C23" s="60">
        <f>VLOOKUP($A23,'Return Data'!$B$7:$R$2292,4,0)</f>
        <v>22.842199999999998</v>
      </c>
      <c r="D23" s="60">
        <f>VLOOKUP($A23,'Return Data'!$B$7:$R$2292,9,0)</f>
        <v>5.1616</v>
      </c>
      <c r="E23" s="61">
        <f t="shared" si="0"/>
        <v>10</v>
      </c>
      <c r="F23" s="60">
        <f>VLOOKUP($A23,'Return Data'!$B$7:$R$2292,10,0)</f>
        <v>3.9790999999999999</v>
      </c>
      <c r="G23" s="61">
        <f t="shared" si="1"/>
        <v>16</v>
      </c>
      <c r="H23" s="60">
        <f>VLOOKUP($A23,'Return Data'!$B$7:$R$2292,11,0)</f>
        <v>2.4449000000000001</v>
      </c>
      <c r="I23" s="61">
        <f t="shared" si="2"/>
        <v>19</v>
      </c>
      <c r="J23" s="60">
        <f>VLOOKUP($A23,'Return Data'!$B$7:$R$2292,12,0)</f>
        <v>2.3344999999999998</v>
      </c>
      <c r="K23" s="61">
        <f t="shared" si="3"/>
        <v>21</v>
      </c>
      <c r="L23" s="60">
        <f>VLOOKUP($A23,'Return Data'!$B$7:$R$2292,13,0)</f>
        <v>2.5659000000000001</v>
      </c>
      <c r="M23" s="61">
        <f t="shared" si="4"/>
        <v>21</v>
      </c>
      <c r="N23" s="60">
        <f>VLOOKUP($A23,'Return Data'!$B$7:$R$2292,17,0)</f>
        <v>3.3245</v>
      </c>
      <c r="O23" s="61">
        <f t="shared" si="5"/>
        <v>23</v>
      </c>
      <c r="P23" s="60">
        <f>VLOOKUP($A23,'Return Data'!$B$7:$R$2292,14,0)</f>
        <v>5.4617000000000004</v>
      </c>
      <c r="Q23" s="61">
        <f t="shared" si="6"/>
        <v>17</v>
      </c>
      <c r="R23" s="60">
        <f>VLOOKUP($A23,'Return Data'!$B$7:$R$2292,16,0)</f>
        <v>7.7023999999999999</v>
      </c>
      <c r="S23" s="62">
        <f t="shared" si="7"/>
        <v>12</v>
      </c>
    </row>
    <row r="24" spans="1:19" x14ac:dyDescent="0.3">
      <c r="A24" s="77" t="s">
        <v>1335</v>
      </c>
      <c r="B24" s="59">
        <f>VLOOKUP($A24,'Return Data'!$B$7:$R$2292,3,0)</f>
        <v>44865</v>
      </c>
      <c r="C24" s="60">
        <f>VLOOKUP($A24,'Return Data'!$B$7:$R$2292,4,0)</f>
        <v>12.606199999999999</v>
      </c>
      <c r="D24" s="60">
        <f>VLOOKUP($A24,'Return Data'!$B$7:$R$2292,9,0)</f>
        <v>5.0747</v>
      </c>
      <c r="E24" s="61">
        <f t="shared" si="0"/>
        <v>12</v>
      </c>
      <c r="F24" s="60">
        <f>VLOOKUP($A24,'Return Data'!$B$7:$R$2292,10,0)</f>
        <v>3.5434999999999999</v>
      </c>
      <c r="G24" s="61">
        <f t="shared" si="1"/>
        <v>19</v>
      </c>
      <c r="H24" s="60">
        <f>VLOOKUP($A24,'Return Data'!$B$7:$R$2292,11,0)</f>
        <v>2.3919000000000001</v>
      </c>
      <c r="I24" s="61">
        <f t="shared" si="2"/>
        <v>23</v>
      </c>
      <c r="J24" s="60">
        <f>VLOOKUP($A24,'Return Data'!$B$7:$R$2292,12,0)</f>
        <v>2.3056000000000001</v>
      </c>
      <c r="K24" s="61">
        <f t="shared" si="3"/>
        <v>22</v>
      </c>
      <c r="L24" s="60">
        <f>VLOOKUP($A24,'Return Data'!$B$7:$R$2292,13,0)</f>
        <v>2.4592999999999998</v>
      </c>
      <c r="M24" s="61">
        <f t="shared" si="4"/>
        <v>23</v>
      </c>
      <c r="N24" s="60">
        <f>VLOOKUP($A24,'Return Data'!$B$7:$R$2292,17,0)</f>
        <v>3.1796000000000002</v>
      </c>
      <c r="O24" s="61">
        <f t="shared" si="5"/>
        <v>24</v>
      </c>
      <c r="P24" s="60"/>
      <c r="Q24" s="61"/>
      <c r="R24" s="60">
        <f>VLOOKUP($A24,'Return Data'!$B$7:$R$2292,16,0)</f>
        <v>6.3743999999999996</v>
      </c>
      <c r="S24" s="62">
        <f t="shared" si="7"/>
        <v>23</v>
      </c>
    </row>
    <row r="25" spans="1:19" x14ac:dyDescent="0.3">
      <c r="A25" s="77" t="s">
        <v>1337</v>
      </c>
      <c r="B25" s="59">
        <f>VLOOKUP($A25,'Return Data'!$B$7:$R$2292,3,0)</f>
        <v>44865</v>
      </c>
      <c r="C25" s="60">
        <f>VLOOKUP($A25,'Return Data'!$B$7:$R$2292,4,0)</f>
        <v>13.5131</v>
      </c>
      <c r="D25" s="60">
        <f>VLOOKUP($A25,'Return Data'!$B$7:$R$2292,9,0)</f>
        <v>4.8029999999999999</v>
      </c>
      <c r="E25" s="61">
        <f t="shared" si="0"/>
        <v>19</v>
      </c>
      <c r="F25" s="60">
        <f>VLOOKUP($A25,'Return Data'!$B$7:$R$2292,10,0)</f>
        <v>4.3262999999999998</v>
      </c>
      <c r="G25" s="61">
        <f t="shared" si="1"/>
        <v>12</v>
      </c>
      <c r="H25" s="60">
        <f>VLOOKUP($A25,'Return Data'!$B$7:$R$2292,11,0)</f>
        <v>3.5053999999999998</v>
      </c>
      <c r="I25" s="61">
        <f t="shared" si="2"/>
        <v>7</v>
      </c>
      <c r="J25" s="60">
        <f>VLOOKUP($A25,'Return Data'!$B$7:$R$2292,12,0)</f>
        <v>3.2896000000000001</v>
      </c>
      <c r="K25" s="61">
        <f t="shared" si="3"/>
        <v>9</v>
      </c>
      <c r="L25" s="60">
        <f>VLOOKUP($A25,'Return Data'!$B$7:$R$2292,13,0)</f>
        <v>3.3222</v>
      </c>
      <c r="M25" s="61">
        <f t="shared" si="4"/>
        <v>9</v>
      </c>
      <c r="N25" s="60">
        <f>VLOOKUP($A25,'Return Data'!$B$7:$R$2292,17,0)</f>
        <v>3.9073000000000002</v>
      </c>
      <c r="O25" s="61">
        <f t="shared" si="5"/>
        <v>11</v>
      </c>
      <c r="P25" s="60">
        <f>VLOOKUP($A25,'Return Data'!$B$7:$R$2292,14,0)</f>
        <v>5.6440999999999999</v>
      </c>
      <c r="Q25" s="61">
        <f t="shared" ref="Q25:Q31" si="8">RANK(P25,P$8:P$31,0)</f>
        <v>13</v>
      </c>
      <c r="R25" s="60">
        <f>VLOOKUP($A25,'Return Data'!$B$7:$R$2292,16,0)</f>
        <v>6.7186000000000003</v>
      </c>
      <c r="S25" s="62">
        <f t="shared" si="7"/>
        <v>21</v>
      </c>
    </row>
    <row r="26" spans="1:19" x14ac:dyDescent="0.3">
      <c r="A26" s="77" t="s">
        <v>1339</v>
      </c>
      <c r="B26" s="59">
        <f>VLOOKUP($A26,'Return Data'!$B$7:$R$2292,3,0)</f>
        <v>44865</v>
      </c>
      <c r="C26" s="60">
        <f>VLOOKUP($A26,'Return Data'!$B$7:$R$2292,4,0)</f>
        <v>46.171799999999998</v>
      </c>
      <c r="D26" s="60">
        <f>VLOOKUP($A26,'Return Data'!$B$7:$R$2292,9,0)</f>
        <v>5.2149999999999999</v>
      </c>
      <c r="E26" s="61">
        <f t="shared" si="0"/>
        <v>9</v>
      </c>
      <c r="F26" s="60">
        <f>VLOOKUP($A26,'Return Data'!$B$7:$R$2292,10,0)</f>
        <v>4.5313999999999997</v>
      </c>
      <c r="G26" s="61">
        <f t="shared" si="1"/>
        <v>11</v>
      </c>
      <c r="H26" s="60">
        <f>VLOOKUP($A26,'Return Data'!$B$7:$R$2292,11,0)</f>
        <v>3.0363000000000002</v>
      </c>
      <c r="I26" s="61">
        <f t="shared" si="2"/>
        <v>12</v>
      </c>
      <c r="J26" s="60">
        <f>VLOOKUP($A26,'Return Data'!$B$7:$R$2292,12,0)</f>
        <v>3.1187999999999998</v>
      </c>
      <c r="K26" s="61">
        <f t="shared" si="3"/>
        <v>10</v>
      </c>
      <c r="L26" s="60">
        <f>VLOOKUP($A26,'Return Data'!$B$7:$R$2292,13,0)</f>
        <v>3.4060999999999999</v>
      </c>
      <c r="M26" s="61">
        <f t="shared" si="4"/>
        <v>7</v>
      </c>
      <c r="N26" s="60">
        <f>VLOOKUP($A26,'Return Data'!$B$7:$R$2292,17,0)</f>
        <v>4.6041999999999996</v>
      </c>
      <c r="O26" s="61">
        <f t="shared" si="5"/>
        <v>7</v>
      </c>
      <c r="P26" s="60">
        <f>VLOOKUP($A26,'Return Data'!$B$7:$R$2292,14,0)</f>
        <v>6.3921999999999999</v>
      </c>
      <c r="Q26" s="61">
        <f t="shared" si="8"/>
        <v>7</v>
      </c>
      <c r="R26" s="60">
        <f>VLOOKUP($A26,'Return Data'!$B$7:$R$2292,16,0)</f>
        <v>8.1236999999999995</v>
      </c>
      <c r="S26" s="62">
        <f t="shared" si="7"/>
        <v>4</v>
      </c>
    </row>
    <row r="27" spans="1:19" x14ac:dyDescent="0.3">
      <c r="A27" s="77" t="s">
        <v>1941</v>
      </c>
      <c r="B27" s="59">
        <f>VLOOKUP($A27,'Return Data'!$B$7:$R$2292,3,0)</f>
        <v>44865</v>
      </c>
      <c r="C27" s="60">
        <f>VLOOKUP($A27,'Return Data'!$B$7:$R$2292,4,0)</f>
        <v>40.343699999999998</v>
      </c>
      <c r="D27" s="60">
        <f>VLOOKUP($A27,'Return Data'!$B$7:$R$2292,9,0)</f>
        <v>5.1148999999999996</v>
      </c>
      <c r="E27" s="61">
        <f t="shared" si="0"/>
        <v>11</v>
      </c>
      <c r="F27" s="60">
        <f>VLOOKUP($A27,'Return Data'!$B$7:$R$2292,10,0)</f>
        <v>4.7020999999999997</v>
      </c>
      <c r="G27" s="61">
        <f t="shared" si="1"/>
        <v>10</v>
      </c>
      <c r="H27" s="60">
        <f>VLOOKUP($A27,'Return Data'!$B$7:$R$2292,11,0)</f>
        <v>3.7225999999999999</v>
      </c>
      <c r="I27" s="61">
        <f t="shared" si="2"/>
        <v>5</v>
      </c>
      <c r="J27" s="60">
        <f>VLOOKUP($A27,'Return Data'!$B$7:$R$2292,12,0)</f>
        <v>3.4373</v>
      </c>
      <c r="K27" s="61">
        <f t="shared" si="3"/>
        <v>6</v>
      </c>
      <c r="L27" s="60">
        <f>VLOOKUP($A27,'Return Data'!$B$7:$R$2292,13,0)</f>
        <v>3.3338000000000001</v>
      </c>
      <c r="M27" s="61">
        <f t="shared" si="4"/>
        <v>8</v>
      </c>
      <c r="N27" s="60">
        <f>VLOOKUP($A27,'Return Data'!$B$7:$R$2292,17,0)</f>
        <v>3.7538999999999998</v>
      </c>
      <c r="O27" s="61">
        <f t="shared" si="5"/>
        <v>14</v>
      </c>
      <c r="P27" s="60">
        <f>VLOOKUP($A27,'Return Data'!$B$7:$R$2292,14,0)</f>
        <v>5.0128000000000004</v>
      </c>
      <c r="Q27" s="61">
        <f t="shared" si="8"/>
        <v>20</v>
      </c>
      <c r="R27" s="60">
        <f>VLOOKUP($A27,'Return Data'!$B$7:$R$2292,16,0)</f>
        <v>7.0900999999999996</v>
      </c>
      <c r="S27" s="62">
        <f t="shared" si="7"/>
        <v>19</v>
      </c>
    </row>
    <row r="28" spans="1:19" x14ac:dyDescent="0.3">
      <c r="A28" s="77" t="s">
        <v>1340</v>
      </c>
      <c r="B28" s="59">
        <f>VLOOKUP($A28,'Return Data'!$B$7:$R$2292,3,0)</f>
        <v>44865</v>
      </c>
      <c r="C28" s="60">
        <f>VLOOKUP($A28,'Return Data'!$B$7:$R$2292,4,0)</f>
        <v>27.647300000000001</v>
      </c>
      <c r="D28" s="60">
        <f>VLOOKUP($A28,'Return Data'!$B$7:$R$2292,9,0)</f>
        <v>4.7548000000000004</v>
      </c>
      <c r="E28" s="61">
        <f t="shared" si="0"/>
        <v>21</v>
      </c>
      <c r="F28" s="60">
        <f>VLOOKUP($A28,'Return Data'!$B$7:$R$2292,10,0)</f>
        <v>4.1219000000000001</v>
      </c>
      <c r="G28" s="61">
        <f t="shared" si="1"/>
        <v>15</v>
      </c>
      <c r="H28" s="60">
        <f>VLOOKUP($A28,'Return Data'!$B$7:$R$2292,11,0)</f>
        <v>3.0390000000000001</v>
      </c>
      <c r="I28" s="61">
        <f t="shared" si="2"/>
        <v>11</v>
      </c>
      <c r="J28" s="60">
        <f>VLOOKUP($A28,'Return Data'!$B$7:$R$2292,12,0)</f>
        <v>3.0219999999999998</v>
      </c>
      <c r="K28" s="61">
        <f t="shared" si="3"/>
        <v>12</v>
      </c>
      <c r="L28" s="60">
        <f>VLOOKUP($A28,'Return Data'!$B$7:$R$2292,13,0)</f>
        <v>3.1183000000000001</v>
      </c>
      <c r="M28" s="61">
        <f t="shared" si="4"/>
        <v>12</v>
      </c>
      <c r="N28" s="60">
        <f>VLOOKUP($A28,'Return Data'!$B$7:$R$2292,17,0)</f>
        <v>3.5486</v>
      </c>
      <c r="O28" s="61">
        <f t="shared" si="5"/>
        <v>17</v>
      </c>
      <c r="P28" s="60">
        <f>VLOOKUP($A28,'Return Data'!$B$7:$R$2292,14,0)</f>
        <v>5.6843000000000004</v>
      </c>
      <c r="Q28" s="61">
        <f t="shared" si="8"/>
        <v>12</v>
      </c>
      <c r="R28" s="60">
        <f>VLOOKUP($A28,'Return Data'!$B$7:$R$2292,16,0)</f>
        <v>7.7962999999999996</v>
      </c>
      <c r="S28" s="62">
        <f t="shared" si="7"/>
        <v>10</v>
      </c>
    </row>
    <row r="29" spans="1:19" x14ac:dyDescent="0.3">
      <c r="A29" s="77" t="s">
        <v>1919</v>
      </c>
      <c r="B29" s="59">
        <f>VLOOKUP($A29,'Return Data'!$B$7:$R$2292,3,0)</f>
        <v>44865</v>
      </c>
      <c r="C29" s="60">
        <f>VLOOKUP($A29,'Return Data'!$B$7:$R$2292,4,0)</f>
        <v>38.778799999999997</v>
      </c>
      <c r="D29" s="60">
        <f>VLOOKUP($A29,'Return Data'!$B$7:$R$2292,9,0)</f>
        <v>5.6163999999999996</v>
      </c>
      <c r="E29" s="61">
        <f t="shared" si="0"/>
        <v>4</v>
      </c>
      <c r="F29" s="60">
        <f>VLOOKUP($A29,'Return Data'!$B$7:$R$2292,10,0)</f>
        <v>5.0658000000000003</v>
      </c>
      <c r="G29" s="61">
        <f t="shared" si="1"/>
        <v>4</v>
      </c>
      <c r="H29" s="60">
        <f>VLOOKUP($A29,'Return Data'!$B$7:$R$2292,11,0)</f>
        <v>3.4291999999999998</v>
      </c>
      <c r="I29" s="61">
        <f t="shared" si="2"/>
        <v>9</v>
      </c>
      <c r="J29" s="60">
        <f>VLOOKUP($A29,'Return Data'!$B$7:$R$2292,12,0)</f>
        <v>3.3641000000000001</v>
      </c>
      <c r="K29" s="61">
        <f t="shared" si="3"/>
        <v>7</v>
      </c>
      <c r="L29" s="60">
        <f>VLOOKUP($A29,'Return Data'!$B$7:$R$2292,13,0)</f>
        <v>3.8020999999999998</v>
      </c>
      <c r="M29" s="61">
        <f t="shared" si="4"/>
        <v>4</v>
      </c>
      <c r="N29" s="60">
        <f>VLOOKUP($A29,'Return Data'!$B$7:$R$2292,17,0)</f>
        <v>3.8258000000000001</v>
      </c>
      <c r="O29" s="61">
        <f t="shared" si="5"/>
        <v>13</v>
      </c>
      <c r="P29" s="60">
        <f>VLOOKUP($A29,'Return Data'!$B$7:$R$2292,14,0)</f>
        <v>5.9212999999999996</v>
      </c>
      <c r="Q29" s="61">
        <f t="shared" si="8"/>
        <v>10</v>
      </c>
      <c r="R29" s="60">
        <f>VLOOKUP($A29,'Return Data'!$B$7:$R$2292,16,0)</f>
        <v>6.8483000000000001</v>
      </c>
      <c r="S29" s="62">
        <f t="shared" si="7"/>
        <v>20</v>
      </c>
    </row>
    <row r="30" spans="1:19" x14ac:dyDescent="0.3">
      <c r="A30" s="77" t="s">
        <v>1345</v>
      </c>
      <c r="B30" s="59">
        <f>VLOOKUP($A30,'Return Data'!$B$7:$R$2292,3,0)</f>
        <v>44865</v>
      </c>
      <c r="C30" s="60">
        <f>VLOOKUP($A30,'Return Data'!$B$7:$R$2292,4,0)</f>
        <v>42.915599999999998</v>
      </c>
      <c r="D30" s="60">
        <f>VLOOKUP($A30,'Return Data'!$B$7:$R$2292,9,0)</f>
        <v>4.9287999999999998</v>
      </c>
      <c r="E30" s="61">
        <f t="shared" si="0"/>
        <v>14</v>
      </c>
      <c r="F30" s="60">
        <f>VLOOKUP($A30,'Return Data'!$B$7:$R$2292,10,0)</f>
        <v>3.6274000000000002</v>
      </c>
      <c r="G30" s="61">
        <f t="shared" si="1"/>
        <v>18</v>
      </c>
      <c r="H30" s="60">
        <f>VLOOKUP($A30,'Return Data'!$B$7:$R$2292,11,0)</f>
        <v>2.9859</v>
      </c>
      <c r="I30" s="61">
        <f t="shared" si="2"/>
        <v>13</v>
      </c>
      <c r="J30" s="60">
        <f>VLOOKUP($A30,'Return Data'!$B$7:$R$2292,12,0)</f>
        <v>3.0148999999999999</v>
      </c>
      <c r="K30" s="61">
        <f t="shared" si="3"/>
        <v>13</v>
      </c>
      <c r="L30" s="60">
        <f>VLOOKUP($A30,'Return Data'!$B$7:$R$2292,13,0)</f>
        <v>3.1541000000000001</v>
      </c>
      <c r="M30" s="61">
        <f t="shared" si="4"/>
        <v>11</v>
      </c>
      <c r="N30" s="60">
        <f>VLOOKUP($A30,'Return Data'!$B$7:$R$2292,17,0)</f>
        <v>3.5823</v>
      </c>
      <c r="O30" s="61">
        <f t="shared" si="5"/>
        <v>16</v>
      </c>
      <c r="P30" s="60">
        <f>VLOOKUP($A30,'Return Data'!$B$7:$R$2292,14,0)</f>
        <v>5.8918999999999997</v>
      </c>
      <c r="Q30" s="61">
        <f t="shared" si="8"/>
        <v>11</v>
      </c>
      <c r="R30" s="60">
        <f>VLOOKUP($A30,'Return Data'!$B$7:$R$2292,16,0)</f>
        <v>7.4547999999999996</v>
      </c>
      <c r="S30" s="62">
        <f t="shared" si="7"/>
        <v>16</v>
      </c>
    </row>
    <row r="31" spans="1:19" x14ac:dyDescent="0.3">
      <c r="A31" s="77" t="s">
        <v>1346</v>
      </c>
      <c r="B31" s="59">
        <f>VLOOKUP($A31,'Return Data'!$B$7:$R$2292,3,0)</f>
        <v>44865</v>
      </c>
      <c r="C31" s="60">
        <f>VLOOKUP($A31,'Return Data'!$B$7:$R$2292,4,0)</f>
        <v>27.321300000000001</v>
      </c>
      <c r="D31" s="60">
        <f>VLOOKUP($A31,'Return Data'!$B$7:$R$2292,9,0)</f>
        <v>5.5204000000000004</v>
      </c>
      <c r="E31" s="61">
        <f t="shared" si="0"/>
        <v>7</v>
      </c>
      <c r="F31" s="60">
        <f>VLOOKUP($A31,'Return Data'!$B$7:$R$2292,10,0)</f>
        <v>5.9714999999999998</v>
      </c>
      <c r="G31" s="61">
        <f t="shared" si="1"/>
        <v>2</v>
      </c>
      <c r="H31" s="60">
        <f>VLOOKUP($A31,'Return Data'!$B$7:$R$2292,11,0)</f>
        <v>3.9668999999999999</v>
      </c>
      <c r="I31" s="61">
        <f t="shared" si="2"/>
        <v>3</v>
      </c>
      <c r="J31" s="60">
        <f>VLOOKUP($A31,'Return Data'!$B$7:$R$2292,12,0)</f>
        <v>3.7810000000000001</v>
      </c>
      <c r="K31" s="61">
        <f t="shared" si="3"/>
        <v>4</v>
      </c>
      <c r="L31" s="60">
        <f>VLOOKUP($A31,'Return Data'!$B$7:$R$2292,13,0)</f>
        <v>3.6562999999999999</v>
      </c>
      <c r="M31" s="61">
        <f t="shared" si="4"/>
        <v>6</v>
      </c>
      <c r="N31" s="60">
        <f>VLOOKUP($A31,'Return Data'!$B$7:$R$2292,17,0)</f>
        <v>6.6391</v>
      </c>
      <c r="O31" s="61">
        <f t="shared" si="5"/>
        <v>4</v>
      </c>
      <c r="P31" s="60">
        <f>VLOOKUP($A31,'Return Data'!$B$7:$R$2292,14,0)</f>
        <v>7.9950999999999999</v>
      </c>
      <c r="Q31" s="61">
        <f t="shared" si="8"/>
        <v>2</v>
      </c>
      <c r="R31" s="60">
        <f>VLOOKUP($A31,'Return Data'!$B$7:$R$2292,16,0)</f>
        <v>7.3197999999999999</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5.284416666666667</v>
      </c>
      <c r="E33" s="83"/>
      <c r="F33" s="84">
        <f>AVERAGE(F8:F31)</f>
        <v>4.3331</v>
      </c>
      <c r="G33" s="83"/>
      <c r="H33" s="84">
        <f>AVERAGE(H8:H31)</f>
        <v>3.210129166666666</v>
      </c>
      <c r="I33" s="83"/>
      <c r="J33" s="84">
        <f>AVERAGE(J8:J31)</f>
        <v>3.8443041666666669</v>
      </c>
      <c r="K33" s="83"/>
      <c r="L33" s="84">
        <f>AVERAGE(L8:L31)</f>
        <v>3.7734333333333332</v>
      </c>
      <c r="M33" s="83"/>
      <c r="N33" s="84">
        <f>AVERAGE(N8:N31)</f>
        <v>4.6804666666666668</v>
      </c>
      <c r="O33" s="83"/>
      <c r="P33" s="84">
        <f>AVERAGE(P8:P31)</f>
        <v>5.9537173913043473</v>
      </c>
      <c r="Q33" s="83"/>
      <c r="R33" s="84">
        <f>AVERAGE(R8:R31)</f>
        <v>7.5323291666666661</v>
      </c>
      <c r="S33" s="85"/>
    </row>
    <row r="34" spans="1:19" x14ac:dyDescent="0.3">
      <c r="A34" s="82" t="s">
        <v>28</v>
      </c>
      <c r="B34" s="83"/>
      <c r="C34" s="83"/>
      <c r="D34" s="84">
        <f>MIN(D8:D31)</f>
        <v>3.9702000000000002</v>
      </c>
      <c r="E34" s="83"/>
      <c r="F34" s="84">
        <f>MIN(F8:F31)</f>
        <v>1.7153</v>
      </c>
      <c r="G34" s="83"/>
      <c r="H34" s="84">
        <f>MIN(H8:H31)</f>
        <v>1.8631</v>
      </c>
      <c r="I34" s="83"/>
      <c r="J34" s="84">
        <f>MIN(J8:J31)</f>
        <v>0.9103</v>
      </c>
      <c r="K34" s="83"/>
      <c r="L34" s="84">
        <f>MIN(L8:L31)</f>
        <v>2.1471</v>
      </c>
      <c r="M34" s="83"/>
      <c r="N34" s="84">
        <f>MIN(N8:N31)</f>
        <v>3.1796000000000002</v>
      </c>
      <c r="O34" s="83"/>
      <c r="P34" s="84">
        <f>MIN(P8:P31)</f>
        <v>3.5190000000000001</v>
      </c>
      <c r="Q34" s="83"/>
      <c r="R34" s="84">
        <f>MIN(R8:R31)</f>
        <v>5.8860000000000001</v>
      </c>
      <c r="S34" s="85"/>
    </row>
    <row r="35" spans="1:19" ht="15" thickBot="1" x14ac:dyDescent="0.35">
      <c r="A35" s="86" t="s">
        <v>29</v>
      </c>
      <c r="B35" s="87"/>
      <c r="C35" s="87"/>
      <c r="D35" s="88">
        <f>MAX(D8:D31)</f>
        <v>8.6367999999999991</v>
      </c>
      <c r="E35" s="87"/>
      <c r="F35" s="88">
        <f>MAX(F8:F31)</f>
        <v>7.7069000000000001</v>
      </c>
      <c r="G35" s="87"/>
      <c r="H35" s="88">
        <f>MAX(H8:H31)</f>
        <v>6.2717000000000001</v>
      </c>
      <c r="I35" s="87"/>
      <c r="J35" s="88">
        <f>MAX(J8:J31)</f>
        <v>23.142900000000001</v>
      </c>
      <c r="K35" s="87"/>
      <c r="L35" s="88">
        <f>MAX(L8:L31)</f>
        <v>18.069800000000001</v>
      </c>
      <c r="M35" s="87"/>
      <c r="N35" s="88">
        <f>MAX(N8:N31)</f>
        <v>10.651</v>
      </c>
      <c r="O35" s="87"/>
      <c r="P35" s="88">
        <f>MAX(P8:P31)</f>
        <v>8.8033000000000001</v>
      </c>
      <c r="Q35" s="87"/>
      <c r="R35" s="88">
        <f>MAX(R8:R31)</f>
        <v>8.7423999999999999</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44865</v>
      </c>
      <c r="C8" s="60">
        <f>VLOOKUP($A8,'Return Data'!$B$7:$R$2292,4,0)</f>
        <v>39.039900000000003</v>
      </c>
      <c r="D8" s="60">
        <f>VLOOKUP($A8,'Return Data'!$B$7:$R$2292,9,0)</f>
        <v>4.6113</v>
      </c>
      <c r="E8" s="61">
        <f t="shared" ref="E8:E31" si="0">RANK(D8,D$8:D$31,0)</f>
        <v>8</v>
      </c>
      <c r="F8" s="60">
        <f>VLOOKUP($A8,'Return Data'!$B$7:$R$2292,10,0)</f>
        <v>4.5117000000000003</v>
      </c>
      <c r="G8" s="61">
        <f t="shared" ref="G8:G31" si="1">RANK(F8,F$8:F$31,0)</f>
        <v>3</v>
      </c>
      <c r="H8" s="60">
        <f>VLOOKUP($A8,'Return Data'!$B$7:$R$2292,11,0)</f>
        <v>3.8856000000000002</v>
      </c>
      <c r="I8" s="61">
        <f t="shared" ref="I8:I31" si="2">RANK(H8,H$8:H$31,0)</f>
        <v>2</v>
      </c>
      <c r="J8" s="60">
        <f>VLOOKUP($A8,'Return Data'!$B$7:$R$2292,12,0)</f>
        <v>3.7357999999999998</v>
      </c>
      <c r="K8" s="61">
        <f t="shared" ref="K8:K31" si="3">RANK(J8,J$8:J$31,0)</f>
        <v>4</v>
      </c>
      <c r="L8" s="60">
        <f>VLOOKUP($A8,'Return Data'!$B$7:$R$2292,13,0)</f>
        <v>3.5882999999999998</v>
      </c>
      <c r="M8" s="61">
        <f t="shared" ref="M8:M31" si="4">RANK(L8,L$8:L$31,0)</f>
        <v>4</v>
      </c>
      <c r="N8" s="60">
        <f>VLOOKUP($A8,'Return Data'!$B$7:$R$2292,17,0)</f>
        <v>4.0350000000000001</v>
      </c>
      <c r="O8" s="61">
        <f t="shared" ref="O8:O31" si="5">RANK(N8,N$8:N$31,0)</f>
        <v>6</v>
      </c>
      <c r="P8" s="60">
        <f>VLOOKUP($A8,'Return Data'!$B$7:$R$2292,14,0)</f>
        <v>6.0900999999999996</v>
      </c>
      <c r="Q8" s="61">
        <f t="shared" ref="Q8:Q23" si="6">RANK(P8,P$8:P$31,0)</f>
        <v>5</v>
      </c>
      <c r="R8" s="60">
        <f>VLOOKUP($A8,'Return Data'!$B$7:$R$2292,16,0)</f>
        <v>7.2369000000000003</v>
      </c>
      <c r="S8" s="62">
        <f t="shared" ref="S8:S31" si="7">RANK(R8,R$8:R$31,0)</f>
        <v>11</v>
      </c>
    </row>
    <row r="9" spans="1:19" x14ac:dyDescent="0.3">
      <c r="A9" s="77" t="s">
        <v>1300</v>
      </c>
      <c r="B9" s="59">
        <f>VLOOKUP($A9,'Return Data'!$B$7:$R$2292,3,0)</f>
        <v>44865</v>
      </c>
      <c r="C9" s="60">
        <f>VLOOKUP($A9,'Return Data'!$B$7:$R$2292,4,0)</f>
        <v>25.297499999999999</v>
      </c>
      <c r="D9" s="60">
        <f>VLOOKUP($A9,'Return Data'!$B$7:$R$2292,9,0)</f>
        <v>4.2038000000000002</v>
      </c>
      <c r="E9" s="61">
        <f t="shared" si="0"/>
        <v>15</v>
      </c>
      <c r="F9" s="60">
        <f>VLOOKUP($A9,'Return Data'!$B$7:$R$2292,10,0)</f>
        <v>4.0541999999999998</v>
      </c>
      <c r="G9" s="61">
        <f t="shared" si="1"/>
        <v>10</v>
      </c>
      <c r="H9" s="60">
        <f>VLOOKUP($A9,'Return Data'!$B$7:$R$2292,11,0)</f>
        <v>3.0844</v>
      </c>
      <c r="I9" s="61">
        <f t="shared" si="2"/>
        <v>6</v>
      </c>
      <c r="J9" s="60">
        <f>VLOOKUP($A9,'Return Data'!$B$7:$R$2292,12,0)</f>
        <v>2.9691999999999998</v>
      </c>
      <c r="K9" s="61">
        <f t="shared" si="3"/>
        <v>6</v>
      </c>
      <c r="L9" s="60">
        <f>VLOOKUP($A9,'Return Data'!$B$7:$R$2292,13,0)</f>
        <v>3.0449000000000002</v>
      </c>
      <c r="M9" s="61">
        <f t="shared" si="4"/>
        <v>6</v>
      </c>
      <c r="N9" s="60">
        <f>VLOOKUP($A9,'Return Data'!$B$7:$R$2292,17,0)</f>
        <v>3.5036</v>
      </c>
      <c r="O9" s="61">
        <f t="shared" si="5"/>
        <v>9</v>
      </c>
      <c r="P9" s="60">
        <f>VLOOKUP($A9,'Return Data'!$B$7:$R$2292,14,0)</f>
        <v>5.6707000000000001</v>
      </c>
      <c r="Q9" s="61">
        <f t="shared" si="6"/>
        <v>7</v>
      </c>
      <c r="R9" s="60">
        <f>VLOOKUP($A9,'Return Data'!$B$7:$R$2292,16,0)</f>
        <v>7.532</v>
      </c>
      <c r="S9" s="62">
        <f t="shared" si="7"/>
        <v>5</v>
      </c>
    </row>
    <row r="10" spans="1:19" x14ac:dyDescent="0.3">
      <c r="A10" s="77" t="s">
        <v>2001</v>
      </c>
      <c r="B10" s="59">
        <f>VLOOKUP($A10,'Return Data'!$B$7:$R$2292,3,0)</f>
        <v>44865</v>
      </c>
      <c r="C10" s="60">
        <f>VLOOKUP($A10,'Return Data'!$B$7:$R$2292,4,0)</f>
        <v>23.999600000000001</v>
      </c>
      <c r="D10" s="60">
        <f>VLOOKUP($A10,'Return Data'!$B$7:$R$2292,9,0)</f>
        <v>4.1157000000000004</v>
      </c>
      <c r="E10" s="61">
        <f t="shared" si="0"/>
        <v>16</v>
      </c>
      <c r="F10" s="60">
        <f>VLOOKUP($A10,'Return Data'!$B$7:$R$2292,10,0)</f>
        <v>4.18</v>
      </c>
      <c r="G10" s="61">
        <f t="shared" si="1"/>
        <v>7</v>
      </c>
      <c r="H10" s="60">
        <f>VLOOKUP($A10,'Return Data'!$B$7:$R$2292,11,0)</f>
        <v>2.2700999999999998</v>
      </c>
      <c r="I10" s="61">
        <f t="shared" si="2"/>
        <v>13</v>
      </c>
      <c r="J10" s="60">
        <f>VLOOKUP($A10,'Return Data'!$B$7:$R$2292,12,0)</f>
        <v>2.0337999999999998</v>
      </c>
      <c r="K10" s="61">
        <f t="shared" si="3"/>
        <v>18</v>
      </c>
      <c r="L10" s="60">
        <f>VLOOKUP($A10,'Return Data'!$B$7:$R$2292,13,0)</f>
        <v>2.3673999999999999</v>
      </c>
      <c r="M10" s="61">
        <f t="shared" si="4"/>
        <v>14</v>
      </c>
      <c r="N10" s="60">
        <f>VLOOKUP($A10,'Return Data'!$B$7:$R$2292,17,0)</f>
        <v>3.1494</v>
      </c>
      <c r="O10" s="61">
        <f t="shared" si="5"/>
        <v>11</v>
      </c>
      <c r="P10" s="60">
        <f>VLOOKUP($A10,'Return Data'!$B$7:$R$2292,14,0)</f>
        <v>4.6637000000000004</v>
      </c>
      <c r="Q10" s="61">
        <f t="shared" si="6"/>
        <v>21</v>
      </c>
      <c r="R10" s="60">
        <f>VLOOKUP($A10,'Return Data'!$B$7:$R$2292,16,0)</f>
        <v>7.3489000000000004</v>
      </c>
      <c r="S10" s="62">
        <f t="shared" si="7"/>
        <v>8</v>
      </c>
    </row>
    <row r="11" spans="1:19" x14ac:dyDescent="0.3">
      <c r="A11" s="77" t="s">
        <v>2033</v>
      </c>
      <c r="B11" s="59">
        <f>VLOOKUP($A11,'Return Data'!$B$7:$R$2292,3,0)</f>
        <v>44865</v>
      </c>
      <c r="C11" s="60">
        <f>VLOOKUP($A11,'Return Data'!$B$7:$R$2292,4,0)</f>
        <v>20.518999999999998</v>
      </c>
      <c r="D11" s="60">
        <f>VLOOKUP($A11,'Return Data'!$B$7:$R$2292,9,0)</f>
        <v>4.2385000000000002</v>
      </c>
      <c r="E11" s="61">
        <f t="shared" si="0"/>
        <v>14</v>
      </c>
      <c r="F11" s="60">
        <f>VLOOKUP($A11,'Return Data'!$B$7:$R$2292,10,0)</f>
        <v>2.9075000000000002</v>
      </c>
      <c r="G11" s="61">
        <f t="shared" si="1"/>
        <v>18</v>
      </c>
      <c r="H11" s="60">
        <f>VLOOKUP($A11,'Return Data'!$B$7:$R$2292,11,0)</f>
        <v>2.5587</v>
      </c>
      <c r="I11" s="61">
        <f t="shared" si="2"/>
        <v>11</v>
      </c>
      <c r="J11" s="60">
        <f>VLOOKUP($A11,'Return Data'!$B$7:$R$2292,12,0)</f>
        <v>22.719200000000001</v>
      </c>
      <c r="K11" s="61">
        <f t="shared" si="3"/>
        <v>1</v>
      </c>
      <c r="L11" s="60">
        <f>VLOOKUP($A11,'Return Data'!$B$7:$R$2292,13,0)</f>
        <v>17.668099999999999</v>
      </c>
      <c r="M11" s="61">
        <f t="shared" si="4"/>
        <v>1</v>
      </c>
      <c r="N11" s="60">
        <f>VLOOKUP($A11,'Return Data'!$B$7:$R$2292,17,0)</f>
        <v>10.2295</v>
      </c>
      <c r="O11" s="61">
        <f t="shared" si="5"/>
        <v>2</v>
      </c>
      <c r="P11" s="60">
        <f>VLOOKUP($A11,'Return Data'!$B$7:$R$2292,14,0)</f>
        <v>6.5442999999999998</v>
      </c>
      <c r="Q11" s="61">
        <f t="shared" si="6"/>
        <v>3</v>
      </c>
      <c r="R11" s="60">
        <f>VLOOKUP($A11,'Return Data'!$B$7:$R$2292,16,0)</f>
        <v>5.3160999999999996</v>
      </c>
      <c r="S11" s="62">
        <f t="shared" si="7"/>
        <v>23</v>
      </c>
    </row>
    <row r="12" spans="1:19" x14ac:dyDescent="0.3">
      <c r="A12" s="77" t="s">
        <v>1304</v>
      </c>
      <c r="B12" s="59">
        <f>VLOOKUP($A12,'Return Data'!$B$7:$R$2292,3,0)</f>
        <v>44865</v>
      </c>
      <c r="C12" s="60">
        <f>VLOOKUP($A12,'Return Data'!$B$7:$R$2292,4,0)</f>
        <v>21.162299999999998</v>
      </c>
      <c r="D12" s="60">
        <f>VLOOKUP($A12,'Return Data'!$B$7:$R$2292,9,0)</f>
        <v>4.0308000000000002</v>
      </c>
      <c r="E12" s="61">
        <f t="shared" si="0"/>
        <v>19</v>
      </c>
      <c r="F12" s="60">
        <f>VLOOKUP($A12,'Return Data'!$B$7:$R$2292,10,0)</f>
        <v>2.8184999999999998</v>
      </c>
      <c r="G12" s="61">
        <f t="shared" si="1"/>
        <v>20</v>
      </c>
      <c r="H12" s="60">
        <f>VLOOKUP($A12,'Return Data'!$B$7:$R$2292,11,0)</f>
        <v>2.1383000000000001</v>
      </c>
      <c r="I12" s="61">
        <f t="shared" si="2"/>
        <v>16</v>
      </c>
      <c r="J12" s="60">
        <f>VLOOKUP($A12,'Return Data'!$B$7:$R$2292,12,0)</f>
        <v>2.0423</v>
      </c>
      <c r="K12" s="61">
        <f t="shared" si="3"/>
        <v>17</v>
      </c>
      <c r="L12" s="60">
        <f>VLOOKUP($A12,'Return Data'!$B$7:$R$2292,13,0)</f>
        <v>2.1932</v>
      </c>
      <c r="M12" s="61">
        <f t="shared" si="4"/>
        <v>19</v>
      </c>
      <c r="N12" s="60">
        <f>VLOOKUP($A12,'Return Data'!$B$7:$R$2292,17,0)</f>
        <v>2.7410999999999999</v>
      </c>
      <c r="O12" s="61">
        <f t="shared" si="5"/>
        <v>20</v>
      </c>
      <c r="P12" s="60">
        <f>VLOOKUP($A12,'Return Data'!$B$7:$R$2292,14,0)</f>
        <v>4.7319000000000004</v>
      </c>
      <c r="Q12" s="61">
        <f t="shared" si="6"/>
        <v>18</v>
      </c>
      <c r="R12" s="60">
        <f>VLOOKUP($A12,'Return Data'!$B$7:$R$2292,16,0)</f>
        <v>6.72</v>
      </c>
      <c r="S12" s="62">
        <f t="shared" si="7"/>
        <v>18</v>
      </c>
    </row>
    <row r="13" spans="1:19" x14ac:dyDescent="0.3">
      <c r="A13" s="77" t="s">
        <v>1306</v>
      </c>
      <c r="B13" s="59">
        <f>VLOOKUP($A13,'Return Data'!$B$7:$R$2292,3,0)</f>
        <v>44865</v>
      </c>
      <c r="C13" s="60">
        <f>VLOOKUP($A13,'Return Data'!$B$7:$R$2292,4,0)</f>
        <v>38.437800000000003</v>
      </c>
      <c r="D13" s="60">
        <f>VLOOKUP($A13,'Return Data'!$B$7:$R$2292,9,0)</f>
        <v>4.0635000000000003</v>
      </c>
      <c r="E13" s="61">
        <f t="shared" si="0"/>
        <v>18</v>
      </c>
      <c r="F13" s="60">
        <f>VLOOKUP($A13,'Return Data'!$B$7:$R$2292,10,0)</f>
        <v>2.8719000000000001</v>
      </c>
      <c r="G13" s="61">
        <f t="shared" si="1"/>
        <v>19</v>
      </c>
      <c r="H13" s="60">
        <f>VLOOKUP($A13,'Return Data'!$B$7:$R$2292,11,0)</f>
        <v>2.2315999999999998</v>
      </c>
      <c r="I13" s="61">
        <f t="shared" si="2"/>
        <v>14</v>
      </c>
      <c r="J13" s="60">
        <f>VLOOKUP($A13,'Return Data'!$B$7:$R$2292,12,0)</f>
        <v>2.1987999999999999</v>
      </c>
      <c r="K13" s="61">
        <f t="shared" si="3"/>
        <v>15</v>
      </c>
      <c r="L13" s="60">
        <f>VLOOKUP($A13,'Return Data'!$B$7:$R$2292,13,0)</f>
        <v>2.3010000000000002</v>
      </c>
      <c r="M13" s="61">
        <f t="shared" si="4"/>
        <v>15</v>
      </c>
      <c r="N13" s="60">
        <f>VLOOKUP($A13,'Return Data'!$B$7:$R$2292,17,0)</f>
        <v>2.8946999999999998</v>
      </c>
      <c r="O13" s="61">
        <f t="shared" si="5"/>
        <v>16</v>
      </c>
      <c r="P13" s="60">
        <f>VLOOKUP($A13,'Return Data'!$B$7:$R$2292,14,0)</f>
        <v>4.8899999999999997</v>
      </c>
      <c r="Q13" s="61">
        <f t="shared" si="6"/>
        <v>16</v>
      </c>
      <c r="R13" s="60">
        <f>VLOOKUP($A13,'Return Data'!$B$7:$R$2292,16,0)</f>
        <v>6.9082999999999997</v>
      </c>
      <c r="S13" s="62">
        <f t="shared" si="7"/>
        <v>15</v>
      </c>
    </row>
    <row r="14" spans="1:19" x14ac:dyDescent="0.3">
      <c r="A14" s="77" t="s">
        <v>1314</v>
      </c>
      <c r="B14" s="59">
        <f>VLOOKUP($A14,'Return Data'!$B$7:$R$2292,3,0)</f>
        <v>44865</v>
      </c>
      <c r="C14" s="60">
        <f>VLOOKUP($A14,'Return Data'!$B$7:$R$2292,4,0)</f>
        <v>4768.6819277108398</v>
      </c>
      <c r="D14" s="60">
        <f>VLOOKUP($A14,'Return Data'!$B$7:$R$2292,9,0)</f>
        <v>8.6367999999999991</v>
      </c>
      <c r="E14" s="61">
        <f t="shared" si="0"/>
        <v>1</v>
      </c>
      <c r="F14" s="60">
        <f>VLOOKUP($A14,'Return Data'!$B$7:$R$2292,10,0)</f>
        <v>1.7153</v>
      </c>
      <c r="G14" s="61">
        <f t="shared" si="1"/>
        <v>24</v>
      </c>
      <c r="H14" s="60">
        <f>VLOOKUP($A14,'Return Data'!$B$7:$R$2292,11,0)</f>
        <v>1.8631</v>
      </c>
      <c r="I14" s="61">
        <f t="shared" si="2"/>
        <v>21</v>
      </c>
      <c r="J14" s="60">
        <f>VLOOKUP($A14,'Return Data'!$B$7:$R$2292,12,0)</f>
        <v>9.0794999999999995</v>
      </c>
      <c r="K14" s="61">
        <f t="shared" si="3"/>
        <v>2</v>
      </c>
      <c r="L14" s="60">
        <f>VLOOKUP($A14,'Return Data'!$B$7:$R$2292,13,0)</f>
        <v>8.3131000000000004</v>
      </c>
      <c r="M14" s="61">
        <f t="shared" si="4"/>
        <v>2</v>
      </c>
      <c r="N14" s="60">
        <f>VLOOKUP($A14,'Return Data'!$B$7:$R$2292,17,0)</f>
        <v>13.5876</v>
      </c>
      <c r="O14" s="61">
        <f t="shared" si="5"/>
        <v>1</v>
      </c>
      <c r="P14" s="60">
        <f>VLOOKUP($A14,'Return Data'!$B$7:$R$2292,14,0)</f>
        <v>5.2321</v>
      </c>
      <c r="Q14" s="61">
        <f t="shared" si="6"/>
        <v>11</v>
      </c>
      <c r="R14" s="60">
        <f>VLOOKUP($A14,'Return Data'!$B$7:$R$2292,16,0)</f>
        <v>7.8140999999999998</v>
      </c>
      <c r="S14" s="62">
        <f t="shared" si="7"/>
        <v>3</v>
      </c>
    </row>
    <row r="15" spans="1:19" x14ac:dyDescent="0.3">
      <c r="A15" s="77" t="s">
        <v>1316</v>
      </c>
      <c r="B15" s="59">
        <f>VLOOKUP($A15,'Return Data'!$B$7:$R$2292,3,0)</f>
        <v>44865</v>
      </c>
      <c r="C15" s="60">
        <f>VLOOKUP($A15,'Return Data'!$B$7:$R$2292,4,0)</f>
        <v>26.066099999999999</v>
      </c>
      <c r="D15" s="60">
        <f>VLOOKUP($A15,'Return Data'!$B$7:$R$2292,9,0)</f>
        <v>4.4570999999999996</v>
      </c>
      <c r="E15" s="61">
        <f t="shared" si="0"/>
        <v>11</v>
      </c>
      <c r="F15" s="60">
        <f>VLOOKUP($A15,'Return Data'!$B$7:$R$2292,10,0)</f>
        <v>4.3594999999999997</v>
      </c>
      <c r="G15" s="61">
        <f t="shared" si="1"/>
        <v>6</v>
      </c>
      <c r="H15" s="60">
        <f>VLOOKUP($A15,'Return Data'!$B$7:$R$2292,11,0)</f>
        <v>3.1764000000000001</v>
      </c>
      <c r="I15" s="61">
        <f t="shared" si="2"/>
        <v>4</v>
      </c>
      <c r="J15" s="60">
        <f>VLOOKUP($A15,'Return Data'!$B$7:$R$2292,12,0)</f>
        <v>2.8567</v>
      </c>
      <c r="K15" s="61">
        <f t="shared" si="3"/>
        <v>7</v>
      </c>
      <c r="L15" s="60">
        <f>VLOOKUP($A15,'Return Data'!$B$7:$R$2292,13,0)</f>
        <v>2.8494000000000002</v>
      </c>
      <c r="M15" s="61">
        <f t="shared" si="4"/>
        <v>8</v>
      </c>
      <c r="N15" s="60">
        <f>VLOOKUP($A15,'Return Data'!$B$7:$R$2292,17,0)</f>
        <v>3.7054999999999998</v>
      </c>
      <c r="O15" s="61">
        <f t="shared" si="5"/>
        <v>8</v>
      </c>
      <c r="P15" s="60">
        <f>VLOOKUP($A15,'Return Data'!$B$7:$R$2292,14,0)</f>
        <v>6.0231000000000003</v>
      </c>
      <c r="Q15" s="61">
        <f t="shared" si="6"/>
        <v>6</v>
      </c>
      <c r="R15" s="60">
        <f>VLOOKUP($A15,'Return Data'!$B$7:$R$2292,16,0)</f>
        <v>8.0602999999999998</v>
      </c>
      <c r="S15" s="62">
        <f t="shared" si="7"/>
        <v>1</v>
      </c>
    </row>
    <row r="16" spans="1:19" x14ac:dyDescent="0.3">
      <c r="A16" s="77" t="s">
        <v>1318</v>
      </c>
      <c r="B16" s="59">
        <f>VLOOKUP($A16,'Return Data'!$B$7:$R$2292,3,0)</f>
        <v>44865</v>
      </c>
      <c r="C16" s="60">
        <f>VLOOKUP($A16,'Return Data'!$B$7:$R$2292,4,0)</f>
        <v>32.499400000000001</v>
      </c>
      <c r="D16" s="60">
        <f>VLOOKUP($A16,'Return Data'!$B$7:$R$2292,9,0)</f>
        <v>4.9698000000000002</v>
      </c>
      <c r="E16" s="61">
        <f t="shared" si="0"/>
        <v>3</v>
      </c>
      <c r="F16" s="60">
        <f>VLOOKUP($A16,'Return Data'!$B$7:$R$2292,10,0)</f>
        <v>3.5958000000000001</v>
      </c>
      <c r="G16" s="61">
        <f t="shared" si="1"/>
        <v>13</v>
      </c>
      <c r="H16" s="60">
        <f>VLOOKUP($A16,'Return Data'!$B$7:$R$2292,11,0)</f>
        <v>1.8876999999999999</v>
      </c>
      <c r="I16" s="61">
        <f t="shared" si="2"/>
        <v>20</v>
      </c>
      <c r="J16" s="60">
        <f>VLOOKUP($A16,'Return Data'!$B$7:$R$2292,12,0)</f>
        <v>1.9386000000000001</v>
      </c>
      <c r="K16" s="61">
        <f t="shared" si="3"/>
        <v>19</v>
      </c>
      <c r="L16" s="60">
        <f>VLOOKUP($A16,'Return Data'!$B$7:$R$2292,13,0)</f>
        <v>2.1999</v>
      </c>
      <c r="M16" s="61">
        <f t="shared" si="4"/>
        <v>18</v>
      </c>
      <c r="N16" s="60">
        <f>VLOOKUP($A16,'Return Data'!$B$7:$R$2292,17,0)</f>
        <v>2.8871000000000002</v>
      </c>
      <c r="O16" s="61">
        <f t="shared" si="5"/>
        <v>17</v>
      </c>
      <c r="P16" s="60">
        <f>VLOOKUP($A16,'Return Data'!$B$7:$R$2292,14,0)</f>
        <v>3.6202000000000001</v>
      </c>
      <c r="Q16" s="61">
        <f t="shared" si="6"/>
        <v>23</v>
      </c>
      <c r="R16" s="60">
        <f>VLOOKUP($A16,'Return Data'!$B$7:$R$2292,16,0)</f>
        <v>6.1003999999999996</v>
      </c>
      <c r="S16" s="62">
        <f t="shared" si="7"/>
        <v>21</v>
      </c>
    </row>
    <row r="17" spans="1:19" x14ac:dyDescent="0.3">
      <c r="A17" s="77" t="s">
        <v>1320</v>
      </c>
      <c r="B17" s="59">
        <f>VLOOKUP($A17,'Return Data'!$B$7:$R$2292,3,0)</f>
        <v>44865</v>
      </c>
      <c r="C17" s="60">
        <f>VLOOKUP($A17,'Return Data'!$B$7:$R$2292,4,0)</f>
        <v>49.161099999999998</v>
      </c>
      <c r="D17" s="60">
        <f>VLOOKUP($A17,'Return Data'!$B$7:$R$2292,9,0)</f>
        <v>6.3497000000000003</v>
      </c>
      <c r="E17" s="61">
        <f t="shared" si="0"/>
        <v>2</v>
      </c>
      <c r="F17" s="60">
        <f>VLOOKUP($A17,'Return Data'!$B$7:$R$2292,10,0)</f>
        <v>6.9431000000000003</v>
      </c>
      <c r="G17" s="61">
        <f t="shared" si="1"/>
        <v>1</v>
      </c>
      <c r="H17" s="60">
        <f>VLOOKUP($A17,'Return Data'!$B$7:$R$2292,11,0)</f>
        <v>5.4980000000000002</v>
      </c>
      <c r="I17" s="61">
        <f t="shared" si="2"/>
        <v>1</v>
      </c>
      <c r="J17" s="60">
        <f>VLOOKUP($A17,'Return Data'!$B$7:$R$2292,12,0)</f>
        <v>4.7061000000000002</v>
      </c>
      <c r="K17" s="61">
        <f t="shared" si="3"/>
        <v>3</v>
      </c>
      <c r="L17" s="60">
        <f>VLOOKUP($A17,'Return Data'!$B$7:$R$2292,13,0)</f>
        <v>3.9478</v>
      </c>
      <c r="M17" s="61">
        <f t="shared" si="4"/>
        <v>3</v>
      </c>
      <c r="N17" s="60">
        <f>VLOOKUP($A17,'Return Data'!$B$7:$R$2292,17,0)</f>
        <v>4.3227000000000002</v>
      </c>
      <c r="O17" s="61">
        <f t="shared" si="5"/>
        <v>5</v>
      </c>
      <c r="P17" s="60">
        <f>VLOOKUP($A17,'Return Data'!$B$7:$R$2292,14,0)</f>
        <v>6.3563000000000001</v>
      </c>
      <c r="Q17" s="61">
        <f t="shared" si="6"/>
        <v>4</v>
      </c>
      <c r="R17" s="60">
        <f>VLOOKUP($A17,'Return Data'!$B$7:$R$2292,16,0)</f>
        <v>7.8666</v>
      </c>
      <c r="S17" s="62">
        <f t="shared" si="7"/>
        <v>2</v>
      </c>
    </row>
    <row r="18" spans="1:19" x14ac:dyDescent="0.3">
      <c r="A18" s="77" t="s">
        <v>1322</v>
      </c>
      <c r="B18" s="59">
        <f>VLOOKUP($A18,'Return Data'!$B$7:$R$2292,3,0)</f>
        <v>44865</v>
      </c>
      <c r="C18" s="60">
        <f>VLOOKUP($A18,'Return Data'!$B$7:$R$2292,4,0)</f>
        <v>22.719100000000001</v>
      </c>
      <c r="D18" s="60">
        <f>VLOOKUP($A18,'Return Data'!$B$7:$R$2292,9,0)</f>
        <v>4.5888</v>
      </c>
      <c r="E18" s="61">
        <f t="shared" si="0"/>
        <v>9</v>
      </c>
      <c r="F18" s="60">
        <f>VLOOKUP($A18,'Return Data'!$B$7:$R$2292,10,0)</f>
        <v>4.4340000000000002</v>
      </c>
      <c r="G18" s="61">
        <f t="shared" si="1"/>
        <v>4</v>
      </c>
      <c r="H18" s="60">
        <f>VLOOKUP($A18,'Return Data'!$B$7:$R$2292,11,0)</f>
        <v>2.8115000000000001</v>
      </c>
      <c r="I18" s="61">
        <f t="shared" si="2"/>
        <v>7</v>
      </c>
      <c r="J18" s="60">
        <f>VLOOKUP($A18,'Return Data'!$B$7:$R$2292,12,0)</f>
        <v>2.2037</v>
      </c>
      <c r="K18" s="61">
        <f t="shared" si="3"/>
        <v>14</v>
      </c>
      <c r="L18" s="60">
        <f>VLOOKUP($A18,'Return Data'!$B$7:$R$2292,13,0)</f>
        <v>2.4567999999999999</v>
      </c>
      <c r="M18" s="61">
        <f t="shared" si="4"/>
        <v>13</v>
      </c>
      <c r="N18" s="60">
        <f>VLOOKUP($A18,'Return Data'!$B$7:$R$2292,17,0)</f>
        <v>7.4192999999999998</v>
      </c>
      <c r="O18" s="61">
        <f t="shared" si="5"/>
        <v>3</v>
      </c>
      <c r="P18" s="60">
        <f>VLOOKUP($A18,'Return Data'!$B$7:$R$2292,14,0)</f>
        <v>8.2415000000000003</v>
      </c>
      <c r="Q18" s="61">
        <f t="shared" si="6"/>
        <v>1</v>
      </c>
      <c r="R18" s="60">
        <f>VLOOKUP($A18,'Return Data'!$B$7:$R$2292,16,0)</f>
        <v>7.3197999999999999</v>
      </c>
      <c r="S18" s="62">
        <f t="shared" si="7"/>
        <v>9</v>
      </c>
    </row>
    <row r="19" spans="1:19" x14ac:dyDescent="0.3">
      <c r="A19" s="77" t="s">
        <v>1325</v>
      </c>
      <c r="B19" s="59">
        <f>VLOOKUP($A19,'Return Data'!$B$7:$R$2292,3,0)</f>
        <v>44865</v>
      </c>
      <c r="C19" s="60">
        <f>VLOOKUP($A19,'Return Data'!$B$7:$R$2292,4,0)</f>
        <v>46.720199999999998</v>
      </c>
      <c r="D19" s="60">
        <f>VLOOKUP($A19,'Return Data'!$B$7:$R$2292,9,0)</f>
        <v>3.4931999999999999</v>
      </c>
      <c r="E19" s="61">
        <f t="shared" si="0"/>
        <v>24</v>
      </c>
      <c r="F19" s="60">
        <f>VLOOKUP($A19,'Return Data'!$B$7:$R$2292,10,0)</f>
        <v>2.0545</v>
      </c>
      <c r="G19" s="61">
        <f t="shared" si="1"/>
        <v>23</v>
      </c>
      <c r="H19" s="60">
        <f>VLOOKUP($A19,'Return Data'!$B$7:$R$2292,11,0)</f>
        <v>1.958</v>
      </c>
      <c r="I19" s="61">
        <f t="shared" si="2"/>
        <v>19</v>
      </c>
      <c r="J19" s="60">
        <f>VLOOKUP($A19,'Return Data'!$B$7:$R$2292,12,0)</f>
        <v>1.6182000000000001</v>
      </c>
      <c r="K19" s="61">
        <f t="shared" si="3"/>
        <v>21</v>
      </c>
      <c r="L19" s="60">
        <f>VLOOKUP($A19,'Return Data'!$B$7:$R$2292,13,0)</f>
        <v>1.9978</v>
      </c>
      <c r="M19" s="61">
        <f t="shared" si="4"/>
        <v>21</v>
      </c>
      <c r="N19" s="60">
        <f>VLOOKUP($A19,'Return Data'!$B$7:$R$2292,17,0)</f>
        <v>2.8660000000000001</v>
      </c>
      <c r="O19" s="61">
        <f t="shared" si="5"/>
        <v>18</v>
      </c>
      <c r="P19" s="60">
        <f>VLOOKUP($A19,'Return Data'!$B$7:$R$2292,14,0)</f>
        <v>5.0209999999999999</v>
      </c>
      <c r="Q19" s="61">
        <f t="shared" si="6"/>
        <v>13</v>
      </c>
      <c r="R19" s="60">
        <f>VLOOKUP($A19,'Return Data'!$B$7:$R$2292,16,0)</f>
        <v>7.2953000000000001</v>
      </c>
      <c r="S19" s="62">
        <f t="shared" si="7"/>
        <v>10</v>
      </c>
    </row>
    <row r="20" spans="1:19" x14ac:dyDescent="0.3">
      <c r="A20" s="77" t="s">
        <v>1327</v>
      </c>
      <c r="B20" s="59">
        <f>VLOOKUP($A20,'Return Data'!$B$7:$R$2292,3,0)</f>
        <v>44865</v>
      </c>
      <c r="C20" s="60">
        <f>VLOOKUP($A20,'Return Data'!$B$7:$R$2292,4,0)</f>
        <v>2944.6788000000001</v>
      </c>
      <c r="D20" s="60">
        <f>VLOOKUP($A20,'Return Data'!$B$7:$R$2292,9,0)</f>
        <v>3.9746999999999999</v>
      </c>
      <c r="E20" s="61">
        <f t="shared" si="0"/>
        <v>21</v>
      </c>
      <c r="F20" s="60">
        <f>VLOOKUP($A20,'Return Data'!$B$7:$R$2292,10,0)</f>
        <v>3.0116999999999998</v>
      </c>
      <c r="G20" s="61">
        <f t="shared" si="1"/>
        <v>16</v>
      </c>
      <c r="H20" s="60">
        <f>VLOOKUP($A20,'Return Data'!$B$7:$R$2292,11,0)</f>
        <v>1.5723</v>
      </c>
      <c r="I20" s="61">
        <f t="shared" si="2"/>
        <v>22</v>
      </c>
      <c r="J20" s="60">
        <f>VLOOKUP($A20,'Return Data'!$B$7:$R$2292,12,0)</f>
        <v>1.6027</v>
      </c>
      <c r="K20" s="61">
        <f t="shared" si="3"/>
        <v>22</v>
      </c>
      <c r="L20" s="60">
        <f>VLOOKUP($A20,'Return Data'!$B$7:$R$2292,13,0)</f>
        <v>1.9298</v>
      </c>
      <c r="M20" s="61">
        <f t="shared" si="4"/>
        <v>22</v>
      </c>
      <c r="N20" s="60">
        <f>VLOOKUP($A20,'Return Data'!$B$7:$R$2292,17,0)</f>
        <v>2.5440999999999998</v>
      </c>
      <c r="O20" s="61">
        <f t="shared" si="5"/>
        <v>22</v>
      </c>
      <c r="P20" s="60">
        <f>VLOOKUP($A20,'Return Data'!$B$7:$R$2292,14,0)</f>
        <v>4.6670999999999996</v>
      </c>
      <c r="Q20" s="61">
        <f t="shared" si="6"/>
        <v>19</v>
      </c>
      <c r="R20" s="60">
        <f>VLOOKUP($A20,'Return Data'!$B$7:$R$2292,16,0)</f>
        <v>7.1604999999999999</v>
      </c>
      <c r="S20" s="62">
        <f t="shared" si="7"/>
        <v>12</v>
      </c>
    </row>
    <row r="21" spans="1:19" x14ac:dyDescent="0.3">
      <c r="A21" s="77" t="s">
        <v>1327</v>
      </c>
      <c r="B21" s="59">
        <f>VLOOKUP($A21,'Return Data'!$B$7:$R$2292,3,0)</f>
        <v>44865</v>
      </c>
      <c r="C21" s="60">
        <f>VLOOKUP($A21,'Return Data'!$B$7:$R$2292,4,0)</f>
        <v>2944.6788000000001</v>
      </c>
      <c r="D21" s="60">
        <f>VLOOKUP($A21,'Return Data'!$B$7:$R$2292,9,0)</f>
        <v>3.9746999999999999</v>
      </c>
      <c r="E21" s="61">
        <f t="shared" si="0"/>
        <v>21</v>
      </c>
      <c r="F21" s="60">
        <f>VLOOKUP($A21,'Return Data'!$B$7:$R$2292,10,0)</f>
        <v>3.0116999999999998</v>
      </c>
      <c r="G21" s="61">
        <f t="shared" si="1"/>
        <v>16</v>
      </c>
      <c r="H21" s="60">
        <f>VLOOKUP($A21,'Return Data'!$B$7:$R$2292,11,0)</f>
        <v>1.5723</v>
      </c>
      <c r="I21" s="61">
        <f t="shared" si="2"/>
        <v>22</v>
      </c>
      <c r="J21" s="60">
        <f>VLOOKUP($A21,'Return Data'!$B$7:$R$2292,12,0)</f>
        <v>1.6027</v>
      </c>
      <c r="K21" s="61">
        <f t="shared" si="3"/>
        <v>22</v>
      </c>
      <c r="L21" s="60">
        <f>VLOOKUP($A21,'Return Data'!$B$7:$R$2292,13,0)</f>
        <v>1.9298</v>
      </c>
      <c r="M21" s="61">
        <f t="shared" si="4"/>
        <v>22</v>
      </c>
      <c r="N21" s="60">
        <f>VLOOKUP($A21,'Return Data'!$B$7:$R$2292,17,0)</f>
        <v>2.5440999999999998</v>
      </c>
      <c r="O21" s="61">
        <f t="shared" si="5"/>
        <v>22</v>
      </c>
      <c r="P21" s="60">
        <f>VLOOKUP($A21,'Return Data'!$B$7:$R$2292,14,0)</f>
        <v>4.6670999999999996</v>
      </c>
      <c r="Q21" s="61">
        <f t="shared" si="6"/>
        <v>19</v>
      </c>
      <c r="R21" s="60">
        <f>VLOOKUP($A21,'Return Data'!$B$7:$R$2292,16,0)</f>
        <v>7.1604999999999999</v>
      </c>
      <c r="S21" s="62">
        <f t="shared" si="7"/>
        <v>12</v>
      </c>
    </row>
    <row r="22" spans="1:19" x14ac:dyDescent="0.3">
      <c r="A22" s="77" t="s">
        <v>1331</v>
      </c>
      <c r="B22" s="59">
        <f>VLOOKUP($A22,'Return Data'!$B$7:$R$2292,3,0)</f>
        <v>44865</v>
      </c>
      <c r="C22" s="60">
        <f>VLOOKUP($A22,'Return Data'!$B$7:$R$2292,4,0)</f>
        <v>43.041800000000002</v>
      </c>
      <c r="D22" s="60">
        <f>VLOOKUP($A22,'Return Data'!$B$7:$R$2292,9,0)</f>
        <v>4.7460000000000004</v>
      </c>
      <c r="E22" s="61">
        <f t="shared" si="0"/>
        <v>6</v>
      </c>
      <c r="F22" s="60">
        <f>VLOOKUP($A22,'Return Data'!$B$7:$R$2292,10,0)</f>
        <v>4.1116999999999999</v>
      </c>
      <c r="G22" s="61">
        <f t="shared" si="1"/>
        <v>9</v>
      </c>
      <c r="H22" s="60">
        <f>VLOOKUP($A22,'Return Data'!$B$7:$R$2292,11,0)</f>
        <v>2.6149</v>
      </c>
      <c r="I22" s="61">
        <f t="shared" si="2"/>
        <v>10</v>
      </c>
      <c r="J22" s="60">
        <f>VLOOKUP($A22,'Return Data'!$B$7:$R$2292,12,0)</f>
        <v>2.246</v>
      </c>
      <c r="K22" s="61">
        <f t="shared" si="3"/>
        <v>13</v>
      </c>
      <c r="L22" s="60">
        <f>VLOOKUP($A22,'Return Data'!$B$7:$R$2292,13,0)</f>
        <v>2.2118000000000002</v>
      </c>
      <c r="M22" s="61">
        <f t="shared" si="4"/>
        <v>17</v>
      </c>
      <c r="N22" s="60">
        <f>VLOOKUP($A22,'Return Data'!$B$7:$R$2292,17,0)</f>
        <v>3.09</v>
      </c>
      <c r="O22" s="61">
        <f t="shared" si="5"/>
        <v>12</v>
      </c>
      <c r="P22" s="60">
        <f>VLOOKUP($A22,'Return Data'!$B$7:$R$2292,14,0)</f>
        <v>5.2889999999999997</v>
      </c>
      <c r="Q22" s="61">
        <f t="shared" si="6"/>
        <v>10</v>
      </c>
      <c r="R22" s="60">
        <f>VLOOKUP($A22,'Return Data'!$B$7:$R$2292,16,0)</f>
        <v>7.3749000000000002</v>
      </c>
      <c r="S22" s="62">
        <f t="shared" si="7"/>
        <v>7</v>
      </c>
    </row>
    <row r="23" spans="1:19" x14ac:dyDescent="0.3">
      <c r="A23" s="77" t="s">
        <v>1334</v>
      </c>
      <c r="B23" s="59">
        <f>VLOOKUP($A23,'Return Data'!$B$7:$R$2292,3,0)</f>
        <v>44865</v>
      </c>
      <c r="C23" s="60">
        <f>VLOOKUP($A23,'Return Data'!$B$7:$R$2292,4,0)</f>
        <v>21.820599999999999</v>
      </c>
      <c r="D23" s="60">
        <f>VLOOKUP($A23,'Return Data'!$B$7:$R$2292,9,0)</f>
        <v>4.6752000000000002</v>
      </c>
      <c r="E23" s="61">
        <f t="shared" si="0"/>
        <v>7</v>
      </c>
      <c r="F23" s="60">
        <f>VLOOKUP($A23,'Return Data'!$B$7:$R$2292,10,0)</f>
        <v>3.4941</v>
      </c>
      <c r="G23" s="61">
        <f t="shared" si="1"/>
        <v>15</v>
      </c>
      <c r="H23" s="60">
        <f>VLOOKUP($A23,'Return Data'!$B$7:$R$2292,11,0)</f>
        <v>1.9587000000000001</v>
      </c>
      <c r="I23" s="61">
        <f t="shared" si="2"/>
        <v>18</v>
      </c>
      <c r="J23" s="60">
        <f>VLOOKUP($A23,'Return Data'!$B$7:$R$2292,12,0)</f>
        <v>1.8468</v>
      </c>
      <c r="K23" s="61">
        <f t="shared" si="3"/>
        <v>20</v>
      </c>
      <c r="L23" s="60">
        <f>VLOOKUP($A23,'Return Data'!$B$7:$R$2292,13,0)</f>
        <v>2.0743</v>
      </c>
      <c r="M23" s="61">
        <f t="shared" si="4"/>
        <v>20</v>
      </c>
      <c r="N23" s="60">
        <f>VLOOKUP($A23,'Return Data'!$B$7:$R$2292,17,0)</f>
        <v>2.8262999999999998</v>
      </c>
      <c r="O23" s="61">
        <f t="shared" si="5"/>
        <v>19</v>
      </c>
      <c r="P23" s="60">
        <f>VLOOKUP($A23,'Return Data'!$B$7:$R$2292,14,0)</f>
        <v>4.9512999999999998</v>
      </c>
      <c r="Q23" s="61">
        <f t="shared" si="6"/>
        <v>14</v>
      </c>
      <c r="R23" s="60">
        <f>VLOOKUP($A23,'Return Data'!$B$7:$R$2292,16,0)</f>
        <v>7.4549000000000003</v>
      </c>
      <c r="S23" s="62">
        <f t="shared" si="7"/>
        <v>6</v>
      </c>
    </row>
    <row r="24" spans="1:19" x14ac:dyDescent="0.3">
      <c r="A24" s="77" t="s">
        <v>1336</v>
      </c>
      <c r="B24" s="59">
        <f>VLOOKUP($A24,'Return Data'!$B$7:$R$2292,3,0)</f>
        <v>44865</v>
      </c>
      <c r="C24" s="60">
        <f>VLOOKUP($A24,'Return Data'!$B$7:$R$2292,4,0)</f>
        <v>12.118499999999999</v>
      </c>
      <c r="D24" s="60">
        <f>VLOOKUP($A24,'Return Data'!$B$7:$R$2292,9,0)</f>
        <v>4.0166000000000004</v>
      </c>
      <c r="E24" s="61">
        <f t="shared" si="0"/>
        <v>20</v>
      </c>
      <c r="F24" s="60">
        <f>VLOOKUP($A24,'Return Data'!$B$7:$R$2292,10,0)</f>
        <v>2.4796999999999998</v>
      </c>
      <c r="G24" s="61">
        <f t="shared" si="1"/>
        <v>22</v>
      </c>
      <c r="H24" s="60">
        <f>VLOOKUP($A24,'Return Data'!$B$7:$R$2292,11,0)</f>
        <v>1.3275999999999999</v>
      </c>
      <c r="I24" s="61">
        <f t="shared" si="2"/>
        <v>24</v>
      </c>
      <c r="J24" s="60">
        <f>VLOOKUP($A24,'Return Data'!$B$7:$R$2292,12,0)</f>
        <v>1.2393000000000001</v>
      </c>
      <c r="K24" s="61">
        <f t="shared" si="3"/>
        <v>24</v>
      </c>
      <c r="L24" s="60">
        <f>VLOOKUP($A24,'Return Data'!$B$7:$R$2292,13,0)</f>
        <v>1.3863000000000001</v>
      </c>
      <c r="M24" s="61">
        <f t="shared" si="4"/>
        <v>24</v>
      </c>
      <c r="N24" s="60">
        <f>VLOOKUP($A24,'Return Data'!$B$7:$R$2292,17,0)</f>
        <v>2.1</v>
      </c>
      <c r="O24" s="61">
        <f t="shared" si="5"/>
        <v>24</v>
      </c>
      <c r="P24" s="60"/>
      <c r="Q24" s="61"/>
      <c r="R24" s="60">
        <f>VLOOKUP($A24,'Return Data'!$B$7:$R$2292,16,0)</f>
        <v>5.2605000000000004</v>
      </c>
      <c r="S24" s="62">
        <f t="shared" si="7"/>
        <v>24</v>
      </c>
    </row>
    <row r="25" spans="1:19" x14ac:dyDescent="0.3">
      <c r="A25" s="77" t="s">
        <v>1884</v>
      </c>
      <c r="B25" s="59">
        <f>VLOOKUP($A25,'Return Data'!$B$7:$R$2292,3,0)</f>
        <v>44865</v>
      </c>
      <c r="C25" s="60">
        <f>VLOOKUP($A25,'Return Data'!$B$7:$R$2292,4,0)</f>
        <v>13.0266</v>
      </c>
      <c r="D25" s="60">
        <f>VLOOKUP($A25,'Return Data'!$B$7:$R$2292,9,0)</f>
        <v>3.9632000000000001</v>
      </c>
      <c r="E25" s="61">
        <f t="shared" si="0"/>
        <v>23</v>
      </c>
      <c r="F25" s="60">
        <f>VLOOKUP($A25,'Return Data'!$B$7:$R$2292,10,0)</f>
        <v>3.4948999999999999</v>
      </c>
      <c r="G25" s="61">
        <f t="shared" si="1"/>
        <v>14</v>
      </c>
      <c r="H25" s="60">
        <f>VLOOKUP($A25,'Return Data'!$B$7:$R$2292,11,0)</f>
        <v>2.6787999999999998</v>
      </c>
      <c r="I25" s="61">
        <f t="shared" si="2"/>
        <v>9</v>
      </c>
      <c r="J25" s="60">
        <f>VLOOKUP($A25,'Return Data'!$B$7:$R$2292,12,0)</f>
        <v>2.4626000000000001</v>
      </c>
      <c r="K25" s="61">
        <f t="shared" si="3"/>
        <v>11</v>
      </c>
      <c r="L25" s="60">
        <f>VLOOKUP($A25,'Return Data'!$B$7:$R$2292,13,0)</f>
        <v>2.4845999999999999</v>
      </c>
      <c r="M25" s="61">
        <f t="shared" si="4"/>
        <v>12</v>
      </c>
      <c r="N25" s="60">
        <f>VLOOKUP($A25,'Return Data'!$B$7:$R$2292,17,0)</f>
        <v>3.0533000000000001</v>
      </c>
      <c r="O25" s="61">
        <f t="shared" si="5"/>
        <v>13</v>
      </c>
      <c r="P25" s="60">
        <f>VLOOKUP($A25,'Return Data'!$B$7:$R$2292,14,0)</f>
        <v>4.7801</v>
      </c>
      <c r="Q25" s="61">
        <f t="shared" ref="Q25:Q31" si="8">RANK(P25,P$8:P$31,0)</f>
        <v>17</v>
      </c>
      <c r="R25" s="60">
        <f>VLOOKUP($A25,'Return Data'!$B$7:$R$2292,16,0)</f>
        <v>5.8768000000000002</v>
      </c>
      <c r="S25" s="62">
        <f t="shared" si="7"/>
        <v>22</v>
      </c>
    </row>
    <row r="26" spans="1:19" x14ac:dyDescent="0.3">
      <c r="A26" s="77" t="s">
        <v>1338</v>
      </c>
      <c r="B26" s="59">
        <f>VLOOKUP($A26,'Return Data'!$B$7:$R$2292,3,0)</f>
        <v>44865</v>
      </c>
      <c r="C26" s="60">
        <f>VLOOKUP($A26,'Return Data'!$B$7:$R$2292,4,0)</f>
        <v>43.197699999999998</v>
      </c>
      <c r="D26" s="60">
        <f>VLOOKUP($A26,'Return Data'!$B$7:$R$2292,9,0)</f>
        <v>4.391</v>
      </c>
      <c r="E26" s="61">
        <f t="shared" si="0"/>
        <v>12</v>
      </c>
      <c r="F26" s="60">
        <f>VLOOKUP($A26,'Return Data'!$B$7:$R$2292,10,0)</f>
        <v>3.7134</v>
      </c>
      <c r="G26" s="61">
        <f t="shared" si="1"/>
        <v>11</v>
      </c>
      <c r="H26" s="60">
        <f>VLOOKUP($A26,'Return Data'!$B$7:$R$2292,11,0)</f>
        <v>2.2216</v>
      </c>
      <c r="I26" s="61">
        <f t="shared" si="2"/>
        <v>15</v>
      </c>
      <c r="J26" s="60">
        <f>VLOOKUP($A26,'Return Data'!$B$7:$R$2292,12,0)</f>
        <v>2.3005</v>
      </c>
      <c r="K26" s="61">
        <f t="shared" si="3"/>
        <v>12</v>
      </c>
      <c r="L26" s="60">
        <f>VLOOKUP($A26,'Return Data'!$B$7:$R$2292,13,0)</f>
        <v>2.5790999999999999</v>
      </c>
      <c r="M26" s="61">
        <f t="shared" si="4"/>
        <v>11</v>
      </c>
      <c r="N26" s="60">
        <f>VLOOKUP($A26,'Return Data'!$B$7:$R$2292,17,0)</f>
        <v>3.7627000000000002</v>
      </c>
      <c r="O26" s="61">
        <f t="shared" si="5"/>
        <v>7</v>
      </c>
      <c r="P26" s="60">
        <f>VLOOKUP($A26,'Return Data'!$B$7:$R$2292,14,0)</f>
        <v>5.5354000000000001</v>
      </c>
      <c r="Q26" s="61">
        <f t="shared" si="8"/>
        <v>8</v>
      </c>
      <c r="R26" s="60">
        <f>VLOOKUP($A26,'Return Data'!$B$7:$R$2292,16,0)</f>
        <v>7.6368999999999998</v>
      </c>
      <c r="S26" s="62">
        <f t="shared" si="7"/>
        <v>4</v>
      </c>
    </row>
    <row r="27" spans="1:19" x14ac:dyDescent="0.3">
      <c r="A27" s="77" t="s">
        <v>1940</v>
      </c>
      <c r="B27" s="59">
        <f>VLOOKUP($A27,'Return Data'!$B$7:$R$2292,3,0)</f>
        <v>44865</v>
      </c>
      <c r="C27" s="60">
        <f>VLOOKUP($A27,'Return Data'!$B$7:$R$2292,4,0)</f>
        <v>37.227200000000003</v>
      </c>
      <c r="D27" s="60">
        <f>VLOOKUP($A27,'Return Data'!$B$7:$R$2292,9,0)</f>
        <v>4.5498000000000003</v>
      </c>
      <c r="E27" s="61">
        <f t="shared" si="0"/>
        <v>10</v>
      </c>
      <c r="F27" s="60">
        <f>VLOOKUP($A27,'Return Data'!$B$7:$R$2292,10,0)</f>
        <v>4.1546000000000003</v>
      </c>
      <c r="G27" s="61">
        <f t="shared" si="1"/>
        <v>8</v>
      </c>
      <c r="H27" s="60">
        <f>VLOOKUP($A27,'Return Data'!$B$7:$R$2292,11,0)</f>
        <v>3.1585999999999999</v>
      </c>
      <c r="I27" s="61">
        <f t="shared" si="2"/>
        <v>5</v>
      </c>
      <c r="J27" s="60">
        <f>VLOOKUP($A27,'Return Data'!$B$7:$R$2292,12,0)</f>
        <v>2.7262</v>
      </c>
      <c r="K27" s="61">
        <f t="shared" si="3"/>
        <v>8</v>
      </c>
      <c r="L27" s="60">
        <f>VLOOKUP($A27,'Return Data'!$B$7:$R$2292,13,0)</f>
        <v>2.5907</v>
      </c>
      <c r="M27" s="61">
        <f t="shared" si="4"/>
        <v>10</v>
      </c>
      <c r="N27" s="60">
        <f>VLOOKUP($A27,'Return Data'!$B$7:$R$2292,17,0)</f>
        <v>3.0059</v>
      </c>
      <c r="O27" s="61">
        <f t="shared" si="5"/>
        <v>15</v>
      </c>
      <c r="P27" s="60">
        <f>VLOOKUP($A27,'Return Data'!$B$7:$R$2292,14,0)</f>
        <v>4.2294</v>
      </c>
      <c r="Q27" s="61">
        <f t="shared" si="8"/>
        <v>22</v>
      </c>
      <c r="R27" s="60">
        <f>VLOOKUP($A27,'Return Data'!$B$7:$R$2292,16,0)</f>
        <v>6.8738000000000001</v>
      </c>
      <c r="S27" s="62">
        <f t="shared" si="7"/>
        <v>16</v>
      </c>
    </row>
    <row r="28" spans="1:19" x14ac:dyDescent="0.3">
      <c r="A28" s="77" t="s">
        <v>1341</v>
      </c>
      <c r="B28" s="59">
        <f>VLOOKUP($A28,'Return Data'!$B$7:$R$2292,3,0)</f>
        <v>44865</v>
      </c>
      <c r="C28" s="60">
        <f>VLOOKUP($A28,'Return Data'!$B$7:$R$2292,4,0)</f>
        <v>26.368400000000001</v>
      </c>
      <c r="D28" s="60">
        <f>VLOOKUP($A28,'Return Data'!$B$7:$R$2292,9,0)</f>
        <v>4.2572999999999999</v>
      </c>
      <c r="E28" s="61">
        <f t="shared" si="0"/>
        <v>13</v>
      </c>
      <c r="F28" s="60">
        <f>VLOOKUP($A28,'Return Data'!$B$7:$R$2292,10,0)</f>
        <v>3.6177000000000001</v>
      </c>
      <c r="G28" s="61">
        <f t="shared" si="1"/>
        <v>12</v>
      </c>
      <c r="H28" s="60">
        <f>VLOOKUP($A28,'Return Data'!$B$7:$R$2292,11,0)</f>
        <v>2.5341999999999998</v>
      </c>
      <c r="I28" s="61">
        <f t="shared" si="2"/>
        <v>12</v>
      </c>
      <c r="J28" s="60">
        <f>VLOOKUP($A28,'Return Data'!$B$7:$R$2292,12,0)</f>
        <v>2.5131000000000001</v>
      </c>
      <c r="K28" s="61">
        <f t="shared" si="3"/>
        <v>10</v>
      </c>
      <c r="L28" s="60">
        <f>VLOOKUP($A28,'Return Data'!$B$7:$R$2292,13,0)</f>
        <v>2.6053000000000002</v>
      </c>
      <c r="M28" s="61">
        <f t="shared" si="4"/>
        <v>9</v>
      </c>
      <c r="N28" s="60">
        <f>VLOOKUP($A28,'Return Data'!$B$7:$R$2292,17,0)</f>
        <v>3.0323000000000002</v>
      </c>
      <c r="O28" s="61">
        <f t="shared" si="5"/>
        <v>14</v>
      </c>
      <c r="P28" s="60">
        <f>VLOOKUP($A28,'Return Data'!$B$7:$R$2292,14,0)</f>
        <v>5.157</v>
      </c>
      <c r="Q28" s="61">
        <f t="shared" si="8"/>
        <v>12</v>
      </c>
      <c r="R28" s="60">
        <f>VLOOKUP($A28,'Return Data'!$B$7:$R$2292,16,0)</f>
        <v>6.5525000000000002</v>
      </c>
      <c r="S28" s="62">
        <f t="shared" si="7"/>
        <v>19</v>
      </c>
    </row>
    <row r="29" spans="1:19" x14ac:dyDescent="0.3">
      <c r="A29" s="77" t="s">
        <v>1918</v>
      </c>
      <c r="B29" s="59">
        <f>VLOOKUP($A29,'Return Data'!$B$7:$R$2292,3,0)</f>
        <v>44865</v>
      </c>
      <c r="C29" s="60">
        <f>VLOOKUP($A29,'Return Data'!$B$7:$R$2292,4,0)</f>
        <v>36.369199999999999</v>
      </c>
      <c r="D29" s="60">
        <f>VLOOKUP($A29,'Return Data'!$B$7:$R$2292,9,0)</f>
        <v>4.9611000000000001</v>
      </c>
      <c r="E29" s="61">
        <f t="shared" si="0"/>
        <v>4</v>
      </c>
      <c r="F29" s="60">
        <f>VLOOKUP($A29,'Return Data'!$B$7:$R$2292,10,0)</f>
        <v>4.4065000000000003</v>
      </c>
      <c r="G29" s="61">
        <f t="shared" si="1"/>
        <v>5</v>
      </c>
      <c r="H29" s="60">
        <f>VLOOKUP($A29,'Return Data'!$B$7:$R$2292,11,0)</f>
        <v>2.7597</v>
      </c>
      <c r="I29" s="61">
        <f t="shared" si="2"/>
        <v>8</v>
      </c>
      <c r="J29" s="60">
        <f>VLOOKUP($A29,'Return Data'!$B$7:$R$2292,12,0)</f>
        <v>2.6922999999999999</v>
      </c>
      <c r="K29" s="61">
        <f t="shared" si="3"/>
        <v>9</v>
      </c>
      <c r="L29" s="60">
        <f>VLOOKUP($A29,'Return Data'!$B$7:$R$2292,13,0)</f>
        <v>3.1735000000000002</v>
      </c>
      <c r="M29" s="61">
        <f t="shared" si="4"/>
        <v>5</v>
      </c>
      <c r="N29" s="60">
        <f>VLOOKUP($A29,'Return Data'!$B$7:$R$2292,17,0)</f>
        <v>3.3035999999999999</v>
      </c>
      <c r="O29" s="61">
        <f t="shared" si="5"/>
        <v>10</v>
      </c>
      <c r="P29" s="60">
        <f>VLOOKUP($A29,'Return Data'!$B$7:$R$2292,14,0)</f>
        <v>5.4175000000000004</v>
      </c>
      <c r="Q29" s="61">
        <f t="shared" si="8"/>
        <v>9</v>
      </c>
      <c r="R29" s="60">
        <f>VLOOKUP($A29,'Return Data'!$B$7:$R$2292,16,0)</f>
        <v>6.8434999999999997</v>
      </c>
      <c r="S29" s="62">
        <f t="shared" si="7"/>
        <v>17</v>
      </c>
    </row>
    <row r="30" spans="1:19" x14ac:dyDescent="0.3">
      <c r="A30" s="77" t="s">
        <v>1344</v>
      </c>
      <c r="B30" s="59">
        <f>VLOOKUP($A30,'Return Data'!$B$7:$R$2292,3,0)</f>
        <v>44865</v>
      </c>
      <c r="C30" s="60">
        <f>VLOOKUP($A30,'Return Data'!$B$7:$R$2292,4,0)</f>
        <v>39.645600000000002</v>
      </c>
      <c r="D30" s="60">
        <f>VLOOKUP($A30,'Return Data'!$B$7:$R$2292,9,0)</f>
        <v>4.0768000000000004</v>
      </c>
      <c r="E30" s="61">
        <f t="shared" si="0"/>
        <v>17</v>
      </c>
      <c r="F30" s="60">
        <f>VLOOKUP($A30,'Return Data'!$B$7:$R$2292,10,0)</f>
        <v>2.7707999999999999</v>
      </c>
      <c r="G30" s="61">
        <f t="shared" si="1"/>
        <v>21</v>
      </c>
      <c r="H30" s="60">
        <f>VLOOKUP($A30,'Return Data'!$B$7:$R$2292,11,0)</f>
        <v>2.1273</v>
      </c>
      <c r="I30" s="61">
        <f t="shared" si="2"/>
        <v>17</v>
      </c>
      <c r="J30" s="60">
        <f>VLOOKUP($A30,'Return Data'!$B$7:$R$2292,12,0)</f>
        <v>2.1676000000000002</v>
      </c>
      <c r="K30" s="61">
        <f t="shared" si="3"/>
        <v>16</v>
      </c>
      <c r="L30" s="60">
        <f>VLOOKUP($A30,'Return Data'!$B$7:$R$2292,13,0)</f>
        <v>2.2656000000000001</v>
      </c>
      <c r="M30" s="61">
        <f t="shared" si="4"/>
        <v>16</v>
      </c>
      <c r="N30" s="60">
        <f>VLOOKUP($A30,'Return Data'!$B$7:$R$2292,17,0)</f>
        <v>2.6493000000000002</v>
      </c>
      <c r="O30" s="61">
        <f t="shared" si="5"/>
        <v>21</v>
      </c>
      <c r="P30" s="60">
        <f>VLOOKUP($A30,'Return Data'!$B$7:$R$2292,14,0)</f>
        <v>4.9272999999999998</v>
      </c>
      <c r="Q30" s="61">
        <f t="shared" si="8"/>
        <v>15</v>
      </c>
      <c r="R30" s="60">
        <f>VLOOKUP($A30,'Return Data'!$B$7:$R$2292,16,0)</f>
        <v>7.0407999999999999</v>
      </c>
      <c r="S30" s="62">
        <f t="shared" si="7"/>
        <v>14</v>
      </c>
    </row>
    <row r="31" spans="1:19" x14ac:dyDescent="0.3">
      <c r="A31" s="77" t="s">
        <v>1347</v>
      </c>
      <c r="B31" s="59">
        <f>VLOOKUP($A31,'Return Data'!$B$7:$R$2292,3,0)</f>
        <v>44865</v>
      </c>
      <c r="C31" s="60">
        <f>VLOOKUP($A31,'Return Data'!$B$7:$R$2292,4,0)</f>
        <v>26.0442</v>
      </c>
      <c r="D31" s="60">
        <f>VLOOKUP($A31,'Return Data'!$B$7:$R$2292,9,0)</f>
        <v>4.8936999999999999</v>
      </c>
      <c r="E31" s="61">
        <f t="shared" si="0"/>
        <v>5</v>
      </c>
      <c r="F31" s="60">
        <f>VLOOKUP($A31,'Return Data'!$B$7:$R$2292,10,0)</f>
        <v>5.3429000000000002</v>
      </c>
      <c r="G31" s="61">
        <f t="shared" si="1"/>
        <v>2</v>
      </c>
      <c r="H31" s="60">
        <f>VLOOKUP($A31,'Return Data'!$B$7:$R$2292,11,0)</f>
        <v>3.3418999999999999</v>
      </c>
      <c r="I31" s="61">
        <f t="shared" si="2"/>
        <v>3</v>
      </c>
      <c r="J31" s="60">
        <f>VLOOKUP($A31,'Return Data'!$B$7:$R$2292,12,0)</f>
        <v>3.1543999999999999</v>
      </c>
      <c r="K31" s="61">
        <f t="shared" si="3"/>
        <v>5</v>
      </c>
      <c r="L31" s="60">
        <f>VLOOKUP($A31,'Return Data'!$B$7:$R$2292,13,0)</f>
        <v>3.0247000000000002</v>
      </c>
      <c r="M31" s="61">
        <f t="shared" si="4"/>
        <v>7</v>
      </c>
      <c r="N31" s="60">
        <f>VLOOKUP($A31,'Return Data'!$B$7:$R$2292,17,0)</f>
        <v>6.0003000000000002</v>
      </c>
      <c r="O31" s="61">
        <f t="shared" si="5"/>
        <v>4</v>
      </c>
      <c r="P31" s="60">
        <f>VLOOKUP($A31,'Return Data'!$B$7:$R$2292,14,0)</f>
        <v>7.4112999999999998</v>
      </c>
      <c r="Q31" s="61">
        <f t="shared" si="8"/>
        <v>2</v>
      </c>
      <c r="R31" s="60">
        <f>VLOOKUP($A31,'Return Data'!$B$7:$R$2292,16,0)</f>
        <v>6.5315000000000003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4.5932958333333334</v>
      </c>
      <c r="E33" s="83"/>
      <c r="F33" s="84">
        <f>AVERAGE(F8:F31)</f>
        <v>3.6689874999999987</v>
      </c>
      <c r="G33" s="83"/>
      <c r="H33" s="84">
        <f>AVERAGE(H8:H31)</f>
        <v>2.5513041666666667</v>
      </c>
      <c r="I33" s="83"/>
      <c r="J33" s="84">
        <f>AVERAGE(J8:J31)</f>
        <v>3.5273374999999998</v>
      </c>
      <c r="K33" s="83"/>
      <c r="L33" s="84">
        <f>AVERAGE(L8:L31)</f>
        <v>3.3826333333333332</v>
      </c>
      <c r="M33" s="83"/>
      <c r="N33" s="84">
        <f>AVERAGE(N8:N31)</f>
        <v>4.135558333333333</v>
      </c>
      <c r="O33" s="83"/>
      <c r="P33" s="84">
        <f>AVERAGE(P8:P31)</f>
        <v>5.3964086956521742</v>
      </c>
      <c r="Q33" s="83"/>
      <c r="R33" s="84">
        <f>AVERAGE(R8:R31)</f>
        <v>6.9702416666666656</v>
      </c>
      <c r="S33" s="85"/>
    </row>
    <row r="34" spans="1:19" x14ac:dyDescent="0.3">
      <c r="A34" s="82" t="s">
        <v>28</v>
      </c>
      <c r="B34" s="83"/>
      <c r="C34" s="83"/>
      <c r="D34" s="84">
        <f>MIN(D8:D31)</f>
        <v>3.4931999999999999</v>
      </c>
      <c r="E34" s="83"/>
      <c r="F34" s="84">
        <f>MIN(F8:F31)</f>
        <v>1.7153</v>
      </c>
      <c r="G34" s="83"/>
      <c r="H34" s="84">
        <f>MIN(H8:H31)</f>
        <v>1.3275999999999999</v>
      </c>
      <c r="I34" s="83"/>
      <c r="J34" s="84">
        <f>MIN(J8:J31)</f>
        <v>1.2393000000000001</v>
      </c>
      <c r="K34" s="83"/>
      <c r="L34" s="84">
        <f>MIN(L8:L31)</f>
        <v>1.3863000000000001</v>
      </c>
      <c r="M34" s="83"/>
      <c r="N34" s="84">
        <f>MIN(N8:N31)</f>
        <v>2.1</v>
      </c>
      <c r="O34" s="83"/>
      <c r="P34" s="84">
        <f>MIN(P8:P31)</f>
        <v>3.6202000000000001</v>
      </c>
      <c r="Q34" s="83"/>
      <c r="R34" s="84">
        <f>MIN(R8:R31)</f>
        <v>5.2605000000000004</v>
      </c>
      <c r="S34" s="85"/>
    </row>
    <row r="35" spans="1:19" ht="15" thickBot="1" x14ac:dyDescent="0.35">
      <c r="A35" s="86" t="s">
        <v>29</v>
      </c>
      <c r="B35" s="87"/>
      <c r="C35" s="87"/>
      <c r="D35" s="88">
        <f>MAX(D8:D31)</f>
        <v>8.6367999999999991</v>
      </c>
      <c r="E35" s="87"/>
      <c r="F35" s="88">
        <f>MAX(F8:F31)</f>
        <v>6.9431000000000003</v>
      </c>
      <c r="G35" s="87"/>
      <c r="H35" s="88">
        <f>MAX(H8:H31)</f>
        <v>5.4980000000000002</v>
      </c>
      <c r="I35" s="87"/>
      <c r="J35" s="88">
        <f>MAX(J8:J31)</f>
        <v>22.719200000000001</v>
      </c>
      <c r="K35" s="87"/>
      <c r="L35" s="88">
        <f>MAX(L8:L31)</f>
        <v>17.668099999999999</v>
      </c>
      <c r="M35" s="87"/>
      <c r="N35" s="88">
        <f>MAX(N8:N31)</f>
        <v>13.5876</v>
      </c>
      <c r="O35" s="87"/>
      <c r="P35" s="88">
        <f>MAX(P8:P31)</f>
        <v>8.2415000000000003</v>
      </c>
      <c r="Q35" s="87"/>
      <c r="R35" s="88">
        <f>MAX(R8:R31)</f>
        <v>8.0602999999999998</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44865</v>
      </c>
      <c r="C8" s="60">
        <f>VLOOKUP($A8,'Return Data'!$B$7:$R$2292,4,0)</f>
        <v>33.134399999999999</v>
      </c>
      <c r="D8" s="60">
        <f>VLOOKUP($A8,'Return Data'!$B$7:$R$2292,9,0)</f>
        <v>6.4743000000000004</v>
      </c>
      <c r="E8" s="61">
        <f>RANK(D8,D$8:D$42,0)</f>
        <v>2</v>
      </c>
      <c r="F8" s="60">
        <f>VLOOKUP($A8,'Return Data'!$B$7:$R$2292,10,0)</f>
        <v>6.0060000000000002</v>
      </c>
      <c r="G8" s="61">
        <f>RANK(F8,F$8:F$42,0)</f>
        <v>6</v>
      </c>
      <c r="H8" s="60">
        <f>VLOOKUP($A8,'Return Data'!$B$7:$R$2292,11,0)</f>
        <v>35.730899999999998</v>
      </c>
      <c r="I8" s="61">
        <f>RANK(H8,H$8:H$42,0)</f>
        <v>1</v>
      </c>
      <c r="J8" s="60">
        <f>VLOOKUP($A8,'Return Data'!$B$7:$R$2292,12,0)</f>
        <v>31.501100000000001</v>
      </c>
      <c r="K8" s="61">
        <f>RANK(J8,J$8:J$42,0)</f>
        <v>1</v>
      </c>
      <c r="L8" s="60">
        <f>VLOOKUP($A8,'Return Data'!$B$7:$R$2292,13,0)</f>
        <v>24.732700000000001</v>
      </c>
      <c r="M8" s="61">
        <f>RANK(L8,L$8:L$42,0)</f>
        <v>1</v>
      </c>
      <c r="N8" s="60">
        <f>VLOOKUP($A8,'Return Data'!$B$7:$R$2292,17,0)</f>
        <v>17.739100000000001</v>
      </c>
      <c r="O8" s="61">
        <f>RANK(N8,N$8:N$42,0)</f>
        <v>1</v>
      </c>
      <c r="P8" s="60">
        <f>VLOOKUP($A8,'Return Data'!$B$7:$R$2292,14,0)</f>
        <v>11.1791</v>
      </c>
      <c r="Q8" s="61">
        <f>RANK(P8,P$8:P$42,0)</f>
        <v>1</v>
      </c>
      <c r="R8" s="60">
        <f>VLOOKUP($A8,'Return Data'!$B$7:$R$2292,16,0)</f>
        <v>9.5946999999999996</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44865</v>
      </c>
      <c r="C10" s="60">
        <f>VLOOKUP($A10,'Return Data'!$B$7:$R$2292,4,0)</f>
        <v>24.444900000000001</v>
      </c>
      <c r="D10" s="60">
        <f>VLOOKUP($A10,'Return Data'!$B$7:$R$2292,9,0)</f>
        <v>4.8170000000000002</v>
      </c>
      <c r="E10" s="61">
        <f t="shared" ref="E10:E42" si="1">RANK(D10,D$8:D$42,0)</f>
        <v>10</v>
      </c>
      <c r="F10" s="60">
        <f>VLOOKUP($A10,'Return Data'!$B$7:$R$2292,10,0)</f>
        <v>4.8116000000000003</v>
      </c>
      <c r="G10" s="61">
        <f t="shared" ref="G10:G42" si="2">RANK(F10,F$8:F$42,0)</f>
        <v>14</v>
      </c>
      <c r="H10" s="60">
        <f>VLOOKUP($A10,'Return Data'!$B$7:$R$2292,11,0)</f>
        <v>4.2965999999999998</v>
      </c>
      <c r="I10" s="61">
        <f t="shared" ref="I10" si="3">RANK(H10,H$8:H$42,0)</f>
        <v>6</v>
      </c>
      <c r="J10" s="60">
        <f>VLOOKUP($A10,'Return Data'!$B$7:$R$2292,12,0)</f>
        <v>3.7949999999999999</v>
      </c>
      <c r="K10" s="61">
        <f t="shared" ref="K10" si="4">RANK(J10,J$8:J$42,0)</f>
        <v>4</v>
      </c>
      <c r="L10" s="60">
        <f>VLOOKUP($A10,'Return Data'!$B$7:$R$2292,13,0)</f>
        <v>3.9843999999999999</v>
      </c>
      <c r="M10" s="61">
        <f t="shared" ref="M10" si="5">RANK(L10,L$8:L$42,0)</f>
        <v>4</v>
      </c>
      <c r="N10" s="60">
        <f>VLOOKUP($A10,'Return Data'!$B$7:$R$2292,17,0)</f>
        <v>5.3072999999999997</v>
      </c>
      <c r="O10" s="61">
        <f t="shared" ref="O10" si="6">RANK(N10,N$8:N$42,0)</f>
        <v>5</v>
      </c>
      <c r="P10" s="60">
        <f>VLOOKUP($A10,'Return Data'!$B$7:$R$2292,14,0)</f>
        <v>7.2024999999999997</v>
      </c>
      <c r="Q10" s="61">
        <f t="shared" ref="Q10" si="7">RANK(P10,P$8:P$42,0)</f>
        <v>3</v>
      </c>
      <c r="R10" s="60">
        <f>VLOOKUP($A10,'Return Data'!$B$7:$R$2292,16,0)</f>
        <v>8.6143999999999998</v>
      </c>
      <c r="S10" s="62">
        <f t="shared" si="0"/>
        <v>4</v>
      </c>
    </row>
    <row r="11" spans="1:19" x14ac:dyDescent="0.3">
      <c r="A11" s="77" t="s">
        <v>1975</v>
      </c>
      <c r="B11" s="59">
        <f>VLOOKUP($A11,'Return Data'!$B$7:$R$2292,3,0)</f>
        <v>44865</v>
      </c>
      <c r="C11" s="60">
        <f>VLOOKUP($A11,'Return Data'!$B$7:$R$2292,4,0)</f>
        <v>16.463699999999999</v>
      </c>
      <c r="D11" s="60">
        <f>VLOOKUP($A11,'Return Data'!$B$7:$R$2292,9,0)</f>
        <v>5.8647999999999998</v>
      </c>
      <c r="E11" s="61">
        <f t="shared" si="1"/>
        <v>4</v>
      </c>
      <c r="F11" s="60">
        <f>VLOOKUP($A11,'Return Data'!$B$7:$R$2292,10,0)</f>
        <v>5.7587000000000002</v>
      </c>
      <c r="G11" s="61">
        <f t="shared" si="2"/>
        <v>7</v>
      </c>
      <c r="H11" s="60">
        <f>VLOOKUP($A11,'Return Data'!$B$7:$R$2292,11,0)</f>
        <v>3.6892</v>
      </c>
      <c r="I11" s="61">
        <f t="shared" ref="I11:I42" si="8">RANK(H11,H$8:H$42,0)</f>
        <v>10</v>
      </c>
      <c r="J11" s="60">
        <f>VLOOKUP($A11,'Return Data'!$B$7:$R$2292,12,0)</f>
        <v>2.383</v>
      </c>
      <c r="K11" s="61">
        <f t="shared" ref="K11:K42" si="9">RANK(J11,J$8:J$42,0)</f>
        <v>12</v>
      </c>
      <c r="L11" s="60">
        <f>VLOOKUP($A11,'Return Data'!$B$7:$R$2292,13,0)</f>
        <v>2.54</v>
      </c>
      <c r="M11" s="61">
        <f t="shared" ref="M11:M42" si="10">RANK(L11,L$8:L$42,0)</f>
        <v>12</v>
      </c>
      <c r="N11" s="60">
        <f>VLOOKUP($A11,'Return Data'!$B$7:$R$2292,17,0)</f>
        <v>2.8893</v>
      </c>
      <c r="O11" s="61">
        <f t="shared" ref="O11:O42" si="11">RANK(N11,N$8:N$42,0)</f>
        <v>17</v>
      </c>
      <c r="P11" s="60">
        <f>VLOOKUP($A11,'Return Data'!$B$7:$R$2292,14,0)</f>
        <v>4.4935999999999998</v>
      </c>
      <c r="Q11" s="61">
        <f t="shared" ref="Q11:Q42" si="12">RANK(P11,P$8:P$42,0)</f>
        <v>21</v>
      </c>
      <c r="R11" s="60">
        <f>VLOOKUP($A11,'Return Data'!$B$7:$R$2292,16,0)</f>
        <v>5.9162999999999997</v>
      </c>
      <c r="S11" s="62">
        <f t="shared" ref="S11:S42" si="13">RANK(R11,R$8:R$42,0)</f>
        <v>25</v>
      </c>
    </row>
    <row r="12" spans="1:19" x14ac:dyDescent="0.3">
      <c r="A12" s="77" t="s">
        <v>1014</v>
      </c>
      <c r="B12" s="59">
        <f>VLOOKUP($A12,'Return Data'!$B$7:$R$2292,3,0)</f>
        <v>44865</v>
      </c>
      <c r="C12" s="60">
        <f>VLOOKUP($A12,'Return Data'!$B$7:$R$2292,4,0)</f>
        <v>70.064700000000002</v>
      </c>
      <c r="D12" s="60">
        <f>VLOOKUP($A12,'Return Data'!$B$7:$R$2292,9,0)</f>
        <v>4.7173999999999996</v>
      </c>
      <c r="E12" s="61">
        <f t="shared" si="1"/>
        <v>11</v>
      </c>
      <c r="F12" s="60">
        <f>VLOOKUP($A12,'Return Data'!$B$7:$R$2292,10,0)</f>
        <v>3.4718</v>
      </c>
      <c r="G12" s="61">
        <f t="shared" si="2"/>
        <v>21</v>
      </c>
      <c r="H12" s="60">
        <f>VLOOKUP($A12,'Return Data'!$B$7:$R$2292,11,0)</f>
        <v>2.6690999999999998</v>
      </c>
      <c r="I12" s="61">
        <f t="shared" si="8"/>
        <v>20</v>
      </c>
      <c r="J12" s="60">
        <f>VLOOKUP($A12,'Return Data'!$B$7:$R$2292,12,0)</f>
        <v>2.3134000000000001</v>
      </c>
      <c r="K12" s="61">
        <f t="shared" si="9"/>
        <v>15</v>
      </c>
      <c r="L12" s="60">
        <f>VLOOKUP($A12,'Return Data'!$B$7:$R$2292,13,0)</f>
        <v>2.3325999999999998</v>
      </c>
      <c r="M12" s="61">
        <f t="shared" si="10"/>
        <v>13</v>
      </c>
      <c r="N12" s="60">
        <f>VLOOKUP($A12,'Return Data'!$B$7:$R$2292,17,0)</f>
        <v>3.3210999999999999</v>
      </c>
      <c r="O12" s="61">
        <f t="shared" si="11"/>
        <v>15</v>
      </c>
      <c r="P12" s="60">
        <f>VLOOKUP($A12,'Return Data'!$B$7:$R$2292,14,0)</f>
        <v>5.4638999999999998</v>
      </c>
      <c r="Q12" s="61">
        <f t="shared" si="12"/>
        <v>14</v>
      </c>
      <c r="R12" s="60">
        <f>VLOOKUP($A12,'Return Data'!$B$7:$R$2292,16,0)</f>
        <v>6.8411999999999997</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25</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44865</v>
      </c>
      <c r="C14" s="60">
        <f>VLOOKUP($A14,'Return Data'!$B$7:$R$2292,4,0)</f>
        <v>49.117199999999997</v>
      </c>
      <c r="D14" s="60">
        <f>VLOOKUP($A14,'Return Data'!$B$7:$R$2292,9,0)</f>
        <v>5.3314000000000004</v>
      </c>
      <c r="E14" s="61">
        <f t="shared" si="1"/>
        <v>6</v>
      </c>
      <c r="F14" s="60">
        <f>VLOOKUP($A14,'Return Data'!$B$7:$R$2292,10,0)</f>
        <v>4.8068</v>
      </c>
      <c r="G14" s="61">
        <f t="shared" si="2"/>
        <v>15</v>
      </c>
      <c r="H14" s="60">
        <f>VLOOKUP($A14,'Return Data'!$B$7:$R$2292,11,0)</f>
        <v>3.3031999999999999</v>
      </c>
      <c r="I14" s="61">
        <f t="shared" si="8"/>
        <v>14</v>
      </c>
      <c r="J14" s="60">
        <f>VLOOKUP($A14,'Return Data'!$B$7:$R$2292,12,0)</f>
        <v>2.6695000000000002</v>
      </c>
      <c r="K14" s="61">
        <f t="shared" si="9"/>
        <v>11</v>
      </c>
      <c r="L14" s="60">
        <f>VLOOKUP($A14,'Return Data'!$B$7:$R$2292,13,0)</f>
        <v>2.9447999999999999</v>
      </c>
      <c r="M14" s="61">
        <f t="shared" si="10"/>
        <v>8</v>
      </c>
      <c r="N14" s="60">
        <f>VLOOKUP($A14,'Return Data'!$B$7:$R$2292,17,0)</f>
        <v>4.7957999999999998</v>
      </c>
      <c r="O14" s="61">
        <f t="shared" si="11"/>
        <v>9</v>
      </c>
      <c r="P14" s="60">
        <f>VLOOKUP($A14,'Return Data'!$B$7:$R$2292,14,0)</f>
        <v>6.7137000000000002</v>
      </c>
      <c r="Q14" s="61">
        <f t="shared" si="12"/>
        <v>7</v>
      </c>
      <c r="R14" s="60">
        <f>VLOOKUP($A14,'Return Data'!$B$7:$R$2292,16,0)</f>
        <v>8.1738999999999997</v>
      </c>
      <c r="S14" s="62">
        <f t="shared" si="13"/>
        <v>7</v>
      </c>
    </row>
    <row r="15" spans="1:19" x14ac:dyDescent="0.3">
      <c r="A15" s="77" t="s">
        <v>1023</v>
      </c>
      <c r="B15" s="59">
        <f>VLOOKUP($A15,'Return Data'!$B$7:$R$2292,3,0)</f>
        <v>44865</v>
      </c>
      <c r="C15" s="60">
        <f>VLOOKUP($A15,'Return Data'!$B$7:$R$2292,4,0)</f>
        <v>39.409999999999997</v>
      </c>
      <c r="D15" s="60">
        <f>VLOOKUP($A15,'Return Data'!$B$7:$R$2292,9,0)</f>
        <v>5.5079000000000002</v>
      </c>
      <c r="E15" s="61">
        <f t="shared" si="1"/>
        <v>5</v>
      </c>
      <c r="F15" s="60">
        <f>VLOOKUP($A15,'Return Data'!$B$7:$R$2292,10,0)</f>
        <v>5.5890000000000004</v>
      </c>
      <c r="G15" s="61">
        <f t="shared" si="2"/>
        <v>8</v>
      </c>
      <c r="H15" s="60">
        <f>VLOOKUP($A15,'Return Data'!$B$7:$R$2292,11,0)</f>
        <v>5.1002999999999998</v>
      </c>
      <c r="I15" s="61">
        <f t="shared" si="8"/>
        <v>4</v>
      </c>
      <c r="J15" s="60">
        <f>VLOOKUP($A15,'Return Data'!$B$7:$R$2292,12,0)</f>
        <v>4.6210000000000004</v>
      </c>
      <c r="K15" s="61">
        <f t="shared" si="9"/>
        <v>3</v>
      </c>
      <c r="L15" s="60">
        <f>VLOOKUP($A15,'Return Data'!$B$7:$R$2292,13,0)</f>
        <v>4.1677999999999997</v>
      </c>
      <c r="M15" s="61">
        <f t="shared" si="10"/>
        <v>3</v>
      </c>
      <c r="N15" s="60">
        <f>VLOOKUP($A15,'Return Data'!$B$7:$R$2292,17,0)</f>
        <v>5.609</v>
      </c>
      <c r="O15" s="61">
        <f t="shared" si="11"/>
        <v>4</v>
      </c>
      <c r="P15" s="60">
        <f>VLOOKUP($A15,'Return Data'!$B$7:$R$2292,14,0)</f>
        <v>7.5541</v>
      </c>
      <c r="Q15" s="61">
        <f t="shared" si="12"/>
        <v>2</v>
      </c>
      <c r="R15" s="60">
        <f>VLOOKUP($A15,'Return Data'!$B$7:$R$2292,16,0)</f>
        <v>8.5451999999999995</v>
      </c>
      <c r="S15" s="62">
        <f t="shared" si="13"/>
        <v>5</v>
      </c>
    </row>
    <row r="16" spans="1:19" x14ac:dyDescent="0.3">
      <c r="A16" s="77" t="s">
        <v>1024</v>
      </c>
      <c r="B16" s="59">
        <f>VLOOKUP($A16,'Return Data'!$B$7:$R$2292,3,0)</f>
        <v>44865</v>
      </c>
      <c r="C16" s="60">
        <f>VLOOKUP($A16,'Return Data'!$B$7:$R$2292,4,0)</f>
        <v>40.309600000000003</v>
      </c>
      <c r="D16" s="60">
        <f>VLOOKUP($A16,'Return Data'!$B$7:$R$2292,9,0)</f>
        <v>3.6949000000000001</v>
      </c>
      <c r="E16" s="61">
        <f t="shared" si="1"/>
        <v>21</v>
      </c>
      <c r="F16" s="60">
        <f>VLOOKUP($A16,'Return Data'!$B$7:$R$2292,10,0)</f>
        <v>1.1215999999999999</v>
      </c>
      <c r="G16" s="61">
        <f t="shared" si="2"/>
        <v>26</v>
      </c>
      <c r="H16" s="60">
        <f>VLOOKUP($A16,'Return Data'!$B$7:$R$2292,11,0)</f>
        <v>0.92989999999999995</v>
      </c>
      <c r="I16" s="61">
        <f t="shared" si="8"/>
        <v>26</v>
      </c>
      <c r="J16" s="60">
        <f>VLOOKUP($A16,'Return Data'!$B$7:$R$2292,12,0)</f>
        <v>0.39989999999999998</v>
      </c>
      <c r="K16" s="61">
        <f t="shared" si="9"/>
        <v>24</v>
      </c>
      <c r="L16" s="60">
        <f>VLOOKUP($A16,'Return Data'!$B$7:$R$2292,13,0)</f>
        <v>1.0336000000000001</v>
      </c>
      <c r="M16" s="61">
        <f t="shared" si="10"/>
        <v>22</v>
      </c>
      <c r="N16" s="60">
        <f>VLOOKUP($A16,'Return Data'!$B$7:$R$2292,17,0)</f>
        <v>2.4237000000000002</v>
      </c>
      <c r="O16" s="61">
        <f t="shared" si="11"/>
        <v>20</v>
      </c>
      <c r="P16" s="60">
        <f>VLOOKUP($A16,'Return Data'!$B$7:$R$2292,14,0)</f>
        <v>5.1231999999999998</v>
      </c>
      <c r="Q16" s="61">
        <f t="shared" si="12"/>
        <v>17</v>
      </c>
      <c r="R16" s="60">
        <f>VLOOKUP($A16,'Return Data'!$B$7:$R$2292,16,0)</f>
        <v>7.5678000000000001</v>
      </c>
      <c r="S16" s="62">
        <f t="shared" si="13"/>
        <v>17</v>
      </c>
    </row>
    <row r="17" spans="1:19" x14ac:dyDescent="0.3">
      <c r="A17" s="77" t="s">
        <v>1029</v>
      </c>
      <c r="B17" s="59">
        <f>VLOOKUP($A17,'Return Data'!$B$7:$R$2292,3,0)</f>
        <v>44865</v>
      </c>
      <c r="C17" s="60">
        <f>VLOOKUP($A17,'Return Data'!$B$7:$R$2292,4,0)</f>
        <v>20.1038</v>
      </c>
      <c r="D17" s="60">
        <f>VLOOKUP($A17,'Return Data'!$B$7:$R$2292,9,0)</f>
        <v>6.5073999999999996</v>
      </c>
      <c r="E17" s="61">
        <f t="shared" si="1"/>
        <v>1</v>
      </c>
      <c r="F17" s="60">
        <f>VLOOKUP($A17,'Return Data'!$B$7:$R$2292,10,0)</f>
        <v>5.4109999999999996</v>
      </c>
      <c r="G17" s="61">
        <f t="shared" si="2"/>
        <v>10</v>
      </c>
      <c r="H17" s="60">
        <f>VLOOKUP($A17,'Return Data'!$B$7:$R$2292,11,0)</f>
        <v>3.3698000000000001</v>
      </c>
      <c r="I17" s="61">
        <f t="shared" si="8"/>
        <v>12</v>
      </c>
      <c r="J17" s="60">
        <f>VLOOKUP($A17,'Return Data'!$B$7:$R$2292,12,0)</f>
        <v>3.5844</v>
      </c>
      <c r="K17" s="61">
        <f t="shared" si="9"/>
        <v>7</v>
      </c>
      <c r="L17" s="60">
        <f>VLOOKUP($A17,'Return Data'!$B$7:$R$2292,13,0)</f>
        <v>3.7761999999999998</v>
      </c>
      <c r="M17" s="61">
        <f t="shared" si="10"/>
        <v>5</v>
      </c>
      <c r="N17" s="60">
        <f>VLOOKUP($A17,'Return Data'!$B$7:$R$2292,17,0)</f>
        <v>5.1985999999999999</v>
      </c>
      <c r="O17" s="61">
        <f t="shared" si="11"/>
        <v>6</v>
      </c>
      <c r="P17" s="60">
        <f>VLOOKUP($A17,'Return Data'!$B$7:$R$2292,14,0)</f>
        <v>6.5145999999999997</v>
      </c>
      <c r="Q17" s="61">
        <f t="shared" si="12"/>
        <v>8</v>
      </c>
      <c r="R17" s="60">
        <f>VLOOKUP($A17,'Return Data'!$B$7:$R$2292,16,0)</f>
        <v>8.4391999999999996</v>
      </c>
      <c r="S17" s="62">
        <f t="shared" si="13"/>
        <v>6</v>
      </c>
    </row>
    <row r="18" spans="1:19" x14ac:dyDescent="0.3">
      <c r="A18" s="77" t="s">
        <v>1030</v>
      </c>
      <c r="B18" s="59">
        <f>VLOOKUP($A18,'Return Data'!$B$7:$R$2292,3,0)</f>
        <v>44865</v>
      </c>
      <c r="C18" s="60">
        <f>VLOOKUP($A18,'Return Data'!$B$7:$R$2292,4,0)</f>
        <v>17.782800000000002</v>
      </c>
      <c r="D18" s="60">
        <f>VLOOKUP($A18,'Return Data'!$B$7:$R$2292,9,0)</f>
        <v>4.8266</v>
      </c>
      <c r="E18" s="61">
        <f t="shared" si="1"/>
        <v>9</v>
      </c>
      <c r="F18" s="60">
        <f>VLOOKUP($A18,'Return Data'!$B$7:$R$2292,10,0)</f>
        <v>4.7521000000000004</v>
      </c>
      <c r="G18" s="61">
        <f t="shared" si="2"/>
        <v>16</v>
      </c>
      <c r="H18" s="60">
        <f>VLOOKUP($A18,'Return Data'!$B$7:$R$2292,11,0)</f>
        <v>2.7162999999999999</v>
      </c>
      <c r="I18" s="61">
        <f t="shared" si="8"/>
        <v>19</v>
      </c>
      <c r="J18" s="60">
        <f>VLOOKUP($A18,'Return Data'!$B$7:$R$2292,12,0)</f>
        <v>2.3378000000000001</v>
      </c>
      <c r="K18" s="61">
        <f t="shared" si="9"/>
        <v>14</v>
      </c>
      <c r="L18" s="60">
        <f>VLOOKUP($A18,'Return Data'!$B$7:$R$2292,13,0)</f>
        <v>2.6345000000000001</v>
      </c>
      <c r="M18" s="61">
        <f t="shared" si="10"/>
        <v>11</v>
      </c>
      <c r="N18" s="60">
        <f>VLOOKUP($A18,'Return Data'!$B$7:$R$2292,17,0)</f>
        <v>4.9154</v>
      </c>
      <c r="O18" s="61">
        <f t="shared" si="11"/>
        <v>7</v>
      </c>
      <c r="P18" s="60">
        <f>VLOOKUP($A18,'Return Data'!$B$7:$R$2292,14,0)</f>
        <v>6.5003000000000002</v>
      </c>
      <c r="Q18" s="61">
        <f t="shared" si="12"/>
        <v>9</v>
      </c>
      <c r="R18" s="60">
        <f>VLOOKUP($A18,'Return Data'!$B$7:$R$2292,16,0)</f>
        <v>7.7126000000000001</v>
      </c>
      <c r="S18" s="62">
        <f t="shared" si="13"/>
        <v>15</v>
      </c>
    </row>
    <row r="19" spans="1:19" x14ac:dyDescent="0.3">
      <c r="A19" s="77" t="s">
        <v>1033</v>
      </c>
      <c r="B19" s="59">
        <f>VLOOKUP($A19,'Return Data'!$B$7:$R$2292,3,0)</f>
        <v>44865</v>
      </c>
      <c r="C19" s="60">
        <f>VLOOKUP($A19,'Return Data'!$B$7:$R$2292,4,0)</f>
        <v>13.466799999999999</v>
      </c>
      <c r="D19" s="60">
        <f>VLOOKUP($A19,'Return Data'!$B$7:$R$2292,9,0)</f>
        <v>3.8860000000000001</v>
      </c>
      <c r="E19" s="61">
        <f t="shared" si="1"/>
        <v>19</v>
      </c>
      <c r="F19" s="60">
        <f>VLOOKUP($A19,'Return Data'!$B$7:$R$2292,10,0)</f>
        <v>3.7025999999999999</v>
      </c>
      <c r="G19" s="61">
        <f t="shared" si="2"/>
        <v>19</v>
      </c>
      <c r="H19" s="60">
        <f>VLOOKUP($A19,'Return Data'!$B$7:$R$2292,11,0)</f>
        <v>1.3838999999999999</v>
      </c>
      <c r="I19" s="61">
        <f t="shared" si="8"/>
        <v>25</v>
      </c>
      <c r="J19" s="60">
        <f>VLOOKUP($A19,'Return Data'!$B$7:$R$2292,12,0)</f>
        <v>1.5547</v>
      </c>
      <c r="K19" s="61">
        <f t="shared" si="9"/>
        <v>22</v>
      </c>
      <c r="L19" s="60">
        <f>VLOOKUP($A19,'Return Data'!$B$7:$R$2292,13,0)</f>
        <v>1.8597999999999999</v>
      </c>
      <c r="M19" s="61">
        <f t="shared" si="10"/>
        <v>18</v>
      </c>
      <c r="N19" s="60">
        <f>VLOOKUP($A19,'Return Data'!$B$7:$R$2292,17,0)</f>
        <v>10.235300000000001</v>
      </c>
      <c r="O19" s="61">
        <f t="shared" si="11"/>
        <v>2</v>
      </c>
      <c r="P19" s="60">
        <f>VLOOKUP($A19,'Return Data'!$B$7:$R$2292,14,0)</f>
        <v>-3.0451000000000001</v>
      </c>
      <c r="Q19" s="61">
        <f t="shared" si="12"/>
        <v>30</v>
      </c>
      <c r="R19" s="60">
        <f>VLOOKUP($A19,'Return Data'!$B$7:$R$2292,16,0)</f>
        <v>3.6274000000000002</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25</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44865</v>
      </c>
      <c r="C21" s="60">
        <f>VLOOKUP($A21,'Return Data'!$B$7:$R$2292,4,0)</f>
        <v>44.372100000000003</v>
      </c>
      <c r="D21" s="60">
        <f>VLOOKUP($A21,'Return Data'!$B$7:$R$2292,9,0)</f>
        <v>4.8948</v>
      </c>
      <c r="E21" s="61">
        <f t="shared" si="1"/>
        <v>8</v>
      </c>
      <c r="F21" s="60">
        <f>VLOOKUP($A21,'Return Data'!$B$7:$R$2292,10,0)</f>
        <v>4.6752000000000002</v>
      </c>
      <c r="G21" s="61">
        <f t="shared" si="2"/>
        <v>17</v>
      </c>
      <c r="H21" s="60">
        <f>VLOOKUP($A21,'Return Data'!$B$7:$R$2292,11,0)</f>
        <v>3.3172000000000001</v>
      </c>
      <c r="I21" s="61">
        <f t="shared" si="8"/>
        <v>13</v>
      </c>
      <c r="J21" s="60">
        <f>VLOOKUP($A21,'Return Data'!$B$7:$R$2292,12,0)</f>
        <v>2.8323999999999998</v>
      </c>
      <c r="K21" s="61">
        <f t="shared" si="9"/>
        <v>10</v>
      </c>
      <c r="L21" s="60">
        <f>VLOOKUP($A21,'Return Data'!$B$7:$R$2292,13,0)</f>
        <v>3.0369999999999999</v>
      </c>
      <c r="M21" s="61">
        <f t="shared" si="10"/>
        <v>6</v>
      </c>
      <c r="N21" s="60">
        <f>VLOOKUP($A21,'Return Data'!$B$7:$R$2292,17,0)</f>
        <v>4.0815000000000001</v>
      </c>
      <c r="O21" s="61">
        <f t="shared" si="11"/>
        <v>10</v>
      </c>
      <c r="P21" s="60">
        <f>VLOOKUP($A21,'Return Data'!$B$7:$R$2292,14,0)</f>
        <v>7.0133999999999999</v>
      </c>
      <c r="Q21" s="61">
        <f t="shared" si="12"/>
        <v>4</v>
      </c>
      <c r="R21" s="60">
        <f>VLOOKUP($A21,'Return Data'!$B$7:$R$2292,16,0)</f>
        <v>9.1151</v>
      </c>
      <c r="S21" s="62">
        <f t="shared" si="13"/>
        <v>2</v>
      </c>
    </row>
    <row r="22" spans="1:19" x14ac:dyDescent="0.3">
      <c r="A22" s="77" t="s">
        <v>1041</v>
      </c>
      <c r="B22" s="59">
        <f>VLOOKUP($A22,'Return Data'!$B$7:$R$2292,3,0)</f>
        <v>44865</v>
      </c>
      <c r="C22" s="60">
        <f>VLOOKUP($A22,'Return Data'!$B$7:$R$2292,4,0)</f>
        <v>64.039000000000001</v>
      </c>
      <c r="D22" s="60">
        <f>VLOOKUP($A22,'Return Data'!$B$7:$R$2292,9,0)</f>
        <v>4.2310999999999996</v>
      </c>
      <c r="E22" s="61">
        <f t="shared" si="1"/>
        <v>14</v>
      </c>
      <c r="F22" s="60">
        <f>VLOOKUP($A22,'Return Data'!$B$7:$R$2292,10,0)</f>
        <v>2.11</v>
      </c>
      <c r="G22" s="61">
        <f t="shared" si="2"/>
        <v>23</v>
      </c>
      <c r="H22" s="60">
        <f>VLOOKUP($A22,'Return Data'!$B$7:$R$2292,11,0)</f>
        <v>1.4053</v>
      </c>
      <c r="I22" s="61">
        <f t="shared" si="8"/>
        <v>24</v>
      </c>
      <c r="J22" s="60">
        <f>VLOOKUP($A22,'Return Data'!$B$7:$R$2292,12,0)</f>
        <v>0.55640000000000001</v>
      </c>
      <c r="K22" s="61">
        <f t="shared" si="9"/>
        <v>23</v>
      </c>
      <c r="L22" s="60">
        <f>VLOOKUP($A22,'Return Data'!$B$7:$R$2292,13,0)</f>
        <v>0.71550000000000002</v>
      </c>
      <c r="M22" s="61">
        <f t="shared" si="10"/>
        <v>23</v>
      </c>
      <c r="N22" s="60">
        <f>VLOOKUP($A22,'Return Data'!$B$7:$R$2292,17,0)</f>
        <v>1.9418</v>
      </c>
      <c r="O22" s="61">
        <f t="shared" si="11"/>
        <v>23</v>
      </c>
      <c r="P22" s="60">
        <f>VLOOKUP($A22,'Return Data'!$B$7:$R$2292,14,0)</f>
        <v>3.7328999999999999</v>
      </c>
      <c r="Q22" s="61">
        <f t="shared" si="12"/>
        <v>25</v>
      </c>
      <c r="R22" s="60">
        <f>VLOOKUP($A22,'Return Data'!$B$7:$R$2292,16,0)</f>
        <v>6.8638000000000003</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25</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25</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25</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44865</v>
      </c>
      <c r="C26" s="60">
        <f>VLOOKUP($A26,'Return Data'!$B$7:$R$2292,4,0)</f>
        <v>15.915900000000001</v>
      </c>
      <c r="D26" s="60">
        <f>VLOOKUP($A26,'Return Data'!$B$7:$R$2292,9,0)</f>
        <v>3.7999000000000001</v>
      </c>
      <c r="E26" s="61">
        <f t="shared" si="1"/>
        <v>20</v>
      </c>
      <c r="F26" s="60">
        <f>VLOOKUP($A26,'Return Data'!$B$7:$R$2292,10,0)</f>
        <v>4.0502000000000002</v>
      </c>
      <c r="G26" s="61">
        <f t="shared" si="2"/>
        <v>18</v>
      </c>
      <c r="H26" s="60">
        <f>VLOOKUP($A26,'Return Data'!$B$7:$R$2292,11,0)</f>
        <v>2.8508</v>
      </c>
      <c r="I26" s="61">
        <f t="shared" si="8"/>
        <v>18</v>
      </c>
      <c r="J26" s="60">
        <f>VLOOKUP($A26,'Return Data'!$B$7:$R$2292,12,0)</f>
        <v>1.8343</v>
      </c>
      <c r="K26" s="61">
        <f t="shared" si="9"/>
        <v>20</v>
      </c>
      <c r="L26" s="60">
        <f>VLOOKUP($A26,'Return Data'!$B$7:$R$2292,13,0)</f>
        <v>2.1501000000000001</v>
      </c>
      <c r="M26" s="61">
        <f t="shared" si="10"/>
        <v>15</v>
      </c>
      <c r="N26" s="60">
        <f>VLOOKUP($A26,'Return Data'!$B$7:$R$2292,17,0)</f>
        <v>4.7979000000000003</v>
      </c>
      <c r="O26" s="61">
        <f t="shared" si="11"/>
        <v>8</v>
      </c>
      <c r="P26" s="60">
        <f>VLOOKUP($A26,'Return Data'!$B$7:$R$2292,14,0)</f>
        <v>3.2162000000000002</v>
      </c>
      <c r="Q26" s="61">
        <f t="shared" si="12"/>
        <v>26</v>
      </c>
      <c r="R26" s="60">
        <f>VLOOKUP($A26,'Return Data'!$B$7:$R$2292,16,0)</f>
        <v>6.3128000000000002</v>
      </c>
      <c r="S26" s="62">
        <f t="shared" si="13"/>
        <v>24</v>
      </c>
    </row>
    <row r="27" spans="1:19" x14ac:dyDescent="0.3">
      <c r="A27" s="77" t="s">
        <v>1055</v>
      </c>
      <c r="B27" s="59">
        <f>VLOOKUP($A27,'Return Data'!$B$7:$R$2292,3,0)</f>
        <v>44865</v>
      </c>
      <c r="C27" s="60">
        <f>VLOOKUP($A27,'Return Data'!$B$7:$R$2292,4,0)</f>
        <v>109.71639999999999</v>
      </c>
      <c r="D27" s="60">
        <f>VLOOKUP($A27,'Return Data'!$B$7:$R$2292,9,0)</f>
        <v>4.2305000000000001</v>
      </c>
      <c r="E27" s="61">
        <f t="shared" si="1"/>
        <v>15</v>
      </c>
      <c r="F27" s="60">
        <f>VLOOKUP($A27,'Return Data'!$B$7:$R$2292,10,0)</f>
        <v>3.5299</v>
      </c>
      <c r="G27" s="61">
        <f t="shared" si="2"/>
        <v>20</v>
      </c>
      <c r="H27" s="60">
        <f>VLOOKUP($A27,'Return Data'!$B$7:$R$2292,11,0)</f>
        <v>2.1219999999999999</v>
      </c>
      <c r="I27" s="61">
        <f t="shared" si="8"/>
        <v>21</v>
      </c>
      <c r="J27" s="60">
        <f>VLOOKUP($A27,'Return Data'!$B$7:$R$2292,12,0)</f>
        <v>1.7277</v>
      </c>
      <c r="K27" s="61">
        <f t="shared" si="9"/>
        <v>21</v>
      </c>
      <c r="L27" s="60">
        <f>VLOOKUP($A27,'Return Data'!$B$7:$R$2292,13,0)</f>
        <v>2.048</v>
      </c>
      <c r="M27" s="61">
        <f t="shared" si="10"/>
        <v>16</v>
      </c>
      <c r="N27" s="60">
        <f>VLOOKUP($A27,'Return Data'!$B$7:$R$2292,17,0)</f>
        <v>3.3613</v>
      </c>
      <c r="O27" s="61">
        <f t="shared" si="11"/>
        <v>14</v>
      </c>
      <c r="P27" s="60">
        <f>VLOOKUP($A27,'Return Data'!$B$7:$R$2292,14,0)</f>
        <v>6.4612999999999996</v>
      </c>
      <c r="Q27" s="61">
        <f t="shared" si="12"/>
        <v>10</v>
      </c>
      <c r="R27" s="60">
        <f>VLOOKUP($A27,'Return Data'!$B$7:$R$2292,16,0)</f>
        <v>7.9114000000000004</v>
      </c>
      <c r="S27" s="62">
        <f t="shared" si="13"/>
        <v>12</v>
      </c>
    </row>
    <row r="28" spans="1:19" x14ac:dyDescent="0.3">
      <c r="A28" s="77" t="s">
        <v>1056</v>
      </c>
      <c r="B28" s="59">
        <f>VLOOKUP($A28,'Return Data'!$B$7:$R$2292,3,0)</f>
        <v>44865</v>
      </c>
      <c r="C28" s="60">
        <f>VLOOKUP($A28,'Return Data'!$B$7:$R$2292,4,0)</f>
        <v>50.515599999999999</v>
      </c>
      <c r="D28" s="60">
        <f>VLOOKUP($A28,'Return Data'!$B$7:$R$2292,9,0)</f>
        <v>3.4855</v>
      </c>
      <c r="E28" s="61">
        <f t="shared" si="1"/>
        <v>22</v>
      </c>
      <c r="F28" s="60">
        <f>VLOOKUP($A28,'Return Data'!$B$7:$R$2292,10,0)</f>
        <v>3.2227000000000001</v>
      </c>
      <c r="G28" s="61">
        <f t="shared" si="2"/>
        <v>22</v>
      </c>
      <c r="H28" s="60">
        <f>VLOOKUP($A28,'Return Data'!$B$7:$R$2292,11,0)</f>
        <v>2.9142999999999999</v>
      </c>
      <c r="I28" s="61">
        <f t="shared" si="8"/>
        <v>17</v>
      </c>
      <c r="J28" s="60">
        <f>VLOOKUP($A28,'Return Data'!$B$7:$R$2292,12,0)</f>
        <v>1.9942</v>
      </c>
      <c r="K28" s="61">
        <f t="shared" si="9"/>
        <v>17</v>
      </c>
      <c r="L28" s="60">
        <f>VLOOKUP($A28,'Return Data'!$B$7:$R$2292,13,0)</f>
        <v>1.7410000000000001</v>
      </c>
      <c r="M28" s="61">
        <f t="shared" si="10"/>
        <v>20</v>
      </c>
      <c r="N28" s="60">
        <f>VLOOKUP($A28,'Return Data'!$B$7:$R$2292,17,0)</f>
        <v>2.5339</v>
      </c>
      <c r="O28" s="61">
        <f t="shared" si="11"/>
        <v>19</v>
      </c>
      <c r="P28" s="60">
        <f>VLOOKUP($A28,'Return Data'!$B$7:$R$2292,14,0)</f>
        <v>5.3148</v>
      </c>
      <c r="Q28" s="61">
        <f t="shared" si="12"/>
        <v>16</v>
      </c>
      <c r="R28" s="60">
        <f>VLOOKUP($A28,'Return Data'!$B$7:$R$2292,16,0)</f>
        <v>7.7937000000000003</v>
      </c>
      <c r="S28" s="62">
        <f t="shared" si="13"/>
        <v>14</v>
      </c>
    </row>
    <row r="29" spans="1:19" x14ac:dyDescent="0.3">
      <c r="A29" s="77" t="s">
        <v>1059</v>
      </c>
      <c r="B29" s="59">
        <f>VLOOKUP($A29,'Return Data'!$B$7:$R$2292,3,0)</f>
        <v>44865</v>
      </c>
      <c r="C29" s="60">
        <f>VLOOKUP($A29,'Return Data'!$B$7:$R$2292,4,0)</f>
        <v>51.648400000000002</v>
      </c>
      <c r="D29" s="60">
        <f>VLOOKUP($A29,'Return Data'!$B$7:$R$2292,9,0)</f>
        <v>4.4897999999999998</v>
      </c>
      <c r="E29" s="61">
        <f t="shared" si="1"/>
        <v>13</v>
      </c>
      <c r="F29" s="60">
        <f>VLOOKUP($A29,'Return Data'!$B$7:$R$2292,10,0)</f>
        <v>6.1890000000000001</v>
      </c>
      <c r="G29" s="61">
        <f t="shared" si="2"/>
        <v>4</v>
      </c>
      <c r="H29" s="60">
        <f>VLOOKUP($A29,'Return Data'!$B$7:$R$2292,11,0)</f>
        <v>3.2078000000000002</v>
      </c>
      <c r="I29" s="61">
        <f t="shared" si="8"/>
        <v>15</v>
      </c>
      <c r="J29" s="60">
        <f>VLOOKUP($A29,'Return Data'!$B$7:$R$2292,12,0)</f>
        <v>2.0032000000000001</v>
      </c>
      <c r="K29" s="61">
        <f t="shared" si="9"/>
        <v>16</v>
      </c>
      <c r="L29" s="60">
        <f>VLOOKUP($A29,'Return Data'!$B$7:$R$2292,13,0)</f>
        <v>1.6405000000000001</v>
      </c>
      <c r="M29" s="61">
        <f t="shared" si="10"/>
        <v>21</v>
      </c>
      <c r="N29" s="60">
        <f>VLOOKUP($A29,'Return Data'!$B$7:$R$2292,17,0)</f>
        <v>2.6736</v>
      </c>
      <c r="O29" s="61">
        <f t="shared" si="11"/>
        <v>18</v>
      </c>
      <c r="P29" s="60">
        <f>VLOOKUP($A29,'Return Data'!$B$7:$R$2292,14,0)</f>
        <v>4.9489999999999998</v>
      </c>
      <c r="Q29" s="61">
        <f t="shared" si="12"/>
        <v>18</v>
      </c>
      <c r="R29" s="60">
        <f>VLOOKUP($A29,'Return Data'!$B$7:$R$2292,16,0)</f>
        <v>7.0316999999999998</v>
      </c>
      <c r="S29" s="62">
        <f t="shared" si="13"/>
        <v>18</v>
      </c>
    </row>
    <row r="30" spans="1:19" x14ac:dyDescent="0.3">
      <c r="A30" s="77" t="s">
        <v>1061</v>
      </c>
      <c r="B30" s="59">
        <f>VLOOKUP($A30,'Return Data'!$B$7:$R$2292,3,0)</f>
        <v>44865</v>
      </c>
      <c r="C30" s="60">
        <f>VLOOKUP($A30,'Return Data'!$B$7:$R$2292,4,0)</f>
        <v>37.905700000000003</v>
      </c>
      <c r="D30" s="60">
        <f>VLOOKUP($A30,'Return Data'!$B$7:$R$2292,9,0)</f>
        <v>1.7078</v>
      </c>
      <c r="E30" s="61">
        <f t="shared" si="1"/>
        <v>26</v>
      </c>
      <c r="F30" s="60">
        <f>VLOOKUP($A30,'Return Data'!$B$7:$R$2292,10,0)</f>
        <v>1.4694</v>
      </c>
      <c r="G30" s="61">
        <f t="shared" si="2"/>
        <v>24</v>
      </c>
      <c r="H30" s="60">
        <f>VLOOKUP($A30,'Return Data'!$B$7:$R$2292,11,0)</f>
        <v>1.7846</v>
      </c>
      <c r="I30" s="61">
        <f t="shared" si="8"/>
        <v>22</v>
      </c>
      <c r="J30" s="60">
        <f>VLOOKUP($A30,'Return Data'!$B$7:$R$2292,12,0)</f>
        <v>-2.6800000000000001E-2</v>
      </c>
      <c r="K30" s="61">
        <f t="shared" si="9"/>
        <v>32</v>
      </c>
      <c r="L30" s="60">
        <f>VLOOKUP($A30,'Return Data'!$B$7:$R$2292,13,0)</f>
        <v>0.3473</v>
      </c>
      <c r="M30" s="61">
        <f t="shared" si="10"/>
        <v>25</v>
      </c>
      <c r="N30" s="60">
        <f>VLOOKUP($A30,'Return Data'!$B$7:$R$2292,17,0)</f>
        <v>1.6520999999999999</v>
      </c>
      <c r="O30" s="61">
        <f t="shared" si="11"/>
        <v>24</v>
      </c>
      <c r="P30" s="60">
        <f>VLOOKUP($A30,'Return Data'!$B$7:$R$2292,14,0)</f>
        <v>4.2163000000000004</v>
      </c>
      <c r="Q30" s="61">
        <f t="shared" si="12"/>
        <v>24</v>
      </c>
      <c r="R30" s="60">
        <f>VLOOKUP($A30,'Return Data'!$B$7:$R$2292,16,0)</f>
        <v>6.7073999999999998</v>
      </c>
      <c r="S30" s="62">
        <f t="shared" si="13"/>
        <v>23</v>
      </c>
    </row>
    <row r="31" spans="1:19" x14ac:dyDescent="0.3">
      <c r="A31" s="77" t="s">
        <v>1063</v>
      </c>
      <c r="B31" s="59">
        <f>VLOOKUP($A31,'Return Data'!$B$7:$R$2292,3,0)</f>
        <v>44865</v>
      </c>
      <c r="C31" s="60">
        <f>VLOOKUP($A31,'Return Data'!$B$7:$R$2292,4,0)</f>
        <v>33.970500000000001</v>
      </c>
      <c r="D31" s="60">
        <f>VLOOKUP($A31,'Return Data'!$B$7:$R$2292,9,0)</f>
        <v>4.0064000000000002</v>
      </c>
      <c r="E31" s="61">
        <f t="shared" si="1"/>
        <v>18</v>
      </c>
      <c r="F31" s="60">
        <f>VLOOKUP($A31,'Return Data'!$B$7:$R$2292,10,0)</f>
        <v>6.1883999999999997</v>
      </c>
      <c r="G31" s="61">
        <f t="shared" si="2"/>
        <v>5</v>
      </c>
      <c r="H31" s="60">
        <f>VLOOKUP($A31,'Return Data'!$B$7:$R$2292,11,0)</f>
        <v>4.8144</v>
      </c>
      <c r="I31" s="61">
        <f t="shared" si="8"/>
        <v>5</v>
      </c>
      <c r="J31" s="60">
        <f>VLOOKUP($A31,'Return Data'!$B$7:$R$2292,12,0)</f>
        <v>3.7549999999999999</v>
      </c>
      <c r="K31" s="61">
        <f t="shared" si="9"/>
        <v>6</v>
      </c>
      <c r="L31" s="60">
        <f>VLOOKUP($A31,'Return Data'!$B$7:$R$2292,13,0)</f>
        <v>2.8477000000000001</v>
      </c>
      <c r="M31" s="61">
        <f t="shared" si="10"/>
        <v>9</v>
      </c>
      <c r="N31" s="60">
        <f>VLOOKUP($A31,'Return Data'!$B$7:$R$2292,17,0)</f>
        <v>3.3751000000000002</v>
      </c>
      <c r="O31" s="61">
        <f t="shared" si="11"/>
        <v>13</v>
      </c>
      <c r="P31" s="60">
        <f>VLOOKUP($A31,'Return Data'!$B$7:$R$2292,14,0)</f>
        <v>6.3071000000000002</v>
      </c>
      <c r="Q31" s="61">
        <f t="shared" si="12"/>
        <v>12</v>
      </c>
      <c r="R31" s="60">
        <f>VLOOKUP($A31,'Return Data'!$B$7:$R$2292,16,0)</f>
        <v>8.0650999999999993</v>
      </c>
      <c r="S31" s="62">
        <f t="shared" si="13"/>
        <v>9</v>
      </c>
    </row>
    <row r="32" spans="1:19" x14ac:dyDescent="0.3">
      <c r="A32" s="77" t="s">
        <v>1064</v>
      </c>
      <c r="B32" s="59">
        <f>VLOOKUP($A32,'Return Data'!$B$7:$R$2292,3,0)</f>
        <v>44865</v>
      </c>
      <c r="C32" s="60">
        <f>VLOOKUP($A32,'Return Data'!$B$7:$R$2292,4,0)</f>
        <v>58.122100000000003</v>
      </c>
      <c r="D32" s="60">
        <f>VLOOKUP($A32,'Return Data'!$B$7:$R$2292,9,0)</f>
        <v>2.7086000000000001</v>
      </c>
      <c r="E32" s="61">
        <f t="shared" si="1"/>
        <v>24</v>
      </c>
      <c r="F32" s="60">
        <f>VLOOKUP($A32,'Return Data'!$B$7:$R$2292,10,0)</f>
        <v>0.89729999999999999</v>
      </c>
      <c r="G32" s="61">
        <f t="shared" si="2"/>
        <v>27</v>
      </c>
      <c r="H32" s="60">
        <f>VLOOKUP($A32,'Return Data'!$B$7:$R$2292,11,0)</f>
        <v>0.71409999999999996</v>
      </c>
      <c r="I32" s="61">
        <f t="shared" si="8"/>
        <v>27</v>
      </c>
      <c r="J32" s="60">
        <f>VLOOKUP($A32,'Return Data'!$B$7:$R$2292,12,0)</f>
        <v>-0.25919999999999999</v>
      </c>
      <c r="K32" s="61">
        <f t="shared" si="9"/>
        <v>34</v>
      </c>
      <c r="L32" s="60">
        <f>VLOOKUP($A32,'Return Data'!$B$7:$R$2292,13,0)</f>
        <v>0.2923</v>
      </c>
      <c r="M32" s="61">
        <f t="shared" si="10"/>
        <v>27</v>
      </c>
      <c r="N32" s="60">
        <f>VLOOKUP($A32,'Return Data'!$B$7:$R$2292,17,0)</f>
        <v>1.4563999999999999</v>
      </c>
      <c r="O32" s="61">
        <f t="shared" si="11"/>
        <v>26</v>
      </c>
      <c r="P32" s="60">
        <f>VLOOKUP($A32,'Return Data'!$B$7:$R$2292,14,0)</f>
        <v>4.7816999999999998</v>
      </c>
      <c r="Q32" s="61">
        <f t="shared" si="12"/>
        <v>19</v>
      </c>
      <c r="R32" s="60">
        <f>VLOOKUP($A32,'Return Data'!$B$7:$R$2292,16,0)</f>
        <v>7.8662000000000001</v>
      </c>
      <c r="S32" s="62">
        <f t="shared" si="13"/>
        <v>13</v>
      </c>
    </row>
    <row r="33" spans="1:19" x14ac:dyDescent="0.3">
      <c r="A33" s="77" t="s">
        <v>1996</v>
      </c>
      <c r="B33" s="59">
        <f>VLOOKUP($A33,'Return Data'!$B$7:$R$2292,3,0)</f>
        <v>44865</v>
      </c>
      <c r="C33" s="60">
        <f>VLOOKUP($A33,'Return Data'!$B$7:$R$2292,4,0)</f>
        <v>55.716900000000003</v>
      </c>
      <c r="D33" s="60">
        <f>VLOOKUP($A33,'Return Data'!$B$7:$R$2292,9,0)</f>
        <v>2.8874</v>
      </c>
      <c r="E33" s="61">
        <f t="shared" si="1"/>
        <v>23</v>
      </c>
      <c r="F33" s="60">
        <f>VLOOKUP($A33,'Return Data'!$B$7:$R$2292,10,0)</f>
        <v>1.2375</v>
      </c>
      <c r="G33" s="61">
        <f t="shared" si="2"/>
        <v>25</v>
      </c>
      <c r="H33" s="60">
        <f>VLOOKUP($A33,'Return Data'!$B$7:$R$2292,11,0)</f>
        <v>1.5610999999999999</v>
      </c>
      <c r="I33" s="61">
        <f t="shared" si="8"/>
        <v>23</v>
      </c>
      <c r="J33" s="60">
        <f>VLOOKUP($A33,'Return Data'!$B$7:$R$2292,12,0)</f>
        <v>-0.2039</v>
      </c>
      <c r="K33" s="61">
        <f t="shared" si="9"/>
        <v>33</v>
      </c>
      <c r="L33" s="60">
        <f>VLOOKUP($A33,'Return Data'!$B$7:$R$2292,13,0)</f>
        <v>0.31769999999999998</v>
      </c>
      <c r="M33" s="61">
        <f t="shared" si="10"/>
        <v>26</v>
      </c>
      <c r="N33" s="60">
        <f>VLOOKUP($A33,'Return Data'!$B$7:$R$2292,17,0)</f>
        <v>1.5278</v>
      </c>
      <c r="O33" s="61">
        <f t="shared" si="11"/>
        <v>25</v>
      </c>
      <c r="P33" s="60">
        <f>VLOOKUP($A33,'Return Data'!$B$7:$R$2292,14,0)</f>
        <v>4.4923000000000002</v>
      </c>
      <c r="Q33" s="61">
        <f t="shared" si="12"/>
        <v>22</v>
      </c>
      <c r="R33" s="60">
        <f>VLOOKUP($A33,'Return Data'!$B$7:$R$2292,16,0)</f>
        <v>5.0900999999999996</v>
      </c>
      <c r="S33" s="62">
        <f t="shared" si="13"/>
        <v>26</v>
      </c>
    </row>
    <row r="34" spans="1:19" x14ac:dyDescent="0.3">
      <c r="A34" s="77" t="s">
        <v>1066</v>
      </c>
      <c r="B34" s="59">
        <f>VLOOKUP($A34,'Return Data'!$B$7:$R$2292,3,0)</f>
        <v>44865</v>
      </c>
      <c r="C34" s="60">
        <f>VLOOKUP($A34,'Return Data'!$B$7:$R$2292,4,0)</f>
        <v>68.906400000000005</v>
      </c>
      <c r="D34" s="60">
        <f>VLOOKUP($A34,'Return Data'!$B$7:$R$2292,9,0)</f>
        <v>4.1222000000000003</v>
      </c>
      <c r="E34" s="61">
        <f t="shared" si="1"/>
        <v>17</v>
      </c>
      <c r="F34" s="60">
        <f>VLOOKUP($A34,'Return Data'!$B$7:$R$2292,10,0)</f>
        <v>6.351</v>
      </c>
      <c r="G34" s="61">
        <f t="shared" si="2"/>
        <v>3</v>
      </c>
      <c r="H34" s="60">
        <f>VLOOKUP($A34,'Return Data'!$B$7:$R$2292,11,0)</f>
        <v>4.0785999999999998</v>
      </c>
      <c r="I34" s="61">
        <f t="shared" si="8"/>
        <v>7</v>
      </c>
      <c r="J34" s="60">
        <f>VLOOKUP($A34,'Return Data'!$B$7:$R$2292,12,0)</f>
        <v>2.3397000000000001</v>
      </c>
      <c r="K34" s="61">
        <f t="shared" si="9"/>
        <v>13</v>
      </c>
      <c r="L34" s="60">
        <f>VLOOKUP($A34,'Return Data'!$B$7:$R$2292,13,0)</f>
        <v>2.2823000000000002</v>
      </c>
      <c r="M34" s="61">
        <f t="shared" si="10"/>
        <v>14</v>
      </c>
      <c r="N34" s="60">
        <f>VLOOKUP($A34,'Return Data'!$B$7:$R$2292,17,0)</f>
        <v>3.5636000000000001</v>
      </c>
      <c r="O34" s="61">
        <f t="shared" si="11"/>
        <v>12</v>
      </c>
      <c r="P34" s="60">
        <f>VLOOKUP($A34,'Return Data'!$B$7:$R$2292,14,0)</f>
        <v>6.4161999999999999</v>
      </c>
      <c r="Q34" s="61">
        <f t="shared" si="12"/>
        <v>11</v>
      </c>
      <c r="R34" s="60">
        <f>VLOOKUP($A34,'Return Data'!$B$7:$R$2292,16,0)</f>
        <v>7.6685999999999996</v>
      </c>
      <c r="S34" s="62">
        <f t="shared" si="13"/>
        <v>16</v>
      </c>
    </row>
    <row r="35" spans="1:19" x14ac:dyDescent="0.3">
      <c r="A35" s="77" t="s">
        <v>1068</v>
      </c>
      <c r="B35" s="59">
        <f>VLOOKUP($A35,'Return Data'!$B$7:$R$2292,3,0)</f>
        <v>44865</v>
      </c>
      <c r="C35" s="60">
        <f>VLOOKUP($A35,'Return Data'!$B$7:$R$2292,4,0)</f>
        <v>61.685400000000001</v>
      </c>
      <c r="D35" s="60">
        <f>VLOOKUP($A35,'Return Data'!$B$7:$R$2292,9,0)</f>
        <v>1.6418999999999999</v>
      </c>
      <c r="E35" s="61">
        <f t="shared" si="1"/>
        <v>27</v>
      </c>
      <c r="F35" s="60">
        <f>VLOOKUP($A35,'Return Data'!$B$7:$R$2292,10,0)</f>
        <v>5.5431999999999997</v>
      </c>
      <c r="G35" s="61">
        <f t="shared" si="2"/>
        <v>9</v>
      </c>
      <c r="H35" s="60">
        <f>VLOOKUP($A35,'Return Data'!$B$7:$R$2292,11,0)</f>
        <v>3.9268999999999998</v>
      </c>
      <c r="I35" s="61">
        <f t="shared" si="8"/>
        <v>8</v>
      </c>
      <c r="J35" s="60">
        <f>VLOOKUP($A35,'Return Data'!$B$7:$R$2292,12,0)</f>
        <v>1.9396</v>
      </c>
      <c r="K35" s="61">
        <f t="shared" si="9"/>
        <v>18</v>
      </c>
      <c r="L35" s="60">
        <f>VLOOKUP($A35,'Return Data'!$B$7:$R$2292,13,0)</f>
        <v>1.9239999999999999</v>
      </c>
      <c r="M35" s="61">
        <f t="shared" si="10"/>
        <v>17</v>
      </c>
      <c r="N35" s="60">
        <f>VLOOKUP($A35,'Return Data'!$B$7:$R$2292,17,0)</f>
        <v>1.9799</v>
      </c>
      <c r="O35" s="61">
        <f t="shared" si="11"/>
        <v>22</v>
      </c>
      <c r="P35" s="60">
        <f>VLOOKUP($A35,'Return Data'!$B$7:$R$2292,14,0)</f>
        <v>4.4686000000000003</v>
      </c>
      <c r="Q35" s="61">
        <f t="shared" si="12"/>
        <v>23</v>
      </c>
      <c r="R35" s="60">
        <f>VLOOKUP($A35,'Return Data'!$B$7:$R$2292,16,0)</f>
        <v>6.8159000000000001</v>
      </c>
      <c r="S35" s="62">
        <f t="shared" si="13"/>
        <v>21</v>
      </c>
    </row>
    <row r="36" spans="1:19" x14ac:dyDescent="0.3">
      <c r="A36" s="77" t="s">
        <v>1070</v>
      </c>
      <c r="B36" s="59">
        <f>VLOOKUP($A36,'Return Data'!$B$7:$R$2292,3,0)</f>
        <v>44865</v>
      </c>
      <c r="C36" s="60">
        <f>VLOOKUP($A36,'Return Data'!$B$7:$R$2292,4,0)</f>
        <v>80.436599999999999</v>
      </c>
      <c r="D36" s="60">
        <f>VLOOKUP($A36,'Return Data'!$B$7:$R$2292,9,0)</f>
        <v>6.3014999999999999</v>
      </c>
      <c r="E36" s="61">
        <f t="shared" si="1"/>
        <v>3</v>
      </c>
      <c r="F36" s="60">
        <f>VLOOKUP($A36,'Return Data'!$B$7:$R$2292,10,0)</f>
        <v>10.1366</v>
      </c>
      <c r="G36" s="61">
        <f t="shared" si="2"/>
        <v>2</v>
      </c>
      <c r="H36" s="60">
        <f>VLOOKUP($A36,'Return Data'!$B$7:$R$2292,11,0)</f>
        <v>5.391</v>
      </c>
      <c r="I36" s="61">
        <f t="shared" si="8"/>
        <v>3</v>
      </c>
      <c r="J36" s="60">
        <f>VLOOKUP($A36,'Return Data'!$B$7:$R$2292,12,0)</f>
        <v>3.7705000000000002</v>
      </c>
      <c r="K36" s="61">
        <f t="shared" si="9"/>
        <v>5</v>
      </c>
      <c r="L36" s="60">
        <f>VLOOKUP($A36,'Return Data'!$B$7:$R$2292,13,0)</f>
        <v>3.0105</v>
      </c>
      <c r="M36" s="61">
        <f t="shared" si="10"/>
        <v>7</v>
      </c>
      <c r="N36" s="60">
        <f>VLOOKUP($A36,'Return Data'!$B$7:$R$2292,17,0)</f>
        <v>3.1711999999999998</v>
      </c>
      <c r="O36" s="61">
        <f t="shared" si="11"/>
        <v>16</v>
      </c>
      <c r="P36" s="60">
        <f>VLOOKUP($A36,'Return Data'!$B$7:$R$2292,14,0)</f>
        <v>5.8064</v>
      </c>
      <c r="Q36" s="61">
        <f t="shared" si="12"/>
        <v>13</v>
      </c>
      <c r="R36" s="60">
        <f>VLOOKUP($A36,'Return Data'!$B$7:$R$2292,16,0)</f>
        <v>7.9565999999999999</v>
      </c>
      <c r="S36" s="62">
        <f t="shared" si="13"/>
        <v>11</v>
      </c>
    </row>
    <row r="37" spans="1:19" x14ac:dyDescent="0.3">
      <c r="A37" s="77" t="s">
        <v>1071</v>
      </c>
      <c r="B37" s="59">
        <f>VLOOKUP($A37,'Return Data'!$B$7:$R$2292,3,0)</f>
        <v>44865</v>
      </c>
      <c r="C37" s="60">
        <f>VLOOKUP($A37,'Return Data'!$B$7:$R$2292,4,0)</f>
        <v>61.019100000000002</v>
      </c>
      <c r="D37" s="60">
        <f>VLOOKUP($A37,'Return Data'!$B$7:$R$2292,9,0)</f>
        <v>4.5267999999999997</v>
      </c>
      <c r="E37" s="61">
        <f t="shared" si="1"/>
        <v>12</v>
      </c>
      <c r="F37" s="60">
        <f>VLOOKUP($A37,'Return Data'!$B$7:$R$2292,10,0)</f>
        <v>5.3761999999999999</v>
      </c>
      <c r="G37" s="61">
        <f t="shared" si="2"/>
        <v>11</v>
      </c>
      <c r="H37" s="60">
        <f>VLOOKUP($A37,'Return Data'!$B$7:$R$2292,11,0)</f>
        <v>3.7965</v>
      </c>
      <c r="I37" s="61">
        <f t="shared" si="8"/>
        <v>9</v>
      </c>
      <c r="J37" s="60">
        <f>VLOOKUP($A37,'Return Data'!$B$7:$R$2292,12,0)</f>
        <v>2.8736000000000002</v>
      </c>
      <c r="K37" s="61">
        <f t="shared" si="9"/>
        <v>9</v>
      </c>
      <c r="L37" s="60">
        <f>VLOOKUP($A37,'Return Data'!$B$7:$R$2292,13,0)</f>
        <v>2.6463000000000001</v>
      </c>
      <c r="M37" s="61">
        <f t="shared" si="10"/>
        <v>10</v>
      </c>
      <c r="N37" s="60">
        <f>VLOOKUP($A37,'Return Data'!$B$7:$R$2292,17,0)</f>
        <v>3.7271999999999998</v>
      </c>
      <c r="O37" s="61">
        <f t="shared" si="11"/>
        <v>11</v>
      </c>
      <c r="P37" s="60">
        <f>VLOOKUP($A37,'Return Data'!$B$7:$R$2292,14,0)</f>
        <v>6.9745999999999997</v>
      </c>
      <c r="Q37" s="61">
        <f t="shared" si="12"/>
        <v>5</v>
      </c>
      <c r="R37" s="60">
        <f>VLOOKUP($A37,'Return Data'!$B$7:$R$2292,16,0)</f>
        <v>8.0879999999999992</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25</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25</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44865</v>
      </c>
      <c r="C40" s="60">
        <f>VLOOKUP($A40,'Return Data'!$B$7:$R$2292,4,0)</f>
        <v>64.811099999999996</v>
      </c>
      <c r="D40" s="60">
        <f>VLOOKUP($A40,'Return Data'!$B$7:$R$2292,9,0)</f>
        <v>4.1512000000000002</v>
      </c>
      <c r="E40" s="61">
        <f t="shared" si="1"/>
        <v>16</v>
      </c>
      <c r="F40" s="60">
        <f>VLOOKUP($A40,'Return Data'!$B$7:$R$2292,10,0)</f>
        <v>4.8369</v>
      </c>
      <c r="G40" s="61">
        <f t="shared" si="2"/>
        <v>13</v>
      </c>
      <c r="H40" s="60">
        <f>VLOOKUP($A40,'Return Data'!$B$7:$R$2292,11,0)</f>
        <v>18.781600000000001</v>
      </c>
      <c r="I40" s="61">
        <f t="shared" si="8"/>
        <v>2</v>
      </c>
      <c r="J40" s="60">
        <f>VLOOKUP($A40,'Return Data'!$B$7:$R$2292,12,0)</f>
        <v>11.6363</v>
      </c>
      <c r="K40" s="61">
        <f t="shared" si="9"/>
        <v>2</v>
      </c>
      <c r="L40" s="60">
        <f>VLOOKUP($A40,'Return Data'!$B$7:$R$2292,13,0)</f>
        <v>8.6685999999999996</v>
      </c>
      <c r="M40" s="61">
        <f t="shared" si="10"/>
        <v>2</v>
      </c>
      <c r="N40" s="60">
        <f>VLOOKUP($A40,'Return Data'!$B$7:$R$2292,17,0)</f>
        <v>9.5517000000000003</v>
      </c>
      <c r="O40" s="61">
        <f t="shared" si="11"/>
        <v>3</v>
      </c>
      <c r="P40" s="60">
        <f>VLOOKUP($A40,'Return Data'!$B$7:$R$2292,14,0)</f>
        <v>6.9504999999999999</v>
      </c>
      <c r="Q40" s="61">
        <f t="shared" si="12"/>
        <v>6</v>
      </c>
      <c r="R40" s="60">
        <f>VLOOKUP($A40,'Return Data'!$B$7:$R$2292,16,0)</f>
        <v>6.7301000000000002</v>
      </c>
      <c r="S40" s="62">
        <f t="shared" si="13"/>
        <v>22</v>
      </c>
    </row>
    <row r="41" spans="1:19" x14ac:dyDescent="0.3">
      <c r="A41" s="77" t="s">
        <v>953</v>
      </c>
      <c r="B41" s="59">
        <f>VLOOKUP($A41,'Return Data'!$B$7:$R$2292,3,0)</f>
        <v>44865</v>
      </c>
      <c r="C41" s="60">
        <f>VLOOKUP($A41,'Return Data'!$B$7:$R$2292,4,0)</f>
        <v>77.723299999999995</v>
      </c>
      <c r="D41" s="60">
        <f>VLOOKUP($A41,'Return Data'!$B$7:$R$2292,9,0)</f>
        <v>1.7827</v>
      </c>
      <c r="E41" s="61">
        <f t="shared" si="1"/>
        <v>25</v>
      </c>
      <c r="F41" s="60">
        <f>VLOOKUP($A41,'Return Data'!$B$7:$R$2292,10,0)</f>
        <v>5.1585000000000001</v>
      </c>
      <c r="G41" s="61">
        <f t="shared" si="2"/>
        <v>12</v>
      </c>
      <c r="H41" s="60">
        <f>VLOOKUP($A41,'Return Data'!$B$7:$R$2292,11,0)</f>
        <v>3.1415999999999999</v>
      </c>
      <c r="I41" s="61">
        <f t="shared" si="8"/>
        <v>16</v>
      </c>
      <c r="J41" s="60">
        <f>VLOOKUP($A41,'Return Data'!$B$7:$R$2292,12,0)</f>
        <v>1.9171</v>
      </c>
      <c r="K41" s="61">
        <f t="shared" si="9"/>
        <v>19</v>
      </c>
      <c r="L41" s="60">
        <f>VLOOKUP($A41,'Return Data'!$B$7:$R$2292,13,0)</f>
        <v>0.68410000000000004</v>
      </c>
      <c r="M41" s="61">
        <f t="shared" si="10"/>
        <v>24</v>
      </c>
      <c r="N41" s="60">
        <f>VLOOKUP($A41,'Return Data'!$B$7:$R$2292,17,0)</f>
        <v>1.0691999999999999</v>
      </c>
      <c r="O41" s="61">
        <f t="shared" si="11"/>
        <v>27</v>
      </c>
      <c r="P41" s="60">
        <f>VLOOKUP($A41,'Return Data'!$B$7:$R$2292,14,0)</f>
        <v>4.6158000000000001</v>
      </c>
      <c r="Q41" s="61">
        <f t="shared" si="12"/>
        <v>20</v>
      </c>
      <c r="R41" s="60">
        <f>VLOOKUP($A41,'Return Data'!$B$7:$R$2292,16,0)</f>
        <v>8.0092999999999996</v>
      </c>
      <c r="S41" s="62">
        <f t="shared" si="13"/>
        <v>10</v>
      </c>
    </row>
    <row r="42" spans="1:19" x14ac:dyDescent="0.3">
      <c r="A42" s="77" t="s">
        <v>955</v>
      </c>
      <c r="B42" s="59">
        <f>VLOOKUP($A42,'Return Data'!$B$7:$R$2292,3,0)</f>
        <v>44865</v>
      </c>
      <c r="C42" s="60">
        <f>VLOOKUP($A42,'Return Data'!$B$7:$R$2292,4,0)</f>
        <v>14.316800000000001</v>
      </c>
      <c r="D42" s="60">
        <f>VLOOKUP($A42,'Return Data'!$B$7:$R$2292,9,0)</f>
        <v>4.9469000000000003</v>
      </c>
      <c r="E42" s="61">
        <f t="shared" si="1"/>
        <v>7</v>
      </c>
      <c r="F42" s="60">
        <f>VLOOKUP($A42,'Return Data'!$B$7:$R$2292,10,0)</f>
        <v>10.2384</v>
      </c>
      <c r="G42" s="61">
        <f t="shared" si="2"/>
        <v>1</v>
      </c>
      <c r="H42" s="60">
        <f>VLOOKUP($A42,'Return Data'!$B$7:$R$2292,11,0)</f>
        <v>3.5135999999999998</v>
      </c>
      <c r="I42" s="61">
        <f t="shared" si="8"/>
        <v>11</v>
      </c>
      <c r="J42" s="60">
        <f>VLOOKUP($A42,'Return Data'!$B$7:$R$2292,12,0)</f>
        <v>2.8908</v>
      </c>
      <c r="K42" s="61">
        <f t="shared" si="9"/>
        <v>8</v>
      </c>
      <c r="L42" s="60">
        <f>VLOOKUP($A42,'Return Data'!$B$7:$R$2292,13,0)</f>
        <v>1.7567999999999999</v>
      </c>
      <c r="M42" s="61">
        <f t="shared" si="10"/>
        <v>19</v>
      </c>
      <c r="N42" s="60">
        <f>VLOOKUP($A42,'Return Data'!$B$7:$R$2292,17,0)</f>
        <v>2.0958000000000001</v>
      </c>
      <c r="O42" s="61">
        <f t="shared" si="11"/>
        <v>21</v>
      </c>
      <c r="P42" s="60">
        <f>VLOOKUP($A42,'Return Data'!$B$7:$R$2292,14,0)</f>
        <v>5.4550999999999998</v>
      </c>
      <c r="Q42" s="61">
        <f t="shared" si="12"/>
        <v>15</v>
      </c>
      <c r="R42" s="60">
        <f>VLOOKUP($A42,'Return Data'!$B$7:$R$2292,16,0)</f>
        <v>8.6546000000000003</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3.3983147058823535</v>
      </c>
      <c r="E44" s="83"/>
      <c r="F44" s="84">
        <f>AVERAGE(F8:F42)</f>
        <v>3.7247529411764706</v>
      </c>
      <c r="G44" s="83"/>
      <c r="H44" s="84">
        <f>AVERAGE(H8:H42)</f>
        <v>3.8385470588235289</v>
      </c>
      <c r="I44" s="83"/>
      <c r="J44" s="84">
        <f>AVERAGE(J8:J42)</f>
        <v>2.8453147058823531</v>
      </c>
      <c r="K44" s="83"/>
      <c r="L44" s="84">
        <f>AVERAGE(L8:L42)</f>
        <v>2.5328264705882355</v>
      </c>
      <c r="M44" s="83"/>
      <c r="N44" s="84">
        <f>AVERAGE(N8:N42)</f>
        <v>3.7095032258064515</v>
      </c>
      <c r="O44" s="83"/>
      <c r="P44" s="84">
        <f>AVERAGE(P8:P42)</f>
        <v>4.9624033333333335</v>
      </c>
      <c r="Q44" s="83"/>
      <c r="R44" s="84">
        <f>AVERAGE(R8:R42)</f>
        <v>5.7632314285714275</v>
      </c>
      <c r="S44" s="85"/>
    </row>
    <row r="45" spans="1:19" x14ac:dyDescent="0.3">
      <c r="A45" s="82" t="s">
        <v>28</v>
      </c>
      <c r="B45" s="83"/>
      <c r="C45" s="83"/>
      <c r="D45" s="84">
        <f>MIN(D8:D42)</f>
        <v>0</v>
      </c>
      <c r="E45" s="83"/>
      <c r="F45" s="84">
        <f>MIN(F8:F42)</f>
        <v>0</v>
      </c>
      <c r="G45" s="83"/>
      <c r="H45" s="84">
        <f>MIN(H8:H42)</f>
        <v>0</v>
      </c>
      <c r="I45" s="83"/>
      <c r="J45" s="84">
        <f>MIN(J8:J42)</f>
        <v>-0.25919999999999999</v>
      </c>
      <c r="K45" s="83"/>
      <c r="L45" s="84">
        <f>MIN(L8:L42)</f>
        <v>0</v>
      </c>
      <c r="M45" s="83"/>
      <c r="N45" s="84">
        <f>MIN(N8:N42)</f>
        <v>0</v>
      </c>
      <c r="O45" s="83"/>
      <c r="P45" s="84">
        <f>MIN(P8:P42)</f>
        <v>-3.0451000000000001</v>
      </c>
      <c r="Q45" s="83"/>
      <c r="R45" s="84">
        <f>MIN(R8:R42)</f>
        <v>0</v>
      </c>
      <c r="S45" s="85"/>
    </row>
    <row r="46" spans="1:19" ht="15" thickBot="1" x14ac:dyDescent="0.35">
      <c r="A46" s="86" t="s">
        <v>29</v>
      </c>
      <c r="B46" s="87"/>
      <c r="C46" s="87"/>
      <c r="D46" s="88">
        <f>MAX(D8:D42)</f>
        <v>6.5073999999999996</v>
      </c>
      <c r="E46" s="87"/>
      <c r="F46" s="88">
        <f>MAX(F8:F42)</f>
        <v>10.2384</v>
      </c>
      <c r="G46" s="87"/>
      <c r="H46" s="88">
        <f>MAX(H8:H42)</f>
        <v>35.730899999999998</v>
      </c>
      <c r="I46" s="87"/>
      <c r="J46" s="88">
        <f>MAX(J8:J42)</f>
        <v>31.501100000000001</v>
      </c>
      <c r="K46" s="87"/>
      <c r="L46" s="88">
        <f>MAX(L8:L42)</f>
        <v>24.732700000000001</v>
      </c>
      <c r="M46" s="87"/>
      <c r="N46" s="88">
        <f>MAX(N8:N42)</f>
        <v>17.739100000000001</v>
      </c>
      <c r="O46" s="87"/>
      <c r="P46" s="88">
        <f>MAX(P8:P42)</f>
        <v>11.1791</v>
      </c>
      <c r="Q46" s="87"/>
      <c r="R46" s="88">
        <f>MAX(R8:R42)</f>
        <v>9.5946999999999996</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44865</v>
      </c>
      <c r="C8" s="60">
        <f>VLOOKUP($A8,'Return Data'!$B$7:$R$2292,4,0)</f>
        <v>31.0534</v>
      </c>
      <c r="D8" s="60">
        <f>VLOOKUP($A8,'Return Data'!$B$7:$R$2292,9,0)</f>
        <v>5.7724000000000002</v>
      </c>
      <c r="E8" s="61">
        <f>RANK(D8,D$8:D$42,0)</f>
        <v>1</v>
      </c>
      <c r="F8" s="60">
        <f>VLOOKUP($A8,'Return Data'!$B$7:$R$2292,10,0)</f>
        <v>5.2968000000000002</v>
      </c>
      <c r="G8" s="61">
        <f>RANK(F8,F$8:F$42,0)</f>
        <v>5</v>
      </c>
      <c r="H8" s="60">
        <f>VLOOKUP($A8,'Return Data'!$B$7:$R$2292,11,0)</f>
        <v>34.905900000000003</v>
      </c>
      <c r="I8" s="61">
        <f>RANK(H8,H$8:H$42,0)</f>
        <v>1</v>
      </c>
      <c r="J8" s="60">
        <f>VLOOKUP($A8,'Return Data'!$B$7:$R$2292,12,0)</f>
        <v>30.561399999999999</v>
      </c>
      <c r="K8" s="61">
        <f>RANK(J8,J$8:J$42,0)</f>
        <v>1</v>
      </c>
      <c r="L8" s="60">
        <f>VLOOKUP($A8,'Return Data'!$B$7:$R$2292,13,0)</f>
        <v>23.816400000000002</v>
      </c>
      <c r="M8" s="61">
        <f>RANK(L8,L$8:L$42,0)</f>
        <v>1</v>
      </c>
      <c r="N8" s="60">
        <f>VLOOKUP($A8,'Return Data'!$B$7:$R$2292,17,0)</f>
        <v>16.994399999999999</v>
      </c>
      <c r="O8" s="61">
        <f>RANK(N8,N$8:N$42,0)</f>
        <v>1</v>
      </c>
      <c r="P8" s="60">
        <f>VLOOKUP($A8,'Return Data'!$B$7:$R$2292,14,0)</f>
        <v>10.414300000000001</v>
      </c>
      <c r="Q8" s="61">
        <f>RANK(P8,P$8:P$42,0)</f>
        <v>1</v>
      </c>
      <c r="R8" s="60">
        <f>VLOOKUP($A8,'Return Data'!$B$7:$R$2292,16,0)</f>
        <v>8.6814</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44865</v>
      </c>
      <c r="C10" s="60">
        <f>VLOOKUP($A10,'Return Data'!$B$7:$R$2292,4,0)</f>
        <v>22.644200000000001</v>
      </c>
      <c r="D10" s="60">
        <f>VLOOKUP($A10,'Return Data'!$B$7:$R$2292,9,0)</f>
        <v>4.1169000000000002</v>
      </c>
      <c r="E10" s="61">
        <f t="shared" ref="E10:E42" si="2">RANK(D10,D$8:D$42,0)</f>
        <v>10</v>
      </c>
      <c r="F10" s="60">
        <f>VLOOKUP($A10,'Return Data'!$B$7:$R$2292,10,0)</f>
        <v>4.1105</v>
      </c>
      <c r="G10" s="61">
        <f t="shared" ref="G10:G42" si="3">RANK(F10,F$8:F$42,0)</f>
        <v>15</v>
      </c>
      <c r="H10" s="60">
        <f>VLOOKUP($A10,'Return Data'!$B$7:$R$2292,11,0)</f>
        <v>3.5867</v>
      </c>
      <c r="I10" s="61">
        <f t="shared" ref="I10:I42" si="4">RANK(H10,H$8:H$42,0)</f>
        <v>6</v>
      </c>
      <c r="J10" s="60">
        <f>VLOOKUP($A10,'Return Data'!$B$7:$R$2292,12,0)</f>
        <v>3.0924</v>
      </c>
      <c r="K10" s="61">
        <f t="shared" ref="K10:K40" si="5">RANK(J10,J$8:J$42,0)</f>
        <v>5</v>
      </c>
      <c r="L10" s="60">
        <f>VLOOKUP($A10,'Return Data'!$B$7:$R$2292,13,0)</f>
        <v>3.2717999999999998</v>
      </c>
      <c r="M10" s="61">
        <f t="shared" ref="M10:M40" si="6">RANK(L10,L$8:L$42,0)</f>
        <v>4</v>
      </c>
      <c r="N10" s="60">
        <f>VLOOKUP($A10,'Return Data'!$B$7:$R$2292,17,0)</f>
        <v>4.5742000000000003</v>
      </c>
      <c r="O10" s="61">
        <f t="shared" ref="O10:O40" si="7">RANK(N10,N$8:N$42,0)</f>
        <v>5</v>
      </c>
      <c r="P10" s="60">
        <f>VLOOKUP($A10,'Return Data'!$B$7:$R$2292,14,0)</f>
        <v>6.4588999999999999</v>
      </c>
      <c r="Q10" s="61">
        <f t="shared" ref="Q10:Q40" si="8">RANK(P10,P$8:P$42,0)</f>
        <v>5</v>
      </c>
      <c r="R10" s="60">
        <f>VLOOKUP($A10,'Return Data'!$B$7:$R$2292,16,0)</f>
        <v>8.0155999999999992</v>
      </c>
      <c r="S10" s="62">
        <f t="shared" si="1"/>
        <v>8</v>
      </c>
    </row>
    <row r="11" spans="1:19" x14ac:dyDescent="0.3">
      <c r="A11" s="77" t="s">
        <v>1995</v>
      </c>
      <c r="B11" s="59">
        <f>VLOOKUP($A11,'Return Data'!$B$7:$R$2292,3,0)</f>
        <v>44865</v>
      </c>
      <c r="C11" s="60">
        <f>VLOOKUP($A11,'Return Data'!$B$7:$R$2292,4,0)</f>
        <v>15.514699999999999</v>
      </c>
      <c r="D11" s="60">
        <f>VLOOKUP($A11,'Return Data'!$B$7:$R$2292,9,0)</f>
        <v>5.5891999999999999</v>
      </c>
      <c r="E11" s="61">
        <f t="shared" si="2"/>
        <v>2</v>
      </c>
      <c r="F11" s="60">
        <f>VLOOKUP($A11,'Return Data'!$B$7:$R$2292,10,0)</f>
        <v>5.4771999999999998</v>
      </c>
      <c r="G11" s="61">
        <f t="shared" si="3"/>
        <v>4</v>
      </c>
      <c r="H11" s="60">
        <f>VLOOKUP($A11,'Return Data'!$B$7:$R$2292,11,0)</f>
        <v>3.3719000000000001</v>
      </c>
      <c r="I11" s="61">
        <f t="shared" si="4"/>
        <v>8</v>
      </c>
      <c r="J11" s="60">
        <f>VLOOKUP($A11,'Return Data'!$B$7:$R$2292,12,0)</f>
        <v>2.0047999999999999</v>
      </c>
      <c r="K11" s="61">
        <f t="shared" si="5"/>
        <v>11</v>
      </c>
      <c r="L11" s="60">
        <f>VLOOKUP($A11,'Return Data'!$B$7:$R$2292,13,0)</f>
        <v>2.1145999999999998</v>
      </c>
      <c r="M11" s="61">
        <f t="shared" si="6"/>
        <v>9</v>
      </c>
      <c r="N11" s="60">
        <f>VLOOKUP($A11,'Return Data'!$B$7:$R$2292,17,0)</f>
        <v>2.3853</v>
      </c>
      <c r="O11" s="61">
        <f t="shared" si="7"/>
        <v>16</v>
      </c>
      <c r="P11" s="60">
        <f>VLOOKUP($A11,'Return Data'!$B$7:$R$2292,14,0)</f>
        <v>3.9771999999999998</v>
      </c>
      <c r="Q11" s="61">
        <f t="shared" si="8"/>
        <v>20</v>
      </c>
      <c r="R11" s="60">
        <f>VLOOKUP($A11,'Return Data'!$B$7:$R$2292,16,0)</f>
        <v>5.1932</v>
      </c>
      <c r="S11" s="62">
        <f t="shared" si="1"/>
        <v>26</v>
      </c>
    </row>
    <row r="12" spans="1:19" x14ac:dyDescent="0.3">
      <c r="A12" s="77" t="s">
        <v>1015</v>
      </c>
      <c r="B12" s="59">
        <f>VLOOKUP($A12,'Return Data'!$B$7:$R$2292,3,0)</f>
        <v>44865</v>
      </c>
      <c r="C12" s="60">
        <f>VLOOKUP($A12,'Return Data'!$B$7:$R$2292,4,0)</f>
        <v>66.613500000000002</v>
      </c>
      <c r="D12" s="60">
        <f>VLOOKUP($A12,'Return Data'!$B$7:$R$2292,9,0)</f>
        <v>4.3837999999999999</v>
      </c>
      <c r="E12" s="61">
        <f t="shared" si="2"/>
        <v>8</v>
      </c>
      <c r="F12" s="60">
        <f>VLOOKUP($A12,'Return Data'!$B$7:$R$2292,10,0)</f>
        <v>3.1385000000000001</v>
      </c>
      <c r="G12" s="61">
        <f t="shared" si="3"/>
        <v>20</v>
      </c>
      <c r="H12" s="60">
        <f>VLOOKUP($A12,'Return Data'!$B$7:$R$2292,11,0)</f>
        <v>2.3409</v>
      </c>
      <c r="I12" s="61">
        <f t="shared" si="4"/>
        <v>15</v>
      </c>
      <c r="J12" s="60">
        <f>VLOOKUP($A12,'Return Data'!$B$7:$R$2292,12,0)</f>
        <v>1.9697</v>
      </c>
      <c r="K12" s="61">
        <f t="shared" si="5"/>
        <v>12</v>
      </c>
      <c r="L12" s="60">
        <f>VLOOKUP($A12,'Return Data'!$B$7:$R$2292,13,0)</f>
        <v>1.9862</v>
      </c>
      <c r="M12" s="61">
        <f t="shared" si="6"/>
        <v>10</v>
      </c>
      <c r="N12" s="60">
        <f>VLOOKUP($A12,'Return Data'!$B$7:$R$2292,17,0)</f>
        <v>2.9502000000000002</v>
      </c>
      <c r="O12" s="61">
        <f t="shared" si="7"/>
        <v>12</v>
      </c>
      <c r="P12" s="60">
        <f>VLOOKUP($A12,'Return Data'!$B$7:$R$2292,14,0)</f>
        <v>5.0804</v>
      </c>
      <c r="Q12" s="61">
        <f t="shared" si="8"/>
        <v>14</v>
      </c>
      <c r="R12" s="60">
        <f>VLOOKUP($A12,'Return Data'!$B$7:$R$2292,16,0)</f>
        <v>7.7126999999999999</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23</v>
      </c>
      <c r="L13" s="60">
        <f>VLOOKUP($A13,'Return Data'!$B$7:$R$2292,13,0)</f>
        <v>0</v>
      </c>
      <c r="M13" s="61">
        <f t="shared" si="6"/>
        <v>24</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44865</v>
      </c>
      <c r="C14" s="60">
        <f>VLOOKUP($A14,'Return Data'!$B$7:$R$2292,4,0)</f>
        <v>46.090600000000002</v>
      </c>
      <c r="D14" s="60">
        <f>VLOOKUP($A14,'Return Data'!$B$7:$R$2292,9,0)</f>
        <v>4.5827999999999998</v>
      </c>
      <c r="E14" s="61">
        <f t="shared" si="2"/>
        <v>6</v>
      </c>
      <c r="F14" s="60">
        <f>VLOOKUP($A14,'Return Data'!$B$7:$R$2292,10,0)</f>
        <v>4.0658000000000003</v>
      </c>
      <c r="G14" s="61">
        <f t="shared" si="3"/>
        <v>16</v>
      </c>
      <c r="H14" s="60">
        <f>VLOOKUP($A14,'Return Data'!$B$7:$R$2292,11,0)</f>
        <v>2.5701999999999998</v>
      </c>
      <c r="I14" s="61">
        <f t="shared" si="4"/>
        <v>13</v>
      </c>
      <c r="J14" s="60">
        <f>VLOOKUP($A14,'Return Data'!$B$7:$R$2292,12,0)</f>
        <v>1.9621</v>
      </c>
      <c r="K14" s="61">
        <f t="shared" si="5"/>
        <v>13</v>
      </c>
      <c r="L14" s="60">
        <f>VLOOKUP($A14,'Return Data'!$B$7:$R$2292,13,0)</f>
        <v>2.2269000000000001</v>
      </c>
      <c r="M14" s="61">
        <f t="shared" si="6"/>
        <v>7</v>
      </c>
      <c r="N14" s="60">
        <f>VLOOKUP($A14,'Return Data'!$B$7:$R$2292,17,0)</f>
        <v>4.0171999999999999</v>
      </c>
      <c r="O14" s="61">
        <f t="shared" si="7"/>
        <v>8</v>
      </c>
      <c r="P14" s="60">
        <f>VLOOKUP($A14,'Return Data'!$B$7:$R$2292,14,0)</f>
        <v>5.8967999999999998</v>
      </c>
      <c r="Q14" s="61">
        <f t="shared" si="8"/>
        <v>8</v>
      </c>
      <c r="R14" s="60">
        <f>VLOOKUP($A14,'Return Data'!$B$7:$R$2292,16,0)</f>
        <v>7.6436999999999999</v>
      </c>
      <c r="S14" s="62">
        <f t="shared" si="1"/>
        <v>14</v>
      </c>
    </row>
    <row r="15" spans="1:19" x14ac:dyDescent="0.3">
      <c r="A15" s="77" t="s">
        <v>1022</v>
      </c>
      <c r="B15" s="59">
        <f>VLOOKUP($A15,'Return Data'!$B$7:$R$2292,3,0)</f>
        <v>44865</v>
      </c>
      <c r="C15" s="60">
        <f>VLOOKUP($A15,'Return Data'!$B$7:$R$2292,4,0)</f>
        <v>36.509599999999999</v>
      </c>
      <c r="D15" s="60">
        <f>VLOOKUP($A15,'Return Data'!$B$7:$R$2292,9,0)</f>
        <v>4.8605999999999998</v>
      </c>
      <c r="E15" s="61">
        <f t="shared" si="2"/>
        <v>5</v>
      </c>
      <c r="F15" s="60">
        <f>VLOOKUP($A15,'Return Data'!$B$7:$R$2292,10,0)</f>
        <v>4.9362000000000004</v>
      </c>
      <c r="G15" s="61">
        <f t="shared" si="3"/>
        <v>8</v>
      </c>
      <c r="H15" s="60">
        <f>VLOOKUP($A15,'Return Data'!$B$7:$R$2292,11,0)</f>
        <v>4.4245999999999999</v>
      </c>
      <c r="I15" s="61">
        <f t="shared" si="4"/>
        <v>3</v>
      </c>
      <c r="J15" s="60">
        <f>VLOOKUP($A15,'Return Data'!$B$7:$R$2292,12,0)</f>
        <v>3.9232999999999998</v>
      </c>
      <c r="K15" s="61">
        <f t="shared" si="5"/>
        <v>3</v>
      </c>
      <c r="L15" s="60">
        <f>VLOOKUP($A15,'Return Data'!$B$7:$R$2292,13,0)</f>
        <v>3.4493999999999998</v>
      </c>
      <c r="M15" s="61">
        <f t="shared" si="6"/>
        <v>3</v>
      </c>
      <c r="N15" s="60">
        <f>VLOOKUP($A15,'Return Data'!$B$7:$R$2292,17,0)</f>
        <v>4.8727999999999998</v>
      </c>
      <c r="O15" s="61">
        <f t="shared" si="7"/>
        <v>4</v>
      </c>
      <c r="P15" s="60">
        <f>VLOOKUP($A15,'Return Data'!$B$7:$R$2292,14,0)</f>
        <v>6.8414999999999999</v>
      </c>
      <c r="Q15" s="61">
        <f t="shared" si="8"/>
        <v>2</v>
      </c>
      <c r="R15" s="60">
        <f>VLOOKUP($A15,'Return Data'!$B$7:$R$2292,16,0)</f>
        <v>7.4010999999999996</v>
      </c>
      <c r="S15" s="62">
        <f t="shared" si="1"/>
        <v>18</v>
      </c>
    </row>
    <row r="16" spans="1:19" x14ac:dyDescent="0.3">
      <c r="A16" s="77" t="s">
        <v>1025</v>
      </c>
      <c r="B16" s="59">
        <f>VLOOKUP($A16,'Return Data'!$B$7:$R$2292,3,0)</f>
        <v>44865</v>
      </c>
      <c r="C16" s="60">
        <f>VLOOKUP($A16,'Return Data'!$B$7:$R$2292,4,0)</f>
        <v>37.695</v>
      </c>
      <c r="D16" s="60">
        <f>VLOOKUP($A16,'Return Data'!$B$7:$R$2292,9,0)</f>
        <v>2.9843000000000002</v>
      </c>
      <c r="E16" s="61">
        <f t="shared" si="2"/>
        <v>19</v>
      </c>
      <c r="F16" s="60">
        <f>VLOOKUP($A16,'Return Data'!$B$7:$R$2292,10,0)</f>
        <v>0.41139999999999999</v>
      </c>
      <c r="G16" s="61">
        <f t="shared" si="3"/>
        <v>26</v>
      </c>
      <c r="H16" s="60">
        <f>VLOOKUP($A16,'Return Data'!$B$7:$R$2292,11,0)</f>
        <v>0.2185</v>
      </c>
      <c r="I16" s="61">
        <f t="shared" si="4"/>
        <v>26</v>
      </c>
      <c r="J16" s="60">
        <f>VLOOKUP($A16,'Return Data'!$B$7:$R$2292,12,0)</f>
        <v>-0.3135</v>
      </c>
      <c r="K16" s="61">
        <f t="shared" si="5"/>
        <v>30</v>
      </c>
      <c r="L16" s="60">
        <f>VLOOKUP($A16,'Return Data'!$B$7:$R$2292,13,0)</f>
        <v>0.316</v>
      </c>
      <c r="M16" s="61">
        <f t="shared" si="6"/>
        <v>21</v>
      </c>
      <c r="N16" s="60">
        <f>VLOOKUP($A16,'Return Data'!$B$7:$R$2292,17,0)</f>
        <v>1.7090000000000001</v>
      </c>
      <c r="O16" s="61">
        <f t="shared" si="7"/>
        <v>19</v>
      </c>
      <c r="P16" s="60">
        <f>VLOOKUP($A16,'Return Data'!$B$7:$R$2292,14,0)</f>
        <v>4.4001999999999999</v>
      </c>
      <c r="Q16" s="61">
        <f t="shared" si="8"/>
        <v>16</v>
      </c>
      <c r="R16" s="60">
        <f>VLOOKUP($A16,'Return Data'!$B$7:$R$2292,16,0)</f>
        <v>7.1063000000000001</v>
      </c>
      <c r="S16" s="62">
        <f t="shared" si="1"/>
        <v>21</v>
      </c>
    </row>
    <row r="17" spans="1:19" x14ac:dyDescent="0.3">
      <c r="A17" s="77" t="s">
        <v>1028</v>
      </c>
      <c r="B17" s="59">
        <f>VLOOKUP($A17,'Return Data'!$B$7:$R$2292,3,0)</f>
        <v>44865</v>
      </c>
      <c r="C17" s="60">
        <f>VLOOKUP($A17,'Return Data'!$B$7:$R$2292,4,0)</f>
        <v>18.5623</v>
      </c>
      <c r="D17" s="60">
        <f>VLOOKUP($A17,'Return Data'!$B$7:$R$2292,9,0)</f>
        <v>5.4996</v>
      </c>
      <c r="E17" s="61">
        <f t="shared" si="2"/>
        <v>3</v>
      </c>
      <c r="F17" s="60">
        <f>VLOOKUP($A17,'Return Data'!$B$7:$R$2292,10,0)</f>
        <v>4.3875000000000002</v>
      </c>
      <c r="G17" s="61">
        <f t="shared" si="3"/>
        <v>13</v>
      </c>
      <c r="H17" s="60">
        <f>VLOOKUP($A17,'Return Data'!$B$7:$R$2292,11,0)</f>
        <v>2.3010999999999999</v>
      </c>
      <c r="I17" s="61">
        <f t="shared" si="4"/>
        <v>17</v>
      </c>
      <c r="J17" s="60">
        <f>VLOOKUP($A17,'Return Data'!$B$7:$R$2292,12,0)</f>
        <v>2.4872000000000001</v>
      </c>
      <c r="K17" s="61">
        <f t="shared" si="5"/>
        <v>8</v>
      </c>
      <c r="L17" s="60">
        <f>VLOOKUP($A17,'Return Data'!$B$7:$R$2292,13,0)</f>
        <v>2.6593</v>
      </c>
      <c r="M17" s="61">
        <f t="shared" si="6"/>
        <v>5</v>
      </c>
      <c r="N17" s="60">
        <f>VLOOKUP($A17,'Return Data'!$B$7:$R$2292,17,0)</f>
        <v>4.1172000000000004</v>
      </c>
      <c r="O17" s="61">
        <f t="shared" si="7"/>
        <v>7</v>
      </c>
      <c r="P17" s="60">
        <f>VLOOKUP($A17,'Return Data'!$B$7:$R$2292,14,0)</f>
        <v>5.4702000000000002</v>
      </c>
      <c r="Q17" s="61">
        <f t="shared" si="8"/>
        <v>11</v>
      </c>
      <c r="R17" s="60">
        <f>VLOOKUP($A17,'Return Data'!$B$7:$R$2292,16,0)</f>
        <v>7.4401999999999999</v>
      </c>
      <c r="S17" s="62">
        <f t="shared" si="1"/>
        <v>17</v>
      </c>
    </row>
    <row r="18" spans="1:19" x14ac:dyDescent="0.3">
      <c r="A18" s="77" t="s">
        <v>1031</v>
      </c>
      <c r="B18" s="59">
        <f>VLOOKUP($A18,'Return Data'!$B$7:$R$2292,3,0)</f>
        <v>44865</v>
      </c>
      <c r="C18" s="60">
        <f>VLOOKUP($A18,'Return Data'!$B$7:$R$2292,4,0)</f>
        <v>16.6068</v>
      </c>
      <c r="D18" s="60">
        <f>VLOOKUP($A18,'Return Data'!$B$7:$R$2292,9,0)</f>
        <v>3.9409999999999998</v>
      </c>
      <c r="E18" s="61">
        <f t="shared" si="2"/>
        <v>11</v>
      </c>
      <c r="F18" s="60">
        <f>VLOOKUP($A18,'Return Data'!$B$7:$R$2292,10,0)</f>
        <v>3.8538000000000001</v>
      </c>
      <c r="G18" s="61">
        <f t="shared" si="3"/>
        <v>17</v>
      </c>
      <c r="H18" s="60">
        <f>VLOOKUP($A18,'Return Data'!$B$7:$R$2292,11,0)</f>
        <v>1.8177000000000001</v>
      </c>
      <c r="I18" s="61">
        <f t="shared" si="4"/>
        <v>18</v>
      </c>
      <c r="J18" s="60">
        <f>VLOOKUP($A18,'Return Data'!$B$7:$R$2292,12,0)</f>
        <v>1.4395</v>
      </c>
      <c r="K18" s="61">
        <f t="shared" si="5"/>
        <v>14</v>
      </c>
      <c r="L18" s="60">
        <f>VLOOKUP($A18,'Return Data'!$B$7:$R$2292,13,0)</f>
        <v>1.7261</v>
      </c>
      <c r="M18" s="61">
        <f t="shared" si="6"/>
        <v>13</v>
      </c>
      <c r="N18" s="60">
        <f>VLOOKUP($A18,'Return Data'!$B$7:$R$2292,17,0)</f>
        <v>3.9672999999999998</v>
      </c>
      <c r="O18" s="61">
        <f t="shared" si="7"/>
        <v>9</v>
      </c>
      <c r="P18" s="60">
        <f>VLOOKUP($A18,'Return Data'!$B$7:$R$2292,14,0)</f>
        <v>5.5332999999999997</v>
      </c>
      <c r="Q18" s="61">
        <f t="shared" si="8"/>
        <v>10</v>
      </c>
      <c r="R18" s="60">
        <f>VLOOKUP($A18,'Return Data'!$B$7:$R$2292,16,0)</f>
        <v>6.7656000000000001</v>
      </c>
      <c r="S18" s="62">
        <f t="shared" si="1"/>
        <v>22</v>
      </c>
    </row>
    <row r="19" spans="1:19" x14ac:dyDescent="0.3">
      <c r="A19" s="77" t="s">
        <v>1032</v>
      </c>
      <c r="B19" s="59">
        <f>VLOOKUP($A19,'Return Data'!$B$7:$R$2292,3,0)</f>
        <v>44865</v>
      </c>
      <c r="C19" s="60">
        <f>VLOOKUP($A19,'Return Data'!$B$7:$R$2292,4,0)</f>
        <v>12.616300000000001</v>
      </c>
      <c r="D19" s="60">
        <f>VLOOKUP($A19,'Return Data'!$B$7:$R$2292,9,0)</f>
        <v>3.3412000000000002</v>
      </c>
      <c r="E19" s="61">
        <f t="shared" si="2"/>
        <v>16</v>
      </c>
      <c r="F19" s="60">
        <f>VLOOKUP($A19,'Return Data'!$B$7:$R$2292,10,0)</f>
        <v>3.1493000000000002</v>
      </c>
      <c r="G19" s="61">
        <f t="shared" si="3"/>
        <v>19</v>
      </c>
      <c r="H19" s="60">
        <f>VLOOKUP($A19,'Return Data'!$B$7:$R$2292,11,0)</f>
        <v>0.83069999999999999</v>
      </c>
      <c r="I19" s="61">
        <f t="shared" si="4"/>
        <v>24</v>
      </c>
      <c r="J19" s="60">
        <f>VLOOKUP($A19,'Return Data'!$B$7:$R$2292,12,0)</f>
        <v>0.99929999999999997</v>
      </c>
      <c r="K19" s="61">
        <f t="shared" si="5"/>
        <v>20</v>
      </c>
      <c r="L19" s="60">
        <f>VLOOKUP($A19,'Return Data'!$B$7:$R$2292,13,0)</f>
        <v>1.3018000000000001</v>
      </c>
      <c r="M19" s="61">
        <f t="shared" si="6"/>
        <v>18</v>
      </c>
      <c r="N19" s="60">
        <f>VLOOKUP($A19,'Return Data'!$B$7:$R$2292,17,0)</f>
        <v>9.6320999999999994</v>
      </c>
      <c r="O19" s="61">
        <f t="shared" si="7"/>
        <v>2</v>
      </c>
      <c r="P19" s="60">
        <f>VLOOKUP($A19,'Return Data'!$B$7:$R$2292,14,0)</f>
        <v>-3.6095999999999999</v>
      </c>
      <c r="Q19" s="61">
        <f t="shared" si="8"/>
        <v>30</v>
      </c>
      <c r="R19" s="60">
        <f>VLOOKUP($A19,'Return Data'!$B$7:$R$2292,16,0)</f>
        <v>2.8212000000000002</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23</v>
      </c>
      <c r="L20" s="60">
        <f>VLOOKUP($A20,'Return Data'!$B$7:$R$2292,13,0)</f>
        <v>0</v>
      </c>
      <c r="M20" s="61">
        <f t="shared" si="6"/>
        <v>24</v>
      </c>
      <c r="N20" s="60"/>
      <c r="O20" s="61"/>
      <c r="P20" s="60"/>
      <c r="Q20" s="61"/>
      <c r="R20" s="60">
        <f>VLOOKUP($A20,'Return Data'!$B$7:$R$2292,16,0)</f>
        <v>0</v>
      </c>
      <c r="S20" s="62">
        <f t="shared" si="1"/>
        <v>28</v>
      </c>
    </row>
    <row r="21" spans="1:19" x14ac:dyDescent="0.3">
      <c r="A21" s="77" t="s">
        <v>1039</v>
      </c>
      <c r="B21" s="59">
        <f>VLOOKUP($A21,'Return Data'!$B$7:$R$2292,3,0)</f>
        <v>44865</v>
      </c>
      <c r="C21" s="60">
        <f>VLOOKUP($A21,'Return Data'!$B$7:$R$2292,4,0)</f>
        <v>41.632899999999999</v>
      </c>
      <c r="D21" s="60">
        <f>VLOOKUP($A21,'Return Data'!$B$7:$R$2292,9,0)</f>
        <v>4.3628999999999998</v>
      </c>
      <c r="E21" s="61">
        <f t="shared" si="2"/>
        <v>9</v>
      </c>
      <c r="F21" s="60">
        <f>VLOOKUP($A21,'Return Data'!$B$7:$R$2292,10,0)</f>
        <v>4.1399999999999997</v>
      </c>
      <c r="G21" s="61">
        <f t="shared" si="3"/>
        <v>14</v>
      </c>
      <c r="H21" s="60">
        <f>VLOOKUP($A21,'Return Data'!$B$7:$R$2292,11,0)</f>
        <v>2.7873999999999999</v>
      </c>
      <c r="I21" s="61">
        <f t="shared" si="4"/>
        <v>12</v>
      </c>
      <c r="J21" s="60">
        <f>VLOOKUP($A21,'Return Data'!$B$7:$R$2292,12,0)</f>
        <v>2.2967</v>
      </c>
      <c r="K21" s="61">
        <f t="shared" si="5"/>
        <v>9</v>
      </c>
      <c r="L21" s="60">
        <f>VLOOKUP($A21,'Return Data'!$B$7:$R$2292,13,0)</f>
        <v>2.4958</v>
      </c>
      <c r="M21" s="61">
        <f t="shared" si="6"/>
        <v>6</v>
      </c>
      <c r="N21" s="60">
        <f>VLOOKUP($A21,'Return Data'!$B$7:$R$2292,17,0)</f>
        <v>3.5238</v>
      </c>
      <c r="O21" s="61">
        <f t="shared" si="7"/>
        <v>10</v>
      </c>
      <c r="P21" s="60">
        <f>VLOOKUP($A21,'Return Data'!$B$7:$R$2292,14,0)</f>
        <v>6.4786000000000001</v>
      </c>
      <c r="Q21" s="61">
        <f t="shared" si="8"/>
        <v>4</v>
      </c>
      <c r="R21" s="60">
        <f>VLOOKUP($A21,'Return Data'!$B$7:$R$2292,16,0)</f>
        <v>7.7957999999999998</v>
      </c>
      <c r="S21" s="62">
        <f t="shared" si="1"/>
        <v>11</v>
      </c>
    </row>
    <row r="22" spans="1:19" x14ac:dyDescent="0.3">
      <c r="A22" s="77" t="s">
        <v>1040</v>
      </c>
      <c r="B22" s="59">
        <f>VLOOKUP($A22,'Return Data'!$B$7:$R$2292,3,0)</f>
        <v>44865</v>
      </c>
      <c r="C22" s="60">
        <f>VLOOKUP($A22,'Return Data'!$B$7:$R$2292,4,0)</f>
        <v>58.695999999999998</v>
      </c>
      <c r="D22" s="60">
        <f>VLOOKUP($A22,'Return Data'!$B$7:$R$2292,9,0)</f>
        <v>3.1920999999999999</v>
      </c>
      <c r="E22" s="61">
        <f t="shared" si="2"/>
        <v>18</v>
      </c>
      <c r="F22" s="60">
        <f>VLOOKUP($A22,'Return Data'!$B$7:$R$2292,10,0)</f>
        <v>1.0687</v>
      </c>
      <c r="G22" s="61">
        <f t="shared" si="3"/>
        <v>23</v>
      </c>
      <c r="H22" s="60">
        <f>VLOOKUP($A22,'Return Data'!$B$7:$R$2292,11,0)</f>
        <v>0.40789999999999998</v>
      </c>
      <c r="I22" s="61">
        <f t="shared" si="4"/>
        <v>25</v>
      </c>
      <c r="J22" s="60">
        <f>VLOOKUP($A22,'Return Data'!$B$7:$R$2292,12,0)</f>
        <v>-0.44500000000000001</v>
      </c>
      <c r="K22" s="61">
        <f t="shared" si="5"/>
        <v>31</v>
      </c>
      <c r="L22" s="60">
        <f>VLOOKUP($A22,'Return Data'!$B$7:$R$2292,13,0)</f>
        <v>-0.29010000000000002</v>
      </c>
      <c r="M22" s="61">
        <f t="shared" si="6"/>
        <v>31</v>
      </c>
      <c r="N22" s="60">
        <f>VLOOKUP($A22,'Return Data'!$B$7:$R$2292,17,0)</f>
        <v>0.92479999999999996</v>
      </c>
      <c r="O22" s="61">
        <f t="shared" si="7"/>
        <v>23</v>
      </c>
      <c r="P22" s="60">
        <f>VLOOKUP($A22,'Return Data'!$B$7:$R$2292,14,0)</f>
        <v>2.7339000000000002</v>
      </c>
      <c r="Q22" s="61">
        <f t="shared" si="8"/>
        <v>25</v>
      </c>
      <c r="R22" s="60">
        <f>VLOOKUP($A22,'Return Data'!$B$7:$R$2292,16,0)</f>
        <v>7.3708999999999998</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23</v>
      </c>
      <c r="L23" s="60">
        <f>VLOOKUP($A23,'Return Data'!$B$7:$R$2292,13,0)</f>
        <v>0</v>
      </c>
      <c r="M23" s="61">
        <f t="shared" si="6"/>
        <v>24</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23</v>
      </c>
      <c r="L24" s="60">
        <f>VLOOKUP($A24,'Return Data'!$B$7:$R$2292,13,0)</f>
        <v>0</v>
      </c>
      <c r="M24" s="61">
        <f t="shared" si="6"/>
        <v>24</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23</v>
      </c>
      <c r="L25" s="60">
        <f>VLOOKUP($A25,'Return Data'!$B$7:$R$2292,13,0)</f>
        <v>0</v>
      </c>
      <c r="M25" s="61">
        <f t="shared" si="6"/>
        <v>24</v>
      </c>
      <c r="N25" s="60"/>
      <c r="O25" s="61"/>
      <c r="P25" s="60"/>
      <c r="Q25" s="61"/>
      <c r="R25" s="60">
        <f>VLOOKUP($A25,'Return Data'!$B$7:$R$2292,16,0)</f>
        <v>0</v>
      </c>
      <c r="S25" s="62">
        <f t="shared" si="1"/>
        <v>28</v>
      </c>
    </row>
    <row r="26" spans="1:19" x14ac:dyDescent="0.3">
      <c r="A26" s="77" t="s">
        <v>1051</v>
      </c>
      <c r="B26" s="59">
        <f>VLOOKUP($A26,'Return Data'!$B$7:$R$2292,3,0)</f>
        <v>44865</v>
      </c>
      <c r="C26" s="60">
        <f>VLOOKUP($A26,'Return Data'!$B$7:$R$2292,4,0)</f>
        <v>15.101599999999999</v>
      </c>
      <c r="D26" s="60">
        <f>VLOOKUP($A26,'Return Data'!$B$7:$R$2292,9,0)</f>
        <v>3.2915999999999999</v>
      </c>
      <c r="E26" s="61">
        <f t="shared" si="2"/>
        <v>17</v>
      </c>
      <c r="F26" s="60">
        <f>VLOOKUP($A26,'Return Data'!$B$7:$R$2292,10,0)</f>
        <v>3.5365000000000002</v>
      </c>
      <c r="G26" s="61">
        <f t="shared" si="3"/>
        <v>18</v>
      </c>
      <c r="H26" s="60">
        <f>VLOOKUP($A26,'Return Data'!$B$7:$R$2292,11,0)</f>
        <v>2.3037999999999998</v>
      </c>
      <c r="I26" s="61">
        <f t="shared" si="4"/>
        <v>16</v>
      </c>
      <c r="J26" s="60">
        <f>VLOOKUP($A26,'Return Data'!$B$7:$R$2292,12,0)</f>
        <v>1.2592000000000001</v>
      </c>
      <c r="K26" s="61">
        <f t="shared" si="5"/>
        <v>18</v>
      </c>
      <c r="L26" s="60">
        <f>VLOOKUP($A26,'Return Data'!$B$7:$R$2292,13,0)</f>
        <v>1.5544</v>
      </c>
      <c r="M26" s="61">
        <f t="shared" si="6"/>
        <v>15</v>
      </c>
      <c r="N26" s="60">
        <f>VLOOKUP($A26,'Return Data'!$B$7:$R$2292,17,0)</f>
        <v>4.1257000000000001</v>
      </c>
      <c r="O26" s="61">
        <f t="shared" si="7"/>
        <v>6</v>
      </c>
      <c r="P26" s="60">
        <f>VLOOKUP($A26,'Return Data'!$B$7:$R$2292,14,0)</f>
        <v>2.597</v>
      </c>
      <c r="Q26" s="61">
        <f t="shared" si="8"/>
        <v>26</v>
      </c>
      <c r="R26" s="60">
        <f>VLOOKUP($A26,'Return Data'!$B$7:$R$2292,16,0)</f>
        <v>5.5799000000000003</v>
      </c>
      <c r="S26" s="62">
        <f t="shared" si="1"/>
        <v>25</v>
      </c>
    </row>
    <row r="27" spans="1:19" x14ac:dyDescent="0.3">
      <c r="A27" s="77" t="s">
        <v>1054</v>
      </c>
      <c r="B27" s="59">
        <f>VLOOKUP($A27,'Return Data'!$B$7:$R$2292,3,0)</f>
        <v>44865</v>
      </c>
      <c r="C27" s="60">
        <f>VLOOKUP($A27,'Return Data'!$B$7:$R$2292,4,0)</f>
        <v>102.91930000000001</v>
      </c>
      <c r="D27" s="60">
        <f>VLOOKUP($A27,'Return Data'!$B$7:$R$2292,9,0)</f>
        <v>3.8289</v>
      </c>
      <c r="E27" s="61">
        <f t="shared" si="2"/>
        <v>13</v>
      </c>
      <c r="F27" s="60">
        <f>VLOOKUP($A27,'Return Data'!$B$7:$R$2292,10,0)</f>
        <v>3.1059000000000001</v>
      </c>
      <c r="G27" s="61">
        <f t="shared" si="3"/>
        <v>21</v>
      </c>
      <c r="H27" s="60">
        <f>VLOOKUP($A27,'Return Data'!$B$7:$R$2292,11,0)</f>
        <v>1.7076</v>
      </c>
      <c r="I27" s="61">
        <f t="shared" si="4"/>
        <v>20</v>
      </c>
      <c r="J27" s="60">
        <f>VLOOKUP($A27,'Return Data'!$B$7:$R$2292,12,0)</f>
        <v>1.2629999999999999</v>
      </c>
      <c r="K27" s="61">
        <f t="shared" si="5"/>
        <v>17</v>
      </c>
      <c r="L27" s="60">
        <f>VLOOKUP($A27,'Return Data'!$B$7:$R$2292,13,0)</f>
        <v>1.5954999999999999</v>
      </c>
      <c r="M27" s="61">
        <f t="shared" si="6"/>
        <v>14</v>
      </c>
      <c r="N27" s="60">
        <f>VLOOKUP($A27,'Return Data'!$B$7:$R$2292,17,0)</f>
        <v>2.9188999999999998</v>
      </c>
      <c r="O27" s="61">
        <f t="shared" si="7"/>
        <v>13</v>
      </c>
      <c r="P27" s="60">
        <f>VLOOKUP($A27,'Return Data'!$B$7:$R$2292,14,0)</f>
        <v>5.9648000000000003</v>
      </c>
      <c r="Q27" s="61">
        <f t="shared" si="8"/>
        <v>7</v>
      </c>
      <c r="R27" s="60">
        <f>VLOOKUP($A27,'Return Data'!$B$7:$R$2292,16,0)</f>
        <v>9.0022000000000002</v>
      </c>
      <c r="S27" s="62">
        <f t="shared" si="1"/>
        <v>1</v>
      </c>
    </row>
    <row r="28" spans="1:19" x14ac:dyDescent="0.3">
      <c r="A28" s="77" t="s">
        <v>1057</v>
      </c>
      <c r="B28" s="59">
        <f>VLOOKUP($A28,'Return Data'!$B$7:$R$2292,3,0)</f>
        <v>44865</v>
      </c>
      <c r="C28" s="60">
        <f>VLOOKUP($A28,'Return Data'!$B$7:$R$2292,4,0)</f>
        <v>46.426699999999997</v>
      </c>
      <c r="D28" s="60">
        <f>VLOOKUP($A28,'Return Data'!$B$7:$R$2292,9,0)</f>
        <v>2.3327</v>
      </c>
      <c r="E28" s="61">
        <f t="shared" si="2"/>
        <v>23</v>
      </c>
      <c r="F28" s="60">
        <f>VLOOKUP($A28,'Return Data'!$B$7:$R$2292,10,0)</f>
        <v>2.0497999999999998</v>
      </c>
      <c r="G28" s="61">
        <f t="shared" si="3"/>
        <v>22</v>
      </c>
      <c r="H28" s="60">
        <f>VLOOKUP($A28,'Return Data'!$B$7:$R$2292,11,0)</f>
        <v>1.7487999999999999</v>
      </c>
      <c r="I28" s="61">
        <f t="shared" si="4"/>
        <v>19</v>
      </c>
      <c r="J28" s="60">
        <f>VLOOKUP($A28,'Return Data'!$B$7:$R$2292,12,0)</f>
        <v>0.84130000000000005</v>
      </c>
      <c r="K28" s="61">
        <f t="shared" si="5"/>
        <v>21</v>
      </c>
      <c r="L28" s="60">
        <f>VLOOKUP($A28,'Return Data'!$B$7:$R$2292,13,0)</f>
        <v>0.59019999999999995</v>
      </c>
      <c r="M28" s="61">
        <f t="shared" si="6"/>
        <v>20</v>
      </c>
      <c r="N28" s="60">
        <f>VLOOKUP($A28,'Return Data'!$B$7:$R$2292,17,0)</f>
        <v>1.3817999999999999</v>
      </c>
      <c r="O28" s="61">
        <f t="shared" si="7"/>
        <v>22</v>
      </c>
      <c r="P28" s="60">
        <f>VLOOKUP($A28,'Return Data'!$B$7:$R$2292,14,0)</f>
        <v>4.1505000000000001</v>
      </c>
      <c r="Q28" s="61">
        <f t="shared" si="8"/>
        <v>17</v>
      </c>
      <c r="R28" s="60">
        <f>VLOOKUP($A28,'Return Data'!$B$7:$R$2292,16,0)</f>
        <v>7.9257999999999997</v>
      </c>
      <c r="S28" s="62">
        <f t="shared" si="1"/>
        <v>9</v>
      </c>
    </row>
    <row r="29" spans="1:19" x14ac:dyDescent="0.3">
      <c r="A29" s="77" t="s">
        <v>1058</v>
      </c>
      <c r="B29" s="59">
        <f>VLOOKUP($A29,'Return Data'!$B$7:$R$2292,3,0)</f>
        <v>44865</v>
      </c>
      <c r="C29" s="60">
        <f>VLOOKUP($A29,'Return Data'!$B$7:$R$2292,4,0)</f>
        <v>47.677100000000003</v>
      </c>
      <c r="D29" s="60">
        <f>VLOOKUP($A29,'Return Data'!$B$7:$R$2292,9,0)</f>
        <v>2.9386999999999999</v>
      </c>
      <c r="E29" s="61">
        <f t="shared" si="2"/>
        <v>21</v>
      </c>
      <c r="F29" s="60">
        <f>VLOOKUP($A29,'Return Data'!$B$7:$R$2292,10,0)</f>
        <v>4.6150000000000002</v>
      </c>
      <c r="G29" s="61">
        <f t="shared" si="3"/>
        <v>10</v>
      </c>
      <c r="H29" s="60">
        <f>VLOOKUP($A29,'Return Data'!$B$7:$R$2292,11,0)</f>
        <v>1.6365000000000001</v>
      </c>
      <c r="I29" s="61">
        <f t="shared" si="4"/>
        <v>21</v>
      </c>
      <c r="J29" s="60">
        <f>VLOOKUP($A29,'Return Data'!$B$7:$R$2292,12,0)</f>
        <v>0.45329999999999998</v>
      </c>
      <c r="K29" s="61">
        <f t="shared" si="5"/>
        <v>22</v>
      </c>
      <c r="L29" s="60">
        <f>VLOOKUP($A29,'Return Data'!$B$7:$R$2292,13,0)</f>
        <v>0.1096</v>
      </c>
      <c r="M29" s="61">
        <f t="shared" si="6"/>
        <v>22</v>
      </c>
      <c r="N29" s="60">
        <f>VLOOKUP($A29,'Return Data'!$B$7:$R$2292,17,0)</f>
        <v>1.4307000000000001</v>
      </c>
      <c r="O29" s="61">
        <f t="shared" si="7"/>
        <v>21</v>
      </c>
      <c r="P29" s="60">
        <f>VLOOKUP($A29,'Return Data'!$B$7:$R$2292,14,0)</f>
        <v>3.9241999999999999</v>
      </c>
      <c r="Q29" s="61">
        <f t="shared" si="8"/>
        <v>22</v>
      </c>
      <c r="R29" s="60">
        <f>VLOOKUP($A29,'Return Data'!$B$7:$R$2292,16,0)</f>
        <v>7.3056000000000001</v>
      </c>
      <c r="S29" s="62">
        <f t="shared" si="1"/>
        <v>20</v>
      </c>
    </row>
    <row r="30" spans="1:19" x14ac:dyDescent="0.3">
      <c r="A30" s="77" t="s">
        <v>1060</v>
      </c>
      <c r="B30" s="59">
        <f>VLOOKUP($A30,'Return Data'!$B$7:$R$2292,3,0)</f>
        <v>44865</v>
      </c>
      <c r="C30" s="60">
        <f>VLOOKUP($A30,'Return Data'!$B$7:$R$2292,4,0)</f>
        <v>35.0518</v>
      </c>
      <c r="D30" s="60">
        <f>VLOOKUP($A30,'Return Data'!$B$7:$R$2292,9,0)</f>
        <v>0.8639</v>
      </c>
      <c r="E30" s="61">
        <f t="shared" si="2"/>
        <v>27</v>
      </c>
      <c r="F30" s="60">
        <f>VLOOKUP($A30,'Return Data'!$B$7:$R$2292,10,0)</f>
        <v>0.62019999999999997</v>
      </c>
      <c r="G30" s="61">
        <f t="shared" si="3"/>
        <v>25</v>
      </c>
      <c r="H30" s="60">
        <f>VLOOKUP($A30,'Return Data'!$B$7:$R$2292,11,0)</f>
        <v>0.93369999999999997</v>
      </c>
      <c r="I30" s="61">
        <f t="shared" si="4"/>
        <v>23</v>
      </c>
      <c r="J30" s="60">
        <f>VLOOKUP($A30,'Return Data'!$B$7:$R$2292,12,0)</f>
        <v>-0.86670000000000003</v>
      </c>
      <c r="K30" s="61">
        <f t="shared" si="5"/>
        <v>33</v>
      </c>
      <c r="L30" s="60">
        <f>VLOOKUP($A30,'Return Data'!$B$7:$R$2292,13,0)</f>
        <v>-0.49270000000000003</v>
      </c>
      <c r="M30" s="61">
        <f t="shared" si="6"/>
        <v>34</v>
      </c>
      <c r="N30" s="60">
        <f>VLOOKUP($A30,'Return Data'!$B$7:$R$2292,17,0)</f>
        <v>0.80349999999999999</v>
      </c>
      <c r="O30" s="61">
        <f t="shared" si="7"/>
        <v>24</v>
      </c>
      <c r="P30" s="60">
        <f>VLOOKUP($A30,'Return Data'!$B$7:$R$2292,14,0)</f>
        <v>3.3472</v>
      </c>
      <c r="Q30" s="61">
        <f t="shared" si="8"/>
        <v>24</v>
      </c>
      <c r="R30" s="60">
        <f>VLOOKUP($A30,'Return Data'!$B$7:$R$2292,16,0)</f>
        <v>6.5042</v>
      </c>
      <c r="S30" s="62">
        <f t="shared" si="1"/>
        <v>23</v>
      </c>
    </row>
    <row r="31" spans="1:19" x14ac:dyDescent="0.3">
      <c r="A31" s="77" t="s">
        <v>1062</v>
      </c>
      <c r="B31" s="59">
        <f>VLOOKUP($A31,'Return Data'!$B$7:$R$2292,3,0)</f>
        <v>44865</v>
      </c>
      <c r="C31" s="60">
        <f>VLOOKUP($A31,'Return Data'!$B$7:$R$2292,4,0)</f>
        <v>32.426600000000001</v>
      </c>
      <c r="D31" s="60">
        <f>VLOOKUP($A31,'Return Data'!$B$7:$R$2292,9,0)</f>
        <v>3.3866000000000001</v>
      </c>
      <c r="E31" s="61">
        <f t="shared" si="2"/>
        <v>15</v>
      </c>
      <c r="F31" s="60">
        <f>VLOOKUP($A31,'Return Data'!$B$7:$R$2292,10,0)</f>
        <v>5.5605000000000002</v>
      </c>
      <c r="G31" s="61">
        <f t="shared" si="3"/>
        <v>3</v>
      </c>
      <c r="H31" s="60">
        <f>VLOOKUP($A31,'Return Data'!$B$7:$R$2292,11,0)</f>
        <v>4.1802999999999999</v>
      </c>
      <c r="I31" s="61">
        <f t="shared" si="4"/>
        <v>5</v>
      </c>
      <c r="J31" s="60">
        <f>VLOOKUP($A31,'Return Data'!$B$7:$R$2292,12,0)</f>
        <v>3.1194000000000002</v>
      </c>
      <c r="K31" s="61">
        <f t="shared" si="5"/>
        <v>4</v>
      </c>
      <c r="L31" s="60">
        <f>VLOOKUP($A31,'Return Data'!$B$7:$R$2292,13,0)</f>
        <v>2.2067999999999999</v>
      </c>
      <c r="M31" s="61">
        <f t="shared" si="6"/>
        <v>8</v>
      </c>
      <c r="N31" s="60">
        <f>VLOOKUP($A31,'Return Data'!$B$7:$R$2292,17,0)</f>
        <v>2.7275</v>
      </c>
      <c r="O31" s="61">
        <f t="shared" si="7"/>
        <v>14</v>
      </c>
      <c r="P31" s="60">
        <f>VLOOKUP($A31,'Return Data'!$B$7:$R$2292,14,0)</f>
        <v>5.6779999999999999</v>
      </c>
      <c r="Q31" s="61">
        <f t="shared" si="8"/>
        <v>9</v>
      </c>
      <c r="R31" s="60">
        <f>VLOOKUP($A31,'Return Data'!$B$7:$R$2292,16,0)</f>
        <v>8.6303999999999998</v>
      </c>
      <c r="S31" s="62">
        <f t="shared" si="1"/>
        <v>3</v>
      </c>
    </row>
    <row r="32" spans="1:19" x14ac:dyDescent="0.3">
      <c r="A32" s="77" t="s">
        <v>1065</v>
      </c>
      <c r="B32" s="59">
        <f>VLOOKUP($A32,'Return Data'!$B$7:$R$2292,3,0)</f>
        <v>44865</v>
      </c>
      <c r="C32" s="60">
        <f>VLOOKUP($A32,'Return Data'!$B$7:$R$2292,4,0)</f>
        <v>54.0717</v>
      </c>
      <c r="D32" s="60">
        <f>VLOOKUP($A32,'Return Data'!$B$7:$R$2292,9,0)</f>
        <v>2.0438999999999998</v>
      </c>
      <c r="E32" s="61">
        <f t="shared" si="2"/>
        <v>24</v>
      </c>
      <c r="F32" s="60">
        <f>VLOOKUP($A32,'Return Data'!$B$7:$R$2292,10,0)</f>
        <v>0.23280000000000001</v>
      </c>
      <c r="G32" s="61">
        <f t="shared" si="3"/>
        <v>27</v>
      </c>
      <c r="H32" s="60">
        <f>VLOOKUP($A32,'Return Data'!$B$7:$R$2292,11,0)</f>
        <v>4.7800000000000002E-2</v>
      </c>
      <c r="I32" s="61">
        <f t="shared" si="4"/>
        <v>27</v>
      </c>
      <c r="J32" s="60">
        <f>VLOOKUP($A32,'Return Data'!$B$7:$R$2292,12,0)</f>
        <v>-0.91769999999999996</v>
      </c>
      <c r="K32" s="61">
        <f t="shared" si="5"/>
        <v>34</v>
      </c>
      <c r="L32" s="60">
        <f>VLOOKUP($A32,'Return Data'!$B$7:$R$2292,13,0)</f>
        <v>-0.36580000000000001</v>
      </c>
      <c r="M32" s="61">
        <f t="shared" si="6"/>
        <v>33</v>
      </c>
      <c r="N32" s="60">
        <f>VLOOKUP($A32,'Return Data'!$B$7:$R$2292,17,0)</f>
        <v>0.7944</v>
      </c>
      <c r="O32" s="61">
        <f t="shared" si="7"/>
        <v>25</v>
      </c>
      <c r="P32" s="60">
        <f>VLOOKUP($A32,'Return Data'!$B$7:$R$2292,14,0)</f>
        <v>4.1100000000000003</v>
      </c>
      <c r="Q32" s="61">
        <f t="shared" si="8"/>
        <v>18</v>
      </c>
      <c r="R32" s="60">
        <f>VLOOKUP($A32,'Return Data'!$B$7:$R$2292,16,0)</f>
        <v>7.8574999999999999</v>
      </c>
      <c r="S32" s="62">
        <f t="shared" si="1"/>
        <v>10</v>
      </c>
    </row>
    <row r="33" spans="1:19" x14ac:dyDescent="0.3">
      <c r="A33" s="77" t="s">
        <v>1997</v>
      </c>
      <c r="B33" s="59">
        <f>VLOOKUP($A33,'Return Data'!$B$7:$R$2292,3,0)</f>
        <v>44865</v>
      </c>
      <c r="C33" s="60">
        <f>VLOOKUP($A33,'Return Data'!$B$7:$R$2292,4,0)</f>
        <v>50.701099999999997</v>
      </c>
      <c r="D33" s="60">
        <f>VLOOKUP($A33,'Return Data'!$B$7:$R$2292,9,0)</f>
        <v>2.3338999999999999</v>
      </c>
      <c r="E33" s="61">
        <f t="shared" si="2"/>
        <v>22</v>
      </c>
      <c r="F33" s="60">
        <f>VLOOKUP($A33,'Return Data'!$B$7:$R$2292,10,0)</f>
        <v>0.68589999999999995</v>
      </c>
      <c r="G33" s="61">
        <f t="shared" si="3"/>
        <v>24</v>
      </c>
      <c r="H33" s="60">
        <f>VLOOKUP($A33,'Return Data'!$B$7:$R$2292,11,0)</f>
        <v>1.0071000000000001</v>
      </c>
      <c r="I33" s="61">
        <f t="shared" si="4"/>
        <v>22</v>
      </c>
      <c r="J33" s="60">
        <f>VLOOKUP($A33,'Return Data'!$B$7:$R$2292,12,0)</f>
        <v>-0.752</v>
      </c>
      <c r="K33" s="61">
        <f t="shared" si="5"/>
        <v>32</v>
      </c>
      <c r="L33" s="60">
        <f>VLOOKUP($A33,'Return Data'!$B$7:$R$2292,13,0)</f>
        <v>-0.30349999999999999</v>
      </c>
      <c r="M33" s="61">
        <f t="shared" si="6"/>
        <v>32</v>
      </c>
      <c r="N33" s="60">
        <f>VLOOKUP($A33,'Return Data'!$B$7:$R$2292,17,0)</f>
        <v>0.70860000000000001</v>
      </c>
      <c r="O33" s="61">
        <f t="shared" si="7"/>
        <v>26</v>
      </c>
      <c r="P33" s="60">
        <f>VLOOKUP($A33,'Return Data'!$B$7:$R$2292,14,0)</f>
        <v>3.5842999999999998</v>
      </c>
      <c r="Q33" s="61">
        <f t="shared" si="8"/>
        <v>23</v>
      </c>
      <c r="R33" s="60">
        <f>VLOOKUP($A33,'Return Data'!$B$7:$R$2292,16,0)</f>
        <v>6.0212000000000003</v>
      </c>
      <c r="S33" s="62">
        <f t="shared" si="1"/>
        <v>24</v>
      </c>
    </row>
    <row r="34" spans="1:19" x14ac:dyDescent="0.3">
      <c r="A34" s="77" t="s">
        <v>1067</v>
      </c>
      <c r="B34" s="59">
        <f>VLOOKUP($A34,'Return Data'!$B$7:$R$2292,3,0)</f>
        <v>44865</v>
      </c>
      <c r="C34" s="60">
        <f>VLOOKUP($A34,'Return Data'!$B$7:$R$2292,4,0)</f>
        <v>63.113999999999997</v>
      </c>
      <c r="D34" s="60">
        <f>VLOOKUP($A34,'Return Data'!$B$7:$R$2292,9,0)</f>
        <v>2.9662000000000002</v>
      </c>
      <c r="E34" s="61">
        <f t="shared" si="2"/>
        <v>20</v>
      </c>
      <c r="F34" s="60">
        <f>VLOOKUP($A34,'Return Data'!$B$7:$R$2292,10,0)</f>
        <v>5.1821000000000002</v>
      </c>
      <c r="G34" s="61">
        <f t="shared" si="3"/>
        <v>6</v>
      </c>
      <c r="H34" s="60">
        <f>VLOOKUP($A34,'Return Data'!$B$7:$R$2292,11,0)</f>
        <v>2.887</v>
      </c>
      <c r="I34" s="61">
        <f t="shared" si="4"/>
        <v>11</v>
      </c>
      <c r="J34" s="60">
        <f>VLOOKUP($A34,'Return Data'!$B$7:$R$2292,12,0)</f>
        <v>1.1572</v>
      </c>
      <c r="K34" s="61">
        <f t="shared" si="5"/>
        <v>19</v>
      </c>
      <c r="L34" s="60">
        <f>VLOOKUP($A34,'Return Data'!$B$7:$R$2292,13,0)</f>
        <v>1.1533</v>
      </c>
      <c r="M34" s="61">
        <f t="shared" si="6"/>
        <v>19</v>
      </c>
      <c r="N34" s="60">
        <f>VLOOKUP($A34,'Return Data'!$B$7:$R$2292,17,0)</f>
        <v>2.4561000000000002</v>
      </c>
      <c r="O34" s="61">
        <f t="shared" si="7"/>
        <v>15</v>
      </c>
      <c r="P34" s="60">
        <f>VLOOKUP($A34,'Return Data'!$B$7:$R$2292,14,0)</f>
        <v>5.2775999999999996</v>
      </c>
      <c r="Q34" s="61">
        <f t="shared" si="8"/>
        <v>12</v>
      </c>
      <c r="R34" s="60">
        <f>VLOOKUP($A34,'Return Data'!$B$7:$R$2292,16,0)</f>
        <v>8.3595000000000006</v>
      </c>
      <c r="S34" s="62">
        <f t="shared" si="1"/>
        <v>6</v>
      </c>
    </row>
    <row r="35" spans="1:19" x14ac:dyDescent="0.3">
      <c r="A35" s="77" t="s">
        <v>1883</v>
      </c>
      <c r="B35" s="59">
        <f>VLOOKUP($A35,'Return Data'!$B$7:$R$2292,3,0)</f>
        <v>44865</v>
      </c>
      <c r="C35" s="60">
        <f>VLOOKUP($A35,'Return Data'!$B$7:$R$2292,4,0)</f>
        <v>58.587200000000003</v>
      </c>
      <c r="D35" s="60">
        <f>VLOOKUP($A35,'Return Data'!$B$7:$R$2292,9,0)</f>
        <v>1.1366000000000001</v>
      </c>
      <c r="E35" s="61">
        <f t="shared" si="2"/>
        <v>26</v>
      </c>
      <c r="F35" s="60">
        <f>VLOOKUP($A35,'Return Data'!$B$7:$R$2292,10,0)</f>
        <v>5.04</v>
      </c>
      <c r="G35" s="61">
        <f t="shared" si="3"/>
        <v>7</v>
      </c>
      <c r="H35" s="60">
        <f>VLOOKUP($A35,'Return Data'!$B$7:$R$2292,11,0)</f>
        <v>3.3731</v>
      </c>
      <c r="I35" s="61">
        <f t="shared" si="4"/>
        <v>7</v>
      </c>
      <c r="J35" s="60">
        <f>VLOOKUP($A35,'Return Data'!$B$7:$R$2292,12,0)</f>
        <v>1.3976</v>
      </c>
      <c r="K35" s="61">
        <f t="shared" si="5"/>
        <v>15</v>
      </c>
      <c r="L35" s="60">
        <f>VLOOKUP($A35,'Return Data'!$B$7:$R$2292,13,0)</f>
        <v>1.4661</v>
      </c>
      <c r="M35" s="61">
        <f t="shared" si="6"/>
        <v>16</v>
      </c>
      <c r="N35" s="60">
        <f>VLOOKUP($A35,'Return Data'!$B$7:$R$2292,17,0)</f>
        <v>1.5947</v>
      </c>
      <c r="O35" s="61">
        <f t="shared" si="7"/>
        <v>20</v>
      </c>
      <c r="P35" s="60">
        <f>VLOOKUP($A35,'Return Data'!$B$7:$R$2292,14,0)</f>
        <v>3.9750000000000001</v>
      </c>
      <c r="Q35" s="61">
        <f t="shared" si="8"/>
        <v>21</v>
      </c>
      <c r="R35" s="60">
        <f>VLOOKUP($A35,'Return Data'!$B$7:$R$2292,16,0)</f>
        <v>7.7291999999999996</v>
      </c>
      <c r="S35" s="62">
        <f t="shared" si="1"/>
        <v>12</v>
      </c>
    </row>
    <row r="36" spans="1:19" x14ac:dyDescent="0.3">
      <c r="A36" s="77" t="s">
        <v>1069</v>
      </c>
      <c r="B36" s="59">
        <f>VLOOKUP($A36,'Return Data'!$B$7:$R$2292,3,0)</f>
        <v>44865</v>
      </c>
      <c r="C36" s="60">
        <f>VLOOKUP($A36,'Return Data'!$B$7:$R$2292,4,0)</f>
        <v>73.668199999999999</v>
      </c>
      <c r="D36" s="60">
        <f>VLOOKUP($A36,'Return Data'!$B$7:$R$2292,9,0)</f>
        <v>5.1642000000000001</v>
      </c>
      <c r="E36" s="61">
        <f t="shared" si="2"/>
        <v>4</v>
      </c>
      <c r="F36" s="60">
        <f>VLOOKUP($A36,'Return Data'!$B$7:$R$2292,10,0)</f>
        <v>8.9867000000000008</v>
      </c>
      <c r="G36" s="61">
        <f t="shared" si="3"/>
        <v>2</v>
      </c>
      <c r="H36" s="60">
        <f>VLOOKUP($A36,'Return Data'!$B$7:$R$2292,11,0)</f>
        <v>4.2451999999999996</v>
      </c>
      <c r="I36" s="61">
        <f t="shared" si="4"/>
        <v>4</v>
      </c>
      <c r="J36" s="60">
        <f>VLOOKUP($A36,'Return Data'!$B$7:$R$2292,12,0)</f>
        <v>2.6227</v>
      </c>
      <c r="K36" s="61">
        <f t="shared" si="5"/>
        <v>6</v>
      </c>
      <c r="L36" s="60">
        <f>VLOOKUP($A36,'Return Data'!$B$7:$R$2292,13,0)</f>
        <v>1.8627</v>
      </c>
      <c r="M36" s="61">
        <f t="shared" si="6"/>
        <v>12</v>
      </c>
      <c r="N36" s="60">
        <f>VLOOKUP($A36,'Return Data'!$B$7:$R$2292,17,0)</f>
        <v>2.0121000000000002</v>
      </c>
      <c r="O36" s="61">
        <f t="shared" si="7"/>
        <v>17</v>
      </c>
      <c r="P36" s="60">
        <f>VLOOKUP($A36,'Return Data'!$B$7:$R$2292,14,0)</f>
        <v>4.7335000000000003</v>
      </c>
      <c r="Q36" s="61">
        <f t="shared" si="8"/>
        <v>15</v>
      </c>
      <c r="R36" s="60">
        <f>VLOOKUP($A36,'Return Data'!$B$7:$R$2292,16,0)</f>
        <v>8.3821999999999992</v>
      </c>
      <c r="S36" s="62">
        <f t="shared" si="1"/>
        <v>5</v>
      </c>
    </row>
    <row r="37" spans="1:19" x14ac:dyDescent="0.3">
      <c r="A37" s="77" t="s">
        <v>1072</v>
      </c>
      <c r="B37" s="59">
        <f>VLOOKUP($A37,'Return Data'!$B$7:$R$2292,3,0)</f>
        <v>44865</v>
      </c>
      <c r="C37" s="60">
        <f>VLOOKUP($A37,'Return Data'!$B$7:$R$2292,4,0)</f>
        <v>57.579300000000003</v>
      </c>
      <c r="D37" s="60">
        <f>VLOOKUP($A37,'Return Data'!$B$7:$R$2292,9,0)</f>
        <v>3.8898999999999999</v>
      </c>
      <c r="E37" s="61">
        <f t="shared" si="2"/>
        <v>12</v>
      </c>
      <c r="F37" s="60">
        <f>VLOOKUP($A37,'Return Data'!$B$7:$R$2292,10,0)</f>
        <v>4.7186000000000003</v>
      </c>
      <c r="G37" s="61">
        <f t="shared" si="3"/>
        <v>9</v>
      </c>
      <c r="H37" s="60">
        <f>VLOOKUP($A37,'Return Data'!$B$7:$R$2292,11,0)</f>
        <v>3.1320999999999999</v>
      </c>
      <c r="I37" s="61">
        <f t="shared" si="4"/>
        <v>10</v>
      </c>
      <c r="J37" s="60">
        <f>VLOOKUP($A37,'Return Data'!$B$7:$R$2292,12,0)</f>
        <v>2.206</v>
      </c>
      <c r="K37" s="61">
        <f t="shared" si="5"/>
        <v>10</v>
      </c>
      <c r="L37" s="60">
        <f>VLOOKUP($A37,'Return Data'!$B$7:$R$2292,13,0)</f>
        <v>1.9743999999999999</v>
      </c>
      <c r="M37" s="61">
        <f t="shared" si="6"/>
        <v>11</v>
      </c>
      <c r="N37" s="60">
        <f>VLOOKUP($A37,'Return Data'!$B$7:$R$2292,17,0)</f>
        <v>3.0512999999999999</v>
      </c>
      <c r="O37" s="61">
        <f t="shared" si="7"/>
        <v>11</v>
      </c>
      <c r="P37" s="60">
        <f>VLOOKUP($A37,'Return Data'!$B$7:$R$2292,14,0)</f>
        <v>6.2952000000000004</v>
      </c>
      <c r="Q37" s="61">
        <f t="shared" si="8"/>
        <v>6</v>
      </c>
      <c r="R37" s="60">
        <f>VLOOKUP($A37,'Return Data'!$B$7:$R$2292,16,0)</f>
        <v>7.5574000000000003</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23</v>
      </c>
      <c r="L38" s="60">
        <f>VLOOKUP($A38,'Return Data'!$B$7:$R$2292,13,0)</f>
        <v>0</v>
      </c>
      <c r="M38" s="61">
        <f t="shared" si="6"/>
        <v>24</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23</v>
      </c>
      <c r="L39" s="60">
        <f>VLOOKUP($A39,'Return Data'!$B$7:$R$2292,13,0)</f>
        <v>0</v>
      </c>
      <c r="M39" s="61">
        <f t="shared" si="6"/>
        <v>24</v>
      </c>
      <c r="N39" s="60"/>
      <c r="O39" s="61"/>
      <c r="P39" s="60"/>
      <c r="Q39" s="61"/>
      <c r="R39" s="60">
        <f>VLOOKUP($A39,'Return Data'!$B$7:$R$2292,16,0)</f>
        <v>0</v>
      </c>
      <c r="S39" s="62">
        <f t="shared" si="1"/>
        <v>28</v>
      </c>
    </row>
    <row r="40" spans="1:19" x14ac:dyDescent="0.3">
      <c r="A40" s="77" t="s">
        <v>1078</v>
      </c>
      <c r="B40" s="59">
        <f>VLOOKUP($A40,'Return Data'!$B$7:$R$2292,3,0)</f>
        <v>44865</v>
      </c>
      <c r="C40" s="60">
        <f>VLOOKUP($A40,'Return Data'!$B$7:$R$2292,4,0)</f>
        <v>60.090800000000002</v>
      </c>
      <c r="D40" s="60">
        <f>VLOOKUP($A40,'Return Data'!$B$7:$R$2292,9,0)</f>
        <v>3.8214000000000001</v>
      </c>
      <c r="E40" s="61">
        <f t="shared" si="2"/>
        <v>14</v>
      </c>
      <c r="F40" s="60">
        <f>VLOOKUP($A40,'Return Data'!$B$7:$R$2292,10,0)</f>
        <v>4.5031999999999996</v>
      </c>
      <c r="G40" s="61">
        <f t="shared" si="3"/>
        <v>12</v>
      </c>
      <c r="H40" s="60">
        <f>VLOOKUP($A40,'Return Data'!$B$7:$R$2292,11,0)</f>
        <v>18.432099999999998</v>
      </c>
      <c r="I40" s="61">
        <f t="shared" si="4"/>
        <v>2</v>
      </c>
      <c r="J40" s="60">
        <f>VLOOKUP($A40,'Return Data'!$B$7:$R$2292,12,0)</f>
        <v>11.299899999999999</v>
      </c>
      <c r="K40" s="61">
        <f t="shared" si="5"/>
        <v>2</v>
      </c>
      <c r="L40" s="60">
        <f>VLOOKUP($A40,'Return Data'!$B$7:$R$2292,13,0)</f>
        <v>8.3376999999999999</v>
      </c>
      <c r="M40" s="61">
        <f t="shared" si="6"/>
        <v>2</v>
      </c>
      <c r="N40" s="60">
        <f>VLOOKUP($A40,'Return Data'!$B$7:$R$2292,17,0)</f>
        <v>9.157</v>
      </c>
      <c r="O40" s="61">
        <f t="shared" si="7"/>
        <v>3</v>
      </c>
      <c r="P40" s="60">
        <f>VLOOKUP($A40,'Return Data'!$B$7:$R$2292,14,0)</f>
        <v>6.4812000000000003</v>
      </c>
      <c r="Q40" s="61">
        <f t="shared" si="8"/>
        <v>3</v>
      </c>
      <c r="R40" s="60">
        <f>VLOOKUP($A40,'Return Data'!$B$7:$R$2292,16,0)</f>
        <v>7.6298000000000004</v>
      </c>
      <c r="S40" s="62">
        <f t="shared" si="1"/>
        <v>15</v>
      </c>
    </row>
    <row r="41" spans="1:19" x14ac:dyDescent="0.3">
      <c r="A41" s="77" t="s">
        <v>952</v>
      </c>
      <c r="B41" s="59">
        <f>VLOOKUP($A41,'Return Data'!$B$7:$R$2292,3,0)</f>
        <v>44865</v>
      </c>
      <c r="C41" s="60">
        <f>VLOOKUP($A41,'Return Data'!$B$7:$R$2292,4,0)</f>
        <v>72.016999999999996</v>
      </c>
      <c r="D41" s="60">
        <f>VLOOKUP($A41,'Return Data'!$B$7:$R$2292,9,0)</f>
        <v>1.1816</v>
      </c>
      <c r="E41" s="61">
        <f t="shared" si="2"/>
        <v>25</v>
      </c>
      <c r="F41" s="60">
        <f>VLOOKUP($A41,'Return Data'!$B$7:$R$2292,10,0)</f>
        <v>4.5510999999999999</v>
      </c>
      <c r="G41" s="61">
        <f t="shared" si="3"/>
        <v>11</v>
      </c>
      <c r="H41" s="60">
        <f>VLOOKUP($A41,'Return Data'!$B$7:$R$2292,11,0)</f>
        <v>2.5327999999999999</v>
      </c>
      <c r="I41" s="61">
        <f t="shared" si="4"/>
        <v>14</v>
      </c>
      <c r="J41" s="60">
        <f>VLOOKUP($A41,'Return Data'!$B$7:$R$2292,12,0)</f>
        <v>1.3098000000000001</v>
      </c>
      <c r="K41" s="61">
        <f>RANK(J41,J$8:J$42,0)</f>
        <v>16</v>
      </c>
      <c r="L41" s="60">
        <f>VLOOKUP($A41,'Return Data'!$B$7:$R$2292,13,0)</f>
        <v>8.1799999999999998E-2</v>
      </c>
      <c r="M41" s="61">
        <f>RANK(L41,L$8:L$42,0)</f>
        <v>23</v>
      </c>
      <c r="N41" s="60">
        <f>VLOOKUP($A41,'Return Data'!$B$7:$R$2292,17,0)</f>
        <v>0.46460000000000001</v>
      </c>
      <c r="O41" s="61">
        <f>RANK(N41,N$8:N$42,0)</f>
        <v>27</v>
      </c>
      <c r="P41" s="60">
        <f>VLOOKUP($A41,'Return Data'!$B$7:$R$2292,14,0)</f>
        <v>4.0274999999999999</v>
      </c>
      <c r="Q41" s="61">
        <f>RANK(P41,P$8:P$42,0)</f>
        <v>19</v>
      </c>
      <c r="R41" s="60">
        <f>VLOOKUP($A41,'Return Data'!$B$7:$R$2292,16,0)</f>
        <v>8.4535</v>
      </c>
      <c r="S41" s="62">
        <f t="shared" si="0"/>
        <v>4</v>
      </c>
    </row>
    <row r="42" spans="1:19" x14ac:dyDescent="0.3">
      <c r="A42" s="77" t="s">
        <v>954</v>
      </c>
      <c r="B42" s="59">
        <f>VLOOKUP($A42,'Return Data'!$B$7:$R$2292,3,0)</f>
        <v>44865</v>
      </c>
      <c r="C42" s="60">
        <f>VLOOKUP($A42,'Return Data'!$B$7:$R$2292,4,0)</f>
        <v>14.1205</v>
      </c>
      <c r="D42" s="60">
        <f>VLOOKUP($A42,'Return Data'!$B$7:$R$2292,9,0)</f>
        <v>4.5620000000000003</v>
      </c>
      <c r="E42" s="61">
        <f t="shared" si="2"/>
        <v>7</v>
      </c>
      <c r="F42" s="60">
        <f>VLOOKUP($A42,'Return Data'!$B$7:$R$2292,10,0)</f>
        <v>9.8895</v>
      </c>
      <c r="G42" s="61">
        <f t="shared" si="3"/>
        <v>1</v>
      </c>
      <c r="H42" s="60">
        <f>VLOOKUP($A42,'Return Data'!$B$7:$R$2292,11,0)</f>
        <v>3.2004999999999999</v>
      </c>
      <c r="I42" s="61">
        <f t="shared" si="4"/>
        <v>9</v>
      </c>
      <c r="J42" s="60">
        <f>VLOOKUP($A42,'Return Data'!$B$7:$R$2292,12,0)</f>
        <v>2.5512000000000001</v>
      </c>
      <c r="K42" s="61">
        <f t="shared" ref="K42" si="9">RANK(J42,J$8:J$42,0)</f>
        <v>7</v>
      </c>
      <c r="L42" s="60">
        <f>VLOOKUP($A42,'Return Data'!$B$7:$R$2292,13,0)</f>
        <v>1.4318</v>
      </c>
      <c r="M42" s="61">
        <f t="shared" ref="M42" si="10">RANK(L42,L$8:L$42,0)</f>
        <v>17</v>
      </c>
      <c r="N42" s="60">
        <f>VLOOKUP($A42,'Return Data'!$B$7:$R$2292,17,0)</f>
        <v>1.7826</v>
      </c>
      <c r="O42" s="61">
        <f t="shared" ref="O42" si="11">RANK(N42,N$8:N$42,0)</f>
        <v>18</v>
      </c>
      <c r="P42" s="60">
        <f>VLOOKUP($A42,'Return Data'!$B$7:$R$2292,14,0)</f>
        <v>5.1257999999999999</v>
      </c>
      <c r="Q42" s="61">
        <f t="shared" ref="Q42" si="12">RANK(P42,P$8:P$42,0)</f>
        <v>13</v>
      </c>
      <c r="R42" s="60">
        <f>VLOOKUP($A42,'Return Data'!$B$7:$R$2292,16,0)</f>
        <v>8.3081999999999994</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2.8343794117647056</v>
      </c>
      <c r="E44" s="83"/>
      <c r="F44" s="84">
        <f>AVERAGE(F8:F42)</f>
        <v>3.1562794117647055</v>
      </c>
      <c r="G44" s="83"/>
      <c r="H44" s="84">
        <f>AVERAGE(H8:H42)</f>
        <v>3.2627029411764696</v>
      </c>
      <c r="I44" s="83"/>
      <c r="J44" s="84">
        <f>AVERAGE(J8:J42)</f>
        <v>2.2624147058823527</v>
      </c>
      <c r="K44" s="83"/>
      <c r="L44" s="84">
        <f>AVERAGE(L8:L42)</f>
        <v>1.949308823529412</v>
      </c>
      <c r="M44" s="83"/>
      <c r="N44" s="84">
        <f>AVERAGE(N8:N42)</f>
        <v>3.0670258064516136</v>
      </c>
      <c r="O44" s="83"/>
      <c r="P44" s="84">
        <f>AVERAGE(P8:P42)</f>
        <v>4.2982499999999995</v>
      </c>
      <c r="Q44" s="83"/>
      <c r="R44" s="84">
        <f>AVERAGE(R8:R42)</f>
        <v>5.6912657142857137</v>
      </c>
      <c r="S44" s="85"/>
    </row>
    <row r="45" spans="1:19" x14ac:dyDescent="0.3">
      <c r="A45" s="82" t="s">
        <v>28</v>
      </c>
      <c r="B45" s="83"/>
      <c r="C45" s="83"/>
      <c r="D45" s="84">
        <f>MIN(D8:D42)</f>
        <v>0</v>
      </c>
      <c r="E45" s="83"/>
      <c r="F45" s="84">
        <f>MIN(F8:F42)</f>
        <v>0</v>
      </c>
      <c r="G45" s="83"/>
      <c r="H45" s="84">
        <f>MIN(H8:H42)</f>
        <v>0</v>
      </c>
      <c r="I45" s="83"/>
      <c r="J45" s="84">
        <f>MIN(J8:J42)</f>
        <v>-0.91769999999999996</v>
      </c>
      <c r="K45" s="83"/>
      <c r="L45" s="84">
        <f>MIN(L8:L42)</f>
        <v>-0.49270000000000003</v>
      </c>
      <c r="M45" s="83"/>
      <c r="N45" s="84">
        <f>MIN(N8:N42)</f>
        <v>0</v>
      </c>
      <c r="O45" s="83"/>
      <c r="P45" s="84">
        <f>MIN(P8:P42)</f>
        <v>-3.6095999999999999</v>
      </c>
      <c r="Q45" s="83"/>
      <c r="R45" s="84">
        <f>MIN(R8:R42)</f>
        <v>0</v>
      </c>
      <c r="S45" s="85"/>
    </row>
    <row r="46" spans="1:19" ht="15" thickBot="1" x14ac:dyDescent="0.35">
      <c r="A46" s="86" t="s">
        <v>29</v>
      </c>
      <c r="B46" s="87"/>
      <c r="C46" s="87"/>
      <c r="D46" s="88">
        <f>MAX(D8:D42)</f>
        <v>5.7724000000000002</v>
      </c>
      <c r="E46" s="87"/>
      <c r="F46" s="88">
        <f>MAX(F8:F42)</f>
        <v>9.8895</v>
      </c>
      <c r="G46" s="87"/>
      <c r="H46" s="88">
        <f>MAX(H8:H42)</f>
        <v>34.905900000000003</v>
      </c>
      <c r="I46" s="87"/>
      <c r="J46" s="88">
        <f>MAX(J8:J42)</f>
        <v>30.561399999999999</v>
      </c>
      <c r="K46" s="87"/>
      <c r="L46" s="88">
        <f>MAX(L8:L42)</f>
        <v>23.816400000000002</v>
      </c>
      <c r="M46" s="87"/>
      <c r="N46" s="88">
        <f>MAX(N8:N42)</f>
        <v>16.994399999999999</v>
      </c>
      <c r="O46" s="87"/>
      <c r="P46" s="88">
        <f>MAX(P8:P42)</f>
        <v>10.414300000000001</v>
      </c>
      <c r="Q46" s="87"/>
      <c r="R46" s="88">
        <f>MAX(R8:R42)</f>
        <v>9.0022000000000002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44865</v>
      </c>
      <c r="C8" s="60">
        <f>VLOOKUP($A8,'Return Data'!$B$7:$R$2292,4,0)</f>
        <v>381.6</v>
      </c>
      <c r="D8" s="60">
        <f>VLOOKUP($A8,'Return Data'!$B$7:$R$2292,10,0)</f>
        <v>5.4960000000000004</v>
      </c>
      <c r="E8" s="61">
        <f t="shared" ref="E8:E34" si="0">RANK(D8,D$8:D$34,0)</f>
        <v>17</v>
      </c>
      <c r="F8" s="60">
        <f>VLOOKUP($A8,'Return Data'!$B$7:$R$2292,11,0)</f>
        <v>7.0556999999999999</v>
      </c>
      <c r="G8" s="61">
        <f t="shared" ref="G8:G34" si="1">RANK(F8,F$8:F$34,0)</f>
        <v>14</v>
      </c>
      <c r="H8" s="60">
        <f>VLOOKUP($A8,'Return Data'!$B$7:$R$2292,12,0)</f>
        <v>3.8904000000000001</v>
      </c>
      <c r="I8" s="61">
        <f t="shared" ref="I8:I34" si="2">RANK(H8,H$8:H$34,0)</f>
        <v>15</v>
      </c>
      <c r="J8" s="60">
        <f>VLOOKUP($A8,'Return Data'!$B$7:$R$2292,13,0)</f>
        <v>2.3357999999999999</v>
      </c>
      <c r="K8" s="61">
        <f t="shared" ref="K8:K34" si="3">RANK(J8,J$8:J$34,0)</f>
        <v>11</v>
      </c>
      <c r="L8" s="60">
        <f>VLOOKUP($A8,'Return Data'!$B$7:$R$2292,17,0)</f>
        <v>27.1633</v>
      </c>
      <c r="M8" s="61">
        <f t="shared" ref="M8:M34" si="4">RANK(L8,L$8:L$34,0)</f>
        <v>8</v>
      </c>
      <c r="N8" s="60">
        <f>VLOOKUP($A8,'Return Data'!$B$7:$R$2292,14,0)</f>
        <v>16.360399999999998</v>
      </c>
      <c r="O8" s="61">
        <f t="shared" ref="O8:O34" si="5">RANK(N8,N$8:N$34,0)</f>
        <v>10</v>
      </c>
      <c r="P8" s="60">
        <f>VLOOKUP($A8,'Return Data'!$B$7:$R$2292,15,0)</f>
        <v>10.9468</v>
      </c>
      <c r="Q8" s="61">
        <f t="shared" ref="Q8:Q25" si="6">RANK(P8,P$8:P$34,0)</f>
        <v>19</v>
      </c>
      <c r="R8" s="60">
        <f>VLOOKUP($A8,'Return Data'!$B$7:$R$2292,16,0)</f>
        <v>14.558400000000001</v>
      </c>
      <c r="S8" s="62">
        <f t="shared" ref="S8:S34" si="7">RANK(R8,R$8:R$34,0)</f>
        <v>11</v>
      </c>
    </row>
    <row r="9" spans="1:20" x14ac:dyDescent="0.3">
      <c r="A9" s="58" t="s">
        <v>905</v>
      </c>
      <c r="B9" s="59">
        <f>VLOOKUP($A9,'Return Data'!$B$7:$R$2292,3,0)</f>
        <v>44865</v>
      </c>
      <c r="C9" s="60">
        <f>VLOOKUP($A9,'Return Data'!$B$7:$R$2292,4,0)</f>
        <v>49.93</v>
      </c>
      <c r="D9" s="60">
        <f>VLOOKUP($A9,'Return Data'!$B$7:$R$2292,10,0)</f>
        <v>3.3532999999999999</v>
      </c>
      <c r="E9" s="61">
        <f t="shared" si="0"/>
        <v>26</v>
      </c>
      <c r="F9" s="60">
        <f>VLOOKUP($A9,'Return Data'!$B$7:$R$2292,11,0)</f>
        <v>3.9775</v>
      </c>
      <c r="G9" s="61">
        <f t="shared" si="1"/>
        <v>26</v>
      </c>
      <c r="H9" s="60">
        <f>VLOOKUP($A9,'Return Data'!$B$7:$R$2292,12,0)</f>
        <v>-0.14000000000000001</v>
      </c>
      <c r="I9" s="61">
        <f t="shared" si="2"/>
        <v>25</v>
      </c>
      <c r="J9" s="60">
        <f>VLOOKUP($A9,'Return Data'!$B$7:$R$2292,13,0)</f>
        <v>-4.6409000000000002</v>
      </c>
      <c r="K9" s="61">
        <f t="shared" si="3"/>
        <v>27</v>
      </c>
      <c r="L9" s="60">
        <f>VLOOKUP($A9,'Return Data'!$B$7:$R$2292,17,0)</f>
        <v>19.359100000000002</v>
      </c>
      <c r="M9" s="61">
        <f t="shared" si="4"/>
        <v>27</v>
      </c>
      <c r="N9" s="60">
        <f>VLOOKUP($A9,'Return Data'!$B$7:$R$2292,14,0)</f>
        <v>13.5297</v>
      </c>
      <c r="O9" s="61">
        <f t="shared" si="5"/>
        <v>24</v>
      </c>
      <c r="P9" s="60">
        <f>VLOOKUP($A9,'Return Data'!$B$7:$R$2292,15,0)</f>
        <v>14.0817</v>
      </c>
      <c r="Q9" s="61">
        <f t="shared" si="6"/>
        <v>2</v>
      </c>
      <c r="R9" s="60">
        <f>VLOOKUP($A9,'Return Data'!$B$7:$R$2292,16,0)</f>
        <v>15.4238</v>
      </c>
      <c r="S9" s="62">
        <f t="shared" si="7"/>
        <v>5</v>
      </c>
    </row>
    <row r="10" spans="1:20" x14ac:dyDescent="0.3">
      <c r="A10" s="58" t="s">
        <v>1970</v>
      </c>
      <c r="B10" s="59">
        <f>VLOOKUP($A10,'Return Data'!$B$7:$R$2292,3,0)</f>
        <v>44865</v>
      </c>
      <c r="C10" s="60">
        <f>VLOOKUP($A10,'Return Data'!$B$7:$R$2292,4,0)</f>
        <v>162.3056</v>
      </c>
      <c r="D10" s="60">
        <f>VLOOKUP($A10,'Return Data'!$B$7:$R$2292,10,0)</f>
        <v>5.8982000000000001</v>
      </c>
      <c r="E10" s="61">
        <f t="shared" si="0"/>
        <v>11</v>
      </c>
      <c r="F10" s="60">
        <f>VLOOKUP($A10,'Return Data'!$B$7:$R$2292,11,0)</f>
        <v>7.9763000000000002</v>
      </c>
      <c r="G10" s="61">
        <f t="shared" si="1"/>
        <v>6</v>
      </c>
      <c r="H10" s="60">
        <f>VLOOKUP($A10,'Return Data'!$B$7:$R$2292,12,0)</f>
        <v>5.1406000000000001</v>
      </c>
      <c r="I10" s="61">
        <f t="shared" si="2"/>
        <v>7</v>
      </c>
      <c r="J10" s="60">
        <f>VLOOKUP($A10,'Return Data'!$B$7:$R$2292,13,0)</f>
        <v>3.2281</v>
      </c>
      <c r="K10" s="61">
        <f t="shared" si="3"/>
        <v>9</v>
      </c>
      <c r="L10" s="60">
        <f>VLOOKUP($A10,'Return Data'!$B$7:$R$2292,17,0)</f>
        <v>24.428000000000001</v>
      </c>
      <c r="M10" s="61">
        <f t="shared" si="4"/>
        <v>16</v>
      </c>
      <c r="N10" s="60">
        <f>VLOOKUP($A10,'Return Data'!$B$7:$R$2292,14,0)</f>
        <v>16.011199999999999</v>
      </c>
      <c r="O10" s="61">
        <f t="shared" si="5"/>
        <v>13</v>
      </c>
      <c r="P10" s="60">
        <f>VLOOKUP($A10,'Return Data'!$B$7:$R$2292,15,0)</f>
        <v>13.0703</v>
      </c>
      <c r="Q10" s="61">
        <f t="shared" si="6"/>
        <v>5</v>
      </c>
      <c r="R10" s="60">
        <f>VLOOKUP($A10,'Return Data'!$B$7:$R$2292,16,0)</f>
        <v>15.317299999999999</v>
      </c>
      <c r="S10" s="62">
        <f t="shared" si="7"/>
        <v>6</v>
      </c>
    </row>
    <row r="11" spans="1:20" x14ac:dyDescent="0.3">
      <c r="A11" s="58" t="s">
        <v>909</v>
      </c>
      <c r="B11" s="59">
        <f>VLOOKUP($A11,'Return Data'!$B$7:$R$2292,3,0)</f>
        <v>44865</v>
      </c>
      <c r="C11" s="60">
        <f>VLOOKUP($A11,'Return Data'!$B$7:$R$2292,4,0)</f>
        <v>47.29</v>
      </c>
      <c r="D11" s="60">
        <f>VLOOKUP($A11,'Return Data'!$B$7:$R$2292,10,0)</f>
        <v>6.0076000000000001</v>
      </c>
      <c r="E11" s="61">
        <f t="shared" si="0"/>
        <v>9</v>
      </c>
      <c r="F11" s="60">
        <f>VLOOKUP($A11,'Return Data'!$B$7:$R$2292,11,0)</f>
        <v>7.1120999999999999</v>
      </c>
      <c r="G11" s="61">
        <f t="shared" si="1"/>
        <v>13</v>
      </c>
      <c r="H11" s="60">
        <f>VLOOKUP($A11,'Return Data'!$B$7:$R$2292,12,0)</f>
        <v>3.2307000000000001</v>
      </c>
      <c r="I11" s="61">
        <f t="shared" si="2"/>
        <v>18</v>
      </c>
      <c r="J11" s="60">
        <f>VLOOKUP($A11,'Return Data'!$B$7:$R$2292,13,0)</f>
        <v>1.6552</v>
      </c>
      <c r="K11" s="61">
        <f t="shared" si="3"/>
        <v>18</v>
      </c>
      <c r="L11" s="60">
        <f>VLOOKUP($A11,'Return Data'!$B$7:$R$2292,17,0)</f>
        <v>24.481400000000001</v>
      </c>
      <c r="M11" s="61">
        <f t="shared" si="4"/>
        <v>15</v>
      </c>
      <c r="N11" s="60">
        <f>VLOOKUP($A11,'Return Data'!$B$7:$R$2292,14,0)</f>
        <v>18.5642</v>
      </c>
      <c r="O11" s="61">
        <f t="shared" si="5"/>
        <v>1</v>
      </c>
      <c r="P11" s="60">
        <f>VLOOKUP($A11,'Return Data'!$B$7:$R$2292,15,0)</f>
        <v>15.347899999999999</v>
      </c>
      <c r="Q11" s="61">
        <f t="shared" si="6"/>
        <v>1</v>
      </c>
      <c r="R11" s="60">
        <f>VLOOKUP($A11,'Return Data'!$B$7:$R$2292,16,0)</f>
        <v>14.942500000000001</v>
      </c>
      <c r="S11" s="62">
        <f t="shared" si="7"/>
        <v>9</v>
      </c>
    </row>
    <row r="12" spans="1:20" x14ac:dyDescent="0.3">
      <c r="A12" s="58" t="s">
        <v>911</v>
      </c>
      <c r="B12" s="59">
        <f>VLOOKUP($A12,'Return Data'!$B$7:$R$2292,3,0)</f>
        <v>44865</v>
      </c>
      <c r="C12" s="60">
        <f>VLOOKUP($A12,'Return Data'!$B$7:$R$2292,4,0)</f>
        <v>319.584</v>
      </c>
      <c r="D12" s="60">
        <f>VLOOKUP($A12,'Return Data'!$B$7:$R$2292,10,0)</f>
        <v>6.4276</v>
      </c>
      <c r="E12" s="61">
        <f t="shared" si="0"/>
        <v>6</v>
      </c>
      <c r="F12" s="60">
        <f>VLOOKUP($A12,'Return Data'!$B$7:$R$2292,11,0)</f>
        <v>10.1539</v>
      </c>
      <c r="G12" s="61">
        <f t="shared" si="1"/>
        <v>2</v>
      </c>
      <c r="H12" s="60">
        <f>VLOOKUP($A12,'Return Data'!$B$7:$R$2292,12,0)</f>
        <v>4.8300999999999998</v>
      </c>
      <c r="I12" s="61">
        <f t="shared" si="2"/>
        <v>10</v>
      </c>
      <c r="J12" s="60">
        <f>VLOOKUP($A12,'Return Data'!$B$7:$R$2292,13,0)</f>
        <v>1.9355</v>
      </c>
      <c r="K12" s="61">
        <f t="shared" si="3"/>
        <v>14</v>
      </c>
      <c r="L12" s="60">
        <f>VLOOKUP($A12,'Return Data'!$B$7:$R$2292,17,0)</f>
        <v>21.512599999999999</v>
      </c>
      <c r="M12" s="61">
        <f t="shared" si="4"/>
        <v>24</v>
      </c>
      <c r="N12" s="60">
        <f>VLOOKUP($A12,'Return Data'!$B$7:$R$2292,14,0)</f>
        <v>11.4697</v>
      </c>
      <c r="O12" s="61">
        <f t="shared" si="5"/>
        <v>27</v>
      </c>
      <c r="P12" s="60">
        <f>VLOOKUP($A12,'Return Data'!$B$7:$R$2292,15,0)</f>
        <v>9.2271999999999998</v>
      </c>
      <c r="Q12" s="61">
        <f t="shared" si="6"/>
        <v>25</v>
      </c>
      <c r="R12" s="60">
        <f>VLOOKUP($A12,'Return Data'!$B$7:$R$2292,16,0)</f>
        <v>11.333299999999999</v>
      </c>
      <c r="S12" s="62">
        <f t="shared" si="7"/>
        <v>25</v>
      </c>
    </row>
    <row r="13" spans="1:20" x14ac:dyDescent="0.3">
      <c r="A13" s="58" t="s">
        <v>913</v>
      </c>
      <c r="B13" s="59">
        <f>VLOOKUP($A13,'Return Data'!$B$7:$R$2292,3,0)</f>
        <v>44865</v>
      </c>
      <c r="C13" s="60">
        <f>VLOOKUP($A13,'Return Data'!$B$7:$R$2292,4,0)</f>
        <v>61.92</v>
      </c>
      <c r="D13" s="60">
        <f>VLOOKUP($A13,'Return Data'!$B$7:$R$2292,10,0)</f>
        <v>6.2638999999999996</v>
      </c>
      <c r="E13" s="61">
        <f t="shared" si="0"/>
        <v>8</v>
      </c>
      <c r="F13" s="60">
        <f>VLOOKUP($A13,'Return Data'!$B$7:$R$2292,11,0)</f>
        <v>7.3509000000000002</v>
      </c>
      <c r="G13" s="61">
        <f t="shared" si="1"/>
        <v>12</v>
      </c>
      <c r="H13" s="60">
        <f>VLOOKUP($A13,'Return Data'!$B$7:$R$2292,12,0)</f>
        <v>4.8602999999999996</v>
      </c>
      <c r="I13" s="61">
        <f t="shared" si="2"/>
        <v>9</v>
      </c>
      <c r="J13" s="60">
        <f>VLOOKUP($A13,'Return Data'!$B$7:$R$2292,13,0)</f>
        <v>3.5798000000000001</v>
      </c>
      <c r="K13" s="61">
        <f t="shared" si="3"/>
        <v>7</v>
      </c>
      <c r="L13" s="60">
        <f>VLOOKUP($A13,'Return Data'!$B$7:$R$2292,17,0)</f>
        <v>24.5838</v>
      </c>
      <c r="M13" s="61">
        <f t="shared" si="4"/>
        <v>13</v>
      </c>
      <c r="N13" s="60">
        <f>VLOOKUP($A13,'Return Data'!$B$7:$R$2292,14,0)</f>
        <v>16.534300000000002</v>
      </c>
      <c r="O13" s="61">
        <f t="shared" si="5"/>
        <v>8</v>
      </c>
      <c r="P13" s="60">
        <f>VLOOKUP($A13,'Return Data'!$B$7:$R$2292,15,0)</f>
        <v>13.234400000000001</v>
      </c>
      <c r="Q13" s="61">
        <f t="shared" si="6"/>
        <v>3</v>
      </c>
      <c r="R13" s="60">
        <f>VLOOKUP($A13,'Return Data'!$B$7:$R$2292,16,0)</f>
        <v>14.5382</v>
      </c>
      <c r="S13" s="62">
        <f t="shared" si="7"/>
        <v>12</v>
      </c>
    </row>
    <row r="14" spans="1:20" x14ac:dyDescent="0.3">
      <c r="A14" s="58" t="s">
        <v>915</v>
      </c>
      <c r="B14" s="59">
        <f>VLOOKUP($A14,'Return Data'!$B$7:$R$2292,3,0)</f>
        <v>44865</v>
      </c>
      <c r="C14" s="60">
        <f>VLOOKUP($A14,'Return Data'!$B$7:$R$2292,4,0)</f>
        <v>749.51329999999996</v>
      </c>
      <c r="D14" s="60">
        <f>VLOOKUP($A14,'Return Data'!$B$7:$R$2292,10,0)</f>
        <v>2.601</v>
      </c>
      <c r="E14" s="61">
        <f t="shared" si="0"/>
        <v>27</v>
      </c>
      <c r="F14" s="60">
        <f>VLOOKUP($A14,'Return Data'!$B$7:$R$2292,11,0)</f>
        <v>3.4649000000000001</v>
      </c>
      <c r="G14" s="61">
        <f t="shared" si="1"/>
        <v>27</v>
      </c>
      <c r="H14" s="60">
        <f>VLOOKUP($A14,'Return Data'!$B$7:$R$2292,12,0)</f>
        <v>-0.78900000000000003</v>
      </c>
      <c r="I14" s="61">
        <f t="shared" si="2"/>
        <v>27</v>
      </c>
      <c r="J14" s="60">
        <f>VLOOKUP($A14,'Return Data'!$B$7:$R$2292,13,0)</f>
        <v>-3.6743000000000001</v>
      </c>
      <c r="K14" s="61">
        <f t="shared" si="3"/>
        <v>26</v>
      </c>
      <c r="L14" s="60">
        <f>VLOOKUP($A14,'Return Data'!$B$7:$R$2292,17,0)</f>
        <v>26.573599999999999</v>
      </c>
      <c r="M14" s="61">
        <f t="shared" si="4"/>
        <v>9</v>
      </c>
      <c r="N14" s="60">
        <f>VLOOKUP($A14,'Return Data'!$B$7:$R$2292,14,0)</f>
        <v>15.4682</v>
      </c>
      <c r="O14" s="61">
        <f t="shared" si="5"/>
        <v>16</v>
      </c>
      <c r="P14" s="60">
        <f>VLOOKUP($A14,'Return Data'!$B$7:$R$2292,15,0)</f>
        <v>9.5986999999999991</v>
      </c>
      <c r="Q14" s="61">
        <f t="shared" si="6"/>
        <v>24</v>
      </c>
      <c r="R14" s="60">
        <f>VLOOKUP($A14,'Return Data'!$B$7:$R$2292,16,0)</f>
        <v>12.354100000000001</v>
      </c>
      <c r="S14" s="62">
        <f t="shared" si="7"/>
        <v>23</v>
      </c>
    </row>
    <row r="15" spans="1:20" x14ac:dyDescent="0.3">
      <c r="A15" s="58" t="s">
        <v>917</v>
      </c>
      <c r="B15" s="59">
        <f>VLOOKUP($A15,'Return Data'!$B$7:$R$2292,3,0)</f>
        <v>44865</v>
      </c>
      <c r="C15" s="60">
        <f>VLOOKUP($A15,'Return Data'!$B$7:$R$2292,4,0)</f>
        <v>793.54</v>
      </c>
      <c r="D15" s="60">
        <f>VLOOKUP($A15,'Return Data'!$B$7:$R$2292,10,0)</f>
        <v>6.4132999999999996</v>
      </c>
      <c r="E15" s="61">
        <f t="shared" si="0"/>
        <v>7</v>
      </c>
      <c r="F15" s="60">
        <f>VLOOKUP($A15,'Return Data'!$B$7:$R$2292,11,0)</f>
        <v>8.5821000000000005</v>
      </c>
      <c r="G15" s="61">
        <f t="shared" si="1"/>
        <v>3</v>
      </c>
      <c r="H15" s="60">
        <f>VLOOKUP($A15,'Return Data'!$B$7:$R$2292,12,0)</f>
        <v>7.4458000000000002</v>
      </c>
      <c r="I15" s="61">
        <f t="shared" si="2"/>
        <v>2</v>
      </c>
      <c r="J15" s="60">
        <f>VLOOKUP($A15,'Return Data'!$B$7:$R$2292,13,0)</f>
        <v>7.6296999999999997</v>
      </c>
      <c r="K15" s="61">
        <f t="shared" si="3"/>
        <v>2</v>
      </c>
      <c r="L15" s="60">
        <f>VLOOKUP($A15,'Return Data'!$B$7:$R$2292,17,0)</f>
        <v>31.945900000000002</v>
      </c>
      <c r="M15" s="61">
        <f t="shared" si="4"/>
        <v>2</v>
      </c>
      <c r="N15" s="60">
        <f>VLOOKUP($A15,'Return Data'!$B$7:$R$2292,14,0)</f>
        <v>15.160399999999999</v>
      </c>
      <c r="O15" s="61">
        <f t="shared" si="5"/>
        <v>18</v>
      </c>
      <c r="P15" s="60">
        <f>VLOOKUP($A15,'Return Data'!$B$7:$R$2292,15,0)</f>
        <v>10.8941</v>
      </c>
      <c r="Q15" s="61">
        <f t="shared" si="6"/>
        <v>20</v>
      </c>
      <c r="R15" s="60">
        <f>VLOOKUP($A15,'Return Data'!$B$7:$R$2292,16,0)</f>
        <v>13.6045</v>
      </c>
      <c r="S15" s="62">
        <f t="shared" si="7"/>
        <v>18</v>
      </c>
    </row>
    <row r="16" spans="1:20" x14ac:dyDescent="0.3">
      <c r="A16" s="58" t="s">
        <v>919</v>
      </c>
      <c r="B16" s="59">
        <f>VLOOKUP($A16,'Return Data'!$B$7:$R$2292,3,0)</f>
        <v>44865</v>
      </c>
      <c r="C16" s="60">
        <f>VLOOKUP($A16,'Return Data'!$B$7:$R$2292,4,0)</f>
        <v>351.56060000000002</v>
      </c>
      <c r="D16" s="60">
        <f>VLOOKUP($A16,'Return Data'!$B$7:$R$2292,10,0)</f>
        <v>4.7724000000000002</v>
      </c>
      <c r="E16" s="61">
        <f t="shared" si="0"/>
        <v>22</v>
      </c>
      <c r="F16" s="60">
        <f>VLOOKUP($A16,'Return Data'!$B$7:$R$2292,11,0)</f>
        <v>7.7206999999999999</v>
      </c>
      <c r="G16" s="61">
        <f t="shared" si="1"/>
        <v>8</v>
      </c>
      <c r="H16" s="60">
        <f>VLOOKUP($A16,'Return Data'!$B$7:$R$2292,12,0)</f>
        <v>2.7694000000000001</v>
      </c>
      <c r="I16" s="61">
        <f t="shared" si="2"/>
        <v>20</v>
      </c>
      <c r="J16" s="60">
        <f>VLOOKUP($A16,'Return Data'!$B$7:$R$2292,13,0)</f>
        <v>1.6807000000000001</v>
      </c>
      <c r="K16" s="61">
        <f t="shared" si="3"/>
        <v>17</v>
      </c>
      <c r="L16" s="60">
        <f>VLOOKUP($A16,'Return Data'!$B$7:$R$2292,17,0)</f>
        <v>23.143999999999998</v>
      </c>
      <c r="M16" s="61">
        <f t="shared" si="4"/>
        <v>20</v>
      </c>
      <c r="N16" s="60">
        <f>VLOOKUP($A16,'Return Data'!$B$7:$R$2292,14,0)</f>
        <v>14.921099999999999</v>
      </c>
      <c r="O16" s="61">
        <f t="shared" si="5"/>
        <v>20</v>
      </c>
      <c r="P16" s="60">
        <f>VLOOKUP($A16,'Return Data'!$B$7:$R$2292,15,0)</f>
        <v>11.4068</v>
      </c>
      <c r="Q16" s="61">
        <f t="shared" si="6"/>
        <v>16</v>
      </c>
      <c r="R16" s="60">
        <f>VLOOKUP($A16,'Return Data'!$B$7:$R$2292,16,0)</f>
        <v>12.834899999999999</v>
      </c>
      <c r="S16" s="62">
        <f t="shared" si="7"/>
        <v>20</v>
      </c>
    </row>
    <row r="17" spans="1:19" x14ac:dyDescent="0.3">
      <c r="A17" s="58" t="s">
        <v>921</v>
      </c>
      <c r="B17" s="59">
        <f>VLOOKUP($A17,'Return Data'!$B$7:$R$2292,3,0)</f>
        <v>44865</v>
      </c>
      <c r="C17" s="60">
        <f>VLOOKUP($A17,'Return Data'!$B$7:$R$2292,4,0)</f>
        <v>75.13</v>
      </c>
      <c r="D17" s="60">
        <f>VLOOKUP($A17,'Return Data'!$B$7:$R$2292,10,0)</f>
        <v>6.9466000000000001</v>
      </c>
      <c r="E17" s="61">
        <f t="shared" si="0"/>
        <v>2</v>
      </c>
      <c r="F17" s="60">
        <f>VLOOKUP($A17,'Return Data'!$B$7:$R$2292,11,0)</f>
        <v>8.3188999999999993</v>
      </c>
      <c r="G17" s="61">
        <f t="shared" si="1"/>
        <v>4</v>
      </c>
      <c r="H17" s="60">
        <f>VLOOKUP($A17,'Return Data'!$B$7:$R$2292,12,0)</f>
        <v>5.8616000000000001</v>
      </c>
      <c r="I17" s="61">
        <f t="shared" si="2"/>
        <v>5</v>
      </c>
      <c r="J17" s="60">
        <f>VLOOKUP($A17,'Return Data'!$B$7:$R$2292,13,0)</f>
        <v>6.0408999999999997</v>
      </c>
      <c r="K17" s="61">
        <f t="shared" si="3"/>
        <v>3</v>
      </c>
      <c r="L17" s="60">
        <f>VLOOKUP($A17,'Return Data'!$B$7:$R$2292,17,0)</f>
        <v>29.540199999999999</v>
      </c>
      <c r="M17" s="61">
        <f t="shared" si="4"/>
        <v>3</v>
      </c>
      <c r="N17" s="60">
        <f>VLOOKUP($A17,'Return Data'!$B$7:$R$2292,14,0)</f>
        <v>17.6799</v>
      </c>
      <c r="O17" s="61">
        <f t="shared" si="5"/>
        <v>3</v>
      </c>
      <c r="P17" s="60">
        <f>VLOOKUP($A17,'Return Data'!$B$7:$R$2292,15,0)</f>
        <v>12.6508</v>
      </c>
      <c r="Q17" s="61">
        <f t="shared" si="6"/>
        <v>8</v>
      </c>
      <c r="R17" s="60">
        <f>VLOOKUP($A17,'Return Data'!$B$7:$R$2292,16,0)</f>
        <v>15.2822</v>
      </c>
      <c r="S17" s="62">
        <f t="shared" si="7"/>
        <v>7</v>
      </c>
    </row>
    <row r="18" spans="1:19" x14ac:dyDescent="0.3">
      <c r="A18" s="58" t="s">
        <v>923</v>
      </c>
      <c r="B18" s="59">
        <f>VLOOKUP($A18,'Return Data'!$B$7:$R$2292,3,0)</f>
        <v>44865</v>
      </c>
      <c r="C18" s="60">
        <f>VLOOKUP($A18,'Return Data'!$B$7:$R$2292,4,0)</f>
        <v>45.53</v>
      </c>
      <c r="D18" s="60">
        <f>VLOOKUP($A18,'Return Data'!$B$7:$R$2292,10,0)</f>
        <v>5.7853000000000003</v>
      </c>
      <c r="E18" s="61">
        <f t="shared" si="0"/>
        <v>12</v>
      </c>
      <c r="F18" s="60">
        <f>VLOOKUP($A18,'Return Data'!$B$7:$R$2292,11,0)</f>
        <v>6.8779000000000003</v>
      </c>
      <c r="G18" s="61">
        <f t="shared" si="1"/>
        <v>15</v>
      </c>
      <c r="H18" s="60">
        <f>VLOOKUP($A18,'Return Data'!$B$7:$R$2292,12,0)</f>
        <v>4.7870999999999997</v>
      </c>
      <c r="I18" s="61">
        <f t="shared" si="2"/>
        <v>11</v>
      </c>
      <c r="J18" s="60">
        <f>VLOOKUP($A18,'Return Data'!$B$7:$R$2292,13,0)</f>
        <v>3.3363999999999998</v>
      </c>
      <c r="K18" s="61">
        <f t="shared" si="3"/>
        <v>8</v>
      </c>
      <c r="L18" s="60">
        <f>VLOOKUP($A18,'Return Data'!$B$7:$R$2292,17,0)</f>
        <v>28.0242</v>
      </c>
      <c r="M18" s="61">
        <f t="shared" si="4"/>
        <v>6</v>
      </c>
      <c r="N18" s="60">
        <f>VLOOKUP($A18,'Return Data'!$B$7:$R$2292,14,0)</f>
        <v>18.2972</v>
      </c>
      <c r="O18" s="61">
        <f t="shared" si="5"/>
        <v>2</v>
      </c>
      <c r="P18" s="60">
        <f>VLOOKUP($A18,'Return Data'!$B$7:$R$2292,15,0)</f>
        <v>12.7219</v>
      </c>
      <c r="Q18" s="61">
        <f t="shared" si="6"/>
        <v>7</v>
      </c>
      <c r="R18" s="60">
        <f>VLOOKUP($A18,'Return Data'!$B$7:$R$2292,16,0)</f>
        <v>14.384499999999999</v>
      </c>
      <c r="S18" s="62">
        <f t="shared" si="7"/>
        <v>13</v>
      </c>
    </row>
    <row r="19" spans="1:19" x14ac:dyDescent="0.3">
      <c r="A19" s="58" t="s">
        <v>924</v>
      </c>
      <c r="B19" s="59">
        <f>VLOOKUP($A19,'Return Data'!$B$7:$R$2292,3,0)</f>
        <v>44865</v>
      </c>
      <c r="C19" s="60">
        <f>VLOOKUP($A19,'Return Data'!$B$7:$R$2292,4,0)</f>
        <v>55.756</v>
      </c>
      <c r="D19" s="60">
        <f>VLOOKUP($A19,'Return Data'!$B$7:$R$2292,10,0)</f>
        <v>3.7128000000000001</v>
      </c>
      <c r="E19" s="61">
        <f t="shared" si="0"/>
        <v>25</v>
      </c>
      <c r="F19" s="60">
        <f>VLOOKUP($A19,'Return Data'!$B$7:$R$2292,11,0)</f>
        <v>5.6185</v>
      </c>
      <c r="G19" s="61">
        <f t="shared" si="1"/>
        <v>21</v>
      </c>
      <c r="H19" s="60">
        <f>VLOOKUP($A19,'Return Data'!$B$7:$R$2292,12,0)</f>
        <v>0.64259999999999995</v>
      </c>
      <c r="I19" s="61">
        <f t="shared" si="2"/>
        <v>24</v>
      </c>
      <c r="J19" s="60">
        <f>VLOOKUP($A19,'Return Data'!$B$7:$R$2292,13,0)</f>
        <v>0.17249999999999999</v>
      </c>
      <c r="K19" s="61">
        <f t="shared" si="3"/>
        <v>22</v>
      </c>
      <c r="L19" s="60">
        <f>VLOOKUP($A19,'Return Data'!$B$7:$R$2292,17,0)</f>
        <v>21.9999</v>
      </c>
      <c r="M19" s="61">
        <f t="shared" si="4"/>
        <v>21</v>
      </c>
      <c r="N19" s="60">
        <f>VLOOKUP($A19,'Return Data'!$B$7:$R$2292,14,0)</f>
        <v>15.758599999999999</v>
      </c>
      <c r="O19" s="61">
        <f t="shared" si="5"/>
        <v>15</v>
      </c>
      <c r="P19" s="60">
        <f>VLOOKUP($A19,'Return Data'!$B$7:$R$2292,15,0)</f>
        <v>11.095499999999999</v>
      </c>
      <c r="Q19" s="61">
        <f t="shared" si="6"/>
        <v>17</v>
      </c>
      <c r="R19" s="60">
        <f>VLOOKUP($A19,'Return Data'!$B$7:$R$2292,16,0)</f>
        <v>12.6981</v>
      </c>
      <c r="S19" s="62">
        <f t="shared" si="7"/>
        <v>21</v>
      </c>
    </row>
    <row r="20" spans="1:19" x14ac:dyDescent="0.3">
      <c r="A20" s="58" t="s">
        <v>926</v>
      </c>
      <c r="B20" s="59">
        <f>VLOOKUP($A20,'Return Data'!$B$7:$R$2292,3,0)</f>
        <v>44865</v>
      </c>
      <c r="C20" s="60">
        <f>VLOOKUP($A20,'Return Data'!$B$7:$R$2292,4,0)</f>
        <v>34.51</v>
      </c>
      <c r="D20" s="60">
        <f>VLOOKUP($A20,'Return Data'!$B$7:$R$2292,10,0)</f>
        <v>5.9889000000000001</v>
      </c>
      <c r="E20" s="61">
        <f t="shared" si="0"/>
        <v>10</v>
      </c>
      <c r="F20" s="60">
        <f>VLOOKUP($A20,'Return Data'!$B$7:$R$2292,11,0)</f>
        <v>7.4408000000000003</v>
      </c>
      <c r="G20" s="61">
        <f t="shared" si="1"/>
        <v>10</v>
      </c>
      <c r="H20" s="60">
        <f>VLOOKUP($A20,'Return Data'!$B$7:$R$2292,12,0)</f>
        <v>4.8936000000000002</v>
      </c>
      <c r="I20" s="61">
        <f t="shared" si="2"/>
        <v>8</v>
      </c>
      <c r="J20" s="60">
        <f>VLOOKUP($A20,'Return Data'!$B$7:$R$2292,13,0)</f>
        <v>1.8895999999999999</v>
      </c>
      <c r="K20" s="61">
        <f t="shared" si="3"/>
        <v>15</v>
      </c>
      <c r="L20" s="60">
        <f>VLOOKUP($A20,'Return Data'!$B$7:$R$2292,17,0)</f>
        <v>21.956199999999999</v>
      </c>
      <c r="M20" s="61">
        <f t="shared" si="4"/>
        <v>23</v>
      </c>
      <c r="N20" s="60">
        <f>VLOOKUP($A20,'Return Data'!$B$7:$R$2292,14,0)</f>
        <v>12.069800000000001</v>
      </c>
      <c r="O20" s="61">
        <f t="shared" si="5"/>
        <v>26</v>
      </c>
      <c r="P20" s="60">
        <f>VLOOKUP($A20,'Return Data'!$B$7:$R$2292,15,0)</f>
        <v>10.1157</v>
      </c>
      <c r="Q20" s="61">
        <f t="shared" si="6"/>
        <v>23</v>
      </c>
      <c r="R20" s="60">
        <f>VLOOKUP($A20,'Return Data'!$B$7:$R$2292,16,0)</f>
        <v>12.6328</v>
      </c>
      <c r="S20" s="62">
        <f t="shared" si="7"/>
        <v>22</v>
      </c>
    </row>
    <row r="21" spans="1:19" x14ac:dyDescent="0.3">
      <c r="A21" s="58" t="s">
        <v>928</v>
      </c>
      <c r="B21" s="59">
        <f>VLOOKUP($A21,'Return Data'!$B$7:$R$2292,3,0)</f>
        <v>44865</v>
      </c>
      <c r="C21" s="60">
        <f>VLOOKUP($A21,'Return Data'!$B$7:$R$2292,4,0)</f>
        <v>51.24</v>
      </c>
      <c r="D21" s="60">
        <f>VLOOKUP($A21,'Return Data'!$B$7:$R$2292,10,0)</f>
        <v>4.5500999999999996</v>
      </c>
      <c r="E21" s="61">
        <f t="shared" si="0"/>
        <v>24</v>
      </c>
      <c r="F21" s="60">
        <f>VLOOKUP($A21,'Return Data'!$B$7:$R$2292,11,0)</f>
        <v>5.0646000000000004</v>
      </c>
      <c r="G21" s="61">
        <f t="shared" si="1"/>
        <v>23</v>
      </c>
      <c r="H21" s="60">
        <f>VLOOKUP($A21,'Return Data'!$B$7:$R$2292,12,0)</f>
        <v>-0.63990000000000002</v>
      </c>
      <c r="I21" s="61">
        <f t="shared" si="2"/>
        <v>26</v>
      </c>
      <c r="J21" s="60">
        <f>VLOOKUP($A21,'Return Data'!$B$7:$R$2292,13,0)</f>
        <v>-1.1574</v>
      </c>
      <c r="K21" s="61">
        <f t="shared" si="3"/>
        <v>24</v>
      </c>
      <c r="L21" s="60">
        <f>VLOOKUP($A21,'Return Data'!$B$7:$R$2292,17,0)</f>
        <v>24.3079</v>
      </c>
      <c r="M21" s="61">
        <f t="shared" si="4"/>
        <v>18</v>
      </c>
      <c r="N21" s="60">
        <f>VLOOKUP($A21,'Return Data'!$B$7:$R$2292,14,0)</f>
        <v>16.563400000000001</v>
      </c>
      <c r="O21" s="61">
        <f t="shared" si="5"/>
        <v>7</v>
      </c>
      <c r="P21" s="60">
        <f>VLOOKUP($A21,'Return Data'!$B$7:$R$2292,15,0)</f>
        <v>12.5915</v>
      </c>
      <c r="Q21" s="61">
        <f t="shared" si="6"/>
        <v>9</v>
      </c>
      <c r="R21" s="60">
        <f>VLOOKUP($A21,'Return Data'!$B$7:$R$2292,16,0)</f>
        <v>14.946099999999999</v>
      </c>
      <c r="S21" s="62">
        <f t="shared" si="7"/>
        <v>8</v>
      </c>
    </row>
    <row r="22" spans="1:19" x14ac:dyDescent="0.3">
      <c r="A22" s="58" t="s">
        <v>929</v>
      </c>
      <c r="B22" s="59">
        <f>VLOOKUP($A22,'Return Data'!$B$7:$R$2292,3,0)</f>
        <v>44865</v>
      </c>
      <c r="C22" s="60">
        <f>VLOOKUP($A22,'Return Data'!$B$7:$R$2292,4,0)</f>
        <v>113.5236</v>
      </c>
      <c r="D22" s="60">
        <f>VLOOKUP($A22,'Return Data'!$B$7:$R$2292,10,0)</f>
        <v>6.6444999999999999</v>
      </c>
      <c r="E22" s="61">
        <f t="shared" si="0"/>
        <v>4</v>
      </c>
      <c r="F22" s="60">
        <f>VLOOKUP($A22,'Return Data'!$B$7:$R$2292,11,0)</f>
        <v>7.7691999999999997</v>
      </c>
      <c r="G22" s="61">
        <f t="shared" si="1"/>
        <v>7</v>
      </c>
      <c r="H22" s="60">
        <f>VLOOKUP($A22,'Return Data'!$B$7:$R$2292,12,0)</f>
        <v>4.7771999999999997</v>
      </c>
      <c r="I22" s="61">
        <f t="shared" si="2"/>
        <v>12</v>
      </c>
      <c r="J22" s="60">
        <f>VLOOKUP($A22,'Return Data'!$B$7:$R$2292,13,0)</f>
        <v>3.9129</v>
      </c>
      <c r="K22" s="61">
        <f t="shared" si="3"/>
        <v>4</v>
      </c>
      <c r="L22" s="60">
        <f>VLOOKUP($A22,'Return Data'!$B$7:$R$2292,17,0)</f>
        <v>20.980599999999999</v>
      </c>
      <c r="M22" s="61">
        <f t="shared" si="4"/>
        <v>25</v>
      </c>
      <c r="N22" s="60">
        <f>VLOOKUP($A22,'Return Data'!$B$7:$R$2292,14,0)</f>
        <v>16.0214</v>
      </c>
      <c r="O22" s="61">
        <f t="shared" si="5"/>
        <v>12</v>
      </c>
      <c r="P22" s="60">
        <f>VLOOKUP($A22,'Return Data'!$B$7:$R$2292,15,0)</f>
        <v>10.992699999999999</v>
      </c>
      <c r="Q22" s="61">
        <f t="shared" si="6"/>
        <v>18</v>
      </c>
      <c r="R22" s="60">
        <f>VLOOKUP($A22,'Return Data'!$B$7:$R$2292,16,0)</f>
        <v>12.3249</v>
      </c>
      <c r="S22" s="62">
        <f t="shared" si="7"/>
        <v>24</v>
      </c>
    </row>
    <row r="23" spans="1:19" x14ac:dyDescent="0.3">
      <c r="A23" s="58" t="s">
        <v>1771</v>
      </c>
      <c r="B23" s="59">
        <f>VLOOKUP($A23,'Return Data'!$B$7:$R$2292,3,0)</f>
        <v>44865</v>
      </c>
      <c r="C23" s="60">
        <f>VLOOKUP($A23,'Return Data'!$B$7:$R$2292,4,0)</f>
        <v>427.34800000000001</v>
      </c>
      <c r="D23" s="60">
        <f>VLOOKUP($A23,'Return Data'!$B$7:$R$2292,10,0)</f>
        <v>5.6745999999999999</v>
      </c>
      <c r="E23" s="61">
        <f t="shared" si="0"/>
        <v>14</v>
      </c>
      <c r="F23" s="60">
        <f>VLOOKUP($A23,'Return Data'!$B$7:$R$2292,11,0)</f>
        <v>6.8682999999999996</v>
      </c>
      <c r="G23" s="61">
        <f t="shared" si="1"/>
        <v>16</v>
      </c>
      <c r="H23" s="60">
        <f>VLOOKUP($A23,'Return Data'!$B$7:$R$2292,12,0)</f>
        <v>3.9138999999999999</v>
      </c>
      <c r="I23" s="61">
        <f t="shared" si="2"/>
        <v>14</v>
      </c>
      <c r="J23" s="60">
        <f>VLOOKUP($A23,'Return Data'!$B$7:$R$2292,13,0)</f>
        <v>2.0228000000000002</v>
      </c>
      <c r="K23" s="61">
        <f t="shared" si="3"/>
        <v>13</v>
      </c>
      <c r="L23" s="60">
        <f>VLOOKUP($A23,'Return Data'!$B$7:$R$2292,17,0)</f>
        <v>25.7224</v>
      </c>
      <c r="M23" s="61">
        <f t="shared" si="4"/>
        <v>11</v>
      </c>
      <c r="N23" s="60">
        <f>VLOOKUP($A23,'Return Data'!$B$7:$R$2292,14,0)</f>
        <v>17.360800000000001</v>
      </c>
      <c r="O23" s="61">
        <f t="shared" si="5"/>
        <v>5</v>
      </c>
      <c r="P23" s="60">
        <f>VLOOKUP($A23,'Return Data'!$B$7:$R$2292,15,0)</f>
        <v>13.197800000000001</v>
      </c>
      <c r="Q23" s="61">
        <f t="shared" si="6"/>
        <v>4</v>
      </c>
      <c r="R23" s="60">
        <f>VLOOKUP($A23,'Return Data'!$B$7:$R$2292,16,0)</f>
        <v>14.678900000000001</v>
      </c>
      <c r="S23" s="62">
        <f t="shared" si="7"/>
        <v>10</v>
      </c>
    </row>
    <row r="24" spans="1:19" x14ac:dyDescent="0.3">
      <c r="A24" s="58" t="s">
        <v>930</v>
      </c>
      <c r="B24" s="59">
        <f>VLOOKUP($A24,'Return Data'!$B$7:$R$2292,3,0)</f>
        <v>44865</v>
      </c>
      <c r="C24" s="60">
        <f>VLOOKUP($A24,'Return Data'!$B$7:$R$2292,4,0)</f>
        <v>45.502000000000002</v>
      </c>
      <c r="D24" s="60">
        <f>VLOOKUP($A24,'Return Data'!$B$7:$R$2292,10,0)</f>
        <v>6.8522999999999996</v>
      </c>
      <c r="E24" s="61">
        <f t="shared" si="0"/>
        <v>3</v>
      </c>
      <c r="F24" s="60">
        <f>VLOOKUP($A24,'Return Data'!$B$7:$R$2292,11,0)</f>
        <v>8.2093000000000007</v>
      </c>
      <c r="G24" s="61">
        <f t="shared" si="1"/>
        <v>5</v>
      </c>
      <c r="H24" s="60">
        <f>VLOOKUP($A24,'Return Data'!$B$7:$R$2292,12,0)</f>
        <v>5.5583999999999998</v>
      </c>
      <c r="I24" s="61">
        <f t="shared" si="2"/>
        <v>6</v>
      </c>
      <c r="J24" s="60">
        <f>VLOOKUP($A24,'Return Data'!$B$7:$R$2292,13,0)</f>
        <v>2.7063999999999999</v>
      </c>
      <c r="K24" s="61">
        <f t="shared" si="3"/>
        <v>10</v>
      </c>
      <c r="L24" s="60">
        <f>VLOOKUP($A24,'Return Data'!$B$7:$R$2292,17,0)</f>
        <v>24.421800000000001</v>
      </c>
      <c r="M24" s="61">
        <f t="shared" si="4"/>
        <v>17</v>
      </c>
      <c r="N24" s="60">
        <f>VLOOKUP($A24,'Return Data'!$B$7:$R$2292,14,0)</f>
        <v>14.7613</v>
      </c>
      <c r="O24" s="61">
        <f t="shared" si="5"/>
        <v>21</v>
      </c>
      <c r="P24" s="60">
        <f>VLOOKUP($A24,'Return Data'!$B$7:$R$2292,15,0)</f>
        <v>11.571300000000001</v>
      </c>
      <c r="Q24" s="61">
        <f t="shared" si="6"/>
        <v>15</v>
      </c>
      <c r="R24" s="60">
        <f>VLOOKUP($A24,'Return Data'!$B$7:$R$2292,16,0)</f>
        <v>13.6082</v>
      </c>
      <c r="S24" s="62">
        <f t="shared" si="7"/>
        <v>17</v>
      </c>
    </row>
    <row r="25" spans="1:19" x14ac:dyDescent="0.3">
      <c r="A25" s="58" t="s">
        <v>932</v>
      </c>
      <c r="B25" s="59">
        <f>VLOOKUP($A25,'Return Data'!$B$7:$R$2292,3,0)</f>
        <v>44865</v>
      </c>
      <c r="C25" s="60">
        <f>VLOOKUP($A25,'Return Data'!$B$7:$R$2292,4,0)</f>
        <v>45.150599999999997</v>
      </c>
      <c r="D25" s="60">
        <f>VLOOKUP($A25,'Return Data'!$B$7:$R$2292,10,0)</f>
        <v>4.6795999999999998</v>
      </c>
      <c r="E25" s="61">
        <f t="shared" si="0"/>
        <v>23</v>
      </c>
      <c r="F25" s="60">
        <f>VLOOKUP($A25,'Return Data'!$B$7:$R$2292,11,0)</f>
        <v>5.0096999999999996</v>
      </c>
      <c r="G25" s="61">
        <f t="shared" si="1"/>
        <v>24</v>
      </c>
      <c r="H25" s="60">
        <f>VLOOKUP($A25,'Return Data'!$B$7:$R$2292,12,0)</f>
        <v>1.7114</v>
      </c>
      <c r="I25" s="61">
        <f t="shared" si="2"/>
        <v>23</v>
      </c>
      <c r="J25" s="60">
        <f>VLOOKUP($A25,'Return Data'!$B$7:$R$2292,13,0)</f>
        <v>-0.86939999999999995</v>
      </c>
      <c r="K25" s="61">
        <f t="shared" si="3"/>
        <v>23</v>
      </c>
      <c r="L25" s="60">
        <f>VLOOKUP($A25,'Return Data'!$B$7:$R$2292,17,0)</f>
        <v>23.5412</v>
      </c>
      <c r="M25" s="61">
        <f t="shared" si="4"/>
        <v>19</v>
      </c>
      <c r="N25" s="60">
        <f>VLOOKUP($A25,'Return Data'!$B$7:$R$2292,14,0)</f>
        <v>14.2448</v>
      </c>
      <c r="O25" s="61">
        <f t="shared" si="5"/>
        <v>22</v>
      </c>
      <c r="P25" s="60">
        <f>VLOOKUP($A25,'Return Data'!$B$7:$R$2292,15,0)</f>
        <v>11.7562</v>
      </c>
      <c r="Q25" s="61">
        <f t="shared" si="6"/>
        <v>13</v>
      </c>
      <c r="R25" s="60">
        <f>VLOOKUP($A25,'Return Data'!$B$7:$R$2292,16,0)</f>
        <v>13.1295</v>
      </c>
      <c r="S25" s="62">
        <f t="shared" si="7"/>
        <v>19</v>
      </c>
    </row>
    <row r="26" spans="1:19" x14ac:dyDescent="0.3">
      <c r="A26" s="58" t="s">
        <v>933</v>
      </c>
      <c r="B26" s="59">
        <f>VLOOKUP($A26,'Return Data'!$B$7:$R$2292,3,0)</f>
        <v>44865</v>
      </c>
      <c r="C26" s="60">
        <f>VLOOKUP($A26,'Return Data'!$B$7:$R$2292,4,0)</f>
        <v>17.125499999999999</v>
      </c>
      <c r="D26" s="60">
        <f>VLOOKUP($A26,'Return Data'!$B$7:$R$2292,10,0)</f>
        <v>5.7782999999999998</v>
      </c>
      <c r="E26" s="61">
        <f t="shared" si="0"/>
        <v>13</v>
      </c>
      <c r="F26" s="60">
        <f>VLOOKUP($A26,'Return Data'!$B$7:$R$2292,11,0)</f>
        <v>5.7187999999999999</v>
      </c>
      <c r="G26" s="61">
        <f t="shared" si="1"/>
        <v>19</v>
      </c>
      <c r="H26" s="60">
        <f>VLOOKUP($A26,'Return Data'!$B$7:$R$2292,12,0)</f>
        <v>3.5956000000000001</v>
      </c>
      <c r="I26" s="61">
        <f t="shared" si="2"/>
        <v>16</v>
      </c>
      <c r="J26" s="60">
        <f>VLOOKUP($A26,'Return Data'!$B$7:$R$2292,13,0)</f>
        <v>1.8423</v>
      </c>
      <c r="K26" s="61">
        <f t="shared" si="3"/>
        <v>16</v>
      </c>
      <c r="L26" s="60">
        <f>VLOOKUP($A26,'Return Data'!$B$7:$R$2292,17,0)</f>
        <v>28.429300000000001</v>
      </c>
      <c r="M26" s="61">
        <f t="shared" si="4"/>
        <v>5</v>
      </c>
      <c r="N26" s="60">
        <f>VLOOKUP($A26,'Return Data'!$B$7:$R$2292,14,0)</f>
        <v>16.0791</v>
      </c>
      <c r="O26" s="61">
        <f t="shared" si="5"/>
        <v>11</v>
      </c>
      <c r="P26" s="60"/>
      <c r="Q26" s="61"/>
      <c r="R26" s="60">
        <f>VLOOKUP($A26,'Return Data'!$B$7:$R$2292,16,0)</f>
        <v>15.961399999999999</v>
      </c>
      <c r="S26" s="62">
        <f t="shared" si="7"/>
        <v>2</v>
      </c>
    </row>
    <row r="27" spans="1:19" x14ac:dyDescent="0.3">
      <c r="A27" s="58" t="s">
        <v>935</v>
      </c>
      <c r="B27" s="59">
        <f>VLOOKUP($A27,'Return Data'!$B$7:$R$2292,3,0)</f>
        <v>44865</v>
      </c>
      <c r="C27" s="60">
        <f>VLOOKUP($A27,'Return Data'!$B$7:$R$2292,4,0)</f>
        <v>88.010999999999996</v>
      </c>
      <c r="D27" s="60">
        <f>VLOOKUP($A27,'Return Data'!$B$7:$R$2292,10,0)</f>
        <v>4.8574000000000002</v>
      </c>
      <c r="E27" s="61">
        <f t="shared" si="0"/>
        <v>21</v>
      </c>
      <c r="F27" s="60">
        <f>VLOOKUP($A27,'Return Data'!$B$7:$R$2292,11,0)</f>
        <v>5.8052999999999999</v>
      </c>
      <c r="G27" s="61">
        <f t="shared" si="1"/>
        <v>18</v>
      </c>
      <c r="H27" s="60">
        <f>VLOOKUP($A27,'Return Data'!$B$7:$R$2292,12,0)</f>
        <v>3.3235999999999999</v>
      </c>
      <c r="I27" s="61">
        <f t="shared" si="2"/>
        <v>17</v>
      </c>
      <c r="J27" s="60">
        <f>VLOOKUP($A27,'Return Data'!$B$7:$R$2292,13,0)</f>
        <v>1.6152</v>
      </c>
      <c r="K27" s="61">
        <f t="shared" si="3"/>
        <v>19</v>
      </c>
      <c r="L27" s="60">
        <f>VLOOKUP($A27,'Return Data'!$B$7:$R$2292,17,0)</f>
        <v>24.895499999999998</v>
      </c>
      <c r="M27" s="61">
        <f t="shared" si="4"/>
        <v>12</v>
      </c>
      <c r="N27" s="60">
        <f>VLOOKUP($A27,'Return Data'!$B$7:$R$2292,14,0)</f>
        <v>15.896000000000001</v>
      </c>
      <c r="O27" s="61">
        <f t="shared" si="5"/>
        <v>14</v>
      </c>
      <c r="P27" s="60">
        <f>VLOOKUP($A27,'Return Data'!$B$7:$R$2292,15,0)</f>
        <v>12.571999999999999</v>
      </c>
      <c r="Q27" s="61">
        <f t="shared" ref="Q27:Q34" si="8">RANK(P27,P$8:P$34,0)</f>
        <v>10</v>
      </c>
      <c r="R27" s="60">
        <f>VLOOKUP($A27,'Return Data'!$B$7:$R$2292,16,0)</f>
        <v>16.984400000000001</v>
      </c>
      <c r="S27" s="62">
        <f t="shared" si="7"/>
        <v>1</v>
      </c>
    </row>
    <row r="28" spans="1:19" x14ac:dyDescent="0.3">
      <c r="A28" s="58" t="s">
        <v>938</v>
      </c>
      <c r="B28" s="59">
        <f>VLOOKUP($A28,'Return Data'!$B$7:$R$2292,3,0)</f>
        <v>44865</v>
      </c>
      <c r="C28" s="60">
        <f>VLOOKUP($A28,'Return Data'!$B$7:$R$2292,4,0)</f>
        <v>60.0929</v>
      </c>
      <c r="D28" s="60">
        <f>VLOOKUP($A28,'Return Data'!$B$7:$R$2292,10,0)</f>
        <v>7.1768999999999998</v>
      </c>
      <c r="E28" s="61">
        <f t="shared" si="0"/>
        <v>1</v>
      </c>
      <c r="F28" s="60">
        <f>VLOOKUP($A28,'Return Data'!$B$7:$R$2292,11,0)</f>
        <v>11.2121</v>
      </c>
      <c r="G28" s="61">
        <f t="shared" si="1"/>
        <v>1</v>
      </c>
      <c r="H28" s="60">
        <f>VLOOKUP($A28,'Return Data'!$B$7:$R$2292,12,0)</f>
        <v>9.7670999999999992</v>
      </c>
      <c r="I28" s="61">
        <f t="shared" si="2"/>
        <v>1</v>
      </c>
      <c r="J28" s="60">
        <f>VLOOKUP($A28,'Return Data'!$B$7:$R$2292,13,0)</f>
        <v>10.1654</v>
      </c>
      <c r="K28" s="61">
        <f t="shared" si="3"/>
        <v>1</v>
      </c>
      <c r="L28" s="60">
        <f>VLOOKUP($A28,'Return Data'!$B$7:$R$2292,17,0)</f>
        <v>35.967599999999997</v>
      </c>
      <c r="M28" s="61">
        <f t="shared" si="4"/>
        <v>1</v>
      </c>
      <c r="N28" s="60">
        <f>VLOOKUP($A28,'Return Data'!$B$7:$R$2292,14,0)</f>
        <v>17.2821</v>
      </c>
      <c r="O28" s="61">
        <f t="shared" si="5"/>
        <v>6</v>
      </c>
      <c r="P28" s="60">
        <f>VLOOKUP($A28,'Return Data'!$B$7:$R$2292,15,0)</f>
        <v>12.565</v>
      </c>
      <c r="Q28" s="61">
        <f t="shared" si="8"/>
        <v>11</v>
      </c>
      <c r="R28" s="60">
        <f>VLOOKUP($A28,'Return Data'!$B$7:$R$2292,16,0)</f>
        <v>15.486000000000001</v>
      </c>
      <c r="S28" s="62">
        <f t="shared" si="7"/>
        <v>4</v>
      </c>
    </row>
    <row r="29" spans="1:19" x14ac:dyDescent="0.3">
      <c r="A29" s="58" t="s">
        <v>940</v>
      </c>
      <c r="B29" s="59">
        <f>VLOOKUP($A29,'Return Data'!$B$7:$R$2292,3,0)</f>
        <v>44865</v>
      </c>
      <c r="C29" s="60">
        <f>VLOOKUP($A29,'Return Data'!$B$7:$R$2292,4,0)</f>
        <v>282.12</v>
      </c>
      <c r="D29" s="60">
        <f>VLOOKUP($A29,'Return Data'!$B$7:$R$2292,10,0)</f>
        <v>6.6052</v>
      </c>
      <c r="E29" s="61">
        <f t="shared" si="0"/>
        <v>5</v>
      </c>
      <c r="F29" s="60">
        <f>VLOOKUP($A29,'Return Data'!$B$7:$R$2292,11,0)</f>
        <v>7.4375</v>
      </c>
      <c r="G29" s="61">
        <f t="shared" si="1"/>
        <v>11</v>
      </c>
      <c r="H29" s="60">
        <f>VLOOKUP($A29,'Return Data'!$B$7:$R$2292,12,0)</f>
        <v>3.9996999999999998</v>
      </c>
      <c r="I29" s="61">
        <f t="shared" si="2"/>
        <v>13</v>
      </c>
      <c r="J29" s="60">
        <f>VLOOKUP($A29,'Return Data'!$B$7:$R$2292,13,0)</f>
        <v>1.1617999999999999</v>
      </c>
      <c r="K29" s="61">
        <f t="shared" si="3"/>
        <v>20</v>
      </c>
      <c r="L29" s="60">
        <f>VLOOKUP($A29,'Return Data'!$B$7:$R$2292,17,0)</f>
        <v>21.971900000000002</v>
      </c>
      <c r="M29" s="61">
        <f t="shared" si="4"/>
        <v>22</v>
      </c>
      <c r="N29" s="60">
        <f>VLOOKUP($A29,'Return Data'!$B$7:$R$2292,14,0)</f>
        <v>13.7685</v>
      </c>
      <c r="O29" s="61">
        <f t="shared" si="5"/>
        <v>23</v>
      </c>
      <c r="P29" s="60">
        <f>VLOOKUP($A29,'Return Data'!$B$7:$R$2292,15,0)</f>
        <v>10.776899999999999</v>
      </c>
      <c r="Q29" s="61">
        <f t="shared" si="8"/>
        <v>21</v>
      </c>
      <c r="R29" s="60">
        <f>VLOOKUP($A29,'Return Data'!$B$7:$R$2292,16,0)</f>
        <v>13.9817</v>
      </c>
      <c r="S29" s="62">
        <f t="shared" si="7"/>
        <v>15</v>
      </c>
    </row>
    <row r="30" spans="1:19" x14ac:dyDescent="0.3">
      <c r="A30" s="58" t="s">
        <v>941</v>
      </c>
      <c r="B30" s="59">
        <f>VLOOKUP($A30,'Return Data'!$B$7:$R$2292,3,0)</f>
        <v>44865</v>
      </c>
      <c r="C30" s="60">
        <f>VLOOKUP($A30,'Return Data'!$B$7:$R$2292,4,0)</f>
        <v>69.221699999999998</v>
      </c>
      <c r="D30" s="60">
        <f>VLOOKUP($A30,'Return Data'!$B$7:$R$2292,10,0)</f>
        <v>5.6345999999999998</v>
      </c>
      <c r="E30" s="61">
        <f t="shared" si="0"/>
        <v>16</v>
      </c>
      <c r="F30" s="60">
        <f>VLOOKUP($A30,'Return Data'!$B$7:$R$2292,11,0)</f>
        <v>7.5972</v>
      </c>
      <c r="G30" s="61">
        <f t="shared" si="1"/>
        <v>9</v>
      </c>
      <c r="H30" s="60">
        <f>VLOOKUP($A30,'Return Data'!$B$7:$R$2292,12,0)</f>
        <v>6.0849000000000002</v>
      </c>
      <c r="I30" s="61">
        <f t="shared" si="2"/>
        <v>3</v>
      </c>
      <c r="J30" s="60">
        <f>VLOOKUP($A30,'Return Data'!$B$7:$R$2292,13,0)</f>
        <v>3.6355</v>
      </c>
      <c r="K30" s="61">
        <f t="shared" si="3"/>
        <v>6</v>
      </c>
      <c r="L30" s="60">
        <f>VLOOKUP($A30,'Return Data'!$B$7:$R$2292,17,0)</f>
        <v>27.805800000000001</v>
      </c>
      <c r="M30" s="61">
        <f t="shared" si="4"/>
        <v>7</v>
      </c>
      <c r="N30" s="60">
        <f>VLOOKUP($A30,'Return Data'!$B$7:$R$2292,14,0)</f>
        <v>16.424600000000002</v>
      </c>
      <c r="O30" s="61">
        <f t="shared" si="5"/>
        <v>9</v>
      </c>
      <c r="P30" s="60">
        <f>VLOOKUP($A30,'Return Data'!$B$7:$R$2292,15,0)</f>
        <v>12.084099999999999</v>
      </c>
      <c r="Q30" s="61">
        <f t="shared" si="8"/>
        <v>12</v>
      </c>
      <c r="R30" s="60">
        <f>VLOOKUP($A30,'Return Data'!$B$7:$R$2292,16,0)</f>
        <v>15.539899999999999</v>
      </c>
      <c r="S30" s="62">
        <f t="shared" si="7"/>
        <v>3</v>
      </c>
    </row>
    <row r="31" spans="1:19" x14ac:dyDescent="0.3">
      <c r="A31" s="58" t="s">
        <v>944</v>
      </c>
      <c r="B31" s="59">
        <f>VLOOKUP($A31,'Return Data'!$B$7:$R$2292,3,0)</f>
        <v>44865</v>
      </c>
      <c r="C31" s="60">
        <f>VLOOKUP($A31,'Return Data'!$B$7:$R$2292,4,0)</f>
        <v>380.90530000000001</v>
      </c>
      <c r="D31" s="60">
        <f>VLOOKUP($A31,'Return Data'!$B$7:$R$2292,10,0)</f>
        <v>5.4732000000000003</v>
      </c>
      <c r="E31" s="61">
        <f t="shared" si="0"/>
        <v>18</v>
      </c>
      <c r="F31" s="60">
        <f>VLOOKUP($A31,'Return Data'!$B$7:$R$2292,11,0)</f>
        <v>6.1917</v>
      </c>
      <c r="G31" s="61">
        <f t="shared" si="1"/>
        <v>17</v>
      </c>
      <c r="H31" s="60">
        <f>VLOOKUP($A31,'Return Data'!$B$7:$R$2292,12,0)</f>
        <v>3.0874999999999999</v>
      </c>
      <c r="I31" s="61">
        <f t="shared" si="2"/>
        <v>19</v>
      </c>
      <c r="J31" s="60">
        <f>VLOOKUP($A31,'Return Data'!$B$7:$R$2292,13,0)</f>
        <v>2.2338</v>
      </c>
      <c r="K31" s="61">
        <f t="shared" si="3"/>
        <v>12</v>
      </c>
      <c r="L31" s="60">
        <f>VLOOKUP($A31,'Return Data'!$B$7:$R$2292,17,0)</f>
        <v>28.4724</v>
      </c>
      <c r="M31" s="61">
        <f t="shared" si="4"/>
        <v>4</v>
      </c>
      <c r="N31" s="60">
        <f>VLOOKUP($A31,'Return Data'!$B$7:$R$2292,14,0)</f>
        <v>15.1402</v>
      </c>
      <c r="O31" s="61">
        <f t="shared" si="5"/>
        <v>19</v>
      </c>
      <c r="P31" s="60">
        <f>VLOOKUP($A31,'Return Data'!$B$7:$R$2292,15,0)</f>
        <v>11.6012</v>
      </c>
      <c r="Q31" s="61">
        <f t="shared" si="8"/>
        <v>14</v>
      </c>
      <c r="R31" s="60">
        <f>VLOOKUP($A31,'Return Data'!$B$7:$R$2292,16,0)</f>
        <v>13.609</v>
      </c>
      <c r="S31" s="62">
        <f t="shared" si="7"/>
        <v>16</v>
      </c>
    </row>
    <row r="32" spans="1:19" x14ac:dyDescent="0.3">
      <c r="A32" s="58" t="s">
        <v>945</v>
      </c>
      <c r="B32" s="59">
        <f>VLOOKUP($A32,'Return Data'!$B$7:$R$2292,3,0)</f>
        <v>44865</v>
      </c>
      <c r="C32" s="60">
        <f>VLOOKUP($A32,'Return Data'!$B$7:$R$2292,4,0)</f>
        <v>113.37</v>
      </c>
      <c r="D32" s="60">
        <f>VLOOKUP($A32,'Return Data'!$B$7:$R$2292,10,0)</f>
        <v>5.1962999999999999</v>
      </c>
      <c r="E32" s="61">
        <f t="shared" si="0"/>
        <v>19</v>
      </c>
      <c r="F32" s="60">
        <f>VLOOKUP($A32,'Return Data'!$B$7:$R$2292,11,0)</f>
        <v>4.2290999999999999</v>
      </c>
      <c r="G32" s="61">
        <f t="shared" si="1"/>
        <v>25</v>
      </c>
      <c r="H32" s="60">
        <f>VLOOKUP($A32,'Return Data'!$B$7:$R$2292,12,0)</f>
        <v>6.0027999999999997</v>
      </c>
      <c r="I32" s="61">
        <f t="shared" si="2"/>
        <v>4</v>
      </c>
      <c r="J32" s="60">
        <f>VLOOKUP($A32,'Return Data'!$B$7:$R$2292,13,0)</f>
        <v>3.7046999999999999</v>
      </c>
      <c r="K32" s="61">
        <f t="shared" si="3"/>
        <v>5</v>
      </c>
      <c r="L32" s="60">
        <f>VLOOKUP($A32,'Return Data'!$B$7:$R$2292,17,0)</f>
        <v>20.916399999999999</v>
      </c>
      <c r="M32" s="61">
        <f t="shared" si="4"/>
        <v>26</v>
      </c>
      <c r="N32" s="60">
        <f>VLOOKUP($A32,'Return Data'!$B$7:$R$2292,14,0)</f>
        <v>12.245900000000001</v>
      </c>
      <c r="O32" s="61">
        <f t="shared" si="5"/>
        <v>25</v>
      </c>
      <c r="P32" s="60">
        <f>VLOOKUP($A32,'Return Data'!$B$7:$R$2292,15,0)</f>
        <v>7.9306000000000001</v>
      </c>
      <c r="Q32" s="61">
        <f t="shared" si="8"/>
        <v>26</v>
      </c>
      <c r="R32" s="60">
        <f>VLOOKUP($A32,'Return Data'!$B$7:$R$2292,16,0)</f>
        <v>10.0402</v>
      </c>
      <c r="S32" s="62">
        <f t="shared" si="7"/>
        <v>27</v>
      </c>
    </row>
    <row r="33" spans="1:19" x14ac:dyDescent="0.3">
      <c r="A33" s="58" t="s">
        <v>947</v>
      </c>
      <c r="B33" s="59">
        <f>VLOOKUP($A33,'Return Data'!$B$7:$R$2292,3,0)</f>
        <v>44865</v>
      </c>
      <c r="C33" s="60">
        <f>VLOOKUP($A33,'Return Data'!$B$7:$R$2292,4,0)</f>
        <v>17.420000000000002</v>
      </c>
      <c r="D33" s="60">
        <f>VLOOKUP($A33,'Return Data'!$B$7:$R$2292,10,0)</f>
        <v>5.0663</v>
      </c>
      <c r="E33" s="61">
        <f t="shared" si="0"/>
        <v>20</v>
      </c>
      <c r="F33" s="60">
        <f>VLOOKUP($A33,'Return Data'!$B$7:$R$2292,11,0)</f>
        <v>5.5118</v>
      </c>
      <c r="G33" s="61">
        <f t="shared" si="1"/>
        <v>22</v>
      </c>
      <c r="H33" s="60">
        <f>VLOOKUP($A33,'Return Data'!$B$7:$R$2292,12,0)</f>
        <v>2.7122999999999999</v>
      </c>
      <c r="I33" s="61">
        <f t="shared" si="2"/>
        <v>21</v>
      </c>
      <c r="J33" s="60">
        <f>VLOOKUP($A33,'Return Data'!$B$7:$R$2292,13,0)</f>
        <v>-1.2472000000000001</v>
      </c>
      <c r="K33" s="61">
        <f t="shared" si="3"/>
        <v>25</v>
      </c>
      <c r="L33" s="60">
        <f>VLOOKUP($A33,'Return Data'!$B$7:$R$2292,17,0)</f>
        <v>24.509899999999998</v>
      </c>
      <c r="M33" s="61">
        <f t="shared" si="4"/>
        <v>14</v>
      </c>
      <c r="N33" s="60">
        <f>VLOOKUP($A33,'Return Data'!$B$7:$R$2292,14,0)</f>
        <v>15.1999</v>
      </c>
      <c r="O33" s="61">
        <f t="shared" si="5"/>
        <v>17</v>
      </c>
      <c r="P33" s="60">
        <f>VLOOKUP($A33,'Return Data'!$B$7:$R$2292,15,0)</f>
        <v>10.4604</v>
      </c>
      <c r="Q33" s="61">
        <f t="shared" si="8"/>
        <v>22</v>
      </c>
      <c r="R33" s="60">
        <f>VLOOKUP($A33,'Return Data'!$B$7:$R$2292,16,0)</f>
        <v>10.665800000000001</v>
      </c>
      <c r="S33" s="62">
        <f t="shared" si="7"/>
        <v>26</v>
      </c>
    </row>
    <row r="34" spans="1:19" x14ac:dyDescent="0.3">
      <c r="A34" s="58" t="s">
        <v>1774</v>
      </c>
      <c r="B34" s="59">
        <f>VLOOKUP($A34,'Return Data'!$B$7:$R$2292,3,0)</f>
        <v>44865</v>
      </c>
      <c r="C34" s="60">
        <f>VLOOKUP($A34,'Return Data'!$B$7:$R$2292,4,0)</f>
        <v>211.89259999999999</v>
      </c>
      <c r="D34" s="60">
        <f>VLOOKUP($A34,'Return Data'!$B$7:$R$2292,10,0)</f>
        <v>5.6692</v>
      </c>
      <c r="E34" s="61">
        <f t="shared" si="0"/>
        <v>15</v>
      </c>
      <c r="F34" s="60">
        <f>VLOOKUP($A34,'Return Data'!$B$7:$R$2292,11,0)</f>
        <v>5.6760999999999999</v>
      </c>
      <c r="G34" s="61">
        <f t="shared" si="1"/>
        <v>20</v>
      </c>
      <c r="H34" s="60">
        <f>VLOOKUP($A34,'Return Data'!$B$7:$R$2292,12,0)</f>
        <v>1.9932000000000001</v>
      </c>
      <c r="I34" s="61">
        <f t="shared" si="2"/>
        <v>22</v>
      </c>
      <c r="J34" s="60">
        <f>VLOOKUP($A34,'Return Data'!$B$7:$R$2292,13,0)</f>
        <v>0.51290000000000002</v>
      </c>
      <c r="K34" s="61">
        <f t="shared" si="3"/>
        <v>21</v>
      </c>
      <c r="L34" s="60">
        <f>VLOOKUP($A34,'Return Data'!$B$7:$R$2292,17,0)</f>
        <v>25.940200000000001</v>
      </c>
      <c r="M34" s="61">
        <f t="shared" si="4"/>
        <v>10</v>
      </c>
      <c r="N34" s="60">
        <f>VLOOKUP($A34,'Return Data'!$B$7:$R$2292,14,0)</f>
        <v>17.403500000000001</v>
      </c>
      <c r="O34" s="61">
        <f t="shared" si="5"/>
        <v>4</v>
      </c>
      <c r="P34" s="60">
        <f>VLOOKUP($A34,'Return Data'!$B$7:$R$2292,15,0)</f>
        <v>12.9666</v>
      </c>
      <c r="Q34" s="61">
        <f t="shared" si="8"/>
        <v>6</v>
      </c>
      <c r="R34" s="60">
        <f>VLOOKUP($A34,'Return Data'!$B$7:$R$2292,16,0)</f>
        <v>14.085900000000001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5.5379777777777761</v>
      </c>
      <c r="E36" s="69"/>
      <c r="F36" s="70">
        <f>AVERAGE(F8:F34)</f>
        <v>6.8129962962962924</v>
      </c>
      <c r="G36" s="69"/>
      <c r="H36" s="70">
        <f>AVERAGE(H8:H34)</f>
        <v>3.8263296296296296</v>
      </c>
      <c r="I36" s="69"/>
      <c r="J36" s="70">
        <f>AVERAGE(J8:J34)</f>
        <v>2.0521740740740744</v>
      </c>
      <c r="K36" s="69"/>
      <c r="L36" s="70">
        <f>AVERAGE(L8:L34)</f>
        <v>25.281300000000002</v>
      </c>
      <c r="M36" s="69"/>
      <c r="N36" s="70">
        <f>AVERAGE(N8:N34)</f>
        <v>15.563562962962965</v>
      </c>
      <c r="O36" s="69"/>
      <c r="P36" s="70">
        <f>AVERAGE(P8:P34)</f>
        <v>11.748388461538465</v>
      </c>
      <c r="Q36" s="69"/>
      <c r="R36" s="70">
        <f>AVERAGE(R8:R34)</f>
        <v>13.886907407407408</v>
      </c>
      <c r="S36" s="71"/>
    </row>
    <row r="37" spans="1:19" x14ac:dyDescent="0.3">
      <c r="A37" s="68" t="s">
        <v>28</v>
      </c>
      <c r="B37" s="69"/>
      <c r="C37" s="69"/>
      <c r="D37" s="70">
        <f>MIN(D8:D34)</f>
        <v>2.601</v>
      </c>
      <c r="E37" s="69"/>
      <c r="F37" s="70">
        <f>MIN(F8:F34)</f>
        <v>3.4649000000000001</v>
      </c>
      <c r="G37" s="69"/>
      <c r="H37" s="70">
        <f>MIN(H8:H34)</f>
        <v>-0.78900000000000003</v>
      </c>
      <c r="I37" s="69"/>
      <c r="J37" s="70">
        <f>MIN(J8:J34)</f>
        <v>-4.6409000000000002</v>
      </c>
      <c r="K37" s="69"/>
      <c r="L37" s="70">
        <f>MIN(L8:L34)</f>
        <v>19.359100000000002</v>
      </c>
      <c r="M37" s="69"/>
      <c r="N37" s="70">
        <f>MIN(N8:N34)</f>
        <v>11.4697</v>
      </c>
      <c r="O37" s="69"/>
      <c r="P37" s="70">
        <f>MIN(P8:P34)</f>
        <v>7.9306000000000001</v>
      </c>
      <c r="Q37" s="69"/>
      <c r="R37" s="70">
        <f>MIN(R8:R34)</f>
        <v>10.0402</v>
      </c>
      <c r="S37" s="71"/>
    </row>
    <row r="38" spans="1:19" ht="15" thickBot="1" x14ac:dyDescent="0.35">
      <c r="A38" s="72" t="s">
        <v>29</v>
      </c>
      <c r="B38" s="73"/>
      <c r="C38" s="73"/>
      <c r="D38" s="74">
        <f>MAX(D8:D34)</f>
        <v>7.1768999999999998</v>
      </c>
      <c r="E38" s="73"/>
      <c r="F38" s="74">
        <f>MAX(F8:F34)</f>
        <v>11.2121</v>
      </c>
      <c r="G38" s="73"/>
      <c r="H38" s="74">
        <f>MAX(H8:H34)</f>
        <v>9.7670999999999992</v>
      </c>
      <c r="I38" s="73"/>
      <c r="J38" s="74">
        <f>MAX(J8:J34)</f>
        <v>10.1654</v>
      </c>
      <c r="K38" s="73"/>
      <c r="L38" s="74">
        <f>MAX(L8:L34)</f>
        <v>35.967599999999997</v>
      </c>
      <c r="M38" s="73"/>
      <c r="N38" s="74">
        <f>MAX(N8:N34)</f>
        <v>18.5642</v>
      </c>
      <c r="O38" s="73"/>
      <c r="P38" s="74">
        <f>MAX(P8:P34)</f>
        <v>15.347899999999999</v>
      </c>
      <c r="Q38" s="73"/>
      <c r="R38" s="74">
        <f>MAX(R8:R34)</f>
        <v>16.984400000000001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44865</v>
      </c>
      <c r="C8" s="60">
        <f>VLOOKUP($A8,'Return Data'!$B$7:$R$2292,4,0)</f>
        <v>69.888000000000005</v>
      </c>
      <c r="D8" s="60">
        <f>VLOOKUP($A8,'Return Data'!$B$7:$R$2292,9,0)</f>
        <v>5.2476000000000003</v>
      </c>
      <c r="E8" s="61">
        <f t="shared" ref="E8:E31" si="0">RANK(D8,D$8:D$31,0)</f>
        <v>3</v>
      </c>
      <c r="F8" s="60">
        <f>VLOOKUP($A8,'Return Data'!$B$7:$R$2292,10,0)</f>
        <v>2.7675999999999998</v>
      </c>
      <c r="G8" s="61">
        <f t="shared" ref="G8:G31" si="1">RANK(F8,F$8:F$31,0)</f>
        <v>19</v>
      </c>
      <c r="H8" s="60">
        <f>VLOOKUP($A8,'Return Data'!$B$7:$R$2292,11,0)</f>
        <v>2.3687</v>
      </c>
      <c r="I8" s="61">
        <f t="shared" ref="I8:I31" si="2">RANK(H8,H$8:H$31,0)</f>
        <v>21</v>
      </c>
      <c r="J8" s="60">
        <f>VLOOKUP($A8,'Return Data'!$B$7:$R$2292,12,0)</f>
        <v>1.2959000000000001</v>
      </c>
      <c r="K8" s="61">
        <f t="shared" ref="K8:K31" si="3">RANK(J8,J$8:J$31,0)</f>
        <v>18</v>
      </c>
      <c r="L8" s="60">
        <f>VLOOKUP($A8,'Return Data'!$B$7:$R$2292,13,0)</f>
        <v>1.7172000000000001</v>
      </c>
      <c r="M8" s="61">
        <f t="shared" ref="M8:M31" si="4">RANK(L8,L$8:L$31,0)</f>
        <v>17</v>
      </c>
      <c r="N8" s="60">
        <f>VLOOKUP($A8,'Return Data'!$B$7:$R$2292,17,0)</f>
        <v>3.0724</v>
      </c>
      <c r="O8" s="61">
        <f t="shared" ref="O8:O31" si="5">RANK(N8,N$8:N$31,0)</f>
        <v>7</v>
      </c>
      <c r="P8" s="60">
        <f>VLOOKUP($A8,'Return Data'!$B$7:$R$2292,14,0)</f>
        <v>6.0514999999999999</v>
      </c>
      <c r="Q8" s="61">
        <f t="shared" ref="Q8:Q31" si="6">RANK(P8,P$8:P$31,0)</f>
        <v>8</v>
      </c>
      <c r="R8" s="60">
        <f>VLOOKUP($A8,'Return Data'!$B$7:$R$2292,16,0)</f>
        <v>8.9169</v>
      </c>
      <c r="S8" s="62">
        <f t="shared" ref="S8:S31" si="7">RANK(R8,R$8:R$31,0)</f>
        <v>4</v>
      </c>
    </row>
    <row r="9" spans="1:19" x14ac:dyDescent="0.3">
      <c r="A9" s="77" t="s">
        <v>1261</v>
      </c>
      <c r="B9" s="59">
        <f>VLOOKUP($A9,'Return Data'!$B$7:$R$2292,3,0)</f>
        <v>44865</v>
      </c>
      <c r="C9" s="60">
        <f>VLOOKUP($A9,'Return Data'!$B$7:$R$2292,4,0)</f>
        <v>21.770600000000002</v>
      </c>
      <c r="D9" s="60">
        <f>VLOOKUP($A9,'Return Data'!$B$7:$R$2292,9,0)</f>
        <v>3.2866</v>
      </c>
      <c r="E9" s="61">
        <f t="shared" si="0"/>
        <v>16</v>
      </c>
      <c r="F9" s="60">
        <f>VLOOKUP($A9,'Return Data'!$B$7:$R$2292,10,0)</f>
        <v>4.5946999999999996</v>
      </c>
      <c r="G9" s="61">
        <f t="shared" si="1"/>
        <v>9</v>
      </c>
      <c r="H9" s="60">
        <f>VLOOKUP($A9,'Return Data'!$B$7:$R$2292,11,0)</f>
        <v>4.0244999999999997</v>
      </c>
      <c r="I9" s="61">
        <f t="shared" si="2"/>
        <v>7</v>
      </c>
      <c r="J9" s="60">
        <f>VLOOKUP($A9,'Return Data'!$B$7:$R$2292,12,0)</f>
        <v>2.5057</v>
      </c>
      <c r="K9" s="61">
        <f t="shared" si="3"/>
        <v>9</v>
      </c>
      <c r="L9" s="60">
        <f>VLOOKUP($A9,'Return Data'!$B$7:$R$2292,13,0)</f>
        <v>2.4763000000000002</v>
      </c>
      <c r="M9" s="61">
        <f t="shared" si="4"/>
        <v>5</v>
      </c>
      <c r="N9" s="60">
        <f>VLOOKUP($A9,'Return Data'!$B$7:$R$2292,17,0)</f>
        <v>3.0585</v>
      </c>
      <c r="O9" s="61">
        <f t="shared" si="5"/>
        <v>8</v>
      </c>
      <c r="P9" s="60">
        <f>VLOOKUP($A9,'Return Data'!$B$7:$R$2292,14,0)</f>
        <v>6.3415999999999997</v>
      </c>
      <c r="Q9" s="61">
        <f t="shared" si="6"/>
        <v>6</v>
      </c>
      <c r="R9" s="60">
        <f>VLOOKUP($A9,'Return Data'!$B$7:$R$2292,16,0)</f>
        <v>7.5034999999999998</v>
      </c>
      <c r="S9" s="62">
        <f t="shared" si="7"/>
        <v>20</v>
      </c>
    </row>
    <row r="10" spans="1:19" x14ac:dyDescent="0.3">
      <c r="A10" s="77" t="s">
        <v>1982</v>
      </c>
      <c r="B10" s="59">
        <f>VLOOKUP($A10,'Return Data'!$B$7:$R$2292,3,0)</f>
        <v>44865</v>
      </c>
      <c r="C10" s="60">
        <f>VLOOKUP($A10,'Return Data'!$B$7:$R$2292,4,0)</f>
        <v>37.1721</v>
      </c>
      <c r="D10" s="60">
        <f>VLOOKUP($A10,'Return Data'!$B$7:$R$2292,9,0)</f>
        <v>4.3491</v>
      </c>
      <c r="E10" s="61">
        <f t="shared" si="0"/>
        <v>7</v>
      </c>
      <c r="F10" s="60">
        <f>VLOOKUP($A10,'Return Data'!$B$7:$R$2292,10,0)</f>
        <v>4.6074000000000002</v>
      </c>
      <c r="G10" s="61">
        <f t="shared" si="1"/>
        <v>8</v>
      </c>
      <c r="H10" s="60">
        <f>VLOOKUP($A10,'Return Data'!$B$7:$R$2292,11,0)</f>
        <v>3.5278999999999998</v>
      </c>
      <c r="I10" s="61">
        <f t="shared" si="2"/>
        <v>12</v>
      </c>
      <c r="J10" s="60">
        <f>VLOOKUP($A10,'Return Data'!$B$7:$R$2292,12,0)</f>
        <v>1.429</v>
      </c>
      <c r="K10" s="61">
        <f t="shared" si="3"/>
        <v>16</v>
      </c>
      <c r="L10" s="60">
        <f>VLOOKUP($A10,'Return Data'!$B$7:$R$2292,13,0)</f>
        <v>1.2618</v>
      </c>
      <c r="M10" s="61">
        <f t="shared" si="4"/>
        <v>18</v>
      </c>
      <c r="N10" s="60">
        <f>VLOOKUP($A10,'Return Data'!$B$7:$R$2292,17,0)</f>
        <v>2.2829999999999999</v>
      </c>
      <c r="O10" s="61">
        <f t="shared" si="5"/>
        <v>17</v>
      </c>
      <c r="P10" s="60">
        <f>VLOOKUP($A10,'Return Data'!$B$7:$R$2292,14,0)</f>
        <v>4.8457999999999997</v>
      </c>
      <c r="Q10" s="61">
        <f t="shared" si="6"/>
        <v>20</v>
      </c>
      <c r="R10" s="60">
        <f>VLOOKUP($A10,'Return Data'!$B$7:$R$2292,16,0)</f>
        <v>7.6458000000000004</v>
      </c>
      <c r="S10" s="62">
        <f t="shared" si="7"/>
        <v>16</v>
      </c>
    </row>
    <row r="11" spans="1:19" x14ac:dyDescent="0.3">
      <c r="A11" s="77" t="s">
        <v>1875</v>
      </c>
      <c r="B11" s="59">
        <f>VLOOKUP($A11,'Return Data'!$B$7:$R$2292,3,0)</f>
        <v>44865</v>
      </c>
      <c r="C11" s="60">
        <f>VLOOKUP($A11,'Return Data'!$B$7:$R$2292,4,0)</f>
        <v>65.510300000000001</v>
      </c>
      <c r="D11" s="60">
        <f>VLOOKUP($A11,'Return Data'!$B$7:$R$2292,9,0)</f>
        <v>5.1520000000000001</v>
      </c>
      <c r="E11" s="61">
        <f t="shared" si="0"/>
        <v>4</v>
      </c>
      <c r="F11" s="60">
        <f>VLOOKUP($A11,'Return Data'!$B$7:$R$2292,10,0)</f>
        <v>2.9497</v>
      </c>
      <c r="G11" s="61">
        <f t="shared" si="1"/>
        <v>18</v>
      </c>
      <c r="H11" s="60">
        <f>VLOOKUP($A11,'Return Data'!$B$7:$R$2292,11,0)</f>
        <v>2.7692999999999999</v>
      </c>
      <c r="I11" s="61">
        <f t="shared" si="2"/>
        <v>17</v>
      </c>
      <c r="J11" s="60">
        <f>VLOOKUP($A11,'Return Data'!$B$7:$R$2292,12,0)</f>
        <v>1.9522999999999999</v>
      </c>
      <c r="K11" s="61">
        <f t="shared" si="3"/>
        <v>14</v>
      </c>
      <c r="L11" s="60">
        <f>VLOOKUP($A11,'Return Data'!$B$7:$R$2292,13,0)</f>
        <v>1.9493</v>
      </c>
      <c r="M11" s="61">
        <f t="shared" si="4"/>
        <v>14</v>
      </c>
      <c r="N11" s="60">
        <f>VLOOKUP($A11,'Return Data'!$B$7:$R$2292,17,0)</f>
        <v>2.4807000000000001</v>
      </c>
      <c r="O11" s="61">
        <f t="shared" si="5"/>
        <v>15</v>
      </c>
      <c r="P11" s="60">
        <f>VLOOKUP($A11,'Return Data'!$B$7:$R$2292,14,0)</f>
        <v>5.0754000000000001</v>
      </c>
      <c r="Q11" s="61">
        <f t="shared" si="6"/>
        <v>15</v>
      </c>
      <c r="R11" s="60">
        <f>VLOOKUP($A11,'Return Data'!$B$7:$R$2292,16,0)</f>
        <v>8.0981000000000005</v>
      </c>
      <c r="S11" s="62">
        <f t="shared" si="7"/>
        <v>15</v>
      </c>
    </row>
    <row r="12" spans="1:19" x14ac:dyDescent="0.3">
      <c r="A12" s="77" t="s">
        <v>1263</v>
      </c>
      <c r="B12" s="59">
        <f>VLOOKUP($A12,'Return Data'!$B$7:$R$2292,3,0)</f>
        <v>44865</v>
      </c>
      <c r="C12" s="60">
        <f>VLOOKUP($A12,'Return Data'!$B$7:$R$2292,4,0)</f>
        <v>81.007800000000003</v>
      </c>
      <c r="D12" s="60">
        <f>VLOOKUP($A12,'Return Data'!$B$7:$R$2292,9,0)</f>
        <v>3.3525</v>
      </c>
      <c r="E12" s="61">
        <f t="shared" si="0"/>
        <v>15</v>
      </c>
      <c r="F12" s="60">
        <f>VLOOKUP($A12,'Return Data'!$B$7:$R$2292,10,0)</f>
        <v>4.3472999999999997</v>
      </c>
      <c r="G12" s="61">
        <f t="shared" si="1"/>
        <v>11</v>
      </c>
      <c r="H12" s="60">
        <f>VLOOKUP($A12,'Return Data'!$B$7:$R$2292,11,0)</f>
        <v>3.7795999999999998</v>
      </c>
      <c r="I12" s="61">
        <f t="shared" si="2"/>
        <v>9</v>
      </c>
      <c r="J12" s="60">
        <f>VLOOKUP($A12,'Return Data'!$B$7:$R$2292,12,0)</f>
        <v>2.4226000000000001</v>
      </c>
      <c r="K12" s="61">
        <f t="shared" si="3"/>
        <v>10</v>
      </c>
      <c r="L12" s="60">
        <f>VLOOKUP($A12,'Return Data'!$B$7:$R$2292,13,0)</f>
        <v>2.3536000000000001</v>
      </c>
      <c r="M12" s="61">
        <f t="shared" si="4"/>
        <v>8</v>
      </c>
      <c r="N12" s="60">
        <f>VLOOKUP($A12,'Return Data'!$B$7:$R$2292,17,0)</f>
        <v>3.1911999999999998</v>
      </c>
      <c r="O12" s="61">
        <f t="shared" si="5"/>
        <v>6</v>
      </c>
      <c r="P12" s="60">
        <f>VLOOKUP($A12,'Return Data'!$B$7:$R$2292,14,0)</f>
        <v>6.4915000000000003</v>
      </c>
      <c r="Q12" s="61">
        <f t="shared" si="6"/>
        <v>5</v>
      </c>
      <c r="R12" s="60">
        <f>VLOOKUP($A12,'Return Data'!$B$7:$R$2292,16,0)</f>
        <v>8.1780000000000008</v>
      </c>
      <c r="S12" s="62">
        <f t="shared" si="7"/>
        <v>13</v>
      </c>
    </row>
    <row r="13" spans="1:19" x14ac:dyDescent="0.3">
      <c r="A13" s="77" t="s">
        <v>1265</v>
      </c>
      <c r="B13" s="59">
        <f>VLOOKUP($A13,'Return Data'!$B$7:$R$2292,3,0)</f>
        <v>44865</v>
      </c>
      <c r="C13" s="60">
        <f>VLOOKUP($A13,'Return Data'!$B$7:$R$2292,4,0)</f>
        <v>20.913699999999999</v>
      </c>
      <c r="D13" s="60">
        <f>VLOOKUP($A13,'Return Data'!$B$7:$R$2292,9,0)</f>
        <v>2.4258000000000002</v>
      </c>
      <c r="E13" s="61">
        <f t="shared" si="0"/>
        <v>20</v>
      </c>
      <c r="F13" s="60">
        <f>VLOOKUP($A13,'Return Data'!$B$7:$R$2292,10,0)</f>
        <v>3.5884</v>
      </c>
      <c r="G13" s="61">
        <f t="shared" si="1"/>
        <v>13</v>
      </c>
      <c r="H13" s="60">
        <f>VLOOKUP($A13,'Return Data'!$B$7:$R$2292,11,0)</f>
        <v>2.9491000000000001</v>
      </c>
      <c r="I13" s="61">
        <f t="shared" si="2"/>
        <v>16</v>
      </c>
      <c r="J13" s="60">
        <f>VLOOKUP($A13,'Return Data'!$B$7:$R$2292,12,0)</f>
        <v>2.2286999999999999</v>
      </c>
      <c r="K13" s="61">
        <f t="shared" si="3"/>
        <v>11</v>
      </c>
      <c r="L13" s="60">
        <f>VLOOKUP($A13,'Return Data'!$B$7:$R$2292,13,0)</f>
        <v>2.0832999999999999</v>
      </c>
      <c r="M13" s="61">
        <f t="shared" si="4"/>
        <v>10</v>
      </c>
      <c r="N13" s="60">
        <f>VLOOKUP($A13,'Return Data'!$B$7:$R$2292,17,0)</f>
        <v>4.0054999999999996</v>
      </c>
      <c r="O13" s="61">
        <f t="shared" si="5"/>
        <v>2</v>
      </c>
      <c r="P13" s="60">
        <f>VLOOKUP($A13,'Return Data'!$B$7:$R$2292,14,0)</f>
        <v>6.7644000000000002</v>
      </c>
      <c r="Q13" s="61">
        <f t="shared" si="6"/>
        <v>2</v>
      </c>
      <c r="R13" s="60">
        <f>VLOOKUP($A13,'Return Data'!$B$7:$R$2292,16,0)</f>
        <v>8.8317999999999994</v>
      </c>
      <c r="S13" s="62">
        <f t="shared" si="7"/>
        <v>8</v>
      </c>
    </row>
    <row r="14" spans="1:19" x14ac:dyDescent="0.3">
      <c r="A14" s="77" t="s">
        <v>1268</v>
      </c>
      <c r="B14" s="59">
        <f>VLOOKUP($A14,'Return Data'!$B$7:$R$2292,3,0)</f>
        <v>44865</v>
      </c>
      <c r="C14" s="60">
        <f>VLOOKUP($A14,'Return Data'!$B$7:$R$2292,4,0)</f>
        <v>53.154000000000003</v>
      </c>
      <c r="D14" s="60">
        <f>VLOOKUP($A14,'Return Data'!$B$7:$R$2292,9,0)</f>
        <v>4.0274999999999999</v>
      </c>
      <c r="E14" s="61">
        <f t="shared" si="0"/>
        <v>9</v>
      </c>
      <c r="F14" s="60">
        <f>VLOOKUP($A14,'Return Data'!$B$7:$R$2292,10,0)</f>
        <v>1.6971000000000001</v>
      </c>
      <c r="G14" s="61">
        <f t="shared" si="1"/>
        <v>23</v>
      </c>
      <c r="H14" s="60">
        <f>VLOOKUP($A14,'Return Data'!$B$7:$R$2292,11,0)</f>
        <v>2.5666000000000002</v>
      </c>
      <c r="I14" s="61">
        <f t="shared" si="2"/>
        <v>18</v>
      </c>
      <c r="J14" s="60">
        <f>VLOOKUP($A14,'Return Data'!$B$7:$R$2292,12,0)</f>
        <v>1.9166000000000001</v>
      </c>
      <c r="K14" s="61">
        <f t="shared" si="3"/>
        <v>15</v>
      </c>
      <c r="L14" s="60">
        <f>VLOOKUP($A14,'Return Data'!$B$7:$R$2292,13,0)</f>
        <v>2.0190000000000001</v>
      </c>
      <c r="M14" s="61">
        <f t="shared" si="4"/>
        <v>12</v>
      </c>
      <c r="N14" s="60">
        <f>VLOOKUP($A14,'Return Data'!$B$7:$R$2292,17,0)</f>
        <v>2.5853000000000002</v>
      </c>
      <c r="O14" s="61">
        <f t="shared" si="5"/>
        <v>12</v>
      </c>
      <c r="P14" s="60">
        <f>VLOOKUP($A14,'Return Data'!$B$7:$R$2292,14,0)</f>
        <v>4.4828000000000001</v>
      </c>
      <c r="Q14" s="61">
        <f t="shared" si="6"/>
        <v>22</v>
      </c>
      <c r="R14" s="60">
        <f>VLOOKUP($A14,'Return Data'!$B$7:$R$2292,16,0)</f>
        <v>7.2003000000000004</v>
      </c>
      <c r="S14" s="62">
        <f t="shared" si="7"/>
        <v>23</v>
      </c>
    </row>
    <row r="15" spans="1:19" x14ac:dyDescent="0.3">
      <c r="A15" s="77" t="s">
        <v>1270</v>
      </c>
      <c r="B15" s="59">
        <f>VLOOKUP($A15,'Return Data'!$B$7:$R$2292,3,0)</f>
        <v>44865</v>
      </c>
      <c r="C15" s="60">
        <f>VLOOKUP($A15,'Return Data'!$B$7:$R$2292,4,0)</f>
        <v>46.792400000000001</v>
      </c>
      <c r="D15" s="60">
        <f>VLOOKUP($A15,'Return Data'!$B$7:$R$2292,9,0)</f>
        <v>2.7414999999999998</v>
      </c>
      <c r="E15" s="61">
        <f t="shared" si="0"/>
        <v>18</v>
      </c>
      <c r="F15" s="60">
        <f>VLOOKUP($A15,'Return Data'!$B$7:$R$2292,10,0)</f>
        <v>3.6276000000000002</v>
      </c>
      <c r="G15" s="61">
        <f t="shared" si="1"/>
        <v>12</v>
      </c>
      <c r="H15" s="60">
        <f>VLOOKUP($A15,'Return Data'!$B$7:$R$2292,11,0)</f>
        <v>2.9836999999999998</v>
      </c>
      <c r="I15" s="61">
        <f t="shared" si="2"/>
        <v>15</v>
      </c>
      <c r="J15" s="60">
        <f>VLOOKUP($A15,'Return Data'!$B$7:$R$2292,12,0)</f>
        <v>1.0665</v>
      </c>
      <c r="K15" s="61">
        <f t="shared" si="3"/>
        <v>19</v>
      </c>
      <c r="L15" s="60">
        <f>VLOOKUP($A15,'Return Data'!$B$7:$R$2292,13,0)</f>
        <v>1.1678999999999999</v>
      </c>
      <c r="M15" s="61">
        <f t="shared" si="4"/>
        <v>19</v>
      </c>
      <c r="N15" s="60">
        <f>VLOOKUP($A15,'Return Data'!$B$7:$R$2292,17,0)</f>
        <v>2.2231000000000001</v>
      </c>
      <c r="O15" s="61">
        <f t="shared" si="5"/>
        <v>18</v>
      </c>
      <c r="P15" s="60">
        <f>VLOOKUP($A15,'Return Data'!$B$7:$R$2292,14,0)</f>
        <v>4.8998999999999997</v>
      </c>
      <c r="Q15" s="61">
        <f t="shared" si="6"/>
        <v>19</v>
      </c>
      <c r="R15" s="60">
        <f>VLOOKUP($A15,'Return Data'!$B$7:$R$2292,16,0)</f>
        <v>7.5621999999999998</v>
      </c>
      <c r="S15" s="62">
        <f t="shared" si="7"/>
        <v>18</v>
      </c>
    </row>
    <row r="16" spans="1:19" x14ac:dyDescent="0.3">
      <c r="A16" s="77" t="s">
        <v>1272</v>
      </c>
      <c r="B16" s="59">
        <f>VLOOKUP($A16,'Return Data'!$B$7:$R$2292,3,0)</f>
        <v>44865</v>
      </c>
      <c r="C16" s="60">
        <f>VLOOKUP($A16,'Return Data'!$B$7:$R$2292,4,0)</f>
        <v>88.162300000000002</v>
      </c>
      <c r="D16" s="60">
        <f>VLOOKUP($A16,'Return Data'!$B$7:$R$2292,9,0)</f>
        <v>3.4020000000000001</v>
      </c>
      <c r="E16" s="61">
        <f t="shared" si="0"/>
        <v>14</v>
      </c>
      <c r="F16" s="60">
        <f>VLOOKUP($A16,'Return Data'!$B$7:$R$2292,10,0)</f>
        <v>10.5128</v>
      </c>
      <c r="G16" s="61">
        <f t="shared" si="1"/>
        <v>1</v>
      </c>
      <c r="H16" s="60">
        <f>VLOOKUP($A16,'Return Data'!$B$7:$R$2292,11,0)</f>
        <v>6.4888000000000003</v>
      </c>
      <c r="I16" s="61">
        <f t="shared" si="2"/>
        <v>1</v>
      </c>
      <c r="J16" s="60">
        <f>VLOOKUP($A16,'Return Data'!$B$7:$R$2292,12,0)</f>
        <v>5.5141999999999998</v>
      </c>
      <c r="K16" s="61">
        <f t="shared" si="3"/>
        <v>1</v>
      </c>
      <c r="L16" s="60">
        <f>VLOOKUP($A16,'Return Data'!$B$7:$R$2292,13,0)</f>
        <v>3.4710999999999999</v>
      </c>
      <c r="M16" s="61">
        <f t="shared" si="4"/>
        <v>2</v>
      </c>
      <c r="N16" s="60">
        <f>VLOOKUP($A16,'Return Data'!$B$7:$R$2292,17,0)</f>
        <v>4.3415999999999997</v>
      </c>
      <c r="O16" s="61">
        <f t="shared" si="5"/>
        <v>1</v>
      </c>
      <c r="P16" s="60">
        <f>VLOOKUP($A16,'Return Data'!$B$7:$R$2292,14,0)</f>
        <v>7.2855999999999996</v>
      </c>
      <c r="Q16" s="61">
        <f t="shared" si="6"/>
        <v>1</v>
      </c>
      <c r="R16" s="60">
        <f>VLOOKUP($A16,'Return Data'!$B$7:$R$2292,16,0)</f>
        <v>8.6518999999999995</v>
      </c>
      <c r="S16" s="62">
        <f t="shared" si="7"/>
        <v>10</v>
      </c>
    </row>
    <row r="17" spans="1:19" x14ac:dyDescent="0.3">
      <c r="A17" s="77" t="s">
        <v>1274</v>
      </c>
      <c r="B17" s="59">
        <f>VLOOKUP($A17,'Return Data'!$B$7:$R$2292,3,0)</f>
        <v>44865</v>
      </c>
      <c r="C17" s="60">
        <f>VLOOKUP($A17,'Return Data'!$B$7:$R$2292,4,0)</f>
        <v>18.930199999999999</v>
      </c>
      <c r="D17" s="60">
        <f>VLOOKUP($A17,'Return Data'!$B$7:$R$2292,9,0)</f>
        <v>3.8815</v>
      </c>
      <c r="E17" s="61">
        <f t="shared" si="0"/>
        <v>11</v>
      </c>
      <c r="F17" s="60">
        <f>VLOOKUP($A17,'Return Data'!$B$7:$R$2292,10,0)</f>
        <v>6.6852</v>
      </c>
      <c r="G17" s="61">
        <f t="shared" si="1"/>
        <v>7</v>
      </c>
      <c r="H17" s="60">
        <f>VLOOKUP($A17,'Return Data'!$B$7:$R$2292,11,0)</f>
        <v>4.5900999999999996</v>
      </c>
      <c r="I17" s="61">
        <f t="shared" si="2"/>
        <v>6</v>
      </c>
      <c r="J17" s="60">
        <f>VLOOKUP($A17,'Return Data'!$B$7:$R$2292,12,0)</f>
        <v>3.4790999999999999</v>
      </c>
      <c r="K17" s="61">
        <f t="shared" si="3"/>
        <v>4</v>
      </c>
      <c r="L17" s="60">
        <f>VLOOKUP($A17,'Return Data'!$B$7:$R$2292,13,0)</f>
        <v>2.4163000000000001</v>
      </c>
      <c r="M17" s="61">
        <f t="shared" si="4"/>
        <v>6</v>
      </c>
      <c r="N17" s="60">
        <f>VLOOKUP($A17,'Return Data'!$B$7:$R$2292,17,0)</f>
        <v>2.7353999999999998</v>
      </c>
      <c r="O17" s="61">
        <f t="shared" si="5"/>
        <v>9</v>
      </c>
      <c r="P17" s="60">
        <f>VLOOKUP($A17,'Return Data'!$B$7:$R$2292,14,0)</f>
        <v>4.6246999999999998</v>
      </c>
      <c r="Q17" s="61">
        <f t="shared" si="6"/>
        <v>21</v>
      </c>
      <c r="R17" s="60">
        <f>VLOOKUP($A17,'Return Data'!$B$7:$R$2292,16,0)</f>
        <v>6.6379999999999999</v>
      </c>
      <c r="S17" s="62">
        <f t="shared" si="7"/>
        <v>24</v>
      </c>
    </row>
    <row r="18" spans="1:19" x14ac:dyDescent="0.3">
      <c r="A18" s="77" t="s">
        <v>1275</v>
      </c>
      <c r="B18" s="59">
        <f>VLOOKUP($A18,'Return Data'!$B$7:$R$2292,3,0)</f>
        <v>44865</v>
      </c>
      <c r="C18" s="60">
        <f>VLOOKUP($A18,'Return Data'!$B$7:$R$2292,4,0)</f>
        <v>30.288599999999999</v>
      </c>
      <c r="D18" s="60">
        <f>VLOOKUP($A18,'Return Data'!$B$7:$R$2292,9,0)</f>
        <v>3.8102</v>
      </c>
      <c r="E18" s="61">
        <f t="shared" si="0"/>
        <v>12</v>
      </c>
      <c r="F18" s="60">
        <f>VLOOKUP($A18,'Return Data'!$B$7:$R$2292,10,0)</f>
        <v>1.1933</v>
      </c>
      <c r="G18" s="61">
        <f t="shared" si="1"/>
        <v>24</v>
      </c>
      <c r="H18" s="60">
        <f>VLOOKUP($A18,'Return Data'!$B$7:$R$2292,11,0)</f>
        <v>1.0201</v>
      </c>
      <c r="I18" s="61">
        <f t="shared" si="2"/>
        <v>24</v>
      </c>
      <c r="J18" s="60">
        <f>VLOOKUP($A18,'Return Data'!$B$7:$R$2292,12,0)</f>
        <v>0.4718</v>
      </c>
      <c r="K18" s="61">
        <f t="shared" si="3"/>
        <v>21</v>
      </c>
      <c r="L18" s="60">
        <f>VLOOKUP($A18,'Return Data'!$B$7:$R$2292,13,0)</f>
        <v>1.0727</v>
      </c>
      <c r="M18" s="61">
        <f t="shared" si="4"/>
        <v>20</v>
      </c>
      <c r="N18" s="60">
        <f>VLOOKUP($A18,'Return Data'!$B$7:$R$2292,17,0)</f>
        <v>2.1831</v>
      </c>
      <c r="O18" s="61">
        <f t="shared" si="5"/>
        <v>19</v>
      </c>
      <c r="P18" s="60">
        <f>VLOOKUP($A18,'Return Data'!$B$7:$R$2292,14,0)</f>
        <v>6.0517000000000003</v>
      </c>
      <c r="Q18" s="61">
        <f t="shared" si="6"/>
        <v>7</v>
      </c>
      <c r="R18" s="60">
        <f>VLOOKUP($A18,'Return Data'!$B$7:$R$2292,16,0)</f>
        <v>8.8606999999999996</v>
      </c>
      <c r="S18" s="62">
        <f t="shared" si="7"/>
        <v>6</v>
      </c>
    </row>
    <row r="19" spans="1:19" x14ac:dyDescent="0.3">
      <c r="A19" s="77" t="s">
        <v>1278</v>
      </c>
      <c r="B19" s="59">
        <f>VLOOKUP($A19,'Return Data'!$B$7:$R$2292,3,0)</f>
        <v>44865</v>
      </c>
      <c r="C19" s="60">
        <f>VLOOKUP($A19,'Return Data'!$B$7:$R$2292,4,0)</f>
        <v>2497.7566999999999</v>
      </c>
      <c r="D19" s="60">
        <f>VLOOKUP($A19,'Return Data'!$B$7:$R$2292,9,0)</f>
        <v>4.5880000000000001</v>
      </c>
      <c r="E19" s="61">
        <f t="shared" si="0"/>
        <v>5</v>
      </c>
      <c r="F19" s="60">
        <f>VLOOKUP($A19,'Return Data'!$B$7:$R$2292,10,0)</f>
        <v>2.5768</v>
      </c>
      <c r="G19" s="61">
        <f t="shared" si="1"/>
        <v>20</v>
      </c>
      <c r="H19" s="60">
        <f>VLOOKUP($A19,'Return Data'!$B$7:$R$2292,11,0)</f>
        <v>3.5768</v>
      </c>
      <c r="I19" s="61">
        <f t="shared" si="2"/>
        <v>10</v>
      </c>
      <c r="J19" s="60">
        <f>VLOOKUP($A19,'Return Data'!$B$7:$R$2292,12,0)</f>
        <v>2.9298999999999999</v>
      </c>
      <c r="K19" s="61">
        <f t="shared" si="3"/>
        <v>6</v>
      </c>
      <c r="L19" s="60">
        <f>VLOOKUP($A19,'Return Data'!$B$7:$R$2292,13,0)</f>
        <v>2.5709</v>
      </c>
      <c r="M19" s="61">
        <f t="shared" si="4"/>
        <v>4</v>
      </c>
      <c r="N19" s="60">
        <f>VLOOKUP($A19,'Return Data'!$B$7:$R$2292,17,0)</f>
        <v>1.9762</v>
      </c>
      <c r="O19" s="61">
        <f t="shared" si="5"/>
        <v>20</v>
      </c>
      <c r="P19" s="60">
        <f>VLOOKUP($A19,'Return Data'!$B$7:$R$2292,14,0)</f>
        <v>4.1569000000000003</v>
      </c>
      <c r="Q19" s="61">
        <f t="shared" si="6"/>
        <v>23</v>
      </c>
      <c r="R19" s="60">
        <f>VLOOKUP($A19,'Return Data'!$B$7:$R$2292,16,0)</f>
        <v>7.3346</v>
      </c>
      <c r="S19" s="62">
        <f t="shared" si="7"/>
        <v>21</v>
      </c>
    </row>
    <row r="20" spans="1:19" x14ac:dyDescent="0.3">
      <c r="A20" s="77" t="s">
        <v>1279</v>
      </c>
      <c r="B20" s="59">
        <f>VLOOKUP($A20,'Return Data'!$B$7:$R$2292,3,0)</f>
        <v>44865</v>
      </c>
      <c r="C20" s="60">
        <f>VLOOKUP($A20,'Return Data'!$B$7:$R$2292,4,0)</f>
        <v>89.710800000000006</v>
      </c>
      <c r="D20" s="60">
        <f>VLOOKUP($A20,'Return Data'!$B$7:$R$2292,9,0)</f>
        <v>3.911</v>
      </c>
      <c r="E20" s="61">
        <f t="shared" si="0"/>
        <v>10</v>
      </c>
      <c r="F20" s="60">
        <f>VLOOKUP($A20,'Return Data'!$B$7:$R$2292,10,0)</f>
        <v>8.4723000000000006</v>
      </c>
      <c r="G20" s="61">
        <f t="shared" si="1"/>
        <v>2</v>
      </c>
      <c r="H20" s="60">
        <f>VLOOKUP($A20,'Return Data'!$B$7:$R$2292,11,0)</f>
        <v>5.0274999999999999</v>
      </c>
      <c r="I20" s="61">
        <f t="shared" si="2"/>
        <v>4</v>
      </c>
      <c r="J20" s="60">
        <f>VLOOKUP($A20,'Return Data'!$B$7:$R$2292,12,0)</f>
        <v>2.9108000000000001</v>
      </c>
      <c r="K20" s="61">
        <f t="shared" si="3"/>
        <v>7</v>
      </c>
      <c r="L20" s="60">
        <f>VLOOKUP($A20,'Return Data'!$B$7:$R$2292,13,0)</f>
        <v>2.3834</v>
      </c>
      <c r="M20" s="61">
        <f t="shared" si="4"/>
        <v>7</v>
      </c>
      <c r="N20" s="60">
        <f>VLOOKUP($A20,'Return Data'!$B$7:$R$2292,17,0)</f>
        <v>3.7275</v>
      </c>
      <c r="O20" s="61">
        <f t="shared" si="5"/>
        <v>4</v>
      </c>
      <c r="P20" s="60">
        <f>VLOOKUP($A20,'Return Data'!$B$7:$R$2292,14,0)</f>
        <v>6.7043999999999997</v>
      </c>
      <c r="Q20" s="61">
        <f t="shared" si="6"/>
        <v>3</v>
      </c>
      <c r="R20" s="60">
        <f>VLOOKUP($A20,'Return Data'!$B$7:$R$2292,16,0)</f>
        <v>8.3534000000000006</v>
      </c>
      <c r="S20" s="62">
        <f t="shared" si="7"/>
        <v>12</v>
      </c>
    </row>
    <row r="21" spans="1:19" x14ac:dyDescent="0.3">
      <c r="A21" s="77" t="s">
        <v>1281</v>
      </c>
      <c r="B21" s="59">
        <f>VLOOKUP($A21,'Return Data'!$B$7:$R$2292,3,0)</f>
        <v>44865</v>
      </c>
      <c r="C21" s="60">
        <f>VLOOKUP($A21,'Return Data'!$B$7:$R$2292,4,0)</f>
        <v>61.400599999999997</v>
      </c>
      <c r="D21" s="60">
        <f>VLOOKUP($A21,'Return Data'!$B$7:$R$2292,9,0)</f>
        <v>4.5796999999999999</v>
      </c>
      <c r="E21" s="61">
        <f t="shared" si="0"/>
        <v>6</v>
      </c>
      <c r="F21" s="60">
        <f>VLOOKUP($A21,'Return Data'!$B$7:$R$2292,10,0)</f>
        <v>4.5587999999999997</v>
      </c>
      <c r="G21" s="61">
        <f t="shared" si="1"/>
        <v>10</v>
      </c>
      <c r="H21" s="60">
        <f>VLOOKUP($A21,'Return Data'!$B$7:$R$2292,11,0)</f>
        <v>4.6947999999999999</v>
      </c>
      <c r="I21" s="61">
        <f t="shared" si="2"/>
        <v>5</v>
      </c>
      <c r="J21" s="60">
        <f>VLOOKUP($A21,'Return Data'!$B$7:$R$2292,12,0)</f>
        <v>3.2101999999999999</v>
      </c>
      <c r="K21" s="61">
        <f t="shared" si="3"/>
        <v>5</v>
      </c>
      <c r="L21" s="60">
        <f>VLOOKUP($A21,'Return Data'!$B$7:$R$2292,13,0)</f>
        <v>2.2000999999999999</v>
      </c>
      <c r="M21" s="61">
        <f t="shared" si="4"/>
        <v>9</v>
      </c>
      <c r="N21" s="60">
        <f>VLOOKUP($A21,'Return Data'!$B$7:$R$2292,17,0)</f>
        <v>2.5024000000000002</v>
      </c>
      <c r="O21" s="61">
        <f t="shared" si="5"/>
        <v>14</v>
      </c>
      <c r="P21" s="60">
        <f>VLOOKUP($A21,'Return Data'!$B$7:$R$2292,14,0)</f>
        <v>5.6623000000000001</v>
      </c>
      <c r="Q21" s="61">
        <f t="shared" si="6"/>
        <v>10</v>
      </c>
      <c r="R21" s="60">
        <f>VLOOKUP($A21,'Return Data'!$B$7:$R$2292,16,0)</f>
        <v>8.8711000000000002</v>
      </c>
      <c r="S21" s="62">
        <f t="shared" si="7"/>
        <v>5</v>
      </c>
    </row>
    <row r="22" spans="1:19" x14ac:dyDescent="0.3">
      <c r="A22" s="77" t="s">
        <v>1283</v>
      </c>
      <c r="B22" s="59">
        <f>VLOOKUP($A22,'Return Data'!$B$7:$R$2292,3,0)</f>
        <v>44865</v>
      </c>
      <c r="C22" s="60">
        <f>VLOOKUP($A22,'Return Data'!$B$7:$R$2292,4,0)</f>
        <v>53.369</v>
      </c>
      <c r="D22" s="60">
        <f>VLOOKUP($A22,'Return Data'!$B$7:$R$2292,9,0)</f>
        <v>1.9336</v>
      </c>
      <c r="E22" s="61">
        <f t="shared" si="0"/>
        <v>24</v>
      </c>
      <c r="F22" s="60">
        <f>VLOOKUP($A22,'Return Data'!$B$7:$R$2292,10,0)</f>
        <v>1.7385999999999999</v>
      </c>
      <c r="G22" s="61">
        <f t="shared" si="1"/>
        <v>22</v>
      </c>
      <c r="H22" s="60">
        <f>VLOOKUP($A22,'Return Data'!$B$7:$R$2292,11,0)</f>
        <v>2.0918000000000001</v>
      </c>
      <c r="I22" s="61">
        <f t="shared" si="2"/>
        <v>23</v>
      </c>
      <c r="J22" s="60">
        <f>VLOOKUP($A22,'Return Data'!$B$7:$R$2292,12,0)</f>
        <v>1.3725000000000001</v>
      </c>
      <c r="K22" s="61">
        <f t="shared" si="3"/>
        <v>17</v>
      </c>
      <c r="L22" s="60">
        <f>VLOOKUP($A22,'Return Data'!$B$7:$R$2292,13,0)</f>
        <v>1.7563</v>
      </c>
      <c r="M22" s="61">
        <f t="shared" si="4"/>
        <v>16</v>
      </c>
      <c r="N22" s="60">
        <f>VLOOKUP($A22,'Return Data'!$B$7:$R$2292,17,0)</f>
        <v>2.3906000000000001</v>
      </c>
      <c r="O22" s="61">
        <f t="shared" si="5"/>
        <v>16</v>
      </c>
      <c r="P22" s="60">
        <f>VLOOKUP($A22,'Return Data'!$B$7:$R$2292,14,0)</f>
        <v>5.2782999999999998</v>
      </c>
      <c r="Q22" s="61">
        <f t="shared" si="6"/>
        <v>13</v>
      </c>
      <c r="R22" s="60">
        <f>VLOOKUP($A22,'Return Data'!$B$7:$R$2292,16,0)</f>
        <v>7.5229999999999997</v>
      </c>
      <c r="S22" s="62">
        <f t="shared" si="7"/>
        <v>19</v>
      </c>
    </row>
    <row r="23" spans="1:19" x14ac:dyDescent="0.3">
      <c r="A23" s="77" t="s">
        <v>1286</v>
      </c>
      <c r="B23" s="59">
        <f>VLOOKUP($A23,'Return Data'!$B$7:$R$2292,3,0)</f>
        <v>44865</v>
      </c>
      <c r="C23" s="60">
        <f>VLOOKUP($A23,'Return Data'!$B$7:$R$2292,4,0)</f>
        <v>34.452399999999997</v>
      </c>
      <c r="D23" s="60">
        <f>VLOOKUP($A23,'Return Data'!$B$7:$R$2292,9,0)</f>
        <v>2.0404</v>
      </c>
      <c r="E23" s="61">
        <f t="shared" si="0"/>
        <v>23</v>
      </c>
      <c r="F23" s="60">
        <f>VLOOKUP($A23,'Return Data'!$B$7:$R$2292,10,0)</f>
        <v>6.7911999999999999</v>
      </c>
      <c r="G23" s="61">
        <f t="shared" si="1"/>
        <v>5</v>
      </c>
      <c r="H23" s="60">
        <f>VLOOKUP($A23,'Return Data'!$B$7:$R$2292,11,0)</f>
        <v>3.5539000000000001</v>
      </c>
      <c r="I23" s="61">
        <f t="shared" si="2"/>
        <v>11</v>
      </c>
      <c r="J23" s="60">
        <f>VLOOKUP($A23,'Return Data'!$B$7:$R$2292,12,0)</f>
        <v>2.1374</v>
      </c>
      <c r="K23" s="61">
        <f t="shared" si="3"/>
        <v>13</v>
      </c>
      <c r="L23" s="60">
        <f>VLOOKUP($A23,'Return Data'!$B$7:$R$2292,13,0)</f>
        <v>1.9037999999999999</v>
      </c>
      <c r="M23" s="61">
        <f t="shared" si="4"/>
        <v>15</v>
      </c>
      <c r="N23" s="60">
        <f>VLOOKUP($A23,'Return Data'!$B$7:$R$2292,17,0)</f>
        <v>2.7227999999999999</v>
      </c>
      <c r="O23" s="61">
        <f t="shared" si="5"/>
        <v>10</v>
      </c>
      <c r="P23" s="60">
        <f>VLOOKUP($A23,'Return Data'!$B$7:$R$2292,14,0)</f>
        <v>5.7531999999999996</v>
      </c>
      <c r="Q23" s="61">
        <f t="shared" si="6"/>
        <v>9</v>
      </c>
      <c r="R23" s="60">
        <f>VLOOKUP($A23,'Return Data'!$B$7:$R$2292,16,0)</f>
        <v>9.5053000000000001</v>
      </c>
      <c r="S23" s="62">
        <f t="shared" si="7"/>
        <v>1</v>
      </c>
    </row>
    <row r="24" spans="1:19" x14ac:dyDescent="0.3">
      <c r="A24" s="77" t="s">
        <v>1288</v>
      </c>
      <c r="B24" s="59">
        <f>VLOOKUP($A24,'Return Data'!$B$7:$R$2292,3,0)</f>
        <v>44865</v>
      </c>
      <c r="C24" s="60">
        <f>VLOOKUP($A24,'Return Data'!$B$7:$R$2292,4,0)</f>
        <v>26.124099999999999</v>
      </c>
      <c r="D24" s="60">
        <f>VLOOKUP($A24,'Return Data'!$B$7:$R$2292,9,0)</f>
        <v>3.7391000000000001</v>
      </c>
      <c r="E24" s="61">
        <f t="shared" si="0"/>
        <v>13</v>
      </c>
      <c r="F24" s="60">
        <f>VLOOKUP($A24,'Return Data'!$B$7:$R$2292,10,0)</f>
        <v>2.9881000000000002</v>
      </c>
      <c r="G24" s="61">
        <f t="shared" si="1"/>
        <v>17</v>
      </c>
      <c r="H24" s="60">
        <f>VLOOKUP($A24,'Return Data'!$B$7:$R$2292,11,0)</f>
        <v>3.3416999999999999</v>
      </c>
      <c r="I24" s="61">
        <f t="shared" si="2"/>
        <v>13</v>
      </c>
      <c r="J24" s="60">
        <f>VLOOKUP($A24,'Return Data'!$B$7:$R$2292,12,0)</f>
        <v>2.1793</v>
      </c>
      <c r="K24" s="61">
        <f t="shared" si="3"/>
        <v>12</v>
      </c>
      <c r="L24" s="60">
        <f>VLOOKUP($A24,'Return Data'!$B$7:$R$2292,13,0)</f>
        <v>2.0512000000000001</v>
      </c>
      <c r="M24" s="61">
        <f t="shared" si="4"/>
        <v>11</v>
      </c>
      <c r="N24" s="60">
        <f>VLOOKUP($A24,'Return Data'!$B$7:$R$2292,17,0)</f>
        <v>3.2408999999999999</v>
      </c>
      <c r="O24" s="61">
        <f t="shared" si="5"/>
        <v>5</v>
      </c>
      <c r="P24" s="60">
        <f>VLOOKUP($A24,'Return Data'!$B$7:$R$2292,14,0)</f>
        <v>5.5286999999999997</v>
      </c>
      <c r="Q24" s="61">
        <f t="shared" si="6"/>
        <v>12</v>
      </c>
      <c r="R24" s="60">
        <f>VLOOKUP($A24,'Return Data'!$B$7:$R$2292,16,0)</f>
        <v>7.6249000000000002</v>
      </c>
      <c r="S24" s="62">
        <f t="shared" si="7"/>
        <v>17</v>
      </c>
    </row>
    <row r="25" spans="1:19" x14ac:dyDescent="0.3">
      <c r="A25" s="77" t="s">
        <v>1289</v>
      </c>
      <c r="B25" s="59">
        <f>VLOOKUP($A25,'Return Data'!$B$7:$R$2292,3,0)</f>
        <v>44865</v>
      </c>
      <c r="C25" s="60">
        <f>VLOOKUP($A25,'Return Data'!$B$7:$R$2292,4,0)</f>
        <v>55.8033</v>
      </c>
      <c r="D25" s="60">
        <f>VLOOKUP($A25,'Return Data'!$B$7:$R$2292,9,0)</f>
        <v>5.9057000000000004</v>
      </c>
      <c r="E25" s="61">
        <f t="shared" si="0"/>
        <v>1</v>
      </c>
      <c r="F25" s="60">
        <f>VLOOKUP($A25,'Return Data'!$B$7:$R$2292,10,0)</f>
        <v>7.9500999999999999</v>
      </c>
      <c r="G25" s="61">
        <f t="shared" si="1"/>
        <v>3</v>
      </c>
      <c r="H25" s="60">
        <f>VLOOKUP($A25,'Return Data'!$B$7:$R$2292,11,0)</f>
        <v>5.4886999999999997</v>
      </c>
      <c r="I25" s="61">
        <f t="shared" si="2"/>
        <v>3</v>
      </c>
      <c r="J25" s="60">
        <f>VLOOKUP($A25,'Return Data'!$B$7:$R$2292,12,0)</f>
        <v>4.0377999999999998</v>
      </c>
      <c r="K25" s="61">
        <f t="shared" si="3"/>
        <v>3</v>
      </c>
      <c r="L25" s="60">
        <f>VLOOKUP($A25,'Return Data'!$B$7:$R$2292,13,0)</f>
        <v>3.8527</v>
      </c>
      <c r="M25" s="61">
        <f t="shared" si="4"/>
        <v>1</v>
      </c>
      <c r="N25" s="60">
        <f>VLOOKUP($A25,'Return Data'!$B$7:$R$2292,17,0)</f>
        <v>3.7957000000000001</v>
      </c>
      <c r="O25" s="61">
        <f t="shared" si="5"/>
        <v>3</v>
      </c>
      <c r="P25" s="60">
        <f>VLOOKUP($A25,'Return Data'!$B$7:$R$2292,14,0)</f>
        <v>6.6543999999999999</v>
      </c>
      <c r="Q25" s="61">
        <f t="shared" si="6"/>
        <v>4</v>
      </c>
      <c r="R25" s="60">
        <f>VLOOKUP($A25,'Return Data'!$B$7:$R$2292,16,0)</f>
        <v>9.3734999999999999</v>
      </c>
      <c r="S25" s="62">
        <f t="shared" si="7"/>
        <v>2</v>
      </c>
    </row>
    <row r="26" spans="1:19" x14ac:dyDescent="0.3">
      <c r="A26" s="77" t="s">
        <v>1291</v>
      </c>
      <c r="B26" s="59">
        <f>VLOOKUP($A26,'Return Data'!$B$7:$R$2292,3,0)</f>
        <v>44865</v>
      </c>
      <c r="C26" s="60">
        <f>VLOOKUP($A26,'Return Data'!$B$7:$R$2292,4,0)</f>
        <v>69.967299999999994</v>
      </c>
      <c r="D26" s="60">
        <f>VLOOKUP($A26,'Return Data'!$B$7:$R$2292,9,0)</f>
        <v>5.8192000000000004</v>
      </c>
      <c r="E26" s="61">
        <f t="shared" si="0"/>
        <v>2</v>
      </c>
      <c r="F26" s="60">
        <f>VLOOKUP($A26,'Return Data'!$B$7:$R$2292,10,0)</f>
        <v>7.6475999999999997</v>
      </c>
      <c r="G26" s="61">
        <f t="shared" si="1"/>
        <v>4</v>
      </c>
      <c r="H26" s="60">
        <f>VLOOKUP($A26,'Return Data'!$B$7:$R$2292,11,0)</f>
        <v>6.1285999999999996</v>
      </c>
      <c r="I26" s="61">
        <f t="shared" si="2"/>
        <v>2</v>
      </c>
      <c r="J26" s="60">
        <f>VLOOKUP($A26,'Return Data'!$B$7:$R$2292,12,0)</f>
        <v>4.4100999999999999</v>
      </c>
      <c r="K26" s="61">
        <f t="shared" si="3"/>
        <v>2</v>
      </c>
      <c r="L26" s="60">
        <f>VLOOKUP($A26,'Return Data'!$B$7:$R$2292,13,0)</f>
        <v>3.3151999999999999</v>
      </c>
      <c r="M26" s="61">
        <f t="shared" si="4"/>
        <v>3</v>
      </c>
      <c r="N26" s="60">
        <f>VLOOKUP($A26,'Return Data'!$B$7:$R$2292,17,0)</f>
        <v>2.7073999999999998</v>
      </c>
      <c r="O26" s="61">
        <f t="shared" si="5"/>
        <v>11</v>
      </c>
      <c r="P26" s="60">
        <f>VLOOKUP($A26,'Return Data'!$B$7:$R$2292,14,0)</f>
        <v>5.0438000000000001</v>
      </c>
      <c r="Q26" s="61">
        <f t="shared" si="6"/>
        <v>16</v>
      </c>
      <c r="R26" s="60">
        <f>VLOOKUP($A26,'Return Data'!$B$7:$R$2292,16,0)</f>
        <v>8.1007999999999996</v>
      </c>
      <c r="S26" s="62">
        <f t="shared" si="7"/>
        <v>14</v>
      </c>
    </row>
    <row r="27" spans="1:19" x14ac:dyDescent="0.3">
      <c r="A27" s="77" t="s">
        <v>1293</v>
      </c>
      <c r="B27" s="59">
        <f>VLOOKUP($A27,'Return Data'!$B$7:$R$2292,3,0)</f>
        <v>44865</v>
      </c>
      <c r="C27" s="60">
        <f>VLOOKUP($A27,'Return Data'!$B$7:$R$2292,4,0)</f>
        <v>52.764600000000002</v>
      </c>
      <c r="D27" s="60">
        <f>VLOOKUP($A27,'Return Data'!$B$7:$R$2292,9,0)</f>
        <v>4.1539999999999999</v>
      </c>
      <c r="E27" s="61">
        <f t="shared" si="0"/>
        <v>8</v>
      </c>
      <c r="F27" s="60">
        <f>VLOOKUP($A27,'Return Data'!$B$7:$R$2292,10,0)</f>
        <v>6.7350000000000003</v>
      </c>
      <c r="G27" s="61">
        <f t="shared" si="1"/>
        <v>6</v>
      </c>
      <c r="H27" s="60">
        <f>VLOOKUP($A27,'Return Data'!$B$7:$R$2292,11,0)</f>
        <v>3.9588000000000001</v>
      </c>
      <c r="I27" s="61">
        <f t="shared" si="2"/>
        <v>8</v>
      </c>
      <c r="J27" s="60">
        <f>VLOOKUP($A27,'Return Data'!$B$7:$R$2292,12,0)</f>
        <v>2.6737000000000002</v>
      </c>
      <c r="K27" s="61">
        <f t="shared" si="3"/>
        <v>8</v>
      </c>
      <c r="L27" s="60">
        <f>VLOOKUP($A27,'Return Data'!$B$7:$R$2292,13,0)</f>
        <v>2.0078999999999998</v>
      </c>
      <c r="M27" s="61">
        <f t="shared" si="4"/>
        <v>13</v>
      </c>
      <c r="N27" s="60">
        <f>VLOOKUP($A27,'Return Data'!$B$7:$R$2292,17,0)</f>
        <v>2.5663999999999998</v>
      </c>
      <c r="O27" s="61">
        <f t="shared" si="5"/>
        <v>13</v>
      </c>
      <c r="P27" s="60">
        <f>VLOOKUP($A27,'Return Data'!$B$7:$R$2292,14,0)</f>
        <v>5.1115000000000004</v>
      </c>
      <c r="Q27" s="61">
        <f t="shared" si="6"/>
        <v>14</v>
      </c>
      <c r="R27" s="60">
        <f>VLOOKUP($A27,'Return Data'!$B$7:$R$2292,16,0)</f>
        <v>8.4149999999999991</v>
      </c>
      <c r="S27" s="62">
        <f t="shared" si="7"/>
        <v>11</v>
      </c>
    </row>
    <row r="28" spans="1:19" x14ac:dyDescent="0.3">
      <c r="A28" s="77" t="s">
        <v>825</v>
      </c>
      <c r="B28" s="59">
        <f>VLOOKUP($A28,'Return Data'!$B$7:$R$2292,3,0)</f>
        <v>44865</v>
      </c>
      <c r="C28" s="60">
        <f>VLOOKUP($A28,'Return Data'!$B$7:$R$2292,4,0)</f>
        <v>17.717300000000002</v>
      </c>
      <c r="D28" s="60">
        <f>VLOOKUP($A28,'Return Data'!$B$7:$R$2292,9,0)</f>
        <v>3.0581999999999998</v>
      </c>
      <c r="E28" s="61">
        <f t="shared" si="0"/>
        <v>17</v>
      </c>
      <c r="F28" s="60">
        <f>VLOOKUP($A28,'Return Data'!$B$7:$R$2292,10,0)</f>
        <v>2.5478999999999998</v>
      </c>
      <c r="G28" s="61">
        <f t="shared" si="1"/>
        <v>21</v>
      </c>
      <c r="H28" s="60">
        <f>VLOOKUP($A28,'Return Data'!$B$7:$R$2292,11,0)</f>
        <v>2.2105000000000001</v>
      </c>
      <c r="I28" s="61">
        <f t="shared" si="2"/>
        <v>22</v>
      </c>
      <c r="J28" s="60">
        <f>VLOOKUP($A28,'Return Data'!$B$7:$R$2292,12,0)</f>
        <v>-0.68169999999999997</v>
      </c>
      <c r="K28" s="61">
        <f t="shared" si="3"/>
        <v>24</v>
      </c>
      <c r="L28" s="60">
        <f>VLOOKUP($A28,'Return Data'!$B$7:$R$2292,13,0)</f>
        <v>-1.0547</v>
      </c>
      <c r="M28" s="61">
        <f t="shared" si="4"/>
        <v>24</v>
      </c>
      <c r="N28" s="60">
        <f>VLOOKUP($A28,'Return Data'!$B$7:$R$2292,17,0)</f>
        <v>6.7900000000000002E-2</v>
      </c>
      <c r="O28" s="61">
        <f t="shared" si="5"/>
        <v>24</v>
      </c>
      <c r="P28" s="60">
        <f>VLOOKUP($A28,'Return Data'!$B$7:$R$2292,14,0)</f>
        <v>3.9209999999999998</v>
      </c>
      <c r="Q28" s="61">
        <f t="shared" si="6"/>
        <v>24</v>
      </c>
      <c r="R28" s="60">
        <f>VLOOKUP($A28,'Return Data'!$B$7:$R$2292,16,0)</f>
        <v>7.3151999999999999</v>
      </c>
      <c r="S28" s="62">
        <f t="shared" si="7"/>
        <v>22</v>
      </c>
    </row>
    <row r="29" spans="1:19" x14ac:dyDescent="0.3">
      <c r="A29" s="77" t="s">
        <v>828</v>
      </c>
      <c r="B29" s="59">
        <f>VLOOKUP($A29,'Return Data'!$B$7:$R$2292,3,0)</f>
        <v>44865</v>
      </c>
      <c r="C29" s="60">
        <f>VLOOKUP($A29,'Return Data'!$B$7:$R$2292,4,0)</f>
        <v>19.914000000000001</v>
      </c>
      <c r="D29" s="60">
        <f>VLOOKUP($A29,'Return Data'!$B$7:$R$2292,9,0)</f>
        <v>2.5419</v>
      </c>
      <c r="E29" s="61">
        <f t="shared" si="0"/>
        <v>19</v>
      </c>
      <c r="F29" s="60">
        <f>VLOOKUP($A29,'Return Data'!$B$7:$R$2292,10,0)</f>
        <v>2.9984999999999999</v>
      </c>
      <c r="G29" s="61">
        <f t="shared" si="1"/>
        <v>16</v>
      </c>
      <c r="H29" s="60">
        <f>VLOOKUP($A29,'Return Data'!$B$7:$R$2292,11,0)</f>
        <v>2.4586000000000001</v>
      </c>
      <c r="I29" s="61">
        <f t="shared" si="2"/>
        <v>19</v>
      </c>
      <c r="J29" s="60">
        <f>VLOOKUP($A29,'Return Data'!$B$7:$R$2292,12,0)</f>
        <v>0.36349999999999999</v>
      </c>
      <c r="K29" s="61">
        <f t="shared" si="3"/>
        <v>22</v>
      </c>
      <c r="L29" s="60">
        <f>VLOOKUP($A29,'Return Data'!$B$7:$R$2292,13,0)</f>
        <v>2.35E-2</v>
      </c>
      <c r="M29" s="61">
        <f t="shared" si="4"/>
        <v>22</v>
      </c>
      <c r="N29" s="60">
        <f>VLOOKUP($A29,'Return Data'!$B$7:$R$2292,17,0)</f>
        <v>1.7184999999999999</v>
      </c>
      <c r="O29" s="61">
        <f t="shared" si="5"/>
        <v>22</v>
      </c>
      <c r="P29" s="60">
        <f>VLOOKUP($A29,'Return Data'!$B$7:$R$2292,14,0)</f>
        <v>5.5708000000000002</v>
      </c>
      <c r="Q29" s="61">
        <f t="shared" si="6"/>
        <v>11</v>
      </c>
      <c r="R29" s="60">
        <f>VLOOKUP($A29,'Return Data'!$B$7:$R$2292,16,0)</f>
        <v>8.8310999999999993</v>
      </c>
      <c r="S29" s="62">
        <f t="shared" si="7"/>
        <v>9</v>
      </c>
    </row>
    <row r="30" spans="1:19" x14ac:dyDescent="0.3">
      <c r="A30" s="77" t="s">
        <v>829</v>
      </c>
      <c r="B30" s="59">
        <f>VLOOKUP($A30,'Return Data'!$B$7:$R$2292,3,0)</f>
        <v>44865</v>
      </c>
      <c r="C30" s="60">
        <f>VLOOKUP($A30,'Return Data'!$B$7:$R$2292,4,0)</f>
        <v>36.623800000000003</v>
      </c>
      <c r="D30" s="60">
        <f>VLOOKUP($A30,'Return Data'!$B$7:$R$2292,9,0)</f>
        <v>2.3805999999999998</v>
      </c>
      <c r="E30" s="61">
        <f t="shared" si="0"/>
        <v>21</v>
      </c>
      <c r="F30" s="60">
        <f>VLOOKUP($A30,'Return Data'!$B$7:$R$2292,10,0)</f>
        <v>3.0228000000000002</v>
      </c>
      <c r="G30" s="61">
        <f t="shared" si="1"/>
        <v>15</v>
      </c>
      <c r="H30" s="60">
        <f>VLOOKUP($A30,'Return Data'!$B$7:$R$2292,11,0)</f>
        <v>2.4119000000000002</v>
      </c>
      <c r="I30" s="61">
        <f t="shared" si="2"/>
        <v>20</v>
      </c>
      <c r="J30" s="60">
        <f>VLOOKUP($A30,'Return Data'!$B$7:$R$2292,12,0)</f>
        <v>-0.1273</v>
      </c>
      <c r="K30" s="61">
        <f t="shared" si="3"/>
        <v>23</v>
      </c>
      <c r="L30" s="60">
        <f>VLOOKUP($A30,'Return Data'!$B$7:$R$2292,13,0)</f>
        <v>-0.49390000000000001</v>
      </c>
      <c r="M30" s="61">
        <f t="shared" si="4"/>
        <v>23</v>
      </c>
      <c r="N30" s="60">
        <f>VLOOKUP($A30,'Return Data'!$B$7:$R$2292,17,0)</f>
        <v>1.0026999999999999</v>
      </c>
      <c r="O30" s="61">
        <f t="shared" si="5"/>
        <v>23</v>
      </c>
      <c r="P30" s="60">
        <f>VLOOKUP($A30,'Return Data'!$B$7:$R$2292,14,0)</f>
        <v>4.9461000000000004</v>
      </c>
      <c r="Q30" s="61">
        <f t="shared" si="6"/>
        <v>17</v>
      </c>
      <c r="R30" s="60">
        <f>VLOOKUP($A30,'Return Data'!$B$7:$R$2292,16,0)</f>
        <v>8.9755000000000003</v>
      </c>
      <c r="S30" s="62">
        <f t="shared" si="7"/>
        <v>3</v>
      </c>
    </row>
    <row r="31" spans="1:19" x14ac:dyDescent="0.3">
      <c r="A31" s="77" t="s">
        <v>831</v>
      </c>
      <c r="B31" s="59">
        <f>VLOOKUP($A31,'Return Data'!$B$7:$R$2292,3,0)</f>
        <v>44865</v>
      </c>
      <c r="C31" s="60">
        <f>VLOOKUP($A31,'Return Data'!$B$7:$R$2292,4,0)</f>
        <v>52.388500000000001</v>
      </c>
      <c r="D31" s="60">
        <f>VLOOKUP($A31,'Return Data'!$B$7:$R$2292,9,0)</f>
        <v>2.1254</v>
      </c>
      <c r="E31" s="61">
        <f t="shared" si="0"/>
        <v>22</v>
      </c>
      <c r="F31" s="60">
        <f>VLOOKUP($A31,'Return Data'!$B$7:$R$2292,10,0)</f>
        <v>3.5550999999999999</v>
      </c>
      <c r="G31" s="61">
        <f t="shared" si="1"/>
        <v>14</v>
      </c>
      <c r="H31" s="60">
        <f>VLOOKUP($A31,'Return Data'!$B$7:$R$2292,11,0)</f>
        <v>3.0366</v>
      </c>
      <c r="I31" s="61">
        <f t="shared" si="2"/>
        <v>14</v>
      </c>
      <c r="J31" s="60">
        <f>VLOOKUP($A31,'Return Data'!$B$7:$R$2292,12,0)</f>
        <v>0.69340000000000002</v>
      </c>
      <c r="K31" s="61">
        <f t="shared" si="3"/>
        <v>20</v>
      </c>
      <c r="L31" s="60">
        <f>VLOOKUP($A31,'Return Data'!$B$7:$R$2292,13,0)</f>
        <v>0.34310000000000002</v>
      </c>
      <c r="M31" s="61">
        <f t="shared" si="4"/>
        <v>21</v>
      </c>
      <c r="N31" s="60">
        <f>VLOOKUP($A31,'Return Data'!$B$7:$R$2292,17,0)</f>
        <v>1.7497</v>
      </c>
      <c r="O31" s="61">
        <f t="shared" si="5"/>
        <v>21</v>
      </c>
      <c r="P31" s="60">
        <f>VLOOKUP($A31,'Return Data'!$B$7:$R$2292,14,0)</f>
        <v>4.9279000000000002</v>
      </c>
      <c r="Q31" s="61">
        <f t="shared" si="6"/>
        <v>18</v>
      </c>
      <c r="R31" s="60">
        <f>VLOOKUP($A31,'Return Data'!$B$7:$R$2292,16,0)</f>
        <v>8.8571000000000009</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3.6855458333333329</v>
      </c>
      <c r="E33" s="83"/>
      <c r="F33" s="84">
        <f>AVERAGE(F8:F31)</f>
        <v>4.5064124999999997</v>
      </c>
      <c r="G33" s="83"/>
      <c r="H33" s="84">
        <f>AVERAGE(H8:H31)</f>
        <v>3.5436916666666662</v>
      </c>
      <c r="I33" s="83"/>
      <c r="J33" s="84">
        <f>AVERAGE(J8:J31)</f>
        <v>2.0996666666666663</v>
      </c>
      <c r="K33" s="83"/>
      <c r="L33" s="84">
        <f>AVERAGE(L8:L31)</f>
        <v>1.785333333333333</v>
      </c>
      <c r="M33" s="83"/>
      <c r="N33" s="84">
        <f>AVERAGE(N8:N31)</f>
        <v>2.5970208333333327</v>
      </c>
      <c r="O33" s="83"/>
      <c r="P33" s="84">
        <f>AVERAGE(P8:P31)</f>
        <v>5.5072583333333336</v>
      </c>
      <c r="Q33" s="83"/>
      <c r="R33" s="84">
        <f>AVERAGE(R8:R31)</f>
        <v>8.2153208333333332</v>
      </c>
      <c r="S33" s="85"/>
    </row>
    <row r="34" spans="1:19" x14ac:dyDescent="0.3">
      <c r="A34" s="82" t="s">
        <v>28</v>
      </c>
      <c r="B34" s="83"/>
      <c r="C34" s="83"/>
      <c r="D34" s="84">
        <f>MIN(D8:D31)</f>
        <v>1.9336</v>
      </c>
      <c r="E34" s="83"/>
      <c r="F34" s="84">
        <f>MIN(F8:F31)</f>
        <v>1.1933</v>
      </c>
      <c r="G34" s="83"/>
      <c r="H34" s="84">
        <f>MIN(H8:H31)</f>
        <v>1.0201</v>
      </c>
      <c r="I34" s="83"/>
      <c r="J34" s="84">
        <f>MIN(J8:J31)</f>
        <v>-0.68169999999999997</v>
      </c>
      <c r="K34" s="83"/>
      <c r="L34" s="84">
        <f>MIN(L8:L31)</f>
        <v>-1.0547</v>
      </c>
      <c r="M34" s="83"/>
      <c r="N34" s="84">
        <f>MIN(N8:N31)</f>
        <v>6.7900000000000002E-2</v>
      </c>
      <c r="O34" s="83"/>
      <c r="P34" s="84">
        <f>MIN(P8:P31)</f>
        <v>3.9209999999999998</v>
      </c>
      <c r="Q34" s="83"/>
      <c r="R34" s="84">
        <f>MIN(R8:R31)</f>
        <v>6.6379999999999999</v>
      </c>
      <c r="S34" s="85"/>
    </row>
    <row r="35" spans="1:19" ht="15" thickBot="1" x14ac:dyDescent="0.35">
      <c r="A35" s="86" t="s">
        <v>29</v>
      </c>
      <c r="B35" s="87"/>
      <c r="C35" s="87"/>
      <c r="D35" s="88">
        <f>MAX(D8:D31)</f>
        <v>5.9057000000000004</v>
      </c>
      <c r="E35" s="87"/>
      <c r="F35" s="88">
        <f>MAX(F8:F31)</f>
        <v>10.5128</v>
      </c>
      <c r="G35" s="87"/>
      <c r="H35" s="88">
        <f>MAX(H8:H31)</f>
        <v>6.4888000000000003</v>
      </c>
      <c r="I35" s="87"/>
      <c r="J35" s="88">
        <f>MAX(J8:J31)</f>
        <v>5.5141999999999998</v>
      </c>
      <c r="K35" s="87"/>
      <c r="L35" s="88">
        <f>MAX(L8:L31)</f>
        <v>3.8527</v>
      </c>
      <c r="M35" s="87"/>
      <c r="N35" s="88">
        <f>MAX(N8:N31)</f>
        <v>4.3415999999999997</v>
      </c>
      <c r="O35" s="87"/>
      <c r="P35" s="88">
        <f>MAX(P8:P31)</f>
        <v>7.2855999999999996</v>
      </c>
      <c r="Q35" s="87"/>
      <c r="R35" s="88">
        <f>MAX(R8:R31)</f>
        <v>9.5053000000000001</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44865</v>
      </c>
      <c r="C8" s="60">
        <f>VLOOKUP($A8,'Return Data'!$B$7:$R$2292,4,0)</f>
        <v>66.177800000000005</v>
      </c>
      <c r="D8" s="60">
        <f>VLOOKUP($A8,'Return Data'!$B$7:$R$2292,9,0)</f>
        <v>4.5921000000000003</v>
      </c>
      <c r="E8" s="61">
        <f t="shared" ref="E8:E34" si="0">RANK(D8,D$8:D$34,0)</f>
        <v>3</v>
      </c>
      <c r="F8" s="60">
        <f>VLOOKUP($A8,'Return Data'!$B$7:$R$2292,10,0)</f>
        <v>2.1084000000000001</v>
      </c>
      <c r="G8" s="61">
        <f t="shared" ref="G8:G34" si="1">RANK(F8,F$8:F$34,0)</f>
        <v>21</v>
      </c>
      <c r="H8" s="60">
        <f>VLOOKUP($A8,'Return Data'!$B$7:$R$2292,11,0)</f>
        <v>1.7093</v>
      </c>
      <c r="I8" s="61">
        <f t="shared" ref="I8:I34" si="2">RANK(H8,H$8:H$34,0)</f>
        <v>25</v>
      </c>
      <c r="J8" s="60">
        <f>VLOOKUP($A8,'Return Data'!$B$7:$R$2292,12,0)</f>
        <v>0.63959999999999995</v>
      </c>
      <c r="K8" s="61">
        <f t="shared" ref="K8:K34" si="3">RANK(J8,J$8:J$34,0)</f>
        <v>18</v>
      </c>
      <c r="L8" s="60">
        <f>VLOOKUP($A8,'Return Data'!$B$7:$R$2292,13,0)</f>
        <v>1.0572999999999999</v>
      </c>
      <c r="M8" s="61">
        <f t="shared" ref="M8:M34" si="4">RANK(L8,L$8:L$34,0)</f>
        <v>13</v>
      </c>
      <c r="N8" s="60">
        <f>VLOOKUP($A8,'Return Data'!$B$7:$R$2292,17,0)</f>
        <v>2.4051</v>
      </c>
      <c r="O8" s="61">
        <f t="shared" ref="O8:O34" si="5">RANK(N8,N$8:N$34,0)</f>
        <v>7</v>
      </c>
      <c r="P8" s="60">
        <f>VLOOKUP($A8,'Return Data'!$B$7:$R$2292,14,0)</f>
        <v>5.383</v>
      </c>
      <c r="Q8" s="61">
        <f t="shared" ref="Q8:Q34" si="6">RANK(P8,P$8:P$34,0)</f>
        <v>9</v>
      </c>
      <c r="R8" s="60">
        <f>VLOOKUP($A8,'Return Data'!$B$7:$R$2292,16,0)</f>
        <v>8.5358000000000001</v>
      </c>
      <c r="S8" s="62">
        <f t="shared" ref="S8:S34" si="7">RANK(R8,R$8:R$34,0)</f>
        <v>5</v>
      </c>
    </row>
    <row r="9" spans="1:19" x14ac:dyDescent="0.3">
      <c r="A9" s="77" t="s">
        <v>1262</v>
      </c>
      <c r="B9" s="59">
        <f>VLOOKUP($A9,'Return Data'!$B$7:$R$2292,3,0)</f>
        <v>44865</v>
      </c>
      <c r="C9" s="60">
        <f>VLOOKUP($A9,'Return Data'!$B$7:$R$2292,4,0)</f>
        <v>20.674499999999998</v>
      </c>
      <c r="D9" s="60">
        <f>VLOOKUP($A9,'Return Data'!$B$7:$R$2292,9,0)</f>
        <v>2.677</v>
      </c>
      <c r="E9" s="61">
        <f t="shared" si="0"/>
        <v>18</v>
      </c>
      <c r="F9" s="60">
        <f>VLOOKUP($A9,'Return Data'!$B$7:$R$2292,10,0)</f>
        <v>3.9845999999999999</v>
      </c>
      <c r="G9" s="61">
        <f t="shared" si="1"/>
        <v>8</v>
      </c>
      <c r="H9" s="60">
        <f>VLOOKUP($A9,'Return Data'!$B$7:$R$2292,11,0)</f>
        <v>3.4104000000000001</v>
      </c>
      <c r="I9" s="61">
        <f t="shared" si="2"/>
        <v>8</v>
      </c>
      <c r="J9" s="60">
        <f>VLOOKUP($A9,'Return Data'!$B$7:$R$2292,12,0)</f>
        <v>1.8928</v>
      </c>
      <c r="K9" s="61">
        <f t="shared" si="3"/>
        <v>9</v>
      </c>
      <c r="L9" s="60">
        <f>VLOOKUP($A9,'Return Data'!$B$7:$R$2292,13,0)</f>
        <v>1.8607</v>
      </c>
      <c r="M9" s="61">
        <f t="shared" si="4"/>
        <v>4</v>
      </c>
      <c r="N9" s="60">
        <f>VLOOKUP($A9,'Return Data'!$B$7:$R$2292,17,0)</f>
        <v>2.4392999999999998</v>
      </c>
      <c r="O9" s="61">
        <f t="shared" si="5"/>
        <v>6</v>
      </c>
      <c r="P9" s="60">
        <f>VLOOKUP($A9,'Return Data'!$B$7:$R$2292,14,0)</f>
        <v>5.7462</v>
      </c>
      <c r="Q9" s="61">
        <f t="shared" si="6"/>
        <v>5</v>
      </c>
      <c r="R9" s="60">
        <f>VLOOKUP($A9,'Return Data'!$B$7:$R$2292,16,0)</f>
        <v>6.9710999999999999</v>
      </c>
      <c r="S9" s="62">
        <f t="shared" si="7"/>
        <v>19</v>
      </c>
    </row>
    <row r="10" spans="1:19" x14ac:dyDescent="0.3">
      <c r="A10" s="77" t="s">
        <v>2000</v>
      </c>
      <c r="B10" s="59">
        <f>VLOOKUP($A10,'Return Data'!$B$7:$R$2292,3,0)</f>
        <v>44865</v>
      </c>
      <c r="C10" s="60">
        <f>VLOOKUP($A10,'Return Data'!$B$7:$R$2292,4,0)</f>
        <v>34.202399999999997</v>
      </c>
      <c r="D10" s="60">
        <f>VLOOKUP($A10,'Return Data'!$B$7:$R$2292,9,0)</f>
        <v>3.5737999999999999</v>
      </c>
      <c r="E10" s="61">
        <f t="shared" si="0"/>
        <v>8</v>
      </c>
      <c r="F10" s="60">
        <f>VLOOKUP($A10,'Return Data'!$B$7:$R$2292,10,0)</f>
        <v>3.7772000000000001</v>
      </c>
      <c r="G10" s="61">
        <f t="shared" si="1"/>
        <v>10</v>
      </c>
      <c r="H10" s="60">
        <f>VLOOKUP($A10,'Return Data'!$B$7:$R$2292,11,0)</f>
        <v>2.7216999999999998</v>
      </c>
      <c r="I10" s="61">
        <f t="shared" si="2"/>
        <v>14</v>
      </c>
      <c r="J10" s="60">
        <f>VLOOKUP($A10,'Return Data'!$B$7:$R$2292,12,0)</f>
        <v>0.65169999999999995</v>
      </c>
      <c r="K10" s="61">
        <f t="shared" si="3"/>
        <v>16</v>
      </c>
      <c r="L10" s="60">
        <f>VLOOKUP($A10,'Return Data'!$B$7:$R$2292,13,0)</f>
        <v>0.48299999999999998</v>
      </c>
      <c r="M10" s="61">
        <f t="shared" si="4"/>
        <v>19</v>
      </c>
      <c r="N10" s="60">
        <f>VLOOKUP($A10,'Return Data'!$B$7:$R$2292,17,0)</f>
        <v>1.5004999999999999</v>
      </c>
      <c r="O10" s="61">
        <f t="shared" si="5"/>
        <v>19</v>
      </c>
      <c r="P10" s="60">
        <f>VLOOKUP($A10,'Return Data'!$B$7:$R$2292,14,0)</f>
        <v>4.0339</v>
      </c>
      <c r="Q10" s="61">
        <f t="shared" si="6"/>
        <v>20</v>
      </c>
      <c r="R10" s="60">
        <f>VLOOKUP($A10,'Return Data'!$B$7:$R$2292,16,0)</f>
        <v>6.1428000000000003</v>
      </c>
      <c r="S10" s="62">
        <f t="shared" si="7"/>
        <v>24</v>
      </c>
    </row>
    <row r="11" spans="1:19" x14ac:dyDescent="0.3">
      <c r="A11" s="77" t="s">
        <v>1876</v>
      </c>
      <c r="B11" s="59">
        <f>VLOOKUP($A11,'Return Data'!$B$7:$R$2292,3,0)</f>
        <v>44865</v>
      </c>
      <c r="C11" s="60">
        <f>VLOOKUP($A11,'Return Data'!$B$7:$R$2292,4,0)</f>
        <v>61.997999999999998</v>
      </c>
      <c r="D11" s="60">
        <f>VLOOKUP($A11,'Return Data'!$B$7:$R$2292,9,0)</f>
        <v>4.4397000000000002</v>
      </c>
      <c r="E11" s="61">
        <f t="shared" si="0"/>
        <v>4</v>
      </c>
      <c r="F11" s="60">
        <f>VLOOKUP($A11,'Return Data'!$B$7:$R$2292,10,0)</f>
        <v>2.2254</v>
      </c>
      <c r="G11" s="61">
        <f t="shared" si="1"/>
        <v>20</v>
      </c>
      <c r="H11" s="60">
        <f>VLOOKUP($A11,'Return Data'!$B$7:$R$2292,11,0)</f>
        <v>2.0388000000000002</v>
      </c>
      <c r="I11" s="61">
        <f t="shared" si="2"/>
        <v>23</v>
      </c>
      <c r="J11" s="60">
        <f>VLOOKUP($A11,'Return Data'!$B$7:$R$2292,12,0)</f>
        <v>1.2685</v>
      </c>
      <c r="K11" s="61">
        <f t="shared" si="3"/>
        <v>13</v>
      </c>
      <c r="L11" s="60">
        <f>VLOOKUP($A11,'Return Data'!$B$7:$R$2292,13,0)</f>
        <v>1.2831999999999999</v>
      </c>
      <c r="M11" s="61">
        <f t="shared" si="4"/>
        <v>12</v>
      </c>
      <c r="N11" s="60">
        <f>VLOOKUP($A11,'Return Data'!$B$7:$R$2292,17,0)</f>
        <v>1.7594000000000001</v>
      </c>
      <c r="O11" s="61">
        <f t="shared" si="5"/>
        <v>14</v>
      </c>
      <c r="P11" s="60">
        <f>VLOOKUP($A11,'Return Data'!$B$7:$R$2292,14,0)</f>
        <v>4.3506</v>
      </c>
      <c r="Q11" s="61">
        <f t="shared" si="6"/>
        <v>18</v>
      </c>
      <c r="R11" s="60">
        <f>VLOOKUP($A11,'Return Data'!$B$7:$R$2292,16,0)</f>
        <v>8.3103999999999996</v>
      </c>
      <c r="S11" s="62">
        <f t="shared" si="7"/>
        <v>8</v>
      </c>
    </row>
    <row r="12" spans="1:19" x14ac:dyDescent="0.3">
      <c r="A12" s="77" t="s">
        <v>1264</v>
      </c>
      <c r="B12" s="59">
        <f>VLOOKUP($A12,'Return Data'!$B$7:$R$2292,3,0)</f>
        <v>44865</v>
      </c>
      <c r="C12" s="60">
        <f>VLOOKUP($A12,'Return Data'!$B$7:$R$2292,4,0)</f>
        <v>77.221800000000002</v>
      </c>
      <c r="D12" s="60">
        <f>VLOOKUP($A12,'Return Data'!$B$7:$R$2292,9,0)</f>
        <v>2.8321000000000001</v>
      </c>
      <c r="E12" s="61">
        <f t="shared" si="0"/>
        <v>13</v>
      </c>
      <c r="F12" s="60">
        <f>VLOOKUP($A12,'Return Data'!$B$7:$R$2292,10,0)</f>
        <v>3.8220999999999998</v>
      </c>
      <c r="G12" s="61">
        <f t="shared" si="1"/>
        <v>9</v>
      </c>
      <c r="H12" s="60">
        <f>VLOOKUP($A12,'Return Data'!$B$7:$R$2292,11,0)</f>
        <v>3.2504</v>
      </c>
      <c r="I12" s="61">
        <f t="shared" si="2"/>
        <v>10</v>
      </c>
      <c r="J12" s="60">
        <f>VLOOKUP($A12,'Return Data'!$B$7:$R$2292,12,0)</f>
        <v>1.8944000000000001</v>
      </c>
      <c r="K12" s="61">
        <f t="shared" si="3"/>
        <v>8</v>
      </c>
      <c r="L12" s="60">
        <f>VLOOKUP($A12,'Return Data'!$B$7:$R$2292,13,0)</f>
        <v>1.8153999999999999</v>
      </c>
      <c r="M12" s="61">
        <f t="shared" si="4"/>
        <v>5</v>
      </c>
      <c r="N12" s="60">
        <f>VLOOKUP($A12,'Return Data'!$B$7:$R$2292,17,0)</f>
        <v>2.6520999999999999</v>
      </c>
      <c r="O12" s="61">
        <f t="shared" si="5"/>
        <v>5</v>
      </c>
      <c r="P12" s="60">
        <f>VLOOKUP($A12,'Return Data'!$B$7:$R$2292,14,0)</f>
        <v>5.9188999999999998</v>
      </c>
      <c r="Q12" s="61">
        <f t="shared" si="6"/>
        <v>4</v>
      </c>
      <c r="R12" s="60">
        <f>VLOOKUP($A12,'Return Data'!$B$7:$R$2292,16,0)</f>
        <v>9.2516999999999996</v>
      </c>
      <c r="S12" s="62">
        <f t="shared" si="7"/>
        <v>2</v>
      </c>
    </row>
    <row r="13" spans="1:19" x14ac:dyDescent="0.3">
      <c r="A13" s="77" t="s">
        <v>1266</v>
      </c>
      <c r="B13" s="59">
        <f>VLOOKUP($A13,'Return Data'!$B$7:$R$2292,3,0)</f>
        <v>44865</v>
      </c>
      <c r="C13" s="60">
        <f>VLOOKUP($A13,'Return Data'!$B$7:$R$2292,4,0)</f>
        <v>20.006900000000002</v>
      </c>
      <c r="D13" s="60">
        <f>VLOOKUP($A13,'Return Data'!$B$7:$R$2292,9,0)</f>
        <v>1.7741</v>
      </c>
      <c r="E13" s="61">
        <f t="shared" si="0"/>
        <v>23</v>
      </c>
      <c r="F13" s="60">
        <f>VLOOKUP($A13,'Return Data'!$B$7:$R$2292,10,0)</f>
        <v>2.9312999999999998</v>
      </c>
      <c r="G13" s="61">
        <f t="shared" si="1"/>
        <v>16</v>
      </c>
      <c r="H13" s="60">
        <f>VLOOKUP($A13,'Return Data'!$B$7:$R$2292,11,0)</f>
        <v>2.2894999999999999</v>
      </c>
      <c r="I13" s="61">
        <f t="shared" si="2"/>
        <v>19</v>
      </c>
      <c r="J13" s="60">
        <f>VLOOKUP($A13,'Return Data'!$B$7:$R$2292,12,0)</f>
        <v>1.5692999999999999</v>
      </c>
      <c r="K13" s="61">
        <f t="shared" si="3"/>
        <v>11</v>
      </c>
      <c r="L13" s="60">
        <f>VLOOKUP($A13,'Return Data'!$B$7:$R$2292,13,0)</f>
        <v>1.4214</v>
      </c>
      <c r="M13" s="61">
        <f t="shared" si="4"/>
        <v>10</v>
      </c>
      <c r="N13" s="60">
        <f>VLOOKUP($A13,'Return Data'!$B$7:$R$2292,17,0)</f>
        <v>3.3226</v>
      </c>
      <c r="O13" s="61">
        <f t="shared" si="5"/>
        <v>2</v>
      </c>
      <c r="P13" s="60">
        <f>VLOOKUP($A13,'Return Data'!$B$7:$R$2292,14,0)</f>
        <v>6.1401000000000003</v>
      </c>
      <c r="Q13" s="61">
        <f t="shared" si="6"/>
        <v>3</v>
      </c>
      <c r="R13" s="60">
        <f>VLOOKUP($A13,'Return Data'!$B$7:$R$2292,16,0)</f>
        <v>8.2798999999999996</v>
      </c>
      <c r="S13" s="62">
        <f t="shared" si="7"/>
        <v>9</v>
      </c>
    </row>
    <row r="14" spans="1:19" x14ac:dyDescent="0.3">
      <c r="A14" s="77" t="s">
        <v>1267</v>
      </c>
      <c r="B14" s="59">
        <f>VLOOKUP($A14,'Return Data'!$B$7:$R$2292,3,0)</f>
        <v>44865</v>
      </c>
      <c r="C14" s="60">
        <f>VLOOKUP($A14,'Return Data'!$B$7:$R$2292,4,0)</f>
        <v>49.171599999999998</v>
      </c>
      <c r="D14" s="60">
        <f>VLOOKUP($A14,'Return Data'!$B$7:$R$2292,9,0)</f>
        <v>3.6124000000000001</v>
      </c>
      <c r="E14" s="61">
        <f t="shared" si="0"/>
        <v>7</v>
      </c>
      <c r="F14" s="60">
        <f>VLOOKUP($A14,'Return Data'!$B$7:$R$2292,10,0)</f>
        <v>1.2803</v>
      </c>
      <c r="G14" s="61">
        <f t="shared" si="1"/>
        <v>25</v>
      </c>
      <c r="H14" s="60">
        <f>VLOOKUP($A14,'Return Data'!$B$7:$R$2292,11,0)</f>
        <v>2.1398999999999999</v>
      </c>
      <c r="I14" s="61">
        <f t="shared" si="2"/>
        <v>21</v>
      </c>
      <c r="J14" s="60">
        <f>VLOOKUP($A14,'Return Data'!$B$7:$R$2292,12,0)</f>
        <v>1.4782</v>
      </c>
      <c r="K14" s="61">
        <f t="shared" si="3"/>
        <v>12</v>
      </c>
      <c r="L14" s="60">
        <f>VLOOKUP($A14,'Return Data'!$B$7:$R$2292,13,0)</f>
        <v>1.5718000000000001</v>
      </c>
      <c r="M14" s="61">
        <f t="shared" si="4"/>
        <v>9</v>
      </c>
      <c r="N14" s="60">
        <f>VLOOKUP($A14,'Return Data'!$B$7:$R$2292,17,0)</f>
        <v>2.1351</v>
      </c>
      <c r="O14" s="61">
        <f t="shared" si="5"/>
        <v>9</v>
      </c>
      <c r="P14" s="60">
        <f>VLOOKUP($A14,'Return Data'!$B$7:$R$2292,14,0)</f>
        <v>3.9979</v>
      </c>
      <c r="Q14" s="61">
        <f t="shared" si="6"/>
        <v>21</v>
      </c>
      <c r="R14" s="60">
        <f>VLOOKUP($A14,'Return Data'!$B$7:$R$2292,16,0)</f>
        <v>7.9138000000000002</v>
      </c>
      <c r="S14" s="62">
        <f t="shared" si="7"/>
        <v>12</v>
      </c>
    </row>
    <row r="15" spans="1:19" x14ac:dyDescent="0.3">
      <c r="A15" s="77" t="s">
        <v>1269</v>
      </c>
      <c r="B15" s="59">
        <f>VLOOKUP($A15,'Return Data'!$B$7:$R$2292,3,0)</f>
        <v>44865</v>
      </c>
      <c r="C15" s="60">
        <f>VLOOKUP($A15,'Return Data'!$B$7:$R$2292,4,0)</f>
        <v>44.965600000000002</v>
      </c>
      <c r="D15" s="60">
        <f>VLOOKUP($A15,'Return Data'!$B$7:$R$2292,9,0)</f>
        <v>2.3193000000000001</v>
      </c>
      <c r="E15" s="61">
        <f t="shared" si="0"/>
        <v>20</v>
      </c>
      <c r="F15" s="60">
        <f>VLOOKUP($A15,'Return Data'!$B$7:$R$2292,10,0)</f>
        <v>3.1987999999999999</v>
      </c>
      <c r="G15" s="61">
        <f t="shared" si="1"/>
        <v>15</v>
      </c>
      <c r="H15" s="60">
        <f>VLOOKUP($A15,'Return Data'!$B$7:$R$2292,11,0)</f>
        <v>2.5537999999999998</v>
      </c>
      <c r="I15" s="61">
        <f t="shared" si="2"/>
        <v>16</v>
      </c>
      <c r="J15" s="60">
        <f>VLOOKUP($A15,'Return Data'!$B$7:$R$2292,12,0)</f>
        <v>0.6381</v>
      </c>
      <c r="K15" s="61">
        <f t="shared" si="3"/>
        <v>19</v>
      </c>
      <c r="L15" s="60">
        <f>VLOOKUP($A15,'Return Data'!$B$7:$R$2292,13,0)</f>
        <v>0.73150000000000004</v>
      </c>
      <c r="M15" s="61">
        <f t="shared" si="4"/>
        <v>18</v>
      </c>
      <c r="N15" s="60">
        <f>VLOOKUP($A15,'Return Data'!$B$7:$R$2292,17,0)</f>
        <v>1.7705</v>
      </c>
      <c r="O15" s="61">
        <f t="shared" si="5"/>
        <v>13</v>
      </c>
      <c r="P15" s="60">
        <f>VLOOKUP($A15,'Return Data'!$B$7:$R$2292,14,0)</f>
        <v>4.4393000000000002</v>
      </c>
      <c r="Q15" s="61">
        <f t="shared" si="6"/>
        <v>16</v>
      </c>
      <c r="R15" s="60">
        <f>VLOOKUP($A15,'Return Data'!$B$7:$R$2292,16,0)</f>
        <v>7.3192000000000004</v>
      </c>
      <c r="S15" s="62">
        <f t="shared" si="7"/>
        <v>16</v>
      </c>
    </row>
    <row r="16" spans="1:19" x14ac:dyDescent="0.3">
      <c r="A16" s="77" t="s">
        <v>1271</v>
      </c>
      <c r="B16" s="59">
        <f>VLOOKUP($A16,'Return Data'!$B$7:$R$2292,3,0)</f>
        <v>44865</v>
      </c>
      <c r="C16" s="60">
        <f>VLOOKUP($A16,'Return Data'!$B$7:$R$2292,4,0)</f>
        <v>82.98</v>
      </c>
      <c r="D16" s="60">
        <f>VLOOKUP($A16,'Return Data'!$B$7:$R$2292,9,0)</f>
        <v>2.8205</v>
      </c>
      <c r="E16" s="61">
        <f t="shared" si="0"/>
        <v>15</v>
      </c>
      <c r="F16" s="60">
        <f>VLOOKUP($A16,'Return Data'!$B$7:$R$2292,10,0)</f>
        <v>9.9175000000000004</v>
      </c>
      <c r="G16" s="61">
        <f t="shared" si="1"/>
        <v>1</v>
      </c>
      <c r="H16" s="60">
        <f>VLOOKUP($A16,'Return Data'!$B$7:$R$2292,11,0)</f>
        <v>5.8906999999999998</v>
      </c>
      <c r="I16" s="61">
        <f t="shared" si="2"/>
        <v>1</v>
      </c>
      <c r="J16" s="60">
        <f>VLOOKUP($A16,'Return Data'!$B$7:$R$2292,12,0)</f>
        <v>4.9115000000000002</v>
      </c>
      <c r="K16" s="61">
        <f t="shared" si="3"/>
        <v>1</v>
      </c>
      <c r="L16" s="60">
        <f>VLOOKUP($A16,'Return Data'!$B$7:$R$2292,13,0)</f>
        <v>2.8647</v>
      </c>
      <c r="M16" s="61">
        <f t="shared" si="4"/>
        <v>2</v>
      </c>
      <c r="N16" s="60">
        <f>VLOOKUP($A16,'Return Data'!$B$7:$R$2292,17,0)</f>
        <v>3.7185999999999999</v>
      </c>
      <c r="O16" s="61">
        <f t="shared" si="5"/>
        <v>1</v>
      </c>
      <c r="P16" s="60">
        <f>VLOOKUP($A16,'Return Data'!$B$7:$R$2292,14,0)</f>
        <v>6.6886999999999999</v>
      </c>
      <c r="Q16" s="61">
        <f t="shared" si="6"/>
        <v>1</v>
      </c>
      <c r="R16" s="60">
        <f>VLOOKUP($A16,'Return Data'!$B$7:$R$2292,16,0)</f>
        <v>9.5426000000000002</v>
      </c>
      <c r="S16" s="62">
        <f t="shared" si="7"/>
        <v>1</v>
      </c>
    </row>
    <row r="17" spans="1:19" x14ac:dyDescent="0.3">
      <c r="A17" s="77" t="s">
        <v>1273</v>
      </c>
      <c r="B17" s="59">
        <f>VLOOKUP($A17,'Return Data'!$B$7:$R$2292,3,0)</f>
        <v>44865</v>
      </c>
      <c r="C17" s="60">
        <f>VLOOKUP($A17,'Return Data'!$B$7:$R$2292,4,0)</f>
        <v>17.686599999999999</v>
      </c>
      <c r="D17" s="60">
        <f>VLOOKUP($A17,'Return Data'!$B$7:$R$2292,9,0)</f>
        <v>3.1103999999999998</v>
      </c>
      <c r="E17" s="61">
        <f t="shared" si="0"/>
        <v>11</v>
      </c>
      <c r="F17" s="60">
        <f>VLOOKUP($A17,'Return Data'!$B$7:$R$2292,10,0)</f>
        <v>5.9019000000000004</v>
      </c>
      <c r="G17" s="61">
        <f t="shared" si="1"/>
        <v>6</v>
      </c>
      <c r="H17" s="60">
        <f>VLOOKUP($A17,'Return Data'!$B$7:$R$2292,11,0)</f>
        <v>3.8033000000000001</v>
      </c>
      <c r="I17" s="61">
        <f t="shared" si="2"/>
        <v>5</v>
      </c>
      <c r="J17" s="60">
        <f>VLOOKUP($A17,'Return Data'!$B$7:$R$2292,12,0)</f>
        <v>2.6905000000000001</v>
      </c>
      <c r="K17" s="61">
        <f t="shared" si="3"/>
        <v>4</v>
      </c>
      <c r="L17" s="60">
        <f>VLOOKUP($A17,'Return Data'!$B$7:$R$2292,13,0)</f>
        <v>1.6306</v>
      </c>
      <c r="M17" s="61">
        <f t="shared" si="4"/>
        <v>8</v>
      </c>
      <c r="N17" s="60">
        <f>VLOOKUP($A17,'Return Data'!$B$7:$R$2292,17,0)</f>
        <v>1.95</v>
      </c>
      <c r="O17" s="61">
        <f t="shared" si="5"/>
        <v>11</v>
      </c>
      <c r="P17" s="60">
        <f>VLOOKUP($A17,'Return Data'!$B$7:$R$2292,14,0)</f>
        <v>3.7746</v>
      </c>
      <c r="Q17" s="61">
        <f t="shared" si="6"/>
        <v>24</v>
      </c>
      <c r="R17" s="60">
        <f>VLOOKUP($A17,'Return Data'!$B$7:$R$2292,16,0)</f>
        <v>5.9500999999999999</v>
      </c>
      <c r="S17" s="62">
        <f t="shared" si="7"/>
        <v>25</v>
      </c>
    </row>
    <row r="18" spans="1:19" x14ac:dyDescent="0.3">
      <c r="A18" s="77" t="s">
        <v>1276</v>
      </c>
      <c r="B18" s="59">
        <f>VLOOKUP($A18,'Return Data'!$B$7:$R$2292,3,0)</f>
        <v>44865</v>
      </c>
      <c r="C18" s="60">
        <f>VLOOKUP($A18,'Return Data'!$B$7:$R$2292,4,0)</f>
        <v>28.487400000000001</v>
      </c>
      <c r="D18" s="60">
        <f>VLOOKUP($A18,'Return Data'!$B$7:$R$2292,9,0)</f>
        <v>3.1827999999999999</v>
      </c>
      <c r="E18" s="61">
        <f t="shared" si="0"/>
        <v>10</v>
      </c>
      <c r="F18" s="60">
        <f>VLOOKUP($A18,'Return Data'!$B$7:$R$2292,10,0)</f>
        <v>0.56920000000000004</v>
      </c>
      <c r="G18" s="61">
        <f t="shared" si="1"/>
        <v>27</v>
      </c>
      <c r="H18" s="60">
        <f>VLOOKUP($A18,'Return Data'!$B$7:$R$2292,11,0)</f>
        <v>0.39560000000000001</v>
      </c>
      <c r="I18" s="61">
        <f t="shared" si="2"/>
        <v>27</v>
      </c>
      <c r="J18" s="60">
        <f>VLOOKUP($A18,'Return Data'!$B$7:$R$2292,12,0)</f>
        <v>-0.15559999999999999</v>
      </c>
      <c r="K18" s="61">
        <f t="shared" si="3"/>
        <v>24</v>
      </c>
      <c r="L18" s="60">
        <f>VLOOKUP($A18,'Return Data'!$B$7:$R$2292,13,0)</f>
        <v>0.4415</v>
      </c>
      <c r="M18" s="61">
        <f t="shared" si="4"/>
        <v>20</v>
      </c>
      <c r="N18" s="60">
        <f>VLOOKUP($A18,'Return Data'!$B$7:$R$2292,17,0)</f>
        <v>1.5469999999999999</v>
      </c>
      <c r="O18" s="61">
        <f t="shared" si="5"/>
        <v>18</v>
      </c>
      <c r="P18" s="60">
        <f>VLOOKUP($A18,'Return Data'!$B$7:$R$2292,14,0)</f>
        <v>5.3978999999999999</v>
      </c>
      <c r="Q18" s="61">
        <f t="shared" si="6"/>
        <v>8</v>
      </c>
      <c r="R18" s="60">
        <f>VLOOKUP($A18,'Return Data'!$B$7:$R$2292,16,0)</f>
        <v>7.8182999999999998</v>
      </c>
      <c r="S18" s="62">
        <f t="shared" si="7"/>
        <v>14</v>
      </c>
    </row>
    <row r="19" spans="1:19" x14ac:dyDescent="0.3">
      <c r="A19" s="77" t="s">
        <v>1277</v>
      </c>
      <c r="B19" s="59">
        <f>VLOOKUP($A19,'Return Data'!$B$7:$R$2292,3,0)</f>
        <v>44865</v>
      </c>
      <c r="C19" s="60">
        <f>VLOOKUP($A19,'Return Data'!$B$7:$R$2292,4,0)</f>
        <v>2304.5443</v>
      </c>
      <c r="D19" s="60">
        <f>VLOOKUP($A19,'Return Data'!$B$7:$R$2292,9,0)</f>
        <v>3.8153000000000001</v>
      </c>
      <c r="E19" s="61">
        <f t="shared" si="0"/>
        <v>6</v>
      </c>
      <c r="F19" s="60">
        <f>VLOOKUP($A19,'Return Data'!$B$7:$R$2292,10,0)</f>
        <v>1.8025</v>
      </c>
      <c r="G19" s="61">
        <f t="shared" si="1"/>
        <v>24</v>
      </c>
      <c r="H19" s="60">
        <f>VLOOKUP($A19,'Return Data'!$B$7:$R$2292,11,0)</f>
        <v>2.7944</v>
      </c>
      <c r="I19" s="61">
        <f t="shared" si="2"/>
        <v>12</v>
      </c>
      <c r="J19" s="60">
        <f>VLOOKUP($A19,'Return Data'!$B$7:$R$2292,12,0)</f>
        <v>2.1453000000000002</v>
      </c>
      <c r="K19" s="61">
        <f t="shared" si="3"/>
        <v>6</v>
      </c>
      <c r="L19" s="60">
        <f>VLOOKUP($A19,'Return Data'!$B$7:$R$2292,13,0)</f>
        <v>1.784</v>
      </c>
      <c r="M19" s="61">
        <f t="shared" si="4"/>
        <v>6</v>
      </c>
      <c r="N19" s="60">
        <f>VLOOKUP($A19,'Return Data'!$B$7:$R$2292,17,0)</f>
        <v>1.1938</v>
      </c>
      <c r="O19" s="61">
        <f t="shared" si="5"/>
        <v>22</v>
      </c>
      <c r="P19" s="60">
        <f>VLOOKUP($A19,'Return Data'!$B$7:$R$2292,14,0)</f>
        <v>3.3348</v>
      </c>
      <c r="Q19" s="61">
        <f t="shared" si="6"/>
        <v>26</v>
      </c>
      <c r="R19" s="60">
        <f>VLOOKUP($A19,'Return Data'!$B$7:$R$2292,16,0)</f>
        <v>5.8299000000000003</v>
      </c>
      <c r="S19" s="62">
        <f t="shared" si="7"/>
        <v>26</v>
      </c>
    </row>
    <row r="20" spans="1:19" x14ac:dyDescent="0.3">
      <c r="A20" s="77" t="s">
        <v>1280</v>
      </c>
      <c r="B20" s="59">
        <f>VLOOKUP($A20,'Return Data'!$B$7:$R$2292,3,0)</f>
        <v>44865</v>
      </c>
      <c r="C20" s="60">
        <f>VLOOKUP($A20,'Return Data'!$B$7:$R$2292,4,0)</f>
        <v>79.353399999999993</v>
      </c>
      <c r="D20" s="60">
        <f>VLOOKUP($A20,'Return Data'!$B$7:$R$2292,9,0)</f>
        <v>2.8258999999999999</v>
      </c>
      <c r="E20" s="61">
        <f t="shared" si="0"/>
        <v>14</v>
      </c>
      <c r="F20" s="60">
        <f>VLOOKUP($A20,'Return Data'!$B$7:$R$2292,10,0)</f>
        <v>7.367</v>
      </c>
      <c r="G20" s="61">
        <f t="shared" si="1"/>
        <v>3</v>
      </c>
      <c r="H20" s="60">
        <f>VLOOKUP($A20,'Return Data'!$B$7:$R$2292,11,0)</f>
        <v>3.9295</v>
      </c>
      <c r="I20" s="61">
        <f t="shared" si="2"/>
        <v>4</v>
      </c>
      <c r="J20" s="60">
        <f>VLOOKUP($A20,'Return Data'!$B$7:$R$2292,12,0)</f>
        <v>1.8411</v>
      </c>
      <c r="K20" s="61">
        <f t="shared" si="3"/>
        <v>10</v>
      </c>
      <c r="L20" s="60">
        <f>VLOOKUP($A20,'Return Data'!$B$7:$R$2292,13,0)</f>
        <v>1.3069</v>
      </c>
      <c r="M20" s="61">
        <f t="shared" si="4"/>
        <v>11</v>
      </c>
      <c r="N20" s="60">
        <f>VLOOKUP($A20,'Return Data'!$B$7:$R$2292,17,0)</f>
        <v>2.6591</v>
      </c>
      <c r="O20" s="61">
        <f t="shared" si="5"/>
        <v>4</v>
      </c>
      <c r="P20" s="60">
        <f>VLOOKUP($A20,'Return Data'!$B$7:$R$2292,14,0)</f>
        <v>5.6142000000000003</v>
      </c>
      <c r="Q20" s="61">
        <f t="shared" si="6"/>
        <v>6</v>
      </c>
      <c r="R20" s="60">
        <f>VLOOKUP($A20,'Return Data'!$B$7:$R$2292,16,0)</f>
        <v>9.0711999999999993</v>
      </c>
      <c r="S20" s="62">
        <f t="shared" si="7"/>
        <v>3</v>
      </c>
    </row>
    <row r="21" spans="1:19" x14ac:dyDescent="0.3">
      <c r="A21" s="77" t="s">
        <v>1282</v>
      </c>
      <c r="B21" s="59">
        <f>VLOOKUP($A21,'Return Data'!$B$7:$R$2292,3,0)</f>
        <v>44865</v>
      </c>
      <c r="C21" s="60">
        <f>VLOOKUP($A21,'Return Data'!$B$7:$R$2292,4,0)</f>
        <v>55.3065</v>
      </c>
      <c r="D21" s="60">
        <f>VLOOKUP($A21,'Return Data'!$B$7:$R$2292,9,0)</f>
        <v>3.3776000000000002</v>
      </c>
      <c r="E21" s="61">
        <f t="shared" si="0"/>
        <v>9</v>
      </c>
      <c r="F21" s="60">
        <f>VLOOKUP($A21,'Return Data'!$B$7:$R$2292,10,0)</f>
        <v>3.3466</v>
      </c>
      <c r="G21" s="61">
        <f t="shared" si="1"/>
        <v>13</v>
      </c>
      <c r="H21" s="60">
        <f>VLOOKUP($A21,'Return Data'!$B$7:$R$2292,11,0)</f>
        <v>3.47</v>
      </c>
      <c r="I21" s="61">
        <f t="shared" si="2"/>
        <v>7</v>
      </c>
      <c r="J21" s="60">
        <f>VLOOKUP($A21,'Return Data'!$B$7:$R$2292,12,0)</f>
        <v>1.9870000000000001</v>
      </c>
      <c r="K21" s="61">
        <f t="shared" si="3"/>
        <v>7</v>
      </c>
      <c r="L21" s="60">
        <f>VLOOKUP($A21,'Return Data'!$B$7:$R$2292,13,0)</f>
        <v>0.98099999999999998</v>
      </c>
      <c r="M21" s="61">
        <f t="shared" si="4"/>
        <v>16</v>
      </c>
      <c r="N21" s="60">
        <f>VLOOKUP($A21,'Return Data'!$B$7:$R$2292,17,0)</f>
        <v>1.2828999999999999</v>
      </c>
      <c r="O21" s="61">
        <f t="shared" si="5"/>
        <v>21</v>
      </c>
      <c r="P21" s="60">
        <f>VLOOKUP($A21,'Return Data'!$B$7:$R$2292,14,0)</f>
        <v>4.4025999999999996</v>
      </c>
      <c r="Q21" s="61">
        <f t="shared" si="6"/>
        <v>17</v>
      </c>
      <c r="R21" s="60">
        <f>VLOOKUP($A21,'Return Data'!$B$7:$R$2292,16,0)</f>
        <v>7.8594999999999997</v>
      </c>
      <c r="S21" s="62">
        <f t="shared" si="7"/>
        <v>13</v>
      </c>
    </row>
    <row r="22" spans="1:19" x14ac:dyDescent="0.3">
      <c r="A22" s="77" t="s">
        <v>1284</v>
      </c>
      <c r="B22" s="59">
        <f>VLOOKUP($A22,'Return Data'!$B$7:$R$2292,3,0)</f>
        <v>44865</v>
      </c>
      <c r="C22" s="60">
        <f>VLOOKUP($A22,'Return Data'!$B$7:$R$2292,4,0)</f>
        <v>49.381300000000003</v>
      </c>
      <c r="D22" s="60">
        <f>VLOOKUP($A22,'Return Data'!$B$7:$R$2292,9,0)</f>
        <v>1.2029000000000001</v>
      </c>
      <c r="E22" s="61">
        <f t="shared" si="0"/>
        <v>26</v>
      </c>
      <c r="F22" s="60">
        <f>VLOOKUP($A22,'Return Data'!$B$7:$R$2292,10,0)</f>
        <v>1.0099</v>
      </c>
      <c r="G22" s="61">
        <f t="shared" si="1"/>
        <v>26</v>
      </c>
      <c r="H22" s="60">
        <f>VLOOKUP($A22,'Return Data'!$B$7:$R$2292,11,0)</f>
        <v>1.3606</v>
      </c>
      <c r="I22" s="61">
        <f t="shared" si="2"/>
        <v>26</v>
      </c>
      <c r="J22" s="60">
        <f>VLOOKUP($A22,'Return Data'!$B$7:$R$2292,12,0)</f>
        <v>0.6431</v>
      </c>
      <c r="K22" s="61">
        <f t="shared" si="3"/>
        <v>17</v>
      </c>
      <c r="L22" s="60">
        <f>VLOOKUP($A22,'Return Data'!$B$7:$R$2292,13,0)</f>
        <v>1.0235000000000001</v>
      </c>
      <c r="M22" s="61">
        <f t="shared" si="4"/>
        <v>14</v>
      </c>
      <c r="N22" s="60">
        <f>VLOOKUP($A22,'Return Data'!$B$7:$R$2292,17,0)</f>
        <v>1.655</v>
      </c>
      <c r="O22" s="61">
        <f t="shared" si="5"/>
        <v>16</v>
      </c>
      <c r="P22" s="60">
        <f>VLOOKUP($A22,'Return Data'!$B$7:$R$2292,14,0)</f>
        <v>4.5545999999999998</v>
      </c>
      <c r="Q22" s="61">
        <f t="shared" si="6"/>
        <v>14</v>
      </c>
      <c r="R22" s="60">
        <f>VLOOKUP($A22,'Return Data'!$B$7:$R$2292,16,0)</f>
        <v>7.2106000000000003</v>
      </c>
      <c r="S22" s="62">
        <f t="shared" si="7"/>
        <v>17</v>
      </c>
    </row>
    <row r="23" spans="1:19" x14ac:dyDescent="0.3">
      <c r="A23" s="77" t="s">
        <v>1285</v>
      </c>
      <c r="B23" s="59">
        <f>VLOOKUP($A23,'Return Data'!$B$7:$R$2292,3,0)</f>
        <v>44865</v>
      </c>
      <c r="C23" s="60">
        <f>VLOOKUP($A23,'Return Data'!$B$7:$R$2292,4,0)</f>
        <v>31.1374</v>
      </c>
      <c r="D23" s="60">
        <f>VLOOKUP($A23,'Return Data'!$B$7:$R$2292,9,0)</f>
        <v>1.0975999999999999</v>
      </c>
      <c r="E23" s="61">
        <f t="shared" si="0"/>
        <v>27</v>
      </c>
      <c r="F23" s="60">
        <f>VLOOKUP($A23,'Return Data'!$B$7:$R$2292,10,0)</f>
        <v>5.8236999999999997</v>
      </c>
      <c r="G23" s="61">
        <f t="shared" si="1"/>
        <v>7</v>
      </c>
      <c r="H23" s="60">
        <f>VLOOKUP($A23,'Return Data'!$B$7:$R$2292,11,0)</f>
        <v>2.5844</v>
      </c>
      <c r="I23" s="61">
        <f t="shared" si="2"/>
        <v>15</v>
      </c>
      <c r="J23" s="60">
        <f>VLOOKUP($A23,'Return Data'!$B$7:$R$2292,12,0)</f>
        <v>1.1695</v>
      </c>
      <c r="K23" s="61">
        <f t="shared" si="3"/>
        <v>14</v>
      </c>
      <c r="L23" s="60">
        <f>VLOOKUP($A23,'Return Data'!$B$7:$R$2292,13,0)</f>
        <v>0.93369999999999997</v>
      </c>
      <c r="M23" s="61">
        <f t="shared" si="4"/>
        <v>17</v>
      </c>
      <c r="N23" s="60">
        <f>VLOOKUP($A23,'Return Data'!$B$7:$R$2292,17,0)</f>
        <v>1.74</v>
      </c>
      <c r="O23" s="61">
        <f t="shared" si="5"/>
        <v>15</v>
      </c>
      <c r="P23" s="60">
        <f>VLOOKUP($A23,'Return Data'!$B$7:$R$2292,14,0)</f>
        <v>4.7488999999999999</v>
      </c>
      <c r="Q23" s="61">
        <f t="shared" si="6"/>
        <v>12</v>
      </c>
      <c r="R23" s="60">
        <f>VLOOKUP($A23,'Return Data'!$B$7:$R$2292,16,0)</f>
        <v>8.3274000000000008</v>
      </c>
      <c r="S23" s="62">
        <f t="shared" si="7"/>
        <v>7</v>
      </c>
    </row>
    <row r="24" spans="1:19" x14ac:dyDescent="0.3">
      <c r="A24" s="77" t="s">
        <v>1287</v>
      </c>
      <c r="B24" s="59">
        <f>VLOOKUP($A24,'Return Data'!$B$7:$R$2292,3,0)</f>
        <v>44865</v>
      </c>
      <c r="C24" s="60">
        <f>VLOOKUP($A24,'Return Data'!$B$7:$R$2292,4,0)</f>
        <v>24.802800000000001</v>
      </c>
      <c r="D24" s="60">
        <f>VLOOKUP($A24,'Return Data'!$B$7:$R$2292,9,0)</f>
        <v>2.7073</v>
      </c>
      <c r="E24" s="61">
        <f t="shared" si="0"/>
        <v>16</v>
      </c>
      <c r="F24" s="60">
        <f>VLOOKUP($A24,'Return Data'!$B$7:$R$2292,10,0)</f>
        <v>1.9510000000000001</v>
      </c>
      <c r="G24" s="61">
        <f t="shared" si="1"/>
        <v>22</v>
      </c>
      <c r="H24" s="60">
        <f>VLOOKUP($A24,'Return Data'!$B$7:$R$2292,11,0)</f>
        <v>2.3357999999999999</v>
      </c>
      <c r="I24" s="61">
        <f t="shared" si="2"/>
        <v>17</v>
      </c>
      <c r="J24" s="60">
        <f>VLOOKUP($A24,'Return Data'!$B$7:$R$2292,12,0)</f>
        <v>1.1587000000000001</v>
      </c>
      <c r="K24" s="61">
        <f t="shared" si="3"/>
        <v>15</v>
      </c>
      <c r="L24" s="60">
        <f>VLOOKUP($A24,'Return Data'!$B$7:$R$2292,13,0)</f>
        <v>0.98929999999999996</v>
      </c>
      <c r="M24" s="61">
        <f t="shared" si="4"/>
        <v>15</v>
      </c>
      <c r="N24" s="60">
        <f>VLOOKUP($A24,'Return Data'!$B$7:$R$2292,17,0)</f>
        <v>2.1070000000000002</v>
      </c>
      <c r="O24" s="61">
        <f t="shared" si="5"/>
        <v>10</v>
      </c>
      <c r="P24" s="60">
        <f>VLOOKUP($A24,'Return Data'!$B$7:$R$2292,14,0)</f>
        <v>4.4965999999999999</v>
      </c>
      <c r="Q24" s="61">
        <f t="shared" si="6"/>
        <v>15</v>
      </c>
      <c r="R24" s="60">
        <f>VLOOKUP($A24,'Return Data'!$B$7:$R$2292,16,0)</f>
        <v>6.694</v>
      </c>
      <c r="S24" s="62">
        <f t="shared" si="7"/>
        <v>20</v>
      </c>
    </row>
    <row r="25" spans="1:19" x14ac:dyDescent="0.3">
      <c r="A25" s="77" t="s">
        <v>1290</v>
      </c>
      <c r="B25" s="59">
        <f>VLOOKUP($A25,'Return Data'!$B$7:$R$2292,3,0)</f>
        <v>44865</v>
      </c>
      <c r="C25" s="60">
        <f>VLOOKUP($A25,'Return Data'!$B$7:$R$2292,4,0)</f>
        <v>53.367400000000004</v>
      </c>
      <c r="D25" s="60">
        <f>VLOOKUP($A25,'Return Data'!$B$7:$R$2292,9,0)</f>
        <v>5.4212999999999996</v>
      </c>
      <c r="E25" s="61">
        <f t="shared" si="0"/>
        <v>1</v>
      </c>
      <c r="F25" s="60">
        <f>VLOOKUP($A25,'Return Data'!$B$7:$R$2292,10,0)</f>
        <v>7.4595000000000002</v>
      </c>
      <c r="G25" s="61">
        <f t="shared" si="1"/>
        <v>2</v>
      </c>
      <c r="H25" s="60">
        <f>VLOOKUP($A25,'Return Data'!$B$7:$R$2292,11,0)</f>
        <v>4.9964000000000004</v>
      </c>
      <c r="I25" s="61">
        <f t="shared" si="2"/>
        <v>3</v>
      </c>
      <c r="J25" s="60">
        <f>VLOOKUP($A25,'Return Data'!$B$7:$R$2292,12,0)</f>
        <v>3.5446</v>
      </c>
      <c r="K25" s="61">
        <f t="shared" si="3"/>
        <v>2</v>
      </c>
      <c r="L25" s="60">
        <f>VLOOKUP($A25,'Return Data'!$B$7:$R$2292,13,0)</f>
        <v>3.3557000000000001</v>
      </c>
      <c r="M25" s="61">
        <f t="shared" si="4"/>
        <v>1</v>
      </c>
      <c r="N25" s="60">
        <f>VLOOKUP($A25,'Return Data'!$B$7:$R$2292,17,0)</f>
        <v>3.2961999999999998</v>
      </c>
      <c r="O25" s="61">
        <f t="shared" si="5"/>
        <v>3</v>
      </c>
      <c r="P25" s="60">
        <f>VLOOKUP($A25,'Return Data'!$B$7:$R$2292,14,0)</f>
        <v>6.1509999999999998</v>
      </c>
      <c r="Q25" s="61">
        <f t="shared" si="6"/>
        <v>2</v>
      </c>
      <c r="R25" s="60">
        <f>VLOOKUP($A25,'Return Data'!$B$7:$R$2292,16,0)</f>
        <v>7.9584999999999999</v>
      </c>
      <c r="S25" s="62">
        <f t="shared" si="7"/>
        <v>11</v>
      </c>
    </row>
    <row r="26" spans="1:19" x14ac:dyDescent="0.3">
      <c r="A26" s="77" t="s">
        <v>1292</v>
      </c>
      <c r="B26" s="59">
        <f>VLOOKUP($A26,'Return Data'!$B$7:$R$2292,3,0)</f>
        <v>44865</v>
      </c>
      <c r="C26" s="60">
        <f>VLOOKUP($A26,'Return Data'!$B$7:$R$2292,4,0)</f>
        <v>64.200400000000002</v>
      </c>
      <c r="D26" s="60">
        <f>VLOOKUP($A26,'Return Data'!$B$7:$R$2292,9,0)</f>
        <v>4.9763000000000002</v>
      </c>
      <c r="E26" s="61">
        <f t="shared" si="0"/>
        <v>2</v>
      </c>
      <c r="F26" s="60">
        <f>VLOOKUP($A26,'Return Data'!$B$7:$R$2292,10,0)</f>
        <v>6.7896999999999998</v>
      </c>
      <c r="G26" s="61">
        <f t="shared" si="1"/>
        <v>4</v>
      </c>
      <c r="H26" s="60">
        <f>VLOOKUP($A26,'Return Data'!$B$7:$R$2292,11,0)</f>
        <v>5.2630999999999997</v>
      </c>
      <c r="I26" s="61">
        <f t="shared" si="2"/>
        <v>2</v>
      </c>
      <c r="J26" s="60">
        <f>VLOOKUP($A26,'Return Data'!$B$7:$R$2292,12,0)</f>
        <v>3.4763999999999999</v>
      </c>
      <c r="K26" s="61">
        <f t="shared" si="3"/>
        <v>3</v>
      </c>
      <c r="L26" s="60">
        <f>VLOOKUP($A26,'Return Data'!$B$7:$R$2292,13,0)</f>
        <v>2.4325999999999999</v>
      </c>
      <c r="M26" s="61">
        <f t="shared" si="4"/>
        <v>3</v>
      </c>
      <c r="N26" s="60">
        <f>VLOOKUP($A26,'Return Data'!$B$7:$R$2292,17,0)</f>
        <v>1.8204</v>
      </c>
      <c r="O26" s="61">
        <f t="shared" si="5"/>
        <v>12</v>
      </c>
      <c r="P26" s="60">
        <f>VLOOKUP($A26,'Return Data'!$B$7:$R$2292,14,0)</f>
        <v>4.2003000000000004</v>
      </c>
      <c r="Q26" s="61">
        <f t="shared" si="6"/>
        <v>19</v>
      </c>
      <c r="R26" s="60">
        <f>VLOOKUP($A26,'Return Data'!$B$7:$R$2292,16,0)</f>
        <v>8.3550000000000004</v>
      </c>
      <c r="S26" s="62">
        <f t="shared" si="7"/>
        <v>6</v>
      </c>
    </row>
    <row r="27" spans="1:19" x14ac:dyDescent="0.3">
      <c r="A27" s="77" t="s">
        <v>1294</v>
      </c>
      <c r="B27" s="59">
        <f>VLOOKUP($A27,'Return Data'!$B$7:$R$2292,3,0)</f>
        <v>44865</v>
      </c>
      <c r="C27" s="60">
        <f>VLOOKUP($A27,'Return Data'!$B$7:$R$2292,4,0)</f>
        <v>51.324199999999998</v>
      </c>
      <c r="D27" s="60">
        <f>VLOOKUP($A27,'Return Data'!$B$7:$R$2292,9,0)</f>
        <v>3.8828999999999998</v>
      </c>
      <c r="E27" s="61">
        <f t="shared" si="0"/>
        <v>5</v>
      </c>
      <c r="F27" s="60">
        <f>VLOOKUP($A27,'Return Data'!$B$7:$R$2292,10,0)</f>
        <v>6.4600999999999997</v>
      </c>
      <c r="G27" s="61">
        <f t="shared" si="1"/>
        <v>5</v>
      </c>
      <c r="H27" s="60">
        <f>VLOOKUP($A27,'Return Data'!$B$7:$R$2292,11,0)</f>
        <v>3.6808999999999998</v>
      </c>
      <c r="I27" s="61">
        <f t="shared" si="2"/>
        <v>6</v>
      </c>
      <c r="J27" s="60">
        <f>VLOOKUP($A27,'Return Data'!$B$7:$R$2292,12,0)</f>
        <v>2.3938999999999999</v>
      </c>
      <c r="K27" s="61">
        <f t="shared" si="3"/>
        <v>5</v>
      </c>
      <c r="L27" s="60">
        <f>VLOOKUP($A27,'Return Data'!$B$7:$R$2292,13,0)</f>
        <v>1.7265999999999999</v>
      </c>
      <c r="M27" s="61">
        <f t="shared" si="4"/>
        <v>7</v>
      </c>
      <c r="N27" s="60">
        <f>VLOOKUP($A27,'Return Data'!$B$7:$R$2292,17,0)</f>
        <v>2.2766000000000002</v>
      </c>
      <c r="O27" s="61">
        <f t="shared" si="5"/>
        <v>8</v>
      </c>
      <c r="P27" s="60">
        <f>VLOOKUP($A27,'Return Data'!$B$7:$R$2292,14,0)</f>
        <v>4.8137999999999996</v>
      </c>
      <c r="Q27" s="61">
        <f t="shared" si="6"/>
        <v>10</v>
      </c>
      <c r="R27" s="60">
        <f>VLOOKUP($A27,'Return Data'!$B$7:$R$2292,16,0)</f>
        <v>8.1852999999999998</v>
      </c>
      <c r="S27" s="62">
        <f t="shared" si="7"/>
        <v>10</v>
      </c>
    </row>
    <row r="28" spans="1:19" x14ac:dyDescent="0.3">
      <c r="A28" s="77" t="s">
        <v>826</v>
      </c>
      <c r="B28" s="59">
        <f>VLOOKUP($A28,'Return Data'!$B$7:$R$2292,3,0)</f>
        <v>44865</v>
      </c>
      <c r="C28" s="60">
        <f>VLOOKUP($A28,'Return Data'!$B$7:$R$2292,4,0)</f>
        <v>17.388400000000001</v>
      </c>
      <c r="D28" s="60">
        <f>VLOOKUP($A28,'Return Data'!$B$7:$R$2292,9,0)</f>
        <v>2.8439999999999999</v>
      </c>
      <c r="E28" s="61">
        <f t="shared" si="0"/>
        <v>12</v>
      </c>
      <c r="F28" s="60">
        <f>VLOOKUP($A28,'Return Data'!$B$7:$R$2292,10,0)</f>
        <v>2.3319000000000001</v>
      </c>
      <c r="G28" s="61">
        <f t="shared" si="1"/>
        <v>19</v>
      </c>
      <c r="H28" s="60">
        <f>VLOOKUP($A28,'Return Data'!$B$7:$R$2292,11,0)</f>
        <v>1.9919</v>
      </c>
      <c r="I28" s="61">
        <f t="shared" si="2"/>
        <v>24</v>
      </c>
      <c r="J28" s="60">
        <f>VLOOKUP($A28,'Return Data'!$B$7:$R$2292,12,0)</f>
        <v>-0.8921</v>
      </c>
      <c r="K28" s="61">
        <f t="shared" si="3"/>
        <v>27</v>
      </c>
      <c r="L28" s="60">
        <f>VLOOKUP($A28,'Return Data'!$B$7:$R$2292,13,0)</f>
        <v>-1.2638</v>
      </c>
      <c r="M28" s="61">
        <f t="shared" si="4"/>
        <v>27</v>
      </c>
      <c r="N28" s="60">
        <f>VLOOKUP($A28,'Return Data'!$B$7:$R$2292,17,0)</f>
        <v>-0.14219999999999999</v>
      </c>
      <c r="O28" s="61">
        <f t="shared" si="5"/>
        <v>27</v>
      </c>
      <c r="P28" s="60">
        <f>VLOOKUP($A28,'Return Data'!$B$7:$R$2292,14,0)</f>
        <v>3.7058</v>
      </c>
      <c r="Q28" s="61">
        <f t="shared" si="6"/>
        <v>25</v>
      </c>
      <c r="R28" s="60">
        <f>VLOOKUP($A28,'Return Data'!$B$7:$R$2292,16,0)</f>
        <v>7.0673000000000004</v>
      </c>
      <c r="S28" s="62">
        <f t="shared" si="7"/>
        <v>18</v>
      </c>
    </row>
    <row r="29" spans="1:19" x14ac:dyDescent="0.3">
      <c r="A29" s="77" t="s">
        <v>827</v>
      </c>
      <c r="B29" s="59">
        <f>VLOOKUP($A29,'Return Data'!$B$7:$R$2292,3,0)</f>
        <v>44865</v>
      </c>
      <c r="C29" s="60">
        <f>VLOOKUP($A29,'Return Data'!$B$7:$R$2292,4,0)</f>
        <v>19.5611</v>
      </c>
      <c r="D29" s="60">
        <f>VLOOKUP($A29,'Return Data'!$B$7:$R$2292,9,0)</f>
        <v>2.3824000000000001</v>
      </c>
      <c r="E29" s="61">
        <f t="shared" si="0"/>
        <v>19</v>
      </c>
      <c r="F29" s="60">
        <f>VLOOKUP($A29,'Return Data'!$B$7:$R$2292,10,0)</f>
        <v>2.8374000000000001</v>
      </c>
      <c r="G29" s="61">
        <f t="shared" si="1"/>
        <v>18</v>
      </c>
      <c r="H29" s="60">
        <f>VLOOKUP($A29,'Return Data'!$B$7:$R$2292,11,0)</f>
        <v>2.2968000000000002</v>
      </c>
      <c r="I29" s="61">
        <f t="shared" si="2"/>
        <v>18</v>
      </c>
      <c r="J29" s="60">
        <f>VLOOKUP($A29,'Return Data'!$B$7:$R$2292,12,0)</f>
        <v>0.20330000000000001</v>
      </c>
      <c r="K29" s="61">
        <f t="shared" si="3"/>
        <v>22</v>
      </c>
      <c r="L29" s="60">
        <f>VLOOKUP($A29,'Return Data'!$B$7:$R$2292,13,0)</f>
        <v>-0.1361</v>
      </c>
      <c r="M29" s="61">
        <f t="shared" si="4"/>
        <v>22</v>
      </c>
      <c r="N29" s="60">
        <f>VLOOKUP($A29,'Return Data'!$B$7:$R$2292,17,0)</f>
        <v>1.5559000000000001</v>
      </c>
      <c r="O29" s="61">
        <f t="shared" si="5"/>
        <v>17</v>
      </c>
      <c r="P29" s="60">
        <f>VLOOKUP($A29,'Return Data'!$B$7:$R$2292,14,0)</f>
        <v>5.4021999999999997</v>
      </c>
      <c r="Q29" s="61">
        <f t="shared" si="6"/>
        <v>7</v>
      </c>
      <c r="R29" s="60">
        <f>VLOOKUP($A29,'Return Data'!$B$7:$R$2292,16,0)</f>
        <v>8.5922999999999998</v>
      </c>
      <c r="S29" s="62">
        <f t="shared" si="7"/>
        <v>4</v>
      </c>
    </row>
    <row r="30" spans="1:19" x14ac:dyDescent="0.3">
      <c r="A30" s="77" t="s">
        <v>830</v>
      </c>
      <c r="B30" s="59">
        <f>VLOOKUP($A30,'Return Data'!$B$7:$R$2292,3,0)</f>
        <v>44865</v>
      </c>
      <c r="C30" s="60">
        <f>VLOOKUP($A30,'Return Data'!$B$7:$R$2292,4,0)</f>
        <v>36.2181</v>
      </c>
      <c r="D30" s="60">
        <f>VLOOKUP($A30,'Return Data'!$B$7:$R$2292,9,0)</f>
        <v>2.2441</v>
      </c>
      <c r="E30" s="61">
        <f t="shared" si="0"/>
        <v>21</v>
      </c>
      <c r="F30" s="60">
        <f>VLOOKUP($A30,'Return Data'!$B$7:$R$2292,10,0)</f>
        <v>2.8881000000000001</v>
      </c>
      <c r="G30" s="61">
        <f t="shared" si="1"/>
        <v>17</v>
      </c>
      <c r="H30" s="60">
        <f>VLOOKUP($A30,'Return Data'!$B$7:$R$2292,11,0)</f>
        <v>2.2774000000000001</v>
      </c>
      <c r="I30" s="61">
        <f t="shared" si="2"/>
        <v>20</v>
      </c>
      <c r="J30" s="60">
        <f>VLOOKUP($A30,'Return Data'!$B$7:$R$2292,12,0)</f>
        <v>-0.26419999999999999</v>
      </c>
      <c r="K30" s="61">
        <f t="shared" si="3"/>
        <v>25</v>
      </c>
      <c r="L30" s="60">
        <f>VLOOKUP($A30,'Return Data'!$B$7:$R$2292,13,0)</f>
        <v>-0.63</v>
      </c>
      <c r="M30" s="61">
        <f t="shared" si="4"/>
        <v>25</v>
      </c>
      <c r="N30" s="60">
        <f>VLOOKUP($A30,'Return Data'!$B$7:$R$2292,17,0)</f>
        <v>0.86809999999999998</v>
      </c>
      <c r="O30" s="61">
        <f t="shared" si="5"/>
        <v>23</v>
      </c>
      <c r="P30" s="60">
        <f>VLOOKUP($A30,'Return Data'!$B$7:$R$2292,14,0)</f>
        <v>4.8051000000000004</v>
      </c>
      <c r="Q30" s="61">
        <f t="shared" si="6"/>
        <v>11</v>
      </c>
      <c r="R30" s="60">
        <f>VLOOKUP($A30,'Return Data'!$B$7:$R$2292,16,0)</f>
        <v>6.4272999999999998</v>
      </c>
      <c r="S30" s="62">
        <f t="shared" si="7"/>
        <v>22</v>
      </c>
    </row>
    <row r="31" spans="1:19" x14ac:dyDescent="0.3">
      <c r="A31" s="77" t="s">
        <v>1944</v>
      </c>
      <c r="B31" s="59">
        <f>VLOOKUP($A31,'Return Data'!$B$7:$R$2292,3,0)</f>
        <v>44865</v>
      </c>
      <c r="C31" s="60">
        <f>VLOOKUP($A31,'Return Data'!$B$7:$R$2292,4,0)</f>
        <v>50.820300000000003</v>
      </c>
      <c r="D31" s="60">
        <f>VLOOKUP($A31,'Return Data'!$B$7:$R$2292,9,0)</f>
        <v>1.8191999999999999</v>
      </c>
      <c r="E31" s="61">
        <f t="shared" si="0"/>
        <v>22</v>
      </c>
      <c r="F31" s="60">
        <f>VLOOKUP($A31,'Return Data'!$B$7:$R$2292,10,0)</f>
        <v>3.242</v>
      </c>
      <c r="G31" s="61">
        <f t="shared" si="1"/>
        <v>14</v>
      </c>
      <c r="H31" s="60">
        <f>VLOOKUP($A31,'Return Data'!$B$7:$R$2292,11,0)</f>
        <v>2.7235999999999998</v>
      </c>
      <c r="I31" s="61">
        <f t="shared" si="2"/>
        <v>13</v>
      </c>
      <c r="J31" s="60">
        <f>VLOOKUP($A31,'Return Data'!$B$7:$R$2292,12,0)</f>
        <v>0.3836</v>
      </c>
      <c r="K31" s="61">
        <f t="shared" si="3"/>
        <v>21</v>
      </c>
      <c r="L31" s="60">
        <f>VLOOKUP($A31,'Return Data'!$B$7:$R$2292,13,0)</f>
        <v>3.3500000000000002E-2</v>
      </c>
      <c r="M31" s="61">
        <f t="shared" si="4"/>
        <v>21</v>
      </c>
      <c r="N31" s="60">
        <f>VLOOKUP($A31,'Return Data'!$B$7:$R$2292,17,0)</f>
        <v>1.4356</v>
      </c>
      <c r="O31" s="61">
        <f t="shared" si="5"/>
        <v>20</v>
      </c>
      <c r="P31" s="60">
        <f>VLOOKUP($A31,'Return Data'!$B$7:$R$2292,14,0)</f>
        <v>4.6067</v>
      </c>
      <c r="Q31" s="61">
        <f t="shared" si="6"/>
        <v>13</v>
      </c>
      <c r="R31" s="60">
        <f>VLOOKUP($A31,'Return Data'!$B$7:$R$2292,16,0)</f>
        <v>7.7192999999999996</v>
      </c>
      <c r="S31" s="62">
        <f t="shared" si="7"/>
        <v>15</v>
      </c>
    </row>
    <row r="32" spans="1:19" x14ac:dyDescent="0.3">
      <c r="A32" s="77" t="s">
        <v>2053</v>
      </c>
      <c r="B32" s="59">
        <f>VLOOKUP($A32,'Return Data'!$B$7:$R$2292,3,0)</f>
        <v>44865</v>
      </c>
      <c r="C32" s="60">
        <f>VLOOKUP($A32,'Return Data'!$B$7:$R$2292,4,0)</f>
        <v>22.248200000000001</v>
      </c>
      <c r="D32" s="60">
        <f>VLOOKUP($A32,'Return Data'!$B$7:$R$2292,9,0)</f>
        <v>1.3032999999999999</v>
      </c>
      <c r="E32" s="61">
        <f t="shared" si="0"/>
        <v>25</v>
      </c>
      <c r="F32" s="60">
        <f>VLOOKUP($A32,'Return Data'!$B$7:$R$2292,10,0)</f>
        <v>3.4619</v>
      </c>
      <c r="G32" s="61">
        <f t="shared" si="1"/>
        <v>12</v>
      </c>
      <c r="H32" s="60">
        <f>VLOOKUP($A32,'Return Data'!$B$7:$R$2292,11,0)</f>
        <v>3.2157</v>
      </c>
      <c r="I32" s="61">
        <f t="shared" si="2"/>
        <v>11</v>
      </c>
      <c r="J32" s="60">
        <f>VLOOKUP($A32,'Return Data'!$B$7:$R$2292,12,0)</f>
        <v>0.41049999999999998</v>
      </c>
      <c r="K32" s="61">
        <f t="shared" si="3"/>
        <v>20</v>
      </c>
      <c r="L32" s="60">
        <f>VLOOKUP($A32,'Return Data'!$B$7:$R$2292,13,0)</f>
        <v>-0.16250000000000001</v>
      </c>
      <c r="M32" s="61">
        <f t="shared" si="4"/>
        <v>23</v>
      </c>
      <c r="N32" s="60">
        <f>VLOOKUP($A32,'Return Data'!$B$7:$R$2292,17,0)</f>
        <v>0.80049999999999999</v>
      </c>
      <c r="O32" s="61">
        <f t="shared" si="5"/>
        <v>24</v>
      </c>
      <c r="P32" s="60">
        <f>VLOOKUP($A32,'Return Data'!$B$7:$R$2292,14,0)</f>
        <v>3.9285000000000001</v>
      </c>
      <c r="Q32" s="61">
        <f t="shared" si="6"/>
        <v>22</v>
      </c>
      <c r="R32" s="60">
        <f>VLOOKUP($A32,'Return Data'!$B$7:$R$2292,16,0)</f>
        <v>6.6554000000000002</v>
      </c>
      <c r="S32" s="62">
        <f t="shared" si="7"/>
        <v>21</v>
      </c>
    </row>
    <row r="33" spans="1:19" x14ac:dyDescent="0.3">
      <c r="A33" s="77" t="s">
        <v>2041</v>
      </c>
      <c r="B33" s="59">
        <f>VLOOKUP($A33,'Return Data'!$B$7:$R$2292,3,0)</f>
        <v>44865</v>
      </c>
      <c r="C33" s="60">
        <f>VLOOKUP($A33,'Return Data'!$B$7:$R$2292,4,0)</f>
        <v>22.5655</v>
      </c>
      <c r="D33" s="60">
        <f>VLOOKUP($A33,'Return Data'!$B$7:$R$2292,9,0)</f>
        <v>1.5203</v>
      </c>
      <c r="E33" s="61">
        <f t="shared" si="0"/>
        <v>24</v>
      </c>
      <c r="F33" s="60">
        <f>VLOOKUP($A33,'Return Data'!$B$7:$R$2292,10,0)</f>
        <v>3.5249000000000001</v>
      </c>
      <c r="G33" s="61">
        <f t="shared" si="1"/>
        <v>11</v>
      </c>
      <c r="H33" s="60">
        <f>VLOOKUP($A33,'Return Data'!$B$7:$R$2292,11,0)</f>
        <v>3.2682000000000002</v>
      </c>
      <c r="I33" s="61">
        <f t="shared" si="2"/>
        <v>9</v>
      </c>
      <c r="J33" s="60">
        <f>VLOOKUP($A33,'Return Data'!$B$7:$R$2292,12,0)</f>
        <v>0.153</v>
      </c>
      <c r="K33" s="61">
        <f t="shared" si="3"/>
        <v>23</v>
      </c>
      <c r="L33" s="60">
        <f>VLOOKUP($A33,'Return Data'!$B$7:$R$2292,13,0)</f>
        <v>-0.3614</v>
      </c>
      <c r="M33" s="61">
        <f t="shared" si="4"/>
        <v>24</v>
      </c>
      <c r="N33" s="60">
        <f>VLOOKUP($A33,'Return Data'!$B$7:$R$2292,17,0)</f>
        <v>0.75539999999999996</v>
      </c>
      <c r="O33" s="61">
        <f t="shared" si="5"/>
        <v>25</v>
      </c>
      <c r="P33" s="60">
        <f>VLOOKUP($A33,'Return Data'!$B$7:$R$2292,14,0)</f>
        <v>3.9165000000000001</v>
      </c>
      <c r="Q33" s="61">
        <f t="shared" si="6"/>
        <v>23</v>
      </c>
      <c r="R33" s="60">
        <f>VLOOKUP($A33,'Return Data'!$B$7:$R$2292,16,0)</f>
        <v>6.2171000000000003</v>
      </c>
      <c r="S33" s="62">
        <f t="shared" si="7"/>
        <v>23</v>
      </c>
    </row>
    <row r="34" spans="1:19" x14ac:dyDescent="0.3">
      <c r="A34" s="77" t="s">
        <v>2051</v>
      </c>
      <c r="B34" s="59">
        <f>VLOOKUP($A34,'Return Data'!$B$7:$R$2292,3,0)</f>
        <v>44865</v>
      </c>
      <c r="C34" s="60">
        <f>VLOOKUP($A34,'Return Data'!$B$7:$R$2292,4,0)</f>
        <v>201.90459999999999</v>
      </c>
      <c r="D34" s="60">
        <f>VLOOKUP($A34,'Return Data'!$B$7:$R$2292,9,0)</f>
        <v>2.6804000000000001</v>
      </c>
      <c r="E34" s="61">
        <f t="shared" si="0"/>
        <v>17</v>
      </c>
      <c r="F34" s="60">
        <f>VLOOKUP($A34,'Return Data'!$B$7:$R$2292,10,0)</f>
        <v>1.9048</v>
      </c>
      <c r="G34" s="61">
        <f t="shared" si="1"/>
        <v>23</v>
      </c>
      <c r="H34" s="60">
        <f>VLOOKUP($A34,'Return Data'!$B$7:$R$2292,11,0)</f>
        <v>2.0651000000000002</v>
      </c>
      <c r="I34" s="61">
        <f t="shared" si="2"/>
        <v>22</v>
      </c>
      <c r="J34" s="60">
        <f>VLOOKUP($A34,'Return Data'!$B$7:$R$2292,12,0)</f>
        <v>-0.68969999999999998</v>
      </c>
      <c r="K34" s="61">
        <f t="shared" si="3"/>
        <v>26</v>
      </c>
      <c r="L34" s="60">
        <f>VLOOKUP($A34,'Return Data'!$B$7:$R$2292,13,0)</f>
        <v>-1.0730999999999999</v>
      </c>
      <c r="M34" s="61">
        <f t="shared" si="4"/>
        <v>26</v>
      </c>
      <c r="N34" s="60">
        <f>VLOOKUP($A34,'Return Data'!$B$7:$R$2292,17,0)</f>
        <v>6.7900000000000002E-2</v>
      </c>
      <c r="O34" s="61">
        <f t="shared" si="5"/>
        <v>26</v>
      </c>
      <c r="P34" s="60">
        <f>VLOOKUP($A34,'Return Data'!$B$7:$R$2292,14,0)</f>
        <v>2.7158000000000002</v>
      </c>
      <c r="Q34" s="61">
        <f t="shared" si="6"/>
        <v>27</v>
      </c>
      <c r="R34" s="60">
        <f>VLOOKUP($A34,'Return Data'!$B$7:$R$2292,16,0)</f>
        <v>5.2521000000000004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2.9272222222222219</v>
      </c>
      <c r="E36" s="83"/>
      <c r="F36" s="84">
        <f>AVERAGE(F8:F34)</f>
        <v>3.7747296296296295</v>
      </c>
      <c r="G36" s="83"/>
      <c r="H36" s="84">
        <f>AVERAGE(H8:H34)</f>
        <v>2.9058222222222221</v>
      </c>
      <c r="I36" s="83"/>
      <c r="J36" s="84">
        <f>AVERAGE(J8:J34)</f>
        <v>1.3015925925925924</v>
      </c>
      <c r="K36" s="83"/>
      <c r="L36" s="84">
        <f>AVERAGE(L8:L34)</f>
        <v>0.96670370370370362</v>
      </c>
      <c r="M36" s="83"/>
      <c r="N36" s="84">
        <f>AVERAGE(N8:N34)</f>
        <v>1.7989777777777776</v>
      </c>
      <c r="O36" s="83"/>
      <c r="P36" s="84">
        <f>AVERAGE(P8:P34)</f>
        <v>4.713648148148148</v>
      </c>
      <c r="Q36" s="83"/>
      <c r="R36" s="84">
        <f>AVERAGE(R8:R34)</f>
        <v>7.5354777777777775</v>
      </c>
      <c r="S36" s="85"/>
    </row>
    <row r="37" spans="1:19" x14ac:dyDescent="0.3">
      <c r="A37" s="82" t="s">
        <v>28</v>
      </c>
      <c r="B37" s="83"/>
      <c r="C37" s="83"/>
      <c r="D37" s="84">
        <f>MIN(D8:D34)</f>
        <v>1.0975999999999999</v>
      </c>
      <c r="E37" s="83"/>
      <c r="F37" s="84">
        <f>MIN(F8:F34)</f>
        <v>0.56920000000000004</v>
      </c>
      <c r="G37" s="83"/>
      <c r="H37" s="84">
        <f>MIN(H8:H34)</f>
        <v>0.39560000000000001</v>
      </c>
      <c r="I37" s="83"/>
      <c r="J37" s="84">
        <f>MIN(J8:J34)</f>
        <v>-0.8921</v>
      </c>
      <c r="K37" s="83"/>
      <c r="L37" s="84">
        <f>MIN(L8:L34)</f>
        <v>-1.2638</v>
      </c>
      <c r="M37" s="83"/>
      <c r="N37" s="84">
        <f>MIN(N8:N34)</f>
        <v>-0.14219999999999999</v>
      </c>
      <c r="O37" s="83"/>
      <c r="P37" s="84">
        <f>MIN(P8:P34)</f>
        <v>2.7158000000000002</v>
      </c>
      <c r="Q37" s="83"/>
      <c r="R37" s="84">
        <f>MIN(R8:R34)</f>
        <v>5.2521000000000004</v>
      </c>
      <c r="S37" s="85"/>
    </row>
    <row r="38" spans="1:19" ht="15" thickBot="1" x14ac:dyDescent="0.35">
      <c r="A38" s="86" t="s">
        <v>29</v>
      </c>
      <c r="B38" s="87"/>
      <c r="C38" s="87"/>
      <c r="D38" s="88">
        <f>MAX(D8:D34)</f>
        <v>5.4212999999999996</v>
      </c>
      <c r="E38" s="87"/>
      <c r="F38" s="88">
        <f>MAX(F8:F34)</f>
        <v>9.9175000000000004</v>
      </c>
      <c r="G38" s="87"/>
      <c r="H38" s="88">
        <f>MAX(H8:H34)</f>
        <v>5.8906999999999998</v>
      </c>
      <c r="I38" s="87"/>
      <c r="J38" s="88">
        <f>MAX(J8:J34)</f>
        <v>4.9115000000000002</v>
      </c>
      <c r="K38" s="87"/>
      <c r="L38" s="88">
        <f>MAX(L8:L34)</f>
        <v>3.3557000000000001</v>
      </c>
      <c r="M38" s="87"/>
      <c r="N38" s="88">
        <f>MAX(N8:N34)</f>
        <v>3.7185999999999999</v>
      </c>
      <c r="O38" s="87"/>
      <c r="P38" s="88">
        <f>MAX(P8:P34)</f>
        <v>6.6886999999999999</v>
      </c>
      <c r="Q38" s="87"/>
      <c r="R38" s="88">
        <f>MAX(R8:R34)</f>
        <v>9.5426000000000002</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44865</v>
      </c>
      <c r="C8" s="60">
        <f>VLOOKUP($A8,'Return Data'!$B$7:$R$2292,4,0)</f>
        <v>309.59809999999999</v>
      </c>
      <c r="D8" s="60">
        <f>VLOOKUP($A8,'Return Data'!$B$7:$R$2292,9,0)</f>
        <v>5.2706</v>
      </c>
      <c r="E8" s="61">
        <f t="shared" ref="E8:E25" si="0">RANK(D8,D$8:D$25,0)</f>
        <v>4</v>
      </c>
      <c r="F8" s="60">
        <f>VLOOKUP($A8,'Return Data'!$B$7:$R$2292,10,0)</f>
        <v>4.6382000000000003</v>
      </c>
      <c r="G8" s="61">
        <f t="shared" ref="G8:G25" si="1">RANK(F8,F$8:F$25,0)</f>
        <v>5</v>
      </c>
      <c r="H8" s="60">
        <f>VLOOKUP($A8,'Return Data'!$B$7:$R$2292,11,0)</f>
        <v>3.3866000000000001</v>
      </c>
      <c r="I8" s="61">
        <f t="shared" ref="I8:I25" si="2">RANK(H8,H$8:H$25,0)</f>
        <v>5</v>
      </c>
      <c r="J8" s="60">
        <f>VLOOKUP($A8,'Return Data'!$B$7:$R$2292,12,0)</f>
        <v>3.4384999999999999</v>
      </c>
      <c r="K8" s="61">
        <f t="shared" ref="K8:K25" si="3">RANK(J8,J$8:J$25,0)</f>
        <v>4</v>
      </c>
      <c r="L8" s="60">
        <f>VLOOKUP($A8,'Return Data'!$B$7:$R$2292,13,0)</f>
        <v>3.4523000000000001</v>
      </c>
      <c r="M8" s="61">
        <f t="shared" ref="M8:M25" si="4">RANK(L8,L$8:L$25,0)</f>
        <v>4</v>
      </c>
      <c r="N8" s="60">
        <f>VLOOKUP($A8,'Return Data'!$B$7:$R$2292,17,0)</f>
        <v>4.0004</v>
      </c>
      <c r="O8" s="61">
        <f t="shared" ref="O8:O23" si="5">RANK(N8,N$8:N$25,0)</f>
        <v>5</v>
      </c>
      <c r="P8" s="60">
        <f>VLOOKUP($A8,'Return Data'!$B$7:$R$2292,14,0)</f>
        <v>6.2558999999999996</v>
      </c>
      <c r="Q8" s="61">
        <f t="shared" ref="Q8:Q23" si="6">RANK(P8,P$8:P$25,0)</f>
        <v>6</v>
      </c>
      <c r="R8" s="60">
        <f>VLOOKUP($A8,'Return Data'!$B$7:$R$2292,16,0)</f>
        <v>8.6054999999999993</v>
      </c>
      <c r="S8" s="62">
        <f t="shared" ref="S8:S25" si="7">RANK(R8,R$8:R$25,0)</f>
        <v>1</v>
      </c>
    </row>
    <row r="9" spans="1:19" x14ac:dyDescent="0.3">
      <c r="A9" s="77" t="s">
        <v>558</v>
      </c>
      <c r="B9" s="59">
        <f>VLOOKUP($A9,'Return Data'!$B$7:$R$2292,3,0)</f>
        <v>44865</v>
      </c>
      <c r="C9" s="60">
        <f>VLOOKUP($A9,'Return Data'!$B$7:$R$2292,4,0)</f>
        <v>2227.2357000000002</v>
      </c>
      <c r="D9" s="60">
        <f>VLOOKUP($A9,'Return Data'!$B$7:$R$2292,9,0)</f>
        <v>5.1630000000000003</v>
      </c>
      <c r="E9" s="61">
        <f t="shared" si="0"/>
        <v>5</v>
      </c>
      <c r="F9" s="60">
        <f>VLOOKUP($A9,'Return Data'!$B$7:$R$2292,10,0)</f>
        <v>3.6656</v>
      </c>
      <c r="G9" s="61">
        <f t="shared" si="1"/>
        <v>12</v>
      </c>
      <c r="H9" s="60">
        <f>VLOOKUP($A9,'Return Data'!$B$7:$R$2292,11,0)</f>
        <v>3.2248000000000001</v>
      </c>
      <c r="I9" s="61">
        <f t="shared" si="2"/>
        <v>7</v>
      </c>
      <c r="J9" s="60">
        <f>VLOOKUP($A9,'Return Data'!$B$7:$R$2292,12,0)</f>
        <v>3.4357000000000002</v>
      </c>
      <c r="K9" s="61">
        <f t="shared" si="3"/>
        <v>5</v>
      </c>
      <c r="L9" s="60">
        <f>VLOOKUP($A9,'Return Data'!$B$7:$R$2292,13,0)</f>
        <v>3.4986999999999999</v>
      </c>
      <c r="M9" s="61">
        <f t="shared" si="4"/>
        <v>3</v>
      </c>
      <c r="N9" s="60">
        <f>VLOOKUP($A9,'Return Data'!$B$7:$R$2292,17,0)</f>
        <v>3.8308</v>
      </c>
      <c r="O9" s="61">
        <f t="shared" si="5"/>
        <v>9</v>
      </c>
      <c r="P9" s="60">
        <f>VLOOKUP($A9,'Return Data'!$B$7:$R$2292,14,0)</f>
        <v>5.7214999999999998</v>
      </c>
      <c r="Q9" s="61">
        <f t="shared" si="6"/>
        <v>11</v>
      </c>
      <c r="R9" s="60">
        <f>VLOOKUP($A9,'Return Data'!$B$7:$R$2292,16,0)</f>
        <v>7.9157999999999999</v>
      </c>
      <c r="S9" s="62">
        <f t="shared" si="7"/>
        <v>9</v>
      </c>
    </row>
    <row r="10" spans="1:19" x14ac:dyDescent="0.3">
      <c r="A10" s="77" t="s">
        <v>560</v>
      </c>
      <c r="B10" s="59">
        <f>VLOOKUP($A10,'Return Data'!$B$7:$R$2292,3,0)</f>
        <v>44865</v>
      </c>
      <c r="C10" s="60">
        <f>VLOOKUP($A10,'Return Data'!$B$7:$R$2292,4,0)</f>
        <v>20.248999999999999</v>
      </c>
      <c r="D10" s="60">
        <f>VLOOKUP($A10,'Return Data'!$B$7:$R$2292,9,0)</f>
        <v>4.5589000000000004</v>
      </c>
      <c r="E10" s="61">
        <f t="shared" si="0"/>
        <v>12</v>
      </c>
      <c r="F10" s="60">
        <f>VLOOKUP($A10,'Return Data'!$B$7:$R$2292,10,0)</f>
        <v>3.5743999999999998</v>
      </c>
      <c r="G10" s="61">
        <f t="shared" si="1"/>
        <v>13</v>
      </c>
      <c r="H10" s="60">
        <f>VLOOKUP($A10,'Return Data'!$B$7:$R$2292,11,0)</f>
        <v>3.0032000000000001</v>
      </c>
      <c r="I10" s="61">
        <f t="shared" si="2"/>
        <v>9</v>
      </c>
      <c r="J10" s="60">
        <f>VLOOKUP($A10,'Return Data'!$B$7:$R$2292,12,0)</f>
        <v>2.6619999999999999</v>
      </c>
      <c r="K10" s="61">
        <f t="shared" si="3"/>
        <v>12</v>
      </c>
      <c r="L10" s="60">
        <f>VLOOKUP($A10,'Return Data'!$B$7:$R$2292,13,0)</f>
        <v>2.8776000000000002</v>
      </c>
      <c r="M10" s="61">
        <f t="shared" si="4"/>
        <v>13</v>
      </c>
      <c r="N10" s="60">
        <f>VLOOKUP($A10,'Return Data'!$B$7:$R$2292,17,0)</f>
        <v>3.4420999999999999</v>
      </c>
      <c r="O10" s="61">
        <f t="shared" si="5"/>
        <v>11</v>
      </c>
      <c r="P10" s="60">
        <f>VLOOKUP($A10,'Return Data'!$B$7:$R$2292,14,0)</f>
        <v>5.7617000000000003</v>
      </c>
      <c r="Q10" s="61">
        <f t="shared" si="6"/>
        <v>10</v>
      </c>
      <c r="R10" s="60">
        <f>VLOOKUP($A10,'Return Data'!$B$7:$R$2292,16,0)</f>
        <v>8.0299999999999994</v>
      </c>
      <c r="S10" s="62">
        <f t="shared" si="7"/>
        <v>6</v>
      </c>
    </row>
    <row r="11" spans="1:19" x14ac:dyDescent="0.3">
      <c r="A11" s="77" t="s">
        <v>562</v>
      </c>
      <c r="B11" s="59">
        <f>VLOOKUP($A11,'Return Data'!$B$7:$R$2292,3,0)</f>
        <v>44865</v>
      </c>
      <c r="C11" s="60">
        <f>VLOOKUP($A11,'Return Data'!$B$7:$R$2292,4,0)</f>
        <v>20.6615</v>
      </c>
      <c r="D11" s="60">
        <f>VLOOKUP($A11,'Return Data'!$B$7:$R$2292,9,0)</f>
        <v>4.0484999999999998</v>
      </c>
      <c r="E11" s="61">
        <f t="shared" si="0"/>
        <v>17</v>
      </c>
      <c r="F11" s="60">
        <f>VLOOKUP($A11,'Return Data'!$B$7:$R$2292,10,0)</f>
        <v>4.1349</v>
      </c>
      <c r="G11" s="61">
        <f t="shared" si="1"/>
        <v>8</v>
      </c>
      <c r="H11" s="60">
        <f>VLOOKUP($A11,'Return Data'!$B$7:$R$2292,11,0)</f>
        <v>3.0703</v>
      </c>
      <c r="I11" s="61">
        <f t="shared" si="2"/>
        <v>8</v>
      </c>
      <c r="J11" s="60">
        <f>VLOOKUP($A11,'Return Data'!$B$7:$R$2292,12,0)</f>
        <v>2.2911000000000001</v>
      </c>
      <c r="K11" s="61">
        <f t="shared" si="3"/>
        <v>16</v>
      </c>
      <c r="L11" s="60">
        <f>VLOOKUP($A11,'Return Data'!$B$7:$R$2292,13,0)</f>
        <v>2.0947</v>
      </c>
      <c r="M11" s="61">
        <f t="shared" si="4"/>
        <v>16</v>
      </c>
      <c r="N11" s="60">
        <f>VLOOKUP($A11,'Return Data'!$B$7:$R$2292,17,0)</f>
        <v>3.4106999999999998</v>
      </c>
      <c r="O11" s="61">
        <f t="shared" si="5"/>
        <v>12</v>
      </c>
      <c r="P11" s="60">
        <f>VLOOKUP($A11,'Return Data'!$B$7:$R$2292,14,0)</f>
        <v>6.8205999999999998</v>
      </c>
      <c r="Q11" s="61">
        <f t="shared" si="6"/>
        <v>2</v>
      </c>
      <c r="R11" s="60">
        <f>VLOOKUP($A11,'Return Data'!$B$7:$R$2292,16,0)</f>
        <v>8.2661999999999995</v>
      </c>
      <c r="S11" s="62">
        <f t="shared" si="7"/>
        <v>3</v>
      </c>
    </row>
    <row r="12" spans="1:19" x14ac:dyDescent="0.3">
      <c r="A12" s="77" t="s">
        <v>565</v>
      </c>
      <c r="B12" s="59">
        <f>VLOOKUP($A12,'Return Data'!$B$7:$R$2292,3,0)</f>
        <v>44865</v>
      </c>
      <c r="C12" s="60">
        <f>VLOOKUP($A12,'Return Data'!$B$7:$R$2292,4,0)</f>
        <v>19.106100000000001</v>
      </c>
      <c r="D12" s="60">
        <f>VLOOKUP($A12,'Return Data'!$B$7:$R$2292,9,0)</f>
        <v>4.5594000000000001</v>
      </c>
      <c r="E12" s="61">
        <f t="shared" si="0"/>
        <v>11</v>
      </c>
      <c r="F12" s="60">
        <f>VLOOKUP($A12,'Return Data'!$B$7:$R$2292,10,0)</f>
        <v>3.4321999999999999</v>
      </c>
      <c r="G12" s="61">
        <f t="shared" si="1"/>
        <v>15</v>
      </c>
      <c r="H12" s="60">
        <f>VLOOKUP($A12,'Return Data'!$B$7:$R$2292,11,0)</f>
        <v>2.8058000000000001</v>
      </c>
      <c r="I12" s="61">
        <f t="shared" si="2"/>
        <v>12</v>
      </c>
      <c r="J12" s="60">
        <f>VLOOKUP($A12,'Return Data'!$B$7:$R$2292,12,0)</f>
        <v>2.7583000000000002</v>
      </c>
      <c r="K12" s="61">
        <f t="shared" si="3"/>
        <v>10</v>
      </c>
      <c r="L12" s="60">
        <f>VLOOKUP($A12,'Return Data'!$B$7:$R$2292,13,0)</f>
        <v>2.9775999999999998</v>
      </c>
      <c r="M12" s="61">
        <f t="shared" si="4"/>
        <v>9</v>
      </c>
      <c r="N12" s="60">
        <f>VLOOKUP($A12,'Return Data'!$B$7:$R$2292,17,0)</f>
        <v>3.6665000000000001</v>
      </c>
      <c r="O12" s="61">
        <f t="shared" si="5"/>
        <v>10</v>
      </c>
      <c r="P12" s="60">
        <f>VLOOKUP($A12,'Return Data'!$B$7:$R$2292,14,0)</f>
        <v>5.5829000000000004</v>
      </c>
      <c r="Q12" s="61">
        <f t="shared" si="6"/>
        <v>13</v>
      </c>
      <c r="R12" s="60">
        <f>VLOOKUP($A12,'Return Data'!$B$7:$R$2292,16,0)</f>
        <v>7.8918999999999997</v>
      </c>
      <c r="S12" s="62">
        <f t="shared" si="7"/>
        <v>10</v>
      </c>
    </row>
    <row r="13" spans="1:19" x14ac:dyDescent="0.3">
      <c r="A13" s="77" t="s">
        <v>566</v>
      </c>
      <c r="B13" s="59">
        <f>VLOOKUP($A13,'Return Data'!$B$7:$R$2292,3,0)</f>
        <v>44865</v>
      </c>
      <c r="C13" s="60">
        <f>VLOOKUP($A13,'Return Data'!$B$7:$R$2292,4,0)</f>
        <v>19.470099999999999</v>
      </c>
      <c r="D13" s="60">
        <f>VLOOKUP($A13,'Return Data'!$B$7:$R$2292,9,0)</f>
        <v>4.4250999999999996</v>
      </c>
      <c r="E13" s="61">
        <f t="shared" si="0"/>
        <v>13</v>
      </c>
      <c r="F13" s="60">
        <f>VLOOKUP($A13,'Return Data'!$B$7:$R$2292,10,0)</f>
        <v>5.1468999999999996</v>
      </c>
      <c r="G13" s="61">
        <f t="shared" si="1"/>
        <v>3</v>
      </c>
      <c r="H13" s="60">
        <f>VLOOKUP($A13,'Return Data'!$B$7:$R$2292,11,0)</f>
        <v>3.3912</v>
      </c>
      <c r="I13" s="61">
        <f t="shared" si="2"/>
        <v>4</v>
      </c>
      <c r="J13" s="60">
        <f>VLOOKUP($A13,'Return Data'!$B$7:$R$2292,12,0)</f>
        <v>3.3231999999999999</v>
      </c>
      <c r="K13" s="61">
        <f t="shared" si="3"/>
        <v>6</v>
      </c>
      <c r="L13" s="60">
        <f>VLOOKUP($A13,'Return Data'!$B$7:$R$2292,13,0)</f>
        <v>3.2080000000000002</v>
      </c>
      <c r="M13" s="61">
        <f t="shared" si="4"/>
        <v>7</v>
      </c>
      <c r="N13" s="60">
        <f>VLOOKUP($A13,'Return Data'!$B$7:$R$2292,17,0)</f>
        <v>4.0335000000000001</v>
      </c>
      <c r="O13" s="61">
        <f t="shared" si="5"/>
        <v>4</v>
      </c>
      <c r="P13" s="60">
        <f>VLOOKUP($A13,'Return Data'!$B$7:$R$2292,14,0)</f>
        <v>6.2704000000000004</v>
      </c>
      <c r="Q13" s="61">
        <f t="shared" si="6"/>
        <v>5</v>
      </c>
      <c r="R13" s="60">
        <f>VLOOKUP($A13,'Return Data'!$B$7:$R$2292,16,0)</f>
        <v>8.0503</v>
      </c>
      <c r="S13" s="62">
        <f t="shared" si="7"/>
        <v>5</v>
      </c>
    </row>
    <row r="14" spans="1:19" x14ac:dyDescent="0.3">
      <c r="A14" s="77" t="s">
        <v>569</v>
      </c>
      <c r="B14" s="59">
        <f>VLOOKUP($A14,'Return Data'!$B$7:$R$2292,3,0)</f>
        <v>44865</v>
      </c>
      <c r="C14" s="60">
        <f>VLOOKUP($A14,'Return Data'!$B$7:$R$2292,4,0)</f>
        <v>27.710699999999999</v>
      </c>
      <c r="D14" s="60">
        <f>VLOOKUP($A14,'Return Data'!$B$7:$R$2292,9,0)</f>
        <v>6.1117999999999997</v>
      </c>
      <c r="E14" s="61">
        <f t="shared" si="0"/>
        <v>1</v>
      </c>
      <c r="F14" s="60">
        <f>VLOOKUP($A14,'Return Data'!$B$7:$R$2292,10,0)</f>
        <v>7.9695</v>
      </c>
      <c r="G14" s="61">
        <f t="shared" si="1"/>
        <v>1</v>
      </c>
      <c r="H14" s="60">
        <f>VLOOKUP($A14,'Return Data'!$B$7:$R$2292,11,0)</f>
        <v>5.5682</v>
      </c>
      <c r="I14" s="61">
        <f t="shared" si="2"/>
        <v>2</v>
      </c>
      <c r="J14" s="60">
        <f>VLOOKUP($A14,'Return Data'!$B$7:$R$2292,12,0)</f>
        <v>5.0641999999999996</v>
      </c>
      <c r="K14" s="61">
        <f t="shared" si="3"/>
        <v>2</v>
      </c>
      <c r="L14" s="60">
        <f>VLOOKUP($A14,'Return Data'!$B$7:$R$2292,13,0)</f>
        <v>4.2530000000000001</v>
      </c>
      <c r="M14" s="61">
        <f t="shared" si="4"/>
        <v>2</v>
      </c>
      <c r="N14" s="60">
        <f>VLOOKUP($A14,'Return Data'!$B$7:$R$2292,17,0)</f>
        <v>4.8688000000000002</v>
      </c>
      <c r="O14" s="61">
        <f t="shared" si="5"/>
        <v>2</v>
      </c>
      <c r="P14" s="60">
        <f>VLOOKUP($A14,'Return Data'!$B$7:$R$2292,14,0)</f>
        <v>6.5430999999999999</v>
      </c>
      <c r="Q14" s="61">
        <f t="shared" si="6"/>
        <v>3</v>
      </c>
      <c r="R14" s="60">
        <f>VLOOKUP($A14,'Return Data'!$B$7:$R$2292,16,0)</f>
        <v>8.2733000000000008</v>
      </c>
      <c r="S14" s="62">
        <f t="shared" si="7"/>
        <v>2</v>
      </c>
    </row>
    <row r="15" spans="1:19" x14ac:dyDescent="0.3">
      <c r="A15" s="77" t="s">
        <v>570</v>
      </c>
      <c r="B15" s="59">
        <f>VLOOKUP($A15,'Return Data'!$B$7:$R$2292,3,0)</f>
        <v>44865</v>
      </c>
      <c r="C15" s="60">
        <f>VLOOKUP($A15,'Return Data'!$B$7:$R$2292,4,0)</f>
        <v>20.751200000000001</v>
      </c>
      <c r="D15" s="60">
        <f>VLOOKUP($A15,'Return Data'!$B$7:$R$2292,9,0)</f>
        <v>4.734</v>
      </c>
      <c r="E15" s="61">
        <f t="shared" si="0"/>
        <v>10</v>
      </c>
      <c r="F15" s="60">
        <f>VLOOKUP($A15,'Return Data'!$B$7:$R$2292,10,0)</f>
        <v>4.6468999999999996</v>
      </c>
      <c r="G15" s="61">
        <f t="shared" si="1"/>
        <v>4</v>
      </c>
      <c r="H15" s="60">
        <f>VLOOKUP($A15,'Return Data'!$B$7:$R$2292,11,0)</f>
        <v>3.2442000000000002</v>
      </c>
      <c r="I15" s="61">
        <f t="shared" si="2"/>
        <v>6</v>
      </c>
      <c r="J15" s="60">
        <f>VLOOKUP($A15,'Return Data'!$B$7:$R$2292,12,0)</f>
        <v>3.2909000000000002</v>
      </c>
      <c r="K15" s="61">
        <f t="shared" si="3"/>
        <v>7</v>
      </c>
      <c r="L15" s="60">
        <f>VLOOKUP($A15,'Return Data'!$B$7:$R$2292,13,0)</f>
        <v>3.4053</v>
      </c>
      <c r="M15" s="61">
        <f t="shared" si="4"/>
        <v>6</v>
      </c>
      <c r="N15" s="60">
        <f>VLOOKUP($A15,'Return Data'!$B$7:$R$2292,17,0)</f>
        <v>3.8626999999999998</v>
      </c>
      <c r="O15" s="61">
        <f t="shared" si="5"/>
        <v>6</v>
      </c>
      <c r="P15" s="60">
        <f>VLOOKUP($A15,'Return Data'!$B$7:$R$2292,14,0)</f>
        <v>6.1548999999999996</v>
      </c>
      <c r="Q15" s="61">
        <f t="shared" si="6"/>
        <v>8</v>
      </c>
      <c r="R15" s="60">
        <f>VLOOKUP($A15,'Return Data'!$B$7:$R$2292,16,0)</f>
        <v>7.8521000000000001</v>
      </c>
      <c r="S15" s="62">
        <f t="shared" si="7"/>
        <v>11</v>
      </c>
    </row>
    <row r="16" spans="1:19" x14ac:dyDescent="0.3">
      <c r="A16" s="77" t="s">
        <v>575</v>
      </c>
      <c r="B16" s="59">
        <f>VLOOKUP($A16,'Return Data'!$B$7:$R$2292,3,0)</f>
        <v>44865</v>
      </c>
      <c r="C16" s="60">
        <f>VLOOKUP($A16,'Return Data'!$B$7:$R$2292,4,0)</f>
        <v>1972.2536</v>
      </c>
      <c r="D16" s="60">
        <f>VLOOKUP($A16,'Return Data'!$B$7:$R$2292,9,0)</f>
        <v>4.0671999999999997</v>
      </c>
      <c r="E16" s="61">
        <f t="shared" si="0"/>
        <v>16</v>
      </c>
      <c r="F16" s="60">
        <f>VLOOKUP($A16,'Return Data'!$B$7:$R$2292,10,0)</f>
        <v>3.7136999999999998</v>
      </c>
      <c r="G16" s="61">
        <f t="shared" si="1"/>
        <v>11</v>
      </c>
      <c r="H16" s="60">
        <f>VLOOKUP($A16,'Return Data'!$B$7:$R$2292,11,0)</f>
        <v>1.0589999999999999</v>
      </c>
      <c r="I16" s="61">
        <f t="shared" si="2"/>
        <v>18</v>
      </c>
      <c r="J16" s="60">
        <f>VLOOKUP($A16,'Return Data'!$B$7:$R$2292,12,0)</f>
        <v>0.55579999999999996</v>
      </c>
      <c r="K16" s="61">
        <f t="shared" si="3"/>
        <v>17</v>
      </c>
      <c r="L16" s="60">
        <f>VLOOKUP($A16,'Return Data'!$B$7:$R$2292,13,0)</f>
        <v>0.71689999999999998</v>
      </c>
      <c r="M16" s="61">
        <f t="shared" si="4"/>
        <v>18</v>
      </c>
      <c r="N16" s="60">
        <f>VLOOKUP($A16,'Return Data'!$B$7:$R$2292,17,0)</f>
        <v>2.1292</v>
      </c>
      <c r="O16" s="61">
        <f t="shared" si="5"/>
        <v>17</v>
      </c>
      <c r="P16" s="60">
        <f>VLOOKUP($A16,'Return Data'!$B$7:$R$2292,14,0)</f>
        <v>4.7836999999999996</v>
      </c>
      <c r="Q16" s="61">
        <f t="shared" si="6"/>
        <v>16</v>
      </c>
      <c r="R16" s="60">
        <f>VLOOKUP($A16,'Return Data'!$B$7:$R$2292,16,0)</f>
        <v>7.1089000000000002</v>
      </c>
      <c r="S16" s="62">
        <f t="shared" si="7"/>
        <v>15</v>
      </c>
    </row>
    <row r="17" spans="1:19" x14ac:dyDescent="0.3">
      <c r="A17" s="77" t="s">
        <v>577</v>
      </c>
      <c r="B17" s="59">
        <f>VLOOKUP($A17,'Return Data'!$B$7:$R$2292,3,0)</f>
        <v>44865</v>
      </c>
      <c r="C17" s="60">
        <f>VLOOKUP($A17,'Return Data'!$B$7:$R$2292,4,0)</f>
        <v>55.319800000000001</v>
      </c>
      <c r="D17" s="60">
        <f>VLOOKUP($A17,'Return Data'!$B$7:$R$2292,9,0)</f>
        <v>6.0909000000000004</v>
      </c>
      <c r="E17" s="61">
        <f t="shared" si="0"/>
        <v>2</v>
      </c>
      <c r="F17" s="60">
        <f>VLOOKUP($A17,'Return Data'!$B$7:$R$2292,10,0)</f>
        <v>6.0731000000000002</v>
      </c>
      <c r="G17" s="61">
        <f t="shared" si="1"/>
        <v>2</v>
      </c>
      <c r="H17" s="60">
        <f>VLOOKUP($A17,'Return Data'!$B$7:$R$2292,11,0)</f>
        <v>3.9226000000000001</v>
      </c>
      <c r="I17" s="61">
        <f t="shared" si="2"/>
        <v>3</v>
      </c>
      <c r="J17" s="60">
        <f>VLOOKUP($A17,'Return Data'!$B$7:$R$2292,12,0)</f>
        <v>3.5817000000000001</v>
      </c>
      <c r="K17" s="61">
        <f t="shared" si="3"/>
        <v>3</v>
      </c>
      <c r="L17" s="60">
        <f>VLOOKUP($A17,'Return Data'!$B$7:$R$2292,13,0)</f>
        <v>3.4114</v>
      </c>
      <c r="M17" s="61">
        <f t="shared" si="4"/>
        <v>5</v>
      </c>
      <c r="N17" s="60">
        <f>VLOOKUP($A17,'Return Data'!$B$7:$R$2292,17,0)</f>
        <v>4.1947999999999999</v>
      </c>
      <c r="O17" s="61">
        <f t="shared" si="5"/>
        <v>3</v>
      </c>
      <c r="P17" s="60">
        <f>VLOOKUP($A17,'Return Data'!$B$7:$R$2292,14,0)</f>
        <v>6.3738999999999999</v>
      </c>
      <c r="Q17" s="61">
        <f t="shared" si="6"/>
        <v>4</v>
      </c>
      <c r="R17" s="60">
        <f>VLOOKUP($A17,'Return Data'!$B$7:$R$2292,16,0)</f>
        <v>8.2659000000000002</v>
      </c>
      <c r="S17" s="62">
        <f t="shared" si="7"/>
        <v>4</v>
      </c>
    </row>
    <row r="18" spans="1:19" x14ac:dyDescent="0.3">
      <c r="A18" s="77" t="s">
        <v>578</v>
      </c>
      <c r="B18" s="59">
        <f>VLOOKUP($A18,'Return Data'!$B$7:$R$2292,3,0)</f>
        <v>44865</v>
      </c>
      <c r="C18" s="60">
        <f>VLOOKUP($A18,'Return Data'!$B$7:$R$2292,4,0)</f>
        <v>20.914000000000001</v>
      </c>
      <c r="D18" s="60">
        <f>VLOOKUP($A18,'Return Data'!$B$7:$R$2292,9,0)</f>
        <v>4.3737000000000004</v>
      </c>
      <c r="E18" s="61">
        <f t="shared" si="0"/>
        <v>14</v>
      </c>
      <c r="F18" s="60">
        <f>VLOOKUP($A18,'Return Data'!$B$7:$R$2292,10,0)</f>
        <v>2.4927000000000001</v>
      </c>
      <c r="G18" s="61">
        <f t="shared" si="1"/>
        <v>18</v>
      </c>
      <c r="H18" s="60">
        <f>VLOOKUP($A18,'Return Data'!$B$7:$R$2292,11,0)</f>
        <v>1.1434</v>
      </c>
      <c r="I18" s="61">
        <f t="shared" si="2"/>
        <v>17</v>
      </c>
      <c r="J18" s="60">
        <f>VLOOKUP($A18,'Return Data'!$B$7:$R$2292,12,0)</f>
        <v>0.37759999999999999</v>
      </c>
      <c r="K18" s="61">
        <f t="shared" si="3"/>
        <v>18</v>
      </c>
      <c r="L18" s="60">
        <f>VLOOKUP($A18,'Return Data'!$B$7:$R$2292,13,0)</f>
        <v>1.1950000000000001</v>
      </c>
      <c r="M18" s="61">
        <f t="shared" si="4"/>
        <v>17</v>
      </c>
      <c r="N18" s="60">
        <f>VLOOKUP($A18,'Return Data'!$B$7:$R$2292,17,0)</f>
        <v>2.7134</v>
      </c>
      <c r="O18" s="61">
        <f t="shared" si="5"/>
        <v>16</v>
      </c>
      <c r="P18" s="60">
        <f>VLOOKUP($A18,'Return Data'!$B$7:$R$2292,14,0)</f>
        <v>5.1620999999999997</v>
      </c>
      <c r="Q18" s="61">
        <f t="shared" si="6"/>
        <v>14</v>
      </c>
      <c r="R18" s="60">
        <f>VLOOKUP($A18,'Return Data'!$B$7:$R$2292,16,0)</f>
        <v>7.5175999999999998</v>
      </c>
      <c r="S18" s="62">
        <f t="shared" si="7"/>
        <v>13</v>
      </c>
    </row>
    <row r="19" spans="1:19" x14ac:dyDescent="0.3">
      <c r="A19" s="77" t="s">
        <v>581</v>
      </c>
      <c r="B19" s="59">
        <f>VLOOKUP($A19,'Return Data'!$B$7:$R$2292,3,0)</f>
        <v>44865</v>
      </c>
      <c r="C19" s="60">
        <f>VLOOKUP($A19,'Return Data'!$B$7:$R$2292,4,0)</f>
        <v>30.4877</v>
      </c>
      <c r="D19" s="60">
        <f>VLOOKUP($A19,'Return Data'!$B$7:$R$2292,9,0)</f>
        <v>4.7850000000000001</v>
      </c>
      <c r="E19" s="61">
        <f t="shared" si="0"/>
        <v>9</v>
      </c>
      <c r="F19" s="60">
        <f>VLOOKUP($A19,'Return Data'!$B$7:$R$2292,10,0)</f>
        <v>3.2959000000000001</v>
      </c>
      <c r="G19" s="61">
        <f t="shared" si="1"/>
        <v>16</v>
      </c>
      <c r="H19" s="60">
        <f>VLOOKUP($A19,'Return Data'!$B$7:$R$2292,11,0)</f>
        <v>2.8178000000000001</v>
      </c>
      <c r="I19" s="61">
        <f t="shared" si="2"/>
        <v>11</v>
      </c>
      <c r="J19" s="60">
        <f>VLOOKUP($A19,'Return Data'!$B$7:$R$2292,12,0)</f>
        <v>2.8847</v>
      </c>
      <c r="K19" s="61">
        <f t="shared" si="3"/>
        <v>9</v>
      </c>
      <c r="L19" s="60">
        <f>VLOOKUP($A19,'Return Data'!$B$7:$R$2292,13,0)</f>
        <v>2.9965000000000002</v>
      </c>
      <c r="M19" s="61">
        <f t="shared" si="4"/>
        <v>8</v>
      </c>
      <c r="N19" s="60">
        <f>VLOOKUP($A19,'Return Data'!$B$7:$R$2292,17,0)</f>
        <v>3.2725</v>
      </c>
      <c r="O19" s="61">
        <f t="shared" si="5"/>
        <v>13</v>
      </c>
      <c r="P19" s="60">
        <f>VLOOKUP($A19,'Return Data'!$B$7:$R$2292,14,0)</f>
        <v>5.1245000000000003</v>
      </c>
      <c r="Q19" s="61">
        <f t="shared" si="6"/>
        <v>15</v>
      </c>
      <c r="R19" s="60">
        <f>VLOOKUP($A19,'Return Data'!$B$7:$R$2292,16,0)</f>
        <v>7.3577000000000004</v>
      </c>
      <c r="S19" s="62">
        <f t="shared" si="7"/>
        <v>14</v>
      </c>
    </row>
    <row r="20" spans="1:19" x14ac:dyDescent="0.3">
      <c r="A20" s="77" t="s">
        <v>583</v>
      </c>
      <c r="B20" s="59">
        <f>VLOOKUP($A20,'Return Data'!$B$7:$R$2292,3,0)</f>
        <v>44865</v>
      </c>
      <c r="C20" s="60">
        <f>VLOOKUP($A20,'Return Data'!$B$7:$R$2292,4,0)</f>
        <v>17.472100000000001</v>
      </c>
      <c r="D20" s="60">
        <f>VLOOKUP($A20,'Return Data'!$B$7:$R$2292,9,0)</f>
        <v>4.2880000000000003</v>
      </c>
      <c r="E20" s="61">
        <f t="shared" si="0"/>
        <v>15</v>
      </c>
      <c r="F20" s="60">
        <f>VLOOKUP($A20,'Return Data'!$B$7:$R$2292,10,0)</f>
        <v>4.3098999999999998</v>
      </c>
      <c r="G20" s="61">
        <f t="shared" si="1"/>
        <v>7</v>
      </c>
      <c r="H20" s="60">
        <f>VLOOKUP($A20,'Return Data'!$B$7:$R$2292,11,0)</f>
        <v>2.7315999999999998</v>
      </c>
      <c r="I20" s="61">
        <f t="shared" si="2"/>
        <v>13</v>
      </c>
      <c r="J20" s="60">
        <f>VLOOKUP($A20,'Return Data'!$B$7:$R$2292,12,0)</f>
        <v>2.7242000000000002</v>
      </c>
      <c r="K20" s="61">
        <f t="shared" si="3"/>
        <v>11</v>
      </c>
      <c r="L20" s="60">
        <f>VLOOKUP($A20,'Return Data'!$B$7:$R$2292,13,0)</f>
        <v>2.9565000000000001</v>
      </c>
      <c r="M20" s="61">
        <f t="shared" si="4"/>
        <v>11</v>
      </c>
      <c r="N20" s="60">
        <f>VLOOKUP($A20,'Return Data'!$B$7:$R$2292,17,0)</f>
        <v>3.8576000000000001</v>
      </c>
      <c r="O20" s="61">
        <f t="shared" si="5"/>
        <v>7</v>
      </c>
      <c r="P20" s="60">
        <f>VLOOKUP($A20,'Return Data'!$B$7:$R$2292,14,0)</f>
        <v>6.2220000000000004</v>
      </c>
      <c r="Q20" s="61">
        <f t="shared" si="6"/>
        <v>7</v>
      </c>
      <c r="R20" s="60">
        <f>VLOOKUP($A20,'Return Data'!$B$7:$R$2292,16,0)</f>
        <v>7.7579000000000002</v>
      </c>
      <c r="S20" s="62">
        <f t="shared" si="7"/>
        <v>12</v>
      </c>
    </row>
    <row r="21" spans="1:19" x14ac:dyDescent="0.3">
      <c r="A21" s="77" t="s">
        <v>585</v>
      </c>
      <c r="B21" s="59">
        <f>VLOOKUP($A21,'Return Data'!$B$7:$R$2292,3,0)</f>
        <v>44865</v>
      </c>
      <c r="C21" s="60">
        <f>VLOOKUP($A21,'Return Data'!$B$7:$R$2292,4,0)</f>
        <v>21.025500000000001</v>
      </c>
      <c r="D21" s="60">
        <f>VLOOKUP($A21,'Return Data'!$B$7:$R$2292,9,0)</f>
        <v>5.0446999999999997</v>
      </c>
      <c r="E21" s="61">
        <f t="shared" si="0"/>
        <v>7</v>
      </c>
      <c r="F21" s="60">
        <f>VLOOKUP($A21,'Return Data'!$B$7:$R$2292,10,0)</f>
        <v>3.4939</v>
      </c>
      <c r="G21" s="61">
        <f t="shared" si="1"/>
        <v>14</v>
      </c>
      <c r="H21" s="60">
        <f>VLOOKUP($A21,'Return Data'!$B$7:$R$2292,11,0)</f>
        <v>2.9872999999999998</v>
      </c>
      <c r="I21" s="61">
        <f t="shared" si="2"/>
        <v>10</v>
      </c>
      <c r="J21" s="60">
        <f>VLOOKUP($A21,'Return Data'!$B$7:$R$2292,12,0)</f>
        <v>2.9155000000000002</v>
      </c>
      <c r="K21" s="61">
        <f t="shared" si="3"/>
        <v>8</v>
      </c>
      <c r="L21" s="60">
        <f>VLOOKUP($A21,'Return Data'!$B$7:$R$2292,13,0)</f>
        <v>2.9691000000000001</v>
      </c>
      <c r="M21" s="61">
        <f t="shared" si="4"/>
        <v>10</v>
      </c>
      <c r="N21" s="60">
        <f>VLOOKUP($A21,'Return Data'!$B$7:$R$2292,17,0)</f>
        <v>3.8414999999999999</v>
      </c>
      <c r="O21" s="61">
        <f t="shared" si="5"/>
        <v>8</v>
      </c>
      <c r="P21" s="60">
        <f>VLOOKUP($A21,'Return Data'!$B$7:$R$2292,14,0)</f>
        <v>5.9710000000000001</v>
      </c>
      <c r="Q21" s="61">
        <f t="shared" si="6"/>
        <v>9</v>
      </c>
      <c r="R21" s="60">
        <f>VLOOKUP($A21,'Return Data'!$B$7:$R$2292,16,0)</f>
        <v>8.0012000000000008</v>
      </c>
      <c r="S21" s="62">
        <f t="shared" si="7"/>
        <v>7</v>
      </c>
    </row>
    <row r="22" spans="1:19" x14ac:dyDescent="0.3">
      <c r="A22" s="77" t="s">
        <v>586</v>
      </c>
      <c r="B22" s="59">
        <f>VLOOKUP($A22,'Return Data'!$B$7:$R$2292,3,0)</f>
        <v>44865</v>
      </c>
      <c r="C22" s="60">
        <f>VLOOKUP($A22,'Return Data'!$B$7:$R$2292,4,0)</f>
        <v>2695.1547999999998</v>
      </c>
      <c r="D22" s="60">
        <f>VLOOKUP($A22,'Return Data'!$B$7:$R$2292,9,0)</f>
        <v>4.8178999999999998</v>
      </c>
      <c r="E22" s="61">
        <f t="shared" si="0"/>
        <v>8</v>
      </c>
      <c r="F22" s="60">
        <f>VLOOKUP($A22,'Return Data'!$B$7:$R$2292,10,0)</f>
        <v>3.9962</v>
      </c>
      <c r="G22" s="61">
        <f t="shared" si="1"/>
        <v>9</v>
      </c>
      <c r="H22" s="60">
        <f>VLOOKUP($A22,'Return Data'!$B$7:$R$2292,11,0)</f>
        <v>2.3462000000000001</v>
      </c>
      <c r="I22" s="61">
        <f t="shared" si="2"/>
        <v>16</v>
      </c>
      <c r="J22" s="60">
        <f>VLOOKUP($A22,'Return Data'!$B$7:$R$2292,12,0)</f>
        <v>2.4110999999999998</v>
      </c>
      <c r="K22" s="61">
        <f t="shared" si="3"/>
        <v>15</v>
      </c>
      <c r="L22" s="60">
        <f>VLOOKUP($A22,'Return Data'!$B$7:$R$2292,13,0)</f>
        <v>2.6002999999999998</v>
      </c>
      <c r="M22" s="61">
        <f t="shared" si="4"/>
        <v>14</v>
      </c>
      <c r="N22" s="60">
        <f>VLOOKUP($A22,'Return Data'!$B$7:$R$2292,17,0)</f>
        <v>3.2199</v>
      </c>
      <c r="O22" s="61">
        <f t="shared" si="5"/>
        <v>14</v>
      </c>
      <c r="P22" s="60">
        <f>VLOOKUP($A22,'Return Data'!$B$7:$R$2292,14,0)</f>
        <v>5.6498999999999997</v>
      </c>
      <c r="Q22" s="61">
        <f t="shared" si="6"/>
        <v>12</v>
      </c>
      <c r="R22" s="60">
        <f>VLOOKUP($A22,'Return Data'!$B$7:$R$2292,16,0)</f>
        <v>7.9748000000000001</v>
      </c>
      <c r="S22" s="62">
        <f t="shared" si="7"/>
        <v>8</v>
      </c>
    </row>
    <row r="23" spans="1:19" x14ac:dyDescent="0.3">
      <c r="A23" s="77" t="s">
        <v>589</v>
      </c>
      <c r="B23" s="59">
        <f>VLOOKUP($A23,'Return Data'!$B$7:$R$2292,3,0)</f>
        <v>44865</v>
      </c>
      <c r="C23" s="60">
        <f>VLOOKUP($A23,'Return Data'!$B$7:$R$2292,4,0)</f>
        <v>35.661099999999998</v>
      </c>
      <c r="D23" s="60">
        <f>VLOOKUP($A23,'Return Data'!$B$7:$R$2292,9,0)</f>
        <v>5.4364999999999997</v>
      </c>
      <c r="E23" s="61">
        <f t="shared" si="0"/>
        <v>3</v>
      </c>
      <c r="F23" s="60">
        <f>VLOOKUP($A23,'Return Data'!$B$7:$R$2292,10,0)</f>
        <v>3.7477</v>
      </c>
      <c r="G23" s="61">
        <f t="shared" si="1"/>
        <v>10</v>
      </c>
      <c r="H23" s="60">
        <f>VLOOKUP($A23,'Return Data'!$B$7:$R$2292,11,0)</f>
        <v>2.6038000000000001</v>
      </c>
      <c r="I23" s="61">
        <f t="shared" si="2"/>
        <v>14</v>
      </c>
      <c r="J23" s="60">
        <f>VLOOKUP($A23,'Return Data'!$B$7:$R$2292,12,0)</f>
        <v>2.4180999999999999</v>
      </c>
      <c r="K23" s="61">
        <f t="shared" si="3"/>
        <v>14</v>
      </c>
      <c r="L23" s="60">
        <f>VLOOKUP($A23,'Return Data'!$B$7:$R$2292,13,0)</f>
        <v>2.5508999999999999</v>
      </c>
      <c r="M23" s="61">
        <f t="shared" si="4"/>
        <v>15</v>
      </c>
      <c r="N23" s="60">
        <f>VLOOKUP($A23,'Return Data'!$B$7:$R$2292,17,0)</f>
        <v>2.8849</v>
      </c>
      <c r="O23" s="61">
        <f t="shared" si="5"/>
        <v>15</v>
      </c>
      <c r="P23" s="60">
        <f>VLOOKUP($A23,'Return Data'!$B$7:$R$2292,14,0)</f>
        <v>4.5744999999999996</v>
      </c>
      <c r="Q23" s="61">
        <f t="shared" si="6"/>
        <v>17</v>
      </c>
      <c r="R23" s="60">
        <f>VLOOKUP($A23,'Return Data'!$B$7:$R$2292,16,0)</f>
        <v>7.0918999999999999</v>
      </c>
      <c r="S23" s="62">
        <f t="shared" si="7"/>
        <v>16</v>
      </c>
    </row>
    <row r="24" spans="1:19" x14ac:dyDescent="0.3">
      <c r="A24" s="77" t="s">
        <v>590</v>
      </c>
      <c r="B24" s="59">
        <f>VLOOKUP($A24,'Return Data'!$B$7:$R$2292,3,0)</f>
        <v>44865</v>
      </c>
      <c r="C24" s="60">
        <f>VLOOKUP($A24,'Return Data'!$B$7:$R$2292,4,0)</f>
        <v>12.0189</v>
      </c>
      <c r="D24" s="60">
        <f>VLOOKUP($A24,'Return Data'!$B$7:$R$2292,9,0)</f>
        <v>5.1360000000000001</v>
      </c>
      <c r="E24" s="61">
        <f t="shared" si="0"/>
        <v>6</v>
      </c>
      <c r="F24" s="60">
        <f>VLOOKUP($A24,'Return Data'!$B$7:$R$2292,10,0)</f>
        <v>4.5829000000000004</v>
      </c>
      <c r="G24" s="61">
        <f t="shared" si="1"/>
        <v>6</v>
      </c>
      <c r="H24" s="60">
        <f>VLOOKUP($A24,'Return Data'!$B$7:$R$2292,11,0)</f>
        <v>2.5996000000000001</v>
      </c>
      <c r="I24" s="61">
        <f t="shared" si="2"/>
        <v>15</v>
      </c>
      <c r="J24" s="60">
        <f>VLOOKUP($A24,'Return Data'!$B$7:$R$2292,12,0)</f>
        <v>2.6374</v>
      </c>
      <c r="K24" s="61">
        <f t="shared" si="3"/>
        <v>13</v>
      </c>
      <c r="L24" s="60">
        <f>VLOOKUP($A24,'Return Data'!$B$7:$R$2292,13,0)</f>
        <v>2.9268999999999998</v>
      </c>
      <c r="M24" s="61">
        <f t="shared" si="4"/>
        <v>12</v>
      </c>
      <c r="N24" s="60"/>
      <c r="O24" s="61"/>
      <c r="P24" s="60"/>
      <c r="Q24" s="61"/>
      <c r="R24" s="60">
        <f>VLOOKUP($A24,'Return Data'!$B$7:$R$2292,16,0)</f>
        <v>6.1932999999999998</v>
      </c>
      <c r="S24" s="62">
        <f t="shared" si="7"/>
        <v>18</v>
      </c>
    </row>
    <row r="25" spans="1:19" x14ac:dyDescent="0.3">
      <c r="A25" s="77" t="s">
        <v>592</v>
      </c>
      <c r="B25" s="59">
        <f>VLOOKUP($A25,'Return Data'!$B$7:$R$2292,3,0)</f>
        <v>44865</v>
      </c>
      <c r="C25" s="60">
        <f>VLOOKUP($A25,'Return Data'!$B$7:$R$2292,4,0)</f>
        <v>18.186599999999999</v>
      </c>
      <c r="D25" s="60">
        <f>VLOOKUP($A25,'Return Data'!$B$7:$R$2292,9,0)</f>
        <v>3.9754999999999998</v>
      </c>
      <c r="E25" s="61">
        <f t="shared" si="0"/>
        <v>18</v>
      </c>
      <c r="F25" s="60">
        <f>VLOOKUP($A25,'Return Data'!$B$7:$R$2292,10,0)</f>
        <v>3.1120999999999999</v>
      </c>
      <c r="G25" s="61">
        <f t="shared" si="1"/>
        <v>17</v>
      </c>
      <c r="H25" s="60">
        <f>VLOOKUP($A25,'Return Data'!$B$7:$R$2292,11,0)</f>
        <v>16.140499999999999</v>
      </c>
      <c r="I25" s="61">
        <f t="shared" si="2"/>
        <v>1</v>
      </c>
      <c r="J25" s="60">
        <f>VLOOKUP($A25,'Return Data'!$B$7:$R$2292,12,0)</f>
        <v>11.651</v>
      </c>
      <c r="K25" s="61">
        <f t="shared" si="3"/>
        <v>1</v>
      </c>
      <c r="L25" s="60">
        <f>VLOOKUP($A25,'Return Data'!$B$7:$R$2292,13,0)</f>
        <v>9.5202000000000009</v>
      </c>
      <c r="M25" s="61">
        <f t="shared" si="4"/>
        <v>1</v>
      </c>
      <c r="N25" s="60">
        <f>VLOOKUP($A25,'Return Data'!$B$7:$R$2292,17,0)</f>
        <v>6.2723000000000004</v>
      </c>
      <c r="O25" s="61">
        <f>RANK(N25,N$8:N$25,0)</f>
        <v>1</v>
      </c>
      <c r="P25" s="60">
        <f>VLOOKUP($A25,'Return Data'!$B$7:$R$2292,14,0)</f>
        <v>7.2256999999999998</v>
      </c>
      <c r="Q25" s="61">
        <f>RANK(P25,P$8:P$25,0)</f>
        <v>1</v>
      </c>
      <c r="R25" s="60">
        <f>VLOOKUP($A25,'Return Data'!$B$7:$R$2292,16,0)</f>
        <v>7.0785</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4.8270388888888887</v>
      </c>
      <c r="E27" s="83"/>
      <c r="F27" s="84">
        <f>AVERAGE(F8:F25)</f>
        <v>4.2237055555555552</v>
      </c>
      <c r="G27" s="83"/>
      <c r="H27" s="84">
        <f>AVERAGE(H8:H25)</f>
        <v>3.6692277777777775</v>
      </c>
      <c r="I27" s="83"/>
      <c r="J27" s="84">
        <f>AVERAGE(J8:J25)</f>
        <v>3.2456111111111117</v>
      </c>
      <c r="K27" s="83"/>
      <c r="L27" s="84">
        <f>AVERAGE(L8:L25)</f>
        <v>3.2006055555555548</v>
      </c>
      <c r="M27" s="83"/>
      <c r="N27" s="84">
        <f>AVERAGE(N8:N25)</f>
        <v>3.7353882352941179</v>
      </c>
      <c r="O27" s="83"/>
      <c r="P27" s="84">
        <f>AVERAGE(P8:P25)</f>
        <v>5.8940176470588241</v>
      </c>
      <c r="Q27" s="83"/>
      <c r="R27" s="84">
        <f>AVERAGE(R8:R25)</f>
        <v>7.7351555555555551</v>
      </c>
      <c r="S27" s="85"/>
    </row>
    <row r="28" spans="1:19" x14ac:dyDescent="0.3">
      <c r="A28" s="82" t="s">
        <v>28</v>
      </c>
      <c r="B28" s="83"/>
      <c r="C28" s="83"/>
      <c r="D28" s="84">
        <f>MIN(D8:D25)</f>
        <v>3.9754999999999998</v>
      </c>
      <c r="E28" s="83"/>
      <c r="F28" s="84">
        <f>MIN(F8:F25)</f>
        <v>2.4927000000000001</v>
      </c>
      <c r="G28" s="83"/>
      <c r="H28" s="84">
        <f>MIN(H8:H25)</f>
        <v>1.0589999999999999</v>
      </c>
      <c r="I28" s="83"/>
      <c r="J28" s="84">
        <f>MIN(J8:J25)</f>
        <v>0.37759999999999999</v>
      </c>
      <c r="K28" s="83"/>
      <c r="L28" s="84">
        <f>MIN(L8:L25)</f>
        <v>0.71689999999999998</v>
      </c>
      <c r="M28" s="83"/>
      <c r="N28" s="84">
        <f>MIN(N8:N25)</f>
        <v>2.1292</v>
      </c>
      <c r="O28" s="83"/>
      <c r="P28" s="84">
        <f>MIN(P8:P25)</f>
        <v>4.5744999999999996</v>
      </c>
      <c r="Q28" s="83"/>
      <c r="R28" s="84">
        <f>MIN(R8:R25)</f>
        <v>6.1932999999999998</v>
      </c>
      <c r="S28" s="85"/>
    </row>
    <row r="29" spans="1:19" ht="15" thickBot="1" x14ac:dyDescent="0.35">
      <c r="A29" s="86" t="s">
        <v>29</v>
      </c>
      <c r="B29" s="87"/>
      <c r="C29" s="87"/>
      <c r="D29" s="88">
        <f>MAX(D8:D25)</f>
        <v>6.1117999999999997</v>
      </c>
      <c r="E29" s="87"/>
      <c r="F29" s="88">
        <f>MAX(F8:F25)</f>
        <v>7.9695</v>
      </c>
      <c r="G29" s="87"/>
      <c r="H29" s="88">
        <f>MAX(H8:H25)</f>
        <v>16.140499999999999</v>
      </c>
      <c r="I29" s="87"/>
      <c r="J29" s="88">
        <f>MAX(J8:J25)</f>
        <v>11.651</v>
      </c>
      <c r="K29" s="87"/>
      <c r="L29" s="88">
        <f>MAX(L8:L25)</f>
        <v>9.5202000000000009</v>
      </c>
      <c r="M29" s="87"/>
      <c r="N29" s="88">
        <f>MAX(N8:N25)</f>
        <v>6.2723000000000004</v>
      </c>
      <c r="O29" s="87"/>
      <c r="P29" s="88">
        <f>MAX(P8:P25)</f>
        <v>7.2256999999999998</v>
      </c>
      <c r="Q29" s="87"/>
      <c r="R29" s="88">
        <f>MAX(R8:R25)</f>
        <v>8.6054999999999993</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44865</v>
      </c>
      <c r="C8" s="60">
        <f>VLOOKUP($A8,'Return Data'!$B$7:$R$2292,4,0)</f>
        <v>301.03649999999999</v>
      </c>
      <c r="D8" s="60">
        <f>VLOOKUP($A8,'Return Data'!$B$7:$R$2292,9,0)</f>
        <v>4.9188999999999998</v>
      </c>
      <c r="E8" s="61">
        <f t="shared" ref="E8:E27" si="0">RANK(D8,D$8:D$27,0)</f>
        <v>6</v>
      </c>
      <c r="F8" s="60">
        <f>VLOOKUP($A8,'Return Data'!$B$7:$R$2292,10,0)</f>
        <v>4.2835999999999999</v>
      </c>
      <c r="G8" s="61">
        <f t="shared" ref="G8:G27" si="1">RANK(F8,F$8:F$27,0)</f>
        <v>7</v>
      </c>
      <c r="H8" s="60">
        <f>VLOOKUP($A8,'Return Data'!$B$7:$R$2292,11,0)</f>
        <v>3.0320999999999998</v>
      </c>
      <c r="I8" s="61">
        <f t="shared" ref="I8:I27" si="2">RANK(H8,H$8:H$27,0)</f>
        <v>6</v>
      </c>
      <c r="J8" s="60">
        <f>VLOOKUP($A8,'Return Data'!$B$7:$R$2292,12,0)</f>
        <v>3.0840000000000001</v>
      </c>
      <c r="K8" s="61">
        <f t="shared" ref="K8:K27" si="3">RANK(J8,J$8:J$27,0)</f>
        <v>6</v>
      </c>
      <c r="L8" s="60">
        <f>VLOOKUP($A8,'Return Data'!$B$7:$R$2292,13,0)</f>
        <v>3.0985</v>
      </c>
      <c r="M8" s="61">
        <f t="shared" ref="M8:M25" si="4">RANK(L8,L$8:L$27,0)</f>
        <v>5</v>
      </c>
      <c r="N8" s="60">
        <f>VLOOKUP($A8,'Return Data'!$B$7:$R$2292,17,0)</f>
        <v>3.6476000000000002</v>
      </c>
      <c r="O8" s="61">
        <f t="shared" ref="O8:O23" si="5">RANK(N8,N$8:N$27,0)</f>
        <v>4</v>
      </c>
      <c r="P8" s="60">
        <f>VLOOKUP($A8,'Return Data'!$B$7:$R$2292,14,0)</f>
        <v>5.9001000000000001</v>
      </c>
      <c r="Q8" s="61">
        <f t="shared" ref="Q8:Q23" si="6">RANK(P8,P$8:P$27,0)</f>
        <v>5</v>
      </c>
      <c r="R8" s="60">
        <f>VLOOKUP($A8,'Return Data'!$B$7:$R$2292,16,0)</f>
        <v>7.8914999999999997</v>
      </c>
      <c r="S8" s="62">
        <f t="shared" ref="S8:S27" si="7">RANK(R8,R$8:R$27,0)</f>
        <v>3</v>
      </c>
    </row>
    <row r="9" spans="1:19" x14ac:dyDescent="0.3">
      <c r="A9" s="77" t="s">
        <v>559</v>
      </c>
      <c r="B9" s="59">
        <f>VLOOKUP($A9,'Return Data'!$B$7:$R$2292,3,0)</f>
        <v>44865</v>
      </c>
      <c r="C9" s="60">
        <f>VLOOKUP($A9,'Return Data'!$B$7:$R$2292,4,0)</f>
        <v>2176.3404999999998</v>
      </c>
      <c r="D9" s="60">
        <f>VLOOKUP($A9,'Return Data'!$B$7:$R$2292,9,0)</f>
        <v>4.8715000000000002</v>
      </c>
      <c r="E9" s="61">
        <f t="shared" si="0"/>
        <v>7</v>
      </c>
      <c r="F9" s="60">
        <f>VLOOKUP($A9,'Return Data'!$B$7:$R$2292,10,0)</f>
        <v>3.3727</v>
      </c>
      <c r="G9" s="61">
        <f t="shared" si="1"/>
        <v>13</v>
      </c>
      <c r="H9" s="60">
        <f>VLOOKUP($A9,'Return Data'!$B$7:$R$2292,11,0)</f>
        <v>2.93</v>
      </c>
      <c r="I9" s="61">
        <f t="shared" si="2"/>
        <v>9</v>
      </c>
      <c r="J9" s="60">
        <f>VLOOKUP($A9,'Return Data'!$B$7:$R$2292,12,0)</f>
        <v>3.1383999999999999</v>
      </c>
      <c r="K9" s="61">
        <f t="shared" si="3"/>
        <v>5</v>
      </c>
      <c r="L9" s="60">
        <f>VLOOKUP($A9,'Return Data'!$B$7:$R$2292,13,0)</f>
        <v>3.1987999999999999</v>
      </c>
      <c r="M9" s="61">
        <f t="shared" si="4"/>
        <v>4</v>
      </c>
      <c r="N9" s="60">
        <f>VLOOKUP($A9,'Return Data'!$B$7:$R$2292,17,0)</f>
        <v>3.5232999999999999</v>
      </c>
      <c r="O9" s="61">
        <f t="shared" si="5"/>
        <v>7</v>
      </c>
      <c r="P9" s="60">
        <f>VLOOKUP($A9,'Return Data'!$B$7:$R$2292,14,0)</f>
        <v>5.4058999999999999</v>
      </c>
      <c r="Q9" s="61">
        <f t="shared" si="6"/>
        <v>11</v>
      </c>
      <c r="R9" s="60">
        <f>VLOOKUP($A9,'Return Data'!$B$7:$R$2292,16,0)</f>
        <v>7.7618999999999998</v>
      </c>
      <c r="S9" s="62">
        <f t="shared" si="7"/>
        <v>4</v>
      </c>
    </row>
    <row r="10" spans="1:19" x14ac:dyDescent="0.3">
      <c r="A10" s="77" t="s">
        <v>561</v>
      </c>
      <c r="B10" s="59">
        <f>VLOOKUP($A10,'Return Data'!$B$7:$R$2292,3,0)</f>
        <v>44865</v>
      </c>
      <c r="C10" s="60">
        <f>VLOOKUP($A10,'Return Data'!$B$7:$R$2292,4,0)</f>
        <v>19.6938</v>
      </c>
      <c r="D10" s="60">
        <f>VLOOKUP($A10,'Return Data'!$B$7:$R$2292,9,0)</f>
        <v>4.3144</v>
      </c>
      <c r="E10" s="61">
        <f t="shared" si="0"/>
        <v>12</v>
      </c>
      <c r="F10" s="60">
        <f>VLOOKUP($A10,'Return Data'!$B$7:$R$2292,10,0)</f>
        <v>3.3229000000000002</v>
      </c>
      <c r="G10" s="61">
        <f t="shared" si="1"/>
        <v>14</v>
      </c>
      <c r="H10" s="60">
        <f>VLOOKUP($A10,'Return Data'!$B$7:$R$2292,11,0)</f>
        <v>2.7496999999999998</v>
      </c>
      <c r="I10" s="61">
        <f t="shared" si="2"/>
        <v>10</v>
      </c>
      <c r="J10" s="60">
        <f>VLOOKUP($A10,'Return Data'!$B$7:$R$2292,12,0)</f>
        <v>2.4043000000000001</v>
      </c>
      <c r="K10" s="61">
        <f t="shared" si="3"/>
        <v>12</v>
      </c>
      <c r="L10" s="60">
        <f>VLOOKUP($A10,'Return Data'!$B$7:$R$2292,13,0)</f>
        <v>2.6158000000000001</v>
      </c>
      <c r="M10" s="61">
        <f t="shared" si="4"/>
        <v>10</v>
      </c>
      <c r="N10" s="60">
        <f>VLOOKUP($A10,'Return Data'!$B$7:$R$2292,17,0)</f>
        <v>3.1781000000000001</v>
      </c>
      <c r="O10" s="61">
        <f t="shared" si="5"/>
        <v>11</v>
      </c>
      <c r="P10" s="60">
        <f>VLOOKUP($A10,'Return Data'!$B$7:$R$2292,14,0)</f>
        <v>5.4882</v>
      </c>
      <c r="Q10" s="61">
        <f t="shared" si="6"/>
        <v>10</v>
      </c>
      <c r="R10" s="60">
        <f>VLOOKUP($A10,'Return Data'!$B$7:$R$2292,16,0)</f>
        <v>7.7016999999999998</v>
      </c>
      <c r="S10" s="62">
        <f t="shared" si="7"/>
        <v>5</v>
      </c>
    </row>
    <row r="11" spans="1:19" x14ac:dyDescent="0.3">
      <c r="A11" s="77" t="s">
        <v>563</v>
      </c>
      <c r="B11" s="59">
        <f>VLOOKUP($A11,'Return Data'!$B$7:$R$2292,3,0)</f>
        <v>44865</v>
      </c>
      <c r="C11" s="60">
        <f>VLOOKUP($A11,'Return Data'!$B$7:$R$2292,4,0)</f>
        <v>20.107800000000001</v>
      </c>
      <c r="D11" s="60">
        <f>VLOOKUP($A11,'Return Data'!$B$7:$R$2292,9,0)</f>
        <v>3.6947000000000001</v>
      </c>
      <c r="E11" s="61">
        <f t="shared" si="0"/>
        <v>18</v>
      </c>
      <c r="F11" s="60">
        <f>VLOOKUP($A11,'Return Data'!$B$7:$R$2292,10,0)</f>
        <v>3.7808000000000002</v>
      </c>
      <c r="G11" s="61">
        <f t="shared" si="1"/>
        <v>10</v>
      </c>
      <c r="H11" s="60">
        <f>VLOOKUP($A11,'Return Data'!$B$7:$R$2292,11,0)</f>
        <v>2.7265999999999999</v>
      </c>
      <c r="I11" s="61">
        <f t="shared" si="2"/>
        <v>11</v>
      </c>
      <c r="J11" s="60">
        <f>VLOOKUP($A11,'Return Data'!$B$7:$R$2292,12,0)</f>
        <v>1.9584999999999999</v>
      </c>
      <c r="K11" s="61">
        <f t="shared" si="3"/>
        <v>17</v>
      </c>
      <c r="L11" s="60">
        <f>VLOOKUP($A11,'Return Data'!$B$7:$R$2292,13,0)</f>
        <v>1.7659</v>
      </c>
      <c r="M11" s="61">
        <f t="shared" si="4"/>
        <v>18</v>
      </c>
      <c r="N11" s="60">
        <f>VLOOKUP($A11,'Return Data'!$B$7:$R$2292,17,0)</f>
        <v>3.0783</v>
      </c>
      <c r="O11" s="61">
        <f t="shared" si="5"/>
        <v>12</v>
      </c>
      <c r="P11" s="60">
        <f>VLOOKUP($A11,'Return Data'!$B$7:$R$2292,14,0)</f>
        <v>6.4661999999999997</v>
      </c>
      <c r="Q11" s="61">
        <f t="shared" si="6"/>
        <v>2</v>
      </c>
      <c r="R11" s="60">
        <f>VLOOKUP($A11,'Return Data'!$B$7:$R$2292,16,0)</f>
        <v>7.9447999999999999</v>
      </c>
      <c r="S11" s="62">
        <f t="shared" si="7"/>
        <v>2</v>
      </c>
    </row>
    <row r="12" spans="1:19" x14ac:dyDescent="0.3">
      <c r="A12" s="77" t="s">
        <v>564</v>
      </c>
      <c r="B12" s="59">
        <f>VLOOKUP($A12,'Return Data'!$B$7:$R$2292,3,0)</f>
        <v>44865</v>
      </c>
      <c r="C12" s="60">
        <f>VLOOKUP($A12,'Return Data'!$B$7:$R$2292,4,0)</f>
        <v>18.451799999999999</v>
      </c>
      <c r="D12" s="60">
        <f>VLOOKUP($A12,'Return Data'!$B$7:$R$2292,9,0)</f>
        <v>4.2138</v>
      </c>
      <c r="E12" s="61">
        <f t="shared" si="0"/>
        <v>14</v>
      </c>
      <c r="F12" s="60">
        <f>VLOOKUP($A12,'Return Data'!$B$7:$R$2292,10,0)</f>
        <v>3.0861999999999998</v>
      </c>
      <c r="G12" s="61">
        <f t="shared" si="1"/>
        <v>17</v>
      </c>
      <c r="H12" s="60">
        <f>VLOOKUP($A12,'Return Data'!$B$7:$R$2292,11,0)</f>
        <v>2.4552999999999998</v>
      </c>
      <c r="I12" s="61">
        <f t="shared" si="2"/>
        <v>14</v>
      </c>
      <c r="J12" s="60">
        <f>VLOOKUP($A12,'Return Data'!$B$7:$R$2292,12,0)</f>
        <v>2.4091</v>
      </c>
      <c r="K12" s="61">
        <f t="shared" si="3"/>
        <v>11</v>
      </c>
      <c r="L12" s="60">
        <f>VLOOKUP($A12,'Return Data'!$B$7:$R$2292,13,0)</f>
        <v>2.6273</v>
      </c>
      <c r="M12" s="61">
        <f t="shared" si="4"/>
        <v>9</v>
      </c>
      <c r="N12" s="60">
        <f>VLOOKUP($A12,'Return Data'!$B$7:$R$2292,17,0)</f>
        <v>3.3218999999999999</v>
      </c>
      <c r="O12" s="61">
        <f t="shared" si="5"/>
        <v>10</v>
      </c>
      <c r="P12" s="60">
        <f>VLOOKUP($A12,'Return Data'!$B$7:$R$2292,14,0)</f>
        <v>5.2374000000000001</v>
      </c>
      <c r="Q12" s="61">
        <f t="shared" si="6"/>
        <v>12</v>
      </c>
      <c r="R12" s="60">
        <f>VLOOKUP($A12,'Return Data'!$B$7:$R$2292,16,0)</f>
        <v>7.4516999999999998</v>
      </c>
      <c r="S12" s="62">
        <f t="shared" si="7"/>
        <v>10</v>
      </c>
    </row>
    <row r="13" spans="1:19" x14ac:dyDescent="0.3">
      <c r="A13" s="77" t="s">
        <v>567</v>
      </c>
      <c r="B13" s="59">
        <f>VLOOKUP($A13,'Return Data'!$B$7:$R$2292,3,0)</f>
        <v>44865</v>
      </c>
      <c r="C13" s="60">
        <f>VLOOKUP($A13,'Return Data'!$B$7:$R$2292,4,0)</f>
        <v>18.898900000000001</v>
      </c>
      <c r="D13" s="60">
        <f>VLOOKUP($A13,'Return Data'!$B$7:$R$2292,9,0)</f>
        <v>4.0071000000000003</v>
      </c>
      <c r="E13" s="61">
        <f t="shared" si="0"/>
        <v>15</v>
      </c>
      <c r="F13" s="60">
        <f>VLOOKUP($A13,'Return Data'!$B$7:$R$2292,10,0)</f>
        <v>4.7248999999999999</v>
      </c>
      <c r="G13" s="61">
        <f t="shared" si="1"/>
        <v>5</v>
      </c>
      <c r="H13" s="60">
        <f>VLOOKUP($A13,'Return Data'!$B$7:$R$2292,11,0)</f>
        <v>2.9617</v>
      </c>
      <c r="I13" s="61">
        <f t="shared" si="2"/>
        <v>7</v>
      </c>
      <c r="J13" s="60">
        <f>VLOOKUP($A13,'Return Data'!$B$7:$R$2292,12,0)</f>
        <v>2.8925000000000001</v>
      </c>
      <c r="K13" s="61">
        <f t="shared" si="3"/>
        <v>8</v>
      </c>
      <c r="L13" s="60">
        <f>VLOOKUP($A13,'Return Data'!$B$7:$R$2292,13,0)</f>
        <v>2.7671999999999999</v>
      </c>
      <c r="M13" s="61">
        <f t="shared" si="4"/>
        <v>8</v>
      </c>
      <c r="N13" s="60">
        <f>VLOOKUP($A13,'Return Data'!$B$7:$R$2292,17,0)</f>
        <v>3.5750000000000002</v>
      </c>
      <c r="O13" s="61">
        <f t="shared" si="5"/>
        <v>5</v>
      </c>
      <c r="P13" s="60">
        <f>VLOOKUP($A13,'Return Data'!$B$7:$R$2292,14,0)</f>
        <v>5.7976999999999999</v>
      </c>
      <c r="Q13" s="61">
        <f t="shared" si="6"/>
        <v>7</v>
      </c>
      <c r="R13" s="60">
        <f>VLOOKUP($A13,'Return Data'!$B$7:$R$2292,16,0)</f>
        <v>7.6771000000000003</v>
      </c>
      <c r="S13" s="62">
        <f t="shared" si="7"/>
        <v>6</v>
      </c>
    </row>
    <row r="14" spans="1:19" x14ac:dyDescent="0.3">
      <c r="A14" s="77" t="s">
        <v>568</v>
      </c>
      <c r="B14" s="59">
        <f>VLOOKUP($A14,'Return Data'!$B$7:$R$2292,3,0)</f>
        <v>44865</v>
      </c>
      <c r="C14" s="60">
        <f>VLOOKUP($A14,'Return Data'!$B$7:$R$2292,4,0)</f>
        <v>26.831299999999999</v>
      </c>
      <c r="D14" s="60">
        <f>VLOOKUP($A14,'Return Data'!$B$7:$R$2292,9,0)</f>
        <v>5.6571999999999996</v>
      </c>
      <c r="E14" s="61">
        <f t="shared" si="0"/>
        <v>2</v>
      </c>
      <c r="F14" s="60">
        <f>VLOOKUP($A14,'Return Data'!$B$7:$R$2292,10,0)</f>
        <v>7.5101000000000004</v>
      </c>
      <c r="G14" s="61">
        <f t="shared" si="1"/>
        <v>1</v>
      </c>
      <c r="H14" s="60">
        <f>VLOOKUP($A14,'Return Data'!$B$7:$R$2292,11,0)</f>
        <v>5.1062000000000003</v>
      </c>
      <c r="I14" s="61">
        <f t="shared" si="2"/>
        <v>2</v>
      </c>
      <c r="J14" s="60">
        <f>VLOOKUP($A14,'Return Data'!$B$7:$R$2292,12,0)</f>
        <v>4.5971000000000002</v>
      </c>
      <c r="K14" s="61">
        <f t="shared" si="3"/>
        <v>2</v>
      </c>
      <c r="L14" s="60">
        <f>VLOOKUP($A14,'Return Data'!$B$7:$R$2292,13,0)</f>
        <v>3.7841999999999998</v>
      </c>
      <c r="M14" s="61">
        <f t="shared" si="4"/>
        <v>3</v>
      </c>
      <c r="N14" s="60">
        <f>VLOOKUP($A14,'Return Data'!$B$7:$R$2292,17,0)</f>
        <v>4.3962000000000003</v>
      </c>
      <c r="O14" s="61">
        <f t="shared" si="5"/>
        <v>2</v>
      </c>
      <c r="P14" s="60">
        <f>VLOOKUP($A14,'Return Data'!$B$7:$R$2292,14,0)</f>
        <v>6.0632000000000001</v>
      </c>
      <c r="Q14" s="61">
        <f t="shared" si="6"/>
        <v>3</v>
      </c>
      <c r="R14" s="60">
        <f>VLOOKUP($A14,'Return Data'!$B$7:$R$2292,16,0)</f>
        <v>7.9909999999999997</v>
      </c>
      <c r="S14" s="62">
        <f t="shared" si="7"/>
        <v>1</v>
      </c>
    </row>
    <row r="15" spans="1:19" x14ac:dyDescent="0.3">
      <c r="A15" s="77" t="s">
        <v>571</v>
      </c>
      <c r="B15" s="59">
        <f>VLOOKUP($A15,'Return Data'!$B$7:$R$2292,3,0)</f>
        <v>44865</v>
      </c>
      <c r="C15" s="60">
        <f>VLOOKUP($A15,'Return Data'!$B$7:$R$2292,4,0)</f>
        <v>20.325800000000001</v>
      </c>
      <c r="D15" s="60">
        <f>VLOOKUP($A15,'Return Data'!$B$7:$R$2292,9,0)</f>
        <v>4.4306999999999999</v>
      </c>
      <c r="E15" s="61">
        <f t="shared" si="0"/>
        <v>10</v>
      </c>
      <c r="F15" s="60">
        <f>VLOOKUP($A15,'Return Data'!$B$7:$R$2292,10,0)</f>
        <v>4.3425000000000002</v>
      </c>
      <c r="G15" s="61">
        <f t="shared" si="1"/>
        <v>6</v>
      </c>
      <c r="H15" s="60">
        <f>VLOOKUP($A15,'Return Data'!$B$7:$R$2292,11,0)</f>
        <v>2.9386000000000001</v>
      </c>
      <c r="I15" s="61">
        <f t="shared" si="2"/>
        <v>8</v>
      </c>
      <c r="J15" s="60">
        <f>VLOOKUP($A15,'Return Data'!$B$7:$R$2292,12,0)</f>
        <v>2.9796</v>
      </c>
      <c r="K15" s="61">
        <f t="shared" si="3"/>
        <v>7</v>
      </c>
      <c r="L15" s="60">
        <f>VLOOKUP($A15,'Return Data'!$B$7:$R$2292,13,0)</f>
        <v>3.0891000000000002</v>
      </c>
      <c r="M15" s="61">
        <f t="shared" si="4"/>
        <v>6</v>
      </c>
      <c r="N15" s="60">
        <f>VLOOKUP($A15,'Return Data'!$B$7:$R$2292,17,0)</f>
        <v>3.5352999999999999</v>
      </c>
      <c r="O15" s="61">
        <f t="shared" si="5"/>
        <v>6</v>
      </c>
      <c r="P15" s="60">
        <f>VLOOKUP($A15,'Return Data'!$B$7:$R$2292,14,0)</f>
        <v>5.8098000000000001</v>
      </c>
      <c r="Q15" s="61">
        <f t="shared" si="6"/>
        <v>6</v>
      </c>
      <c r="R15" s="60">
        <f>VLOOKUP($A15,'Return Data'!$B$7:$R$2292,16,0)</f>
        <v>7.6210000000000004</v>
      </c>
      <c r="S15" s="62">
        <f t="shared" si="7"/>
        <v>7</v>
      </c>
    </row>
    <row r="16" spans="1:19" x14ac:dyDescent="0.3">
      <c r="A16" s="77" t="s">
        <v>574</v>
      </c>
      <c r="B16" s="59">
        <f>VLOOKUP($A16,'Return Data'!$B$7:$R$2292,3,0)</f>
        <v>44865</v>
      </c>
      <c r="C16" s="60">
        <f>VLOOKUP($A16,'Return Data'!$B$7:$R$2292,4,0)</f>
        <v>1859.2813000000001</v>
      </c>
      <c r="D16" s="60">
        <f>VLOOKUP($A16,'Return Data'!$B$7:$R$2292,9,0)</f>
        <v>3.6440000000000001</v>
      </c>
      <c r="E16" s="61">
        <f t="shared" si="0"/>
        <v>20</v>
      </c>
      <c r="F16" s="60">
        <f>VLOOKUP($A16,'Return Data'!$B$7:$R$2292,10,0)</f>
        <v>3.2884000000000002</v>
      </c>
      <c r="G16" s="61">
        <f t="shared" si="1"/>
        <v>15</v>
      </c>
      <c r="H16" s="60">
        <f>VLOOKUP($A16,'Return Data'!$B$7:$R$2292,11,0)</f>
        <v>0.63600000000000001</v>
      </c>
      <c r="I16" s="61">
        <f t="shared" si="2"/>
        <v>20</v>
      </c>
      <c r="J16" s="60">
        <f>VLOOKUP($A16,'Return Data'!$B$7:$R$2292,12,0)</f>
        <v>0.1336</v>
      </c>
      <c r="K16" s="61">
        <f t="shared" si="3"/>
        <v>19</v>
      </c>
      <c r="L16" s="60">
        <f>VLOOKUP($A16,'Return Data'!$B$7:$R$2292,13,0)</f>
        <v>0.29389999999999999</v>
      </c>
      <c r="M16" s="61">
        <f t="shared" si="4"/>
        <v>20</v>
      </c>
      <c r="N16" s="60">
        <f>VLOOKUP($A16,'Return Data'!$B$7:$R$2292,17,0)</f>
        <v>1.7011000000000001</v>
      </c>
      <c r="O16" s="61">
        <f t="shared" si="5"/>
        <v>17</v>
      </c>
      <c r="P16" s="60">
        <f>VLOOKUP($A16,'Return Data'!$B$7:$R$2292,14,0)</f>
        <v>4.3269000000000002</v>
      </c>
      <c r="Q16" s="61">
        <f t="shared" si="6"/>
        <v>17</v>
      </c>
      <c r="R16" s="60">
        <f>VLOOKUP($A16,'Return Data'!$B$7:$R$2292,16,0)</f>
        <v>6.5030000000000001</v>
      </c>
      <c r="S16" s="62">
        <f t="shared" si="7"/>
        <v>17</v>
      </c>
    </row>
    <row r="17" spans="1:19" x14ac:dyDescent="0.3">
      <c r="A17" s="77" t="s">
        <v>576</v>
      </c>
      <c r="B17" s="59">
        <f>VLOOKUP($A17,'Return Data'!$B$7:$R$2292,3,0)</f>
        <v>44865</v>
      </c>
      <c r="C17" s="60">
        <f>VLOOKUP($A17,'Return Data'!$B$7:$R$2292,4,0)</f>
        <v>53.671799999999998</v>
      </c>
      <c r="D17" s="60">
        <f>VLOOKUP($A17,'Return Data'!$B$7:$R$2292,9,0)</f>
        <v>5.6562000000000001</v>
      </c>
      <c r="E17" s="61">
        <f t="shared" si="0"/>
        <v>3</v>
      </c>
      <c r="F17" s="60">
        <f>VLOOKUP($A17,'Return Data'!$B$7:$R$2292,10,0)</f>
        <v>5.6353999999999997</v>
      </c>
      <c r="G17" s="61">
        <f t="shared" si="1"/>
        <v>2</v>
      </c>
      <c r="H17" s="60">
        <f>VLOOKUP($A17,'Return Data'!$B$7:$R$2292,11,0)</f>
        <v>3.49</v>
      </c>
      <c r="I17" s="61">
        <f t="shared" si="2"/>
        <v>4</v>
      </c>
      <c r="J17" s="60">
        <f>VLOOKUP($A17,'Return Data'!$B$7:$R$2292,12,0)</f>
        <v>3.1515</v>
      </c>
      <c r="K17" s="61">
        <f t="shared" si="3"/>
        <v>4</v>
      </c>
      <c r="L17" s="60">
        <f>VLOOKUP($A17,'Return Data'!$B$7:$R$2292,13,0)</f>
        <v>2.9832999999999998</v>
      </c>
      <c r="M17" s="61">
        <f t="shared" si="4"/>
        <v>7</v>
      </c>
      <c r="N17" s="60">
        <f>VLOOKUP($A17,'Return Data'!$B$7:$R$2292,17,0)</f>
        <v>3.7650999999999999</v>
      </c>
      <c r="O17" s="61">
        <f t="shared" si="5"/>
        <v>3</v>
      </c>
      <c r="P17" s="60">
        <f>VLOOKUP($A17,'Return Data'!$B$7:$R$2292,14,0)</f>
        <v>5.9565000000000001</v>
      </c>
      <c r="Q17" s="61">
        <f t="shared" si="6"/>
        <v>4</v>
      </c>
      <c r="R17" s="60">
        <f>VLOOKUP($A17,'Return Data'!$B$7:$R$2292,16,0)</f>
        <v>7.2979000000000003</v>
      </c>
      <c r="S17" s="62">
        <f t="shared" si="7"/>
        <v>13</v>
      </c>
    </row>
    <row r="18" spans="1:19" x14ac:dyDescent="0.3">
      <c r="A18" s="77" t="s">
        <v>579</v>
      </c>
      <c r="B18" s="59">
        <f>VLOOKUP($A18,'Return Data'!$B$7:$R$2292,3,0)</f>
        <v>44865</v>
      </c>
      <c r="C18" s="60">
        <f>VLOOKUP($A18,'Return Data'!$B$7:$R$2292,4,0)</f>
        <v>20.056999999999999</v>
      </c>
      <c r="D18" s="60">
        <f>VLOOKUP($A18,'Return Data'!$B$7:$R$2292,9,0)</f>
        <v>3.9994999999999998</v>
      </c>
      <c r="E18" s="61">
        <f t="shared" si="0"/>
        <v>16</v>
      </c>
      <c r="F18" s="60">
        <f>VLOOKUP($A18,'Return Data'!$B$7:$R$2292,10,0)</f>
        <v>2.1120000000000001</v>
      </c>
      <c r="G18" s="61">
        <f t="shared" si="1"/>
        <v>20</v>
      </c>
      <c r="H18" s="60">
        <f>VLOOKUP($A18,'Return Data'!$B$7:$R$2292,11,0)</f>
        <v>0.76229999999999998</v>
      </c>
      <c r="I18" s="61">
        <f t="shared" si="2"/>
        <v>19</v>
      </c>
      <c r="J18" s="60">
        <f>VLOOKUP($A18,'Return Data'!$B$7:$R$2292,12,0)</f>
        <v>-2.7000000000000001E-3</v>
      </c>
      <c r="K18" s="61">
        <f t="shared" si="3"/>
        <v>20</v>
      </c>
      <c r="L18" s="60">
        <f>VLOOKUP($A18,'Return Data'!$B$7:$R$2292,13,0)</f>
        <v>0.81189999999999996</v>
      </c>
      <c r="M18" s="61">
        <f t="shared" si="4"/>
        <v>19</v>
      </c>
      <c r="N18" s="60">
        <f>VLOOKUP($A18,'Return Data'!$B$7:$R$2292,17,0)</f>
        <v>2.3199000000000001</v>
      </c>
      <c r="O18" s="61">
        <f t="shared" si="5"/>
        <v>16</v>
      </c>
      <c r="P18" s="60">
        <f>VLOOKUP($A18,'Return Data'!$B$7:$R$2292,14,0)</f>
        <v>4.7530000000000001</v>
      </c>
      <c r="Q18" s="61">
        <f t="shared" si="6"/>
        <v>14</v>
      </c>
      <c r="R18" s="60">
        <f>VLOOKUP($A18,'Return Data'!$B$7:$R$2292,16,0)</f>
        <v>4.7096999999999998</v>
      </c>
      <c r="S18" s="62">
        <f t="shared" si="7"/>
        <v>20</v>
      </c>
    </row>
    <row r="19" spans="1:19" x14ac:dyDescent="0.3">
      <c r="A19" s="77" t="s">
        <v>580</v>
      </c>
      <c r="B19" s="59">
        <f>VLOOKUP($A19,'Return Data'!$B$7:$R$2292,3,0)</f>
        <v>44865</v>
      </c>
      <c r="C19" s="60">
        <f>VLOOKUP($A19,'Return Data'!$B$7:$R$2292,4,0)</f>
        <v>28.658200000000001</v>
      </c>
      <c r="D19" s="60">
        <f>VLOOKUP($A19,'Return Data'!$B$7:$R$2292,9,0)</f>
        <v>4.2305000000000001</v>
      </c>
      <c r="E19" s="61">
        <f t="shared" si="0"/>
        <v>13</v>
      </c>
      <c r="F19" s="60">
        <f>VLOOKUP($A19,'Return Data'!$B$7:$R$2292,10,0)</f>
        <v>2.7399</v>
      </c>
      <c r="G19" s="61">
        <f t="shared" si="1"/>
        <v>19</v>
      </c>
      <c r="H19" s="60">
        <f>VLOOKUP($A19,'Return Data'!$B$7:$R$2292,11,0)</f>
        <v>2.2603</v>
      </c>
      <c r="I19" s="61">
        <f t="shared" si="2"/>
        <v>16</v>
      </c>
      <c r="J19" s="60">
        <f>VLOOKUP($A19,'Return Data'!$B$7:$R$2292,12,0)</f>
        <v>2.3237999999999999</v>
      </c>
      <c r="K19" s="61">
        <f t="shared" si="3"/>
        <v>13</v>
      </c>
      <c r="L19" s="60">
        <f>VLOOKUP($A19,'Return Data'!$B$7:$R$2292,13,0)</f>
        <v>2.4314</v>
      </c>
      <c r="M19" s="61">
        <f t="shared" si="4"/>
        <v>14</v>
      </c>
      <c r="N19" s="60">
        <f>VLOOKUP($A19,'Return Data'!$B$7:$R$2292,17,0)</f>
        <v>2.706</v>
      </c>
      <c r="O19" s="61">
        <f t="shared" si="5"/>
        <v>15</v>
      </c>
      <c r="P19" s="60">
        <f>VLOOKUP($A19,'Return Data'!$B$7:$R$2292,14,0)</f>
        <v>4.5542999999999996</v>
      </c>
      <c r="Q19" s="61">
        <f t="shared" si="6"/>
        <v>15</v>
      </c>
      <c r="R19" s="60">
        <f>VLOOKUP($A19,'Return Data'!$B$7:$R$2292,16,0)</f>
        <v>7.0602</v>
      </c>
      <c r="S19" s="62">
        <f t="shared" si="7"/>
        <v>14</v>
      </c>
    </row>
    <row r="20" spans="1:19" x14ac:dyDescent="0.3">
      <c r="A20" s="77" t="s">
        <v>582</v>
      </c>
      <c r="B20" s="59">
        <f>VLOOKUP($A20,'Return Data'!$B$7:$R$2292,3,0)</f>
        <v>44865</v>
      </c>
      <c r="C20" s="60">
        <f>VLOOKUP($A20,'Return Data'!$B$7:$R$2292,4,0)</f>
        <v>17.0213</v>
      </c>
      <c r="D20" s="60">
        <f>VLOOKUP($A20,'Return Data'!$B$7:$R$2292,9,0)</f>
        <v>3.8308</v>
      </c>
      <c r="E20" s="61">
        <f t="shared" si="0"/>
        <v>17</v>
      </c>
      <c r="F20" s="60">
        <f>VLOOKUP($A20,'Return Data'!$B$7:$R$2292,10,0)</f>
        <v>3.8473999999999999</v>
      </c>
      <c r="G20" s="61">
        <f t="shared" si="1"/>
        <v>9</v>
      </c>
      <c r="H20" s="60">
        <f>VLOOKUP($A20,'Return Data'!$B$7:$R$2292,11,0)</f>
        <v>2.2663000000000002</v>
      </c>
      <c r="I20" s="61">
        <f t="shared" si="2"/>
        <v>15</v>
      </c>
      <c r="J20" s="60">
        <f>VLOOKUP($A20,'Return Data'!$B$7:$R$2292,12,0)</f>
        <v>2.2564000000000002</v>
      </c>
      <c r="K20" s="61">
        <f t="shared" si="3"/>
        <v>15</v>
      </c>
      <c r="L20" s="60">
        <f>VLOOKUP($A20,'Return Data'!$B$7:$R$2292,13,0)</f>
        <v>2.4842</v>
      </c>
      <c r="M20" s="61">
        <f t="shared" si="4"/>
        <v>12</v>
      </c>
      <c r="N20" s="60">
        <f>VLOOKUP($A20,'Return Data'!$B$7:$R$2292,17,0)</f>
        <v>3.3759999999999999</v>
      </c>
      <c r="O20" s="61">
        <f t="shared" si="5"/>
        <v>9</v>
      </c>
      <c r="P20" s="60">
        <f>VLOOKUP($A20,'Return Data'!$B$7:$R$2292,14,0)</f>
        <v>5.7236000000000002</v>
      </c>
      <c r="Q20" s="61">
        <f t="shared" si="6"/>
        <v>8</v>
      </c>
      <c r="R20" s="60">
        <f>VLOOKUP($A20,'Return Data'!$B$7:$R$2292,16,0)</f>
        <v>7.3814000000000002</v>
      </c>
      <c r="S20" s="62">
        <f t="shared" si="7"/>
        <v>11</v>
      </c>
    </row>
    <row r="21" spans="1:19" x14ac:dyDescent="0.3">
      <c r="A21" s="77" t="s">
        <v>584</v>
      </c>
      <c r="B21" s="59">
        <f>VLOOKUP($A21,'Return Data'!$B$7:$R$2292,3,0)</f>
        <v>44865</v>
      </c>
      <c r="C21" s="60">
        <f>VLOOKUP($A21,'Return Data'!$B$7:$R$2292,4,0)</f>
        <v>20.087499999999999</v>
      </c>
      <c r="D21" s="60">
        <f>VLOOKUP($A21,'Return Data'!$B$7:$R$2292,9,0)</f>
        <v>4.8379000000000003</v>
      </c>
      <c r="E21" s="61">
        <f t="shared" si="0"/>
        <v>8</v>
      </c>
      <c r="F21" s="60">
        <f>VLOOKUP($A21,'Return Data'!$B$7:$R$2292,10,0)</f>
        <v>3.2336</v>
      </c>
      <c r="G21" s="61">
        <f t="shared" si="1"/>
        <v>16</v>
      </c>
      <c r="H21" s="60">
        <f>VLOOKUP($A21,'Return Data'!$B$7:$R$2292,11,0)</f>
        <v>2.6114000000000002</v>
      </c>
      <c r="I21" s="61">
        <f t="shared" si="2"/>
        <v>12</v>
      </c>
      <c r="J21" s="60">
        <f>VLOOKUP($A21,'Return Data'!$B$7:$R$2292,12,0)</f>
        <v>2.5026999999999999</v>
      </c>
      <c r="K21" s="61">
        <f t="shared" si="3"/>
        <v>10</v>
      </c>
      <c r="L21" s="60">
        <f>VLOOKUP($A21,'Return Data'!$B$7:$R$2292,13,0)</f>
        <v>2.5346000000000002</v>
      </c>
      <c r="M21" s="61">
        <f t="shared" si="4"/>
        <v>11</v>
      </c>
      <c r="N21" s="60">
        <f>VLOOKUP($A21,'Return Data'!$B$7:$R$2292,17,0)</f>
        <v>3.3797999999999999</v>
      </c>
      <c r="O21" s="61">
        <f t="shared" si="5"/>
        <v>8</v>
      </c>
      <c r="P21" s="60">
        <f>VLOOKUP($A21,'Return Data'!$B$7:$R$2292,14,0)</f>
        <v>5.4882999999999997</v>
      </c>
      <c r="Q21" s="61">
        <f t="shared" si="6"/>
        <v>9</v>
      </c>
      <c r="R21" s="60">
        <f>VLOOKUP($A21,'Return Data'!$B$7:$R$2292,16,0)</f>
        <v>7.4919000000000002</v>
      </c>
      <c r="S21" s="62">
        <f t="shared" si="7"/>
        <v>8</v>
      </c>
    </row>
    <row r="22" spans="1:19" x14ac:dyDescent="0.3">
      <c r="A22" s="77" t="s">
        <v>587</v>
      </c>
      <c r="B22" s="59">
        <f>VLOOKUP($A22,'Return Data'!$B$7:$R$2292,3,0)</f>
        <v>44865</v>
      </c>
      <c r="C22" s="60">
        <f>VLOOKUP($A22,'Return Data'!$B$7:$R$2292,4,0)</f>
        <v>2567.1891000000001</v>
      </c>
      <c r="D22" s="60">
        <f>VLOOKUP($A22,'Return Data'!$B$7:$R$2292,9,0)</f>
        <v>4.3467000000000002</v>
      </c>
      <c r="E22" s="61">
        <f t="shared" si="0"/>
        <v>11</v>
      </c>
      <c r="F22" s="60">
        <f>VLOOKUP($A22,'Return Data'!$B$7:$R$2292,10,0)</f>
        <v>3.5215999999999998</v>
      </c>
      <c r="G22" s="61">
        <f t="shared" si="1"/>
        <v>12</v>
      </c>
      <c r="H22" s="60">
        <f>VLOOKUP($A22,'Return Data'!$B$7:$R$2292,11,0)</f>
        <v>1.8716999999999999</v>
      </c>
      <c r="I22" s="61">
        <f t="shared" si="2"/>
        <v>18</v>
      </c>
      <c r="J22" s="60">
        <f>VLOOKUP($A22,'Return Data'!$B$7:$R$2292,12,0)</f>
        <v>1.9339</v>
      </c>
      <c r="K22" s="61">
        <f t="shared" si="3"/>
        <v>18</v>
      </c>
      <c r="L22" s="60">
        <f>VLOOKUP($A22,'Return Data'!$B$7:$R$2292,13,0)</f>
        <v>2.1193</v>
      </c>
      <c r="M22" s="61">
        <f t="shared" si="4"/>
        <v>17</v>
      </c>
      <c r="N22" s="60">
        <f>VLOOKUP($A22,'Return Data'!$B$7:$R$2292,17,0)</f>
        <v>2.7361</v>
      </c>
      <c r="O22" s="61">
        <f t="shared" si="5"/>
        <v>13</v>
      </c>
      <c r="P22" s="60">
        <f>VLOOKUP($A22,'Return Data'!$B$7:$R$2292,14,0)</f>
        <v>5.1543999999999999</v>
      </c>
      <c r="Q22" s="61">
        <f t="shared" si="6"/>
        <v>13</v>
      </c>
      <c r="R22" s="60">
        <f>VLOOKUP($A22,'Return Data'!$B$7:$R$2292,16,0)</f>
        <v>7.4809999999999999</v>
      </c>
      <c r="S22" s="62">
        <f t="shared" si="7"/>
        <v>9</v>
      </c>
    </row>
    <row r="23" spans="1:19" x14ac:dyDescent="0.3">
      <c r="A23" s="77" t="s">
        <v>588</v>
      </c>
      <c r="B23" s="59">
        <f>VLOOKUP($A23,'Return Data'!$B$7:$R$2292,3,0)</f>
        <v>44865</v>
      </c>
      <c r="C23" s="60">
        <f>VLOOKUP($A23,'Return Data'!$B$7:$R$2292,4,0)</f>
        <v>35.287999999999997</v>
      </c>
      <c r="D23" s="60">
        <f>VLOOKUP($A23,'Return Data'!$B$7:$R$2292,9,0)</f>
        <v>5.2550999999999997</v>
      </c>
      <c r="E23" s="61">
        <f t="shared" si="0"/>
        <v>4</v>
      </c>
      <c r="F23" s="60">
        <f>VLOOKUP($A23,'Return Data'!$B$7:$R$2292,10,0)</f>
        <v>3.5634999999999999</v>
      </c>
      <c r="G23" s="61">
        <f t="shared" si="1"/>
        <v>11</v>
      </c>
      <c r="H23" s="60">
        <f>VLOOKUP($A23,'Return Data'!$B$7:$R$2292,11,0)</f>
        <v>2.4773999999999998</v>
      </c>
      <c r="I23" s="61">
        <f t="shared" si="2"/>
        <v>13</v>
      </c>
      <c r="J23" s="60">
        <f>VLOOKUP($A23,'Return Data'!$B$7:$R$2292,12,0)</f>
        <v>2.2715000000000001</v>
      </c>
      <c r="K23" s="61">
        <f t="shared" si="3"/>
        <v>14</v>
      </c>
      <c r="L23" s="60">
        <f>VLOOKUP($A23,'Return Data'!$B$7:$R$2292,13,0)</f>
        <v>2.3921000000000001</v>
      </c>
      <c r="M23" s="61">
        <f t="shared" si="4"/>
        <v>16</v>
      </c>
      <c r="N23" s="60">
        <f>VLOOKUP($A23,'Return Data'!$B$7:$R$2292,17,0)</f>
        <v>2.7128999999999999</v>
      </c>
      <c r="O23" s="61">
        <f t="shared" si="5"/>
        <v>14</v>
      </c>
      <c r="P23" s="60">
        <f>VLOOKUP($A23,'Return Data'!$B$7:$R$2292,14,0)</f>
        <v>4.4119000000000002</v>
      </c>
      <c r="Q23" s="61">
        <f t="shared" si="6"/>
        <v>16</v>
      </c>
      <c r="R23" s="60">
        <f>VLOOKUP($A23,'Return Data'!$B$7:$R$2292,16,0)</f>
        <v>7.3211000000000004</v>
      </c>
      <c r="S23" s="62">
        <f t="shared" si="7"/>
        <v>12</v>
      </c>
    </row>
    <row r="24" spans="1:19" x14ac:dyDescent="0.3">
      <c r="A24" s="77" t="s">
        <v>591</v>
      </c>
      <c r="B24" s="59">
        <f>VLOOKUP($A24,'Return Data'!$B$7:$R$2292,3,0)</f>
        <v>44865</v>
      </c>
      <c r="C24" s="60">
        <f>VLOOKUP($A24,'Return Data'!$B$7:$R$2292,4,0)</f>
        <v>11.8346</v>
      </c>
      <c r="D24" s="60">
        <f>VLOOKUP($A24,'Return Data'!$B$7:$R$2292,9,0)</f>
        <v>4.6245000000000003</v>
      </c>
      <c r="E24" s="61">
        <f t="shared" si="0"/>
        <v>9</v>
      </c>
      <c r="F24" s="60">
        <f>VLOOKUP($A24,'Return Data'!$B$7:$R$2292,10,0)</f>
        <v>4.0781000000000001</v>
      </c>
      <c r="G24" s="61">
        <f t="shared" si="1"/>
        <v>8</v>
      </c>
      <c r="H24" s="60">
        <f>VLOOKUP($A24,'Return Data'!$B$7:$R$2292,11,0)</f>
        <v>2.0992999999999999</v>
      </c>
      <c r="I24" s="61">
        <f t="shared" si="2"/>
        <v>17</v>
      </c>
      <c r="J24" s="60">
        <f>VLOOKUP($A24,'Return Data'!$B$7:$R$2292,12,0)</f>
        <v>2.1406999999999998</v>
      </c>
      <c r="K24" s="61">
        <f t="shared" si="3"/>
        <v>16</v>
      </c>
      <c r="L24" s="60">
        <f>VLOOKUP($A24,'Return Data'!$B$7:$R$2292,13,0)</f>
        <v>2.4277000000000002</v>
      </c>
      <c r="M24" s="61">
        <f t="shared" si="4"/>
        <v>15</v>
      </c>
      <c r="N24" s="60"/>
      <c r="O24" s="61"/>
      <c r="P24" s="60"/>
      <c r="Q24" s="61"/>
      <c r="R24" s="60">
        <f>VLOOKUP($A24,'Return Data'!$B$7:$R$2292,16,0)</f>
        <v>5.6585000000000001</v>
      </c>
      <c r="S24" s="62">
        <f t="shared" si="7"/>
        <v>19</v>
      </c>
    </row>
    <row r="25" spans="1:19" x14ac:dyDescent="0.3">
      <c r="A25" s="77" t="s">
        <v>593</v>
      </c>
      <c r="B25" s="59">
        <f>VLOOKUP($A25,'Return Data'!$B$7:$R$2292,3,0)</f>
        <v>44865</v>
      </c>
      <c r="C25" s="60">
        <f>VLOOKUP($A25,'Return Data'!$B$7:$R$2292,4,0)</f>
        <v>18.014700000000001</v>
      </c>
      <c r="D25" s="60">
        <f>VLOOKUP($A25,'Return Data'!$B$7:$R$2292,9,0)</f>
        <v>3.6452</v>
      </c>
      <c r="E25" s="61">
        <f t="shared" si="0"/>
        <v>19</v>
      </c>
      <c r="F25" s="60">
        <f>VLOOKUP($A25,'Return Data'!$B$7:$R$2292,10,0)</f>
        <v>2.7787000000000002</v>
      </c>
      <c r="G25" s="61">
        <f t="shared" si="1"/>
        <v>18</v>
      </c>
      <c r="H25" s="60">
        <f>VLOOKUP($A25,'Return Data'!$B$7:$R$2292,11,0)</f>
        <v>15.8576</v>
      </c>
      <c r="I25" s="61">
        <f t="shared" si="2"/>
        <v>1</v>
      </c>
      <c r="J25" s="60">
        <f>VLOOKUP($A25,'Return Data'!$B$7:$R$2292,12,0)</f>
        <v>11.4091</v>
      </c>
      <c r="K25" s="61">
        <f t="shared" si="3"/>
        <v>1</v>
      </c>
      <c r="L25" s="60">
        <f>VLOOKUP($A25,'Return Data'!$B$7:$R$2292,13,0)</f>
        <v>9.3000000000000007</v>
      </c>
      <c r="M25" s="61">
        <f t="shared" si="4"/>
        <v>1</v>
      </c>
      <c r="N25" s="60">
        <f>VLOOKUP($A25,'Return Data'!$B$7:$R$2292,17,0)</f>
        <v>6.1026999999999996</v>
      </c>
      <c r="O25" s="61">
        <f>RANK(N25,N$8:N$27,0)</f>
        <v>1</v>
      </c>
      <c r="P25" s="60">
        <f>VLOOKUP($A25,'Return Data'!$B$7:$R$2292,14,0)</f>
        <v>7.0949999999999998</v>
      </c>
      <c r="Q25" s="61">
        <f>RANK(P25,P$8:P$27,0)</f>
        <v>1</v>
      </c>
      <c r="R25" s="60">
        <f>VLOOKUP($A25,'Return Data'!$B$7:$R$2292,16,0)</f>
        <v>6.9622999999999999</v>
      </c>
      <c r="S25" s="62">
        <f t="shared" si="7"/>
        <v>15</v>
      </c>
    </row>
    <row r="26" spans="1:19" x14ac:dyDescent="0.3">
      <c r="A26" s="77" t="s">
        <v>692</v>
      </c>
      <c r="B26" s="59">
        <f>VLOOKUP($A26,'Return Data'!$B$7:$R$2292,3,0)</f>
        <v>44865</v>
      </c>
      <c r="C26" s="60">
        <f>VLOOKUP($A26,'Return Data'!$B$7:$R$2292,4,0)</f>
        <v>1193.4978000000001</v>
      </c>
      <c r="D26" s="60">
        <f>VLOOKUP($A26,'Return Data'!$B$7:$R$2292,9,0)</f>
        <v>5.0822000000000003</v>
      </c>
      <c r="E26" s="61">
        <f t="shared" si="0"/>
        <v>5</v>
      </c>
      <c r="F26" s="60">
        <f>VLOOKUP($A26,'Return Data'!$B$7:$R$2292,10,0)</f>
        <v>5.1087999999999996</v>
      </c>
      <c r="G26" s="61">
        <f t="shared" si="1"/>
        <v>4</v>
      </c>
      <c r="H26" s="60">
        <f>VLOOKUP($A26,'Return Data'!$B$7:$R$2292,11,0)</f>
        <v>3.5188000000000001</v>
      </c>
      <c r="I26" s="61">
        <f t="shared" si="2"/>
        <v>3</v>
      </c>
      <c r="J26" s="60">
        <f>VLOOKUP($A26,'Return Data'!$B$7:$R$2292,12,0)</f>
        <v>3.6793</v>
      </c>
      <c r="K26" s="61">
        <f t="shared" si="3"/>
        <v>3</v>
      </c>
      <c r="L26" s="60">
        <f>VLOOKUP($A26,'Return Data'!$B$7:$R$2292,13,0)</f>
        <v>3.7869000000000002</v>
      </c>
      <c r="M26" s="61">
        <f t="shared" ref="M26:M27" si="8">RANK(L26,L$8:L$27,0)</f>
        <v>2</v>
      </c>
      <c r="N26" s="60"/>
      <c r="O26" s="61"/>
      <c r="P26" s="60"/>
      <c r="Q26" s="61"/>
      <c r="R26" s="60">
        <f>VLOOKUP($A26,'Return Data'!$B$7:$R$2292,16,0)</f>
        <v>6.4066999999999998</v>
      </c>
      <c r="S26" s="62">
        <f t="shared" si="7"/>
        <v>18</v>
      </c>
    </row>
    <row r="27" spans="1:19" x14ac:dyDescent="0.3">
      <c r="A27" s="77" t="s">
        <v>693</v>
      </c>
      <c r="B27" s="59">
        <f>VLOOKUP($A27,'Return Data'!$B$7:$R$2292,3,0)</f>
        <v>44865</v>
      </c>
      <c r="C27" s="60">
        <f>VLOOKUP($A27,'Return Data'!$B$7:$R$2292,4,0)</f>
        <v>1210.5522000000001</v>
      </c>
      <c r="D27" s="60">
        <f>VLOOKUP($A27,'Return Data'!$B$7:$R$2292,9,0)</f>
        <v>6.2609000000000004</v>
      </c>
      <c r="E27" s="61">
        <f t="shared" si="0"/>
        <v>1</v>
      </c>
      <c r="F27" s="60">
        <f>VLOOKUP($A27,'Return Data'!$B$7:$R$2292,10,0)</f>
        <v>5.3612000000000002</v>
      </c>
      <c r="G27" s="61">
        <f t="shared" si="1"/>
        <v>3</v>
      </c>
      <c r="H27" s="60">
        <f>VLOOKUP($A27,'Return Data'!$B$7:$R$2292,11,0)</f>
        <v>3.3403999999999998</v>
      </c>
      <c r="I27" s="61">
        <f t="shared" si="2"/>
        <v>5</v>
      </c>
      <c r="J27" s="60">
        <f>VLOOKUP($A27,'Return Data'!$B$7:$R$2292,12,0)</f>
        <v>2.6835</v>
      </c>
      <c r="K27" s="61">
        <f t="shared" si="3"/>
        <v>9</v>
      </c>
      <c r="L27" s="60">
        <f>VLOOKUP($A27,'Return Data'!$B$7:$R$2292,13,0)</f>
        <v>2.4693999999999998</v>
      </c>
      <c r="M27" s="61">
        <f t="shared" si="8"/>
        <v>13</v>
      </c>
      <c r="N27" s="60"/>
      <c r="O27" s="61"/>
      <c r="P27" s="60"/>
      <c r="Q27" s="61"/>
      <c r="R27" s="60">
        <f>VLOOKUP($A27,'Return Data'!$B$7:$R$2292,16,0)</f>
        <v>6.9398</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4.5760899999999998</v>
      </c>
      <c r="E29" s="83"/>
      <c r="F29" s="84">
        <f>AVERAGE(F8:F27)</f>
        <v>3.9846150000000002</v>
      </c>
      <c r="G29" s="83"/>
      <c r="H29" s="84">
        <f>AVERAGE(H8:H27)</f>
        <v>3.3045850000000003</v>
      </c>
      <c r="I29" s="83"/>
      <c r="J29" s="84">
        <f>AVERAGE(J8:J27)</f>
        <v>2.8973400000000007</v>
      </c>
      <c r="K29" s="83"/>
      <c r="L29" s="84">
        <f>AVERAGE(L8:L27)</f>
        <v>2.849075</v>
      </c>
      <c r="M29" s="83"/>
      <c r="N29" s="84">
        <f>AVERAGE(N8:N27)</f>
        <v>3.3561941176470587</v>
      </c>
      <c r="O29" s="83"/>
      <c r="P29" s="84">
        <f>AVERAGE(P8:P27)</f>
        <v>5.5077882352941181</v>
      </c>
      <c r="Q29" s="83"/>
      <c r="R29" s="84">
        <f>AVERAGE(R8:R27)</f>
        <v>7.1627099999999997</v>
      </c>
      <c r="S29" s="85"/>
    </row>
    <row r="30" spans="1:19" x14ac:dyDescent="0.3">
      <c r="A30" s="82" t="s">
        <v>28</v>
      </c>
      <c r="B30" s="83"/>
      <c r="C30" s="83"/>
      <c r="D30" s="84">
        <f>MIN(D8:D27)</f>
        <v>3.6440000000000001</v>
      </c>
      <c r="E30" s="83"/>
      <c r="F30" s="84">
        <f>MIN(F8:F27)</f>
        <v>2.1120000000000001</v>
      </c>
      <c r="G30" s="83"/>
      <c r="H30" s="84">
        <f>MIN(H8:H27)</f>
        <v>0.63600000000000001</v>
      </c>
      <c r="I30" s="83"/>
      <c r="J30" s="84">
        <f>MIN(J8:J27)</f>
        <v>-2.7000000000000001E-3</v>
      </c>
      <c r="K30" s="83"/>
      <c r="L30" s="84">
        <f>MIN(L8:L27)</f>
        <v>0.29389999999999999</v>
      </c>
      <c r="M30" s="83"/>
      <c r="N30" s="84">
        <f>MIN(N8:N27)</f>
        <v>1.7011000000000001</v>
      </c>
      <c r="O30" s="83"/>
      <c r="P30" s="84">
        <f>MIN(P8:P27)</f>
        <v>4.3269000000000002</v>
      </c>
      <c r="Q30" s="83"/>
      <c r="R30" s="84">
        <f>MIN(R8:R27)</f>
        <v>4.7096999999999998</v>
      </c>
      <c r="S30" s="85"/>
    </row>
    <row r="31" spans="1:19" ht="15" thickBot="1" x14ac:dyDescent="0.35">
      <c r="A31" s="86" t="s">
        <v>29</v>
      </c>
      <c r="B31" s="87"/>
      <c r="C31" s="87"/>
      <c r="D31" s="88">
        <f>MAX(D8:D27)</f>
        <v>6.2609000000000004</v>
      </c>
      <c r="E31" s="87"/>
      <c r="F31" s="88">
        <f>MAX(F8:F27)</f>
        <v>7.5101000000000004</v>
      </c>
      <c r="G31" s="87"/>
      <c r="H31" s="88">
        <f>MAX(H8:H27)</f>
        <v>15.8576</v>
      </c>
      <c r="I31" s="87"/>
      <c r="J31" s="88">
        <f>MAX(J8:J27)</f>
        <v>11.4091</v>
      </c>
      <c r="K31" s="87"/>
      <c r="L31" s="88">
        <f>MAX(L8:L27)</f>
        <v>9.3000000000000007</v>
      </c>
      <c r="M31" s="87"/>
      <c r="N31" s="88">
        <f>MAX(N8:N27)</f>
        <v>6.1026999999999996</v>
      </c>
      <c r="O31" s="87"/>
      <c r="P31" s="88">
        <f>MAX(P8:P27)</f>
        <v>7.0949999999999998</v>
      </c>
      <c r="Q31" s="87"/>
      <c r="R31" s="88">
        <f>MAX(R8:R27)</f>
        <v>7.9909999999999997</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44865</v>
      </c>
      <c r="C8" s="60">
        <f>VLOOKUP($A8,'Return Data'!$B$7:$R$2292,4,0)</f>
        <v>45.394199999999998</v>
      </c>
      <c r="D8" s="60">
        <f>VLOOKUP($A8,'Return Data'!$B$7:$R$2292,9,0)</f>
        <v>-9.7157999999999998</v>
      </c>
      <c r="E8" s="61">
        <f>RANK(D8,D$8:D$18,0)</f>
        <v>10</v>
      </c>
      <c r="F8" s="60">
        <f>VLOOKUP($A8,'Return Data'!$B$7:$R$2292,10,0)</f>
        <v>-11.514900000000001</v>
      </c>
      <c r="G8" s="61">
        <f>RANK(F8,F$8:F$18,0)</f>
        <v>9</v>
      </c>
      <c r="H8" s="60">
        <f>VLOOKUP($A8,'Return Data'!$B$7:$R$2292,11,0)</f>
        <v>-8.7804000000000002</v>
      </c>
      <c r="I8" s="61">
        <f>RANK(H8,H$8:H$18,0)</f>
        <v>5</v>
      </c>
      <c r="J8" s="60">
        <f>VLOOKUP($A8,'Return Data'!$B$7:$R$2292,12,0)</f>
        <v>5.3399000000000001</v>
      </c>
      <c r="K8" s="61">
        <f>RANK(J8,J$8:J$18,0)</f>
        <v>6</v>
      </c>
      <c r="L8" s="60">
        <f>VLOOKUP($A8,'Return Data'!$B$7:$R$2292,13,0)</f>
        <v>3.8471000000000002</v>
      </c>
      <c r="M8" s="61">
        <f>RANK(L8,L$8:L$18,0)</f>
        <v>7</v>
      </c>
      <c r="N8" s="60">
        <f>VLOOKUP($A8,'Return Data'!$B$7:$R$2292,17,0)</f>
        <v>-0.83279999999999998</v>
      </c>
      <c r="O8" s="61">
        <f>RANK(N8,N$8:N$18,0)</f>
        <v>4</v>
      </c>
      <c r="P8" s="60">
        <f>VLOOKUP($A8,'Return Data'!$B$7:$R$2292,14,0)</f>
        <v>8.3367000000000004</v>
      </c>
      <c r="Q8" s="61">
        <f>RANK(P8,P$8:P$18,0)</f>
        <v>1</v>
      </c>
      <c r="R8" s="60">
        <f>VLOOKUP($A8,'Return Data'!$B$7:$R$2292,16,0)</f>
        <v>6.3943000000000003</v>
      </c>
      <c r="S8" s="62">
        <f>RANK(R8,R$8:R$18,0)</f>
        <v>10</v>
      </c>
    </row>
    <row r="9" spans="1:19" x14ac:dyDescent="0.3">
      <c r="A9" s="77" t="s">
        <v>836</v>
      </c>
      <c r="B9" s="59">
        <f>VLOOKUP($A9,'Return Data'!$B$7:$R$2292,3,0)</f>
        <v>44865</v>
      </c>
      <c r="C9" s="60">
        <f>VLOOKUP($A9,'Return Data'!$B$7:$R$2292,4,0)</f>
        <v>43.114899999999999</v>
      </c>
      <c r="D9" s="60">
        <f>VLOOKUP($A9,'Return Data'!$B$7:$R$2292,9,0)</f>
        <v>-9.2311999999999994</v>
      </c>
      <c r="E9" s="61">
        <f t="shared" ref="E9:E18" si="0">RANK(D9,D$8:D$18,0)</f>
        <v>4</v>
      </c>
      <c r="F9" s="60">
        <f>VLOOKUP($A9,'Return Data'!$B$7:$R$2292,10,0)</f>
        <v>-11.012700000000001</v>
      </c>
      <c r="G9" s="61">
        <f t="shared" ref="G9:G18" si="1">RANK(F9,F$8:F$18,0)</f>
        <v>2</v>
      </c>
      <c r="H9" s="60">
        <f>VLOOKUP($A9,'Return Data'!$B$7:$R$2292,11,0)</f>
        <v>-8.4459</v>
      </c>
      <c r="I9" s="61">
        <f t="shared" ref="I9:I18" si="2">RANK(H9,H$8:H$18,0)</f>
        <v>2</v>
      </c>
      <c r="J9" s="60">
        <f>VLOOKUP($A9,'Return Data'!$B$7:$R$2292,12,0)</f>
        <v>5.556</v>
      </c>
      <c r="K9" s="61">
        <f t="shared" ref="K9:K18" si="3">RANK(J9,J$8:J$18,0)</f>
        <v>2</v>
      </c>
      <c r="L9" s="60">
        <f>VLOOKUP($A9,'Return Data'!$B$7:$R$2292,13,0)</f>
        <v>4.0444000000000004</v>
      </c>
      <c r="M9" s="61">
        <f t="shared" ref="M9:M18" si="4">RANK(L9,L$8:L$18,0)</f>
        <v>2</v>
      </c>
      <c r="N9" s="60">
        <f>VLOOKUP($A9,'Return Data'!$B$7:$R$2292,17,0)</f>
        <v>-0.71919999999999995</v>
      </c>
      <c r="O9" s="61">
        <f t="shared" ref="O9:O18" si="5">RANK(N9,N$8:N$18,0)</f>
        <v>2</v>
      </c>
      <c r="P9" s="60">
        <f>VLOOKUP($A9,'Return Data'!$B$7:$R$2292,14,0)</f>
        <v>8.2119999999999997</v>
      </c>
      <c r="Q9" s="61">
        <f t="shared" ref="Q9:Q18" si="6">RANK(P9,P$8:P$18,0)</f>
        <v>5</v>
      </c>
      <c r="R9" s="60">
        <f>VLOOKUP($A9,'Return Data'!$B$7:$R$2292,16,0)</f>
        <v>6.5027999999999997</v>
      </c>
      <c r="S9" s="62">
        <f t="shared" ref="S9:S18" si="7">RANK(R9,R$8:R$18,0)</f>
        <v>9</v>
      </c>
    </row>
    <row r="10" spans="1:19" x14ac:dyDescent="0.3">
      <c r="A10" s="77" t="s">
        <v>839</v>
      </c>
      <c r="B10" s="59">
        <f>VLOOKUP($A10,'Return Data'!$B$7:$R$2292,3,0)</f>
        <v>44865</v>
      </c>
      <c r="C10" s="60">
        <f>VLOOKUP($A10,'Return Data'!$B$7:$R$2292,4,0)</f>
        <v>44.194600000000001</v>
      </c>
      <c r="D10" s="60">
        <f>VLOOKUP($A10,'Return Data'!$B$7:$R$2292,9,0)</f>
        <v>-9.3064</v>
      </c>
      <c r="E10" s="61">
        <f t="shared" si="0"/>
        <v>7</v>
      </c>
      <c r="F10" s="60">
        <f>VLOOKUP($A10,'Return Data'!$B$7:$R$2292,10,0)</f>
        <v>-11.383900000000001</v>
      </c>
      <c r="G10" s="61">
        <f t="shared" si="1"/>
        <v>6</v>
      </c>
      <c r="H10" s="60">
        <f>VLOOKUP($A10,'Return Data'!$B$7:$R$2292,11,0)</f>
        <v>-8.8353000000000002</v>
      </c>
      <c r="I10" s="61">
        <f t="shared" si="2"/>
        <v>8</v>
      </c>
      <c r="J10" s="60">
        <f>VLOOKUP($A10,'Return Data'!$B$7:$R$2292,12,0)</f>
        <v>5.2633000000000001</v>
      </c>
      <c r="K10" s="61">
        <f t="shared" si="3"/>
        <v>8</v>
      </c>
      <c r="L10" s="60">
        <f>VLOOKUP($A10,'Return Data'!$B$7:$R$2292,13,0)</f>
        <v>3.8092999999999999</v>
      </c>
      <c r="M10" s="61">
        <f t="shared" si="4"/>
        <v>9</v>
      </c>
      <c r="N10" s="60">
        <f>VLOOKUP($A10,'Return Data'!$B$7:$R$2292,17,0)</f>
        <v>-0.90380000000000005</v>
      </c>
      <c r="O10" s="61">
        <f t="shared" si="5"/>
        <v>8</v>
      </c>
      <c r="P10" s="60">
        <f>VLOOKUP($A10,'Return Data'!$B$7:$R$2292,14,0)</f>
        <v>8.1034000000000006</v>
      </c>
      <c r="Q10" s="61">
        <f t="shared" si="6"/>
        <v>7</v>
      </c>
      <c r="R10" s="60">
        <f>VLOOKUP($A10,'Return Data'!$B$7:$R$2292,16,0)</f>
        <v>7.6227999999999998</v>
      </c>
      <c r="S10" s="62">
        <f t="shared" si="7"/>
        <v>7</v>
      </c>
    </row>
    <row r="11" spans="1:19" x14ac:dyDescent="0.3">
      <c r="A11" s="77" t="s">
        <v>841</v>
      </c>
      <c r="B11" s="59">
        <f>VLOOKUP($A11,'Return Data'!$B$7:$R$2292,3,0)</f>
        <v>44865</v>
      </c>
      <c r="C11" s="60">
        <f>VLOOKUP($A11,'Return Data'!$B$7:$R$2292,4,0)</f>
        <v>44.157400000000003</v>
      </c>
      <c r="D11" s="60">
        <f>VLOOKUP($A11,'Return Data'!$B$7:$R$2292,9,0)</f>
        <v>-9.1487999999999996</v>
      </c>
      <c r="E11" s="61">
        <f t="shared" si="0"/>
        <v>2</v>
      </c>
      <c r="F11" s="60">
        <f>VLOOKUP($A11,'Return Data'!$B$7:$R$2292,10,0)</f>
        <v>-11.2697</v>
      </c>
      <c r="G11" s="61">
        <f t="shared" si="1"/>
        <v>4</v>
      </c>
      <c r="H11" s="60">
        <f>VLOOKUP($A11,'Return Data'!$B$7:$R$2292,11,0)</f>
        <v>-8.7070000000000007</v>
      </c>
      <c r="I11" s="61">
        <f t="shared" si="2"/>
        <v>4</v>
      </c>
      <c r="J11" s="60">
        <f>VLOOKUP($A11,'Return Data'!$B$7:$R$2292,12,0)</f>
        <v>5.3808999999999996</v>
      </c>
      <c r="K11" s="61">
        <f t="shared" si="3"/>
        <v>4</v>
      </c>
      <c r="L11" s="60">
        <f>VLOOKUP($A11,'Return Data'!$B$7:$R$2292,13,0)</f>
        <v>3.9268999999999998</v>
      </c>
      <c r="M11" s="61">
        <f t="shared" si="4"/>
        <v>3</v>
      </c>
      <c r="N11" s="60">
        <f>VLOOKUP($A11,'Return Data'!$B$7:$R$2292,17,0)</f>
        <v>-0.85919999999999996</v>
      </c>
      <c r="O11" s="61">
        <f t="shared" si="5"/>
        <v>5</v>
      </c>
      <c r="P11" s="60">
        <f>VLOOKUP($A11,'Return Data'!$B$7:$R$2292,14,0)</f>
        <v>8.0176999999999996</v>
      </c>
      <c r="Q11" s="61">
        <f t="shared" si="6"/>
        <v>9</v>
      </c>
      <c r="R11" s="60">
        <f>VLOOKUP($A11,'Return Data'!$B$7:$R$2292,16,0)</f>
        <v>7.1952999999999996</v>
      </c>
      <c r="S11" s="62">
        <f t="shared" si="7"/>
        <v>8</v>
      </c>
    </row>
    <row r="12" spans="1:19" x14ac:dyDescent="0.3">
      <c r="A12" s="77" t="s">
        <v>843</v>
      </c>
      <c r="B12" s="59">
        <f>VLOOKUP($A12,'Return Data'!$B$7:$R$2292,3,0)</f>
        <v>44865</v>
      </c>
      <c r="C12" s="60">
        <f>VLOOKUP($A12,'Return Data'!$B$7:$R$2292,4,0)</f>
        <v>4598.1590999999999</v>
      </c>
      <c r="D12" s="60">
        <f>VLOOKUP($A12,'Return Data'!$B$7:$R$2292,9,0)</f>
        <v>-9.1663999999999994</v>
      </c>
      <c r="E12" s="61">
        <f t="shared" si="0"/>
        <v>3</v>
      </c>
      <c r="F12" s="60">
        <f>VLOOKUP($A12,'Return Data'!$B$7:$R$2292,10,0)</f>
        <v>-11.259600000000001</v>
      </c>
      <c r="G12" s="61">
        <f t="shared" si="1"/>
        <v>3</v>
      </c>
      <c r="H12" s="60">
        <f>VLOOKUP($A12,'Return Data'!$B$7:$R$2292,11,0)</f>
        <v>-8.6774000000000004</v>
      </c>
      <c r="I12" s="61">
        <f t="shared" si="2"/>
        <v>3</v>
      </c>
      <c r="J12" s="60">
        <f>VLOOKUP($A12,'Return Data'!$B$7:$R$2292,12,0)</f>
        <v>5.6388999999999996</v>
      </c>
      <c r="K12" s="61">
        <f t="shared" si="3"/>
        <v>1</v>
      </c>
      <c r="L12" s="60">
        <f>VLOOKUP($A12,'Return Data'!$B$7:$R$2292,13,0)</f>
        <v>4.1656000000000004</v>
      </c>
      <c r="M12" s="61">
        <f t="shared" si="4"/>
        <v>1</v>
      </c>
      <c r="N12" s="60">
        <f>VLOOKUP($A12,'Return Data'!$B$7:$R$2292,17,0)</f>
        <v>-0.6431</v>
      </c>
      <c r="O12" s="61">
        <f t="shared" si="5"/>
        <v>1</v>
      </c>
      <c r="P12" s="60">
        <f>VLOOKUP($A12,'Return Data'!$B$7:$R$2292,14,0)</f>
        <v>8.2353000000000005</v>
      </c>
      <c r="Q12" s="61">
        <f t="shared" si="6"/>
        <v>3</v>
      </c>
      <c r="R12" s="60">
        <f>VLOOKUP($A12,'Return Data'!$B$7:$R$2292,16,0)</f>
        <v>4.2808999999999999</v>
      </c>
      <c r="S12" s="62">
        <f t="shared" si="7"/>
        <v>11</v>
      </c>
    </row>
    <row r="13" spans="1:19" x14ac:dyDescent="0.3">
      <c r="A13" s="77" t="s">
        <v>845</v>
      </c>
      <c r="B13" s="59">
        <f>VLOOKUP($A13,'Return Data'!$B$7:$R$2292,3,0)</f>
        <v>44865</v>
      </c>
      <c r="C13" s="60">
        <f>VLOOKUP($A13,'Return Data'!$B$7:$R$2292,4,0)</f>
        <v>4481.0946000000004</v>
      </c>
      <c r="D13" s="60">
        <f>VLOOKUP($A13,'Return Data'!$B$7:$R$2292,9,0)</f>
        <v>-9.3111999999999995</v>
      </c>
      <c r="E13" s="61">
        <f t="shared" si="0"/>
        <v>8</v>
      </c>
      <c r="F13" s="60">
        <f>VLOOKUP($A13,'Return Data'!$B$7:$R$2292,10,0)</f>
        <v>-11.394500000000001</v>
      </c>
      <c r="G13" s="61">
        <f t="shared" si="1"/>
        <v>7</v>
      </c>
      <c r="H13" s="60">
        <f>VLOOKUP($A13,'Return Data'!$B$7:$R$2292,11,0)</f>
        <v>-8.8156999999999996</v>
      </c>
      <c r="I13" s="61">
        <f t="shared" si="2"/>
        <v>7</v>
      </c>
      <c r="J13" s="60">
        <f>VLOOKUP($A13,'Return Data'!$B$7:$R$2292,12,0)</f>
        <v>5.3666</v>
      </c>
      <c r="K13" s="61">
        <f t="shared" si="3"/>
        <v>5</v>
      </c>
      <c r="L13" s="60">
        <f>VLOOKUP($A13,'Return Data'!$B$7:$R$2292,13,0)</f>
        <v>3.9070999999999998</v>
      </c>
      <c r="M13" s="61">
        <f t="shared" si="4"/>
        <v>4</v>
      </c>
      <c r="N13" s="60">
        <f>VLOOKUP($A13,'Return Data'!$B$7:$R$2292,17,0)</f>
        <v>-0.80389999999999995</v>
      </c>
      <c r="O13" s="61">
        <f t="shared" si="5"/>
        <v>3</v>
      </c>
      <c r="P13" s="60">
        <f>VLOOKUP($A13,'Return Data'!$B$7:$R$2292,14,0)</f>
        <v>8.3018000000000001</v>
      </c>
      <c r="Q13" s="61">
        <f t="shared" si="6"/>
        <v>2</v>
      </c>
      <c r="R13" s="60">
        <f>VLOOKUP($A13,'Return Data'!$B$7:$R$2292,16,0)</f>
        <v>8.0495000000000001</v>
      </c>
      <c r="S13" s="62">
        <f t="shared" si="7"/>
        <v>6</v>
      </c>
    </row>
    <row r="14" spans="1:19" x14ac:dyDescent="0.3">
      <c r="A14" s="77" t="s">
        <v>847</v>
      </c>
      <c r="B14" s="59">
        <f>VLOOKUP($A14,'Return Data'!$B$7:$R$2292,3,0)</f>
        <v>44865</v>
      </c>
      <c r="C14" s="60">
        <f>VLOOKUP($A14,'Return Data'!$B$7:$R$2292,4,0)</f>
        <v>43.139699999999998</v>
      </c>
      <c r="D14" s="60">
        <f>VLOOKUP($A14,'Return Data'!$B$7:$R$2292,9,0)</f>
        <v>-9.2582000000000004</v>
      </c>
      <c r="E14" s="61">
        <f t="shared" si="0"/>
        <v>5</v>
      </c>
      <c r="F14" s="60">
        <f>VLOOKUP($A14,'Return Data'!$B$7:$R$2292,10,0)</f>
        <v>-11.326700000000001</v>
      </c>
      <c r="G14" s="61">
        <f t="shared" si="1"/>
        <v>5</v>
      </c>
      <c r="H14" s="60">
        <f>VLOOKUP($A14,'Return Data'!$B$7:$R$2292,11,0)</f>
        <v>-8.7917000000000005</v>
      </c>
      <c r="I14" s="61">
        <f t="shared" si="2"/>
        <v>6</v>
      </c>
      <c r="J14" s="60">
        <f>VLOOKUP($A14,'Return Data'!$B$7:$R$2292,12,0)</f>
        <v>5.3047000000000004</v>
      </c>
      <c r="K14" s="61">
        <f t="shared" si="3"/>
        <v>7</v>
      </c>
      <c r="L14" s="60">
        <f>VLOOKUP($A14,'Return Data'!$B$7:$R$2292,13,0)</f>
        <v>3.8509000000000002</v>
      </c>
      <c r="M14" s="61">
        <f t="shared" si="4"/>
        <v>6</v>
      </c>
      <c r="N14" s="60">
        <f>VLOOKUP($A14,'Return Data'!$B$7:$R$2292,17,0)</f>
        <v>-0.88460000000000005</v>
      </c>
      <c r="O14" s="61">
        <f t="shared" si="5"/>
        <v>7</v>
      </c>
      <c r="P14" s="60">
        <f>VLOOKUP($A14,'Return Data'!$B$7:$R$2292,14,0)</f>
        <v>8.1936</v>
      </c>
      <c r="Q14" s="61">
        <f t="shared" si="6"/>
        <v>6</v>
      </c>
      <c r="R14" s="60">
        <f>VLOOKUP($A14,'Return Data'!$B$7:$R$2292,16,0)</f>
        <v>10.9688</v>
      </c>
      <c r="S14" s="62">
        <f t="shared" si="7"/>
        <v>1</v>
      </c>
    </row>
    <row r="15" spans="1:19" x14ac:dyDescent="0.3">
      <c r="A15" s="77" t="s">
        <v>849</v>
      </c>
      <c r="B15" s="59">
        <f>VLOOKUP($A15,'Return Data'!$B$7:$R$2292,3,0)</f>
        <v>44865</v>
      </c>
      <c r="C15" s="60">
        <f>VLOOKUP($A15,'Return Data'!$B$7:$R$2292,4,0)</f>
        <v>43.153399999999998</v>
      </c>
      <c r="D15" s="60">
        <f>VLOOKUP($A15,'Return Data'!$B$7:$R$2292,9,0)</f>
        <v>-4.2545999999999999</v>
      </c>
      <c r="E15" s="61">
        <f t="shared" si="0"/>
        <v>1</v>
      </c>
      <c r="F15" s="60">
        <f>VLOOKUP($A15,'Return Data'!$B$7:$R$2292,10,0)</f>
        <v>-10.5337</v>
      </c>
      <c r="G15" s="61">
        <f t="shared" si="1"/>
        <v>1</v>
      </c>
      <c r="H15" s="60">
        <f>VLOOKUP($A15,'Return Data'!$B$7:$R$2292,11,0)</f>
        <v>-8.2307000000000006</v>
      </c>
      <c r="I15" s="61">
        <f t="shared" si="2"/>
        <v>1</v>
      </c>
      <c r="J15" s="60">
        <f>VLOOKUP($A15,'Return Data'!$B$7:$R$2292,12,0)</f>
        <v>5.4988000000000001</v>
      </c>
      <c r="K15" s="61">
        <f t="shared" si="3"/>
        <v>3</v>
      </c>
      <c r="L15" s="60">
        <f>VLOOKUP($A15,'Return Data'!$B$7:$R$2292,13,0)</f>
        <v>3.8713000000000002</v>
      </c>
      <c r="M15" s="61">
        <f t="shared" si="4"/>
        <v>5</v>
      </c>
      <c r="N15" s="60">
        <f>VLOOKUP($A15,'Return Data'!$B$7:$R$2292,17,0)</f>
        <v>-1.3157000000000001</v>
      </c>
      <c r="O15" s="61">
        <f t="shared" si="5"/>
        <v>10</v>
      </c>
      <c r="P15" s="60">
        <f>VLOOKUP($A15,'Return Data'!$B$7:$R$2292,14,0)</f>
        <v>8.0587999999999997</v>
      </c>
      <c r="Q15" s="61">
        <f t="shared" si="6"/>
        <v>8</v>
      </c>
      <c r="R15" s="60">
        <f>VLOOKUP($A15,'Return Data'!$B$7:$R$2292,16,0)</f>
        <v>10.1782</v>
      </c>
      <c r="S15" s="62">
        <f t="shared" si="7"/>
        <v>3</v>
      </c>
    </row>
    <row r="16" spans="1:19" x14ac:dyDescent="0.3">
      <c r="A16" s="77" t="s">
        <v>851</v>
      </c>
      <c r="B16" s="59">
        <f>VLOOKUP($A16,'Return Data'!$B$7:$R$2292,3,0)</f>
        <v>44865</v>
      </c>
      <c r="C16" s="60">
        <f>VLOOKUP($A16,'Return Data'!$B$7:$R$2292,4,0)</f>
        <v>42.766599999999997</v>
      </c>
      <c r="D16" s="60">
        <f>VLOOKUP($A16,'Return Data'!$B$7:$R$2292,9,0)</f>
        <v>-9.2733000000000008</v>
      </c>
      <c r="E16" s="61">
        <f t="shared" si="0"/>
        <v>6</v>
      </c>
      <c r="F16" s="60">
        <f>VLOOKUP($A16,'Return Data'!$B$7:$R$2292,10,0)</f>
        <v>-11.6662</v>
      </c>
      <c r="G16" s="61">
        <f t="shared" si="1"/>
        <v>10</v>
      </c>
      <c r="H16" s="60">
        <f>VLOOKUP($A16,'Return Data'!$B$7:$R$2292,11,0)</f>
        <v>-8.9688999999999997</v>
      </c>
      <c r="I16" s="61">
        <f t="shared" si="2"/>
        <v>10</v>
      </c>
      <c r="J16" s="60">
        <f>VLOOKUP($A16,'Return Data'!$B$7:$R$2292,12,0)</f>
        <v>5.1752000000000002</v>
      </c>
      <c r="K16" s="61">
        <f t="shared" si="3"/>
        <v>10</v>
      </c>
      <c r="L16" s="60">
        <f>VLOOKUP($A16,'Return Data'!$B$7:$R$2292,13,0)</f>
        <v>3.6949999999999998</v>
      </c>
      <c r="M16" s="61">
        <f t="shared" si="4"/>
        <v>10</v>
      </c>
      <c r="N16" s="60">
        <f>VLOOKUP($A16,'Return Data'!$B$7:$R$2292,17,0)</f>
        <v>-1.0472999999999999</v>
      </c>
      <c r="O16" s="61">
        <f t="shared" si="5"/>
        <v>9</v>
      </c>
      <c r="P16" s="60">
        <f>VLOOKUP($A16,'Return Data'!$B$7:$R$2292,14,0)</f>
        <v>7.9722</v>
      </c>
      <c r="Q16" s="61">
        <f t="shared" si="6"/>
        <v>10</v>
      </c>
      <c r="R16" s="60">
        <f>VLOOKUP($A16,'Return Data'!$B$7:$R$2292,16,0)</f>
        <v>9.1195000000000004</v>
      </c>
      <c r="S16" s="62">
        <f t="shared" si="7"/>
        <v>4</v>
      </c>
    </row>
    <row r="17" spans="1:19" x14ac:dyDescent="0.3">
      <c r="A17" s="77" t="s">
        <v>2052</v>
      </c>
      <c r="B17" s="59">
        <f>VLOOKUP($A17,'Return Data'!$B$7:$R$2292,3,0)</f>
        <v>44865</v>
      </c>
      <c r="C17" s="60">
        <f>VLOOKUP($A17,'Return Data'!$B$7:$R$2292,4,0)</f>
        <v>44.267899999999997</v>
      </c>
      <c r="D17" s="60">
        <f>VLOOKUP($A17,'Return Data'!$B$7:$R$2292,9,0)</f>
        <v>-9.3618000000000006</v>
      </c>
      <c r="E17" s="61">
        <f t="shared" si="0"/>
        <v>9</v>
      </c>
      <c r="F17" s="60">
        <f>VLOOKUP($A17,'Return Data'!$B$7:$R$2292,10,0)</f>
        <v>-11.433299999999999</v>
      </c>
      <c r="G17" s="61">
        <f t="shared" si="1"/>
        <v>8</v>
      </c>
      <c r="H17" s="60">
        <f>VLOOKUP($A17,'Return Data'!$B$7:$R$2292,11,0)</f>
        <v>-8.8824000000000005</v>
      </c>
      <c r="I17" s="61">
        <f t="shared" si="2"/>
        <v>9</v>
      </c>
      <c r="J17" s="60">
        <f>VLOOKUP($A17,'Return Data'!$B$7:$R$2292,12,0)</f>
        <v>5.2545999999999999</v>
      </c>
      <c r="K17" s="61">
        <f t="shared" si="3"/>
        <v>9</v>
      </c>
      <c r="L17" s="60">
        <f>VLOOKUP($A17,'Return Data'!$B$7:$R$2292,13,0)</f>
        <v>3.8308</v>
      </c>
      <c r="M17" s="61">
        <f t="shared" si="4"/>
        <v>8</v>
      </c>
      <c r="N17" s="60">
        <f>VLOOKUP($A17,'Return Data'!$B$7:$R$2292,17,0)</f>
        <v>-0.87050000000000005</v>
      </c>
      <c r="O17" s="61">
        <f t="shared" si="5"/>
        <v>6</v>
      </c>
      <c r="P17" s="60">
        <f>VLOOKUP($A17,'Return Data'!$B$7:$R$2292,14,0)</f>
        <v>8.2157999999999998</v>
      </c>
      <c r="Q17" s="61">
        <f t="shared" si="6"/>
        <v>4</v>
      </c>
      <c r="R17" s="60">
        <f>VLOOKUP($A17,'Return Data'!$B$7:$R$2292,16,0)</f>
        <v>8.5710999999999995</v>
      </c>
      <c r="S17" s="62">
        <f t="shared" si="7"/>
        <v>5</v>
      </c>
    </row>
    <row r="18" spans="1:19" x14ac:dyDescent="0.3">
      <c r="A18" s="77" t="s">
        <v>854</v>
      </c>
      <c r="B18" s="59">
        <f>VLOOKUP($A18,'Return Data'!$B$7:$R$2292,3,0)</f>
        <v>44865</v>
      </c>
      <c r="C18" s="60">
        <f>VLOOKUP($A18,'Return Data'!$B$7:$R$2292,4,0)</f>
        <v>42.964700000000001</v>
      </c>
      <c r="D18" s="60">
        <f>VLOOKUP($A18,'Return Data'!$B$7:$R$2292,9,0)</f>
        <v>-9.8293999999999997</v>
      </c>
      <c r="E18" s="61">
        <f t="shared" si="0"/>
        <v>11</v>
      </c>
      <c r="F18" s="60">
        <f>VLOOKUP($A18,'Return Data'!$B$7:$R$2292,10,0)</f>
        <v>-12.0566</v>
      </c>
      <c r="G18" s="61">
        <f t="shared" si="1"/>
        <v>11</v>
      </c>
      <c r="H18" s="60">
        <f>VLOOKUP($A18,'Return Data'!$B$7:$R$2292,11,0)</f>
        <v>-9.4799000000000007</v>
      </c>
      <c r="I18" s="61">
        <f t="shared" si="2"/>
        <v>11</v>
      </c>
      <c r="J18" s="60">
        <f>VLOOKUP($A18,'Return Data'!$B$7:$R$2292,12,0)</f>
        <v>4.8754</v>
      </c>
      <c r="K18" s="61">
        <f t="shared" si="3"/>
        <v>11</v>
      </c>
      <c r="L18" s="60">
        <f>VLOOKUP($A18,'Return Data'!$B$7:$R$2292,13,0)</f>
        <v>3.3853</v>
      </c>
      <c r="M18" s="61">
        <f t="shared" si="4"/>
        <v>11</v>
      </c>
      <c r="N18" s="60">
        <f>VLOOKUP($A18,'Return Data'!$B$7:$R$2292,17,0)</f>
        <v>-1.4124000000000001</v>
      </c>
      <c r="O18" s="61">
        <f t="shared" si="5"/>
        <v>11</v>
      </c>
      <c r="P18" s="60">
        <f>VLOOKUP($A18,'Return Data'!$B$7:$R$2292,14,0)</f>
        <v>7.6717000000000004</v>
      </c>
      <c r="Q18" s="61">
        <f t="shared" si="6"/>
        <v>11</v>
      </c>
      <c r="R18" s="60">
        <f>VLOOKUP($A18,'Return Data'!$B$7:$R$2292,16,0)</f>
        <v>10.215299999999999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-8.8961000000000006</v>
      </c>
      <c r="E20" s="83"/>
      <c r="F20" s="84">
        <f>AVERAGE(F8:F18)</f>
        <v>-11.350163636363638</v>
      </c>
      <c r="G20" s="83"/>
      <c r="H20" s="84">
        <f>AVERAGE(H8:H18)</f>
        <v>-8.783209090909093</v>
      </c>
      <c r="I20" s="83"/>
      <c r="J20" s="84">
        <f>AVERAGE(J8:J18)</f>
        <v>5.3322090909090916</v>
      </c>
      <c r="K20" s="83"/>
      <c r="L20" s="84">
        <f>AVERAGE(L8:L18)</f>
        <v>3.8485181818181826</v>
      </c>
      <c r="M20" s="83"/>
      <c r="N20" s="84">
        <f>AVERAGE(N8:N18)</f>
        <v>-0.93568181818181806</v>
      </c>
      <c r="O20" s="83"/>
      <c r="P20" s="84">
        <f>AVERAGE(P8:P18)</f>
        <v>8.1199090909090916</v>
      </c>
      <c r="Q20" s="83"/>
      <c r="R20" s="84">
        <f>AVERAGE(R8:R18)</f>
        <v>8.0998636363636365</v>
      </c>
      <c r="S20" s="85"/>
    </row>
    <row r="21" spans="1:19" x14ac:dyDescent="0.3">
      <c r="A21" s="82" t="s">
        <v>28</v>
      </c>
      <c r="B21" s="83"/>
      <c r="C21" s="83"/>
      <c r="D21" s="84">
        <f>MIN(D8:D18)</f>
        <v>-9.8293999999999997</v>
      </c>
      <c r="E21" s="83"/>
      <c r="F21" s="84">
        <f>MIN(F8:F18)</f>
        <v>-12.0566</v>
      </c>
      <c r="G21" s="83"/>
      <c r="H21" s="84">
        <f>MIN(H8:H18)</f>
        <v>-9.4799000000000007</v>
      </c>
      <c r="I21" s="83"/>
      <c r="J21" s="84">
        <f>MIN(J8:J18)</f>
        <v>4.8754</v>
      </c>
      <c r="K21" s="83"/>
      <c r="L21" s="84">
        <f>MIN(L8:L18)</f>
        <v>3.3853</v>
      </c>
      <c r="M21" s="83"/>
      <c r="N21" s="84">
        <f>MIN(N8:N18)</f>
        <v>-1.4124000000000001</v>
      </c>
      <c r="O21" s="83"/>
      <c r="P21" s="84">
        <f>MIN(P8:P18)</f>
        <v>7.6717000000000004</v>
      </c>
      <c r="Q21" s="83"/>
      <c r="R21" s="84">
        <f>MIN(R8:R18)</f>
        <v>4.2808999999999999</v>
      </c>
      <c r="S21" s="85"/>
    </row>
    <row r="22" spans="1:19" ht="15" thickBot="1" x14ac:dyDescent="0.35">
      <c r="A22" s="86" t="s">
        <v>29</v>
      </c>
      <c r="B22" s="87"/>
      <c r="C22" s="87"/>
      <c r="D22" s="88">
        <f>MAX(D8:D18)</f>
        <v>-4.2545999999999999</v>
      </c>
      <c r="E22" s="87"/>
      <c r="F22" s="88">
        <f>MAX(F8:F18)</f>
        <v>-10.5337</v>
      </c>
      <c r="G22" s="87"/>
      <c r="H22" s="88">
        <f>MAX(H8:H18)</f>
        <v>-8.2307000000000006</v>
      </c>
      <c r="I22" s="87"/>
      <c r="J22" s="88">
        <f>MAX(J8:J18)</f>
        <v>5.6388999999999996</v>
      </c>
      <c r="K22" s="87"/>
      <c r="L22" s="88">
        <f>MAX(L8:L18)</f>
        <v>4.1656000000000004</v>
      </c>
      <c r="M22" s="87"/>
      <c r="N22" s="88">
        <f>MAX(N8:N18)</f>
        <v>-0.6431</v>
      </c>
      <c r="O22" s="87"/>
      <c r="P22" s="88">
        <f>MAX(P8:P18)</f>
        <v>8.3367000000000004</v>
      </c>
      <c r="Q22" s="87"/>
      <c r="R22" s="88">
        <f>MAX(R8:R18)</f>
        <v>10.9688</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44865</v>
      </c>
      <c r="C8" s="60">
        <f>VLOOKUP($A8,'Return Data'!$B$7:$R$2292,4,0)</f>
        <v>15.2766</v>
      </c>
      <c r="D8" s="60">
        <f>VLOOKUP($A8,'Return Data'!$B$7:$R$2292,9,0)</f>
        <v>2.7888999999999999</v>
      </c>
      <c r="E8" s="61">
        <f>RANK(D8,D$8:D$18,0)</f>
        <v>6</v>
      </c>
      <c r="F8" s="60">
        <f>VLOOKUP($A8,'Return Data'!$B$7:$R$2292,10,0)</f>
        <v>-9.9029000000000007</v>
      </c>
      <c r="G8" s="61">
        <f>RANK(F8,F$8:F$18,0)</f>
        <v>10</v>
      </c>
      <c r="H8" s="60">
        <f>VLOOKUP($A8,'Return Data'!$B$7:$R$2292,11,0)</f>
        <v>-7.0727000000000002</v>
      </c>
      <c r="I8" s="61">
        <f>RANK(H8,H$8:H$18,0)</f>
        <v>3</v>
      </c>
      <c r="J8" s="60">
        <f>VLOOKUP($A8,'Return Data'!$B$7:$R$2292,12,0)</f>
        <v>6.3205999999999998</v>
      </c>
      <c r="K8" s="61">
        <f>RANK(J8,J$8:J$18,0)</f>
        <v>6</v>
      </c>
      <c r="L8" s="60">
        <f>VLOOKUP($A8,'Return Data'!$B$7:$R$2292,13,0)</f>
        <v>3.5779999999999998</v>
      </c>
      <c r="M8" s="61">
        <f>RANK(L8,L$8:L$18,0)</f>
        <v>9</v>
      </c>
      <c r="N8" s="60">
        <f>VLOOKUP($A8,'Return Data'!$B$7:$R$2292,17,0)</f>
        <v>-1.3271999999999999</v>
      </c>
      <c r="O8" s="61">
        <f>RANK(N8,N$8:N$18,0)</f>
        <v>5</v>
      </c>
      <c r="P8" s="60">
        <f>VLOOKUP($A8,'Return Data'!$B$7:$R$2292,14,0)</f>
        <v>7.6372999999999998</v>
      </c>
      <c r="Q8" s="61">
        <f>RANK(P8,P$8:P$18,0)</f>
        <v>10</v>
      </c>
      <c r="R8" s="60">
        <f>VLOOKUP($A8,'Return Data'!$B$7:$R$2292,16,0)</f>
        <v>4.0698999999999996</v>
      </c>
      <c r="S8" s="62">
        <f>RANK(R8,R$8:R$18,0)</f>
        <v>6</v>
      </c>
    </row>
    <row r="9" spans="1:19" x14ac:dyDescent="0.3">
      <c r="A9" s="77" t="s">
        <v>837</v>
      </c>
      <c r="B9" s="59">
        <f>VLOOKUP($A9,'Return Data'!$B$7:$R$2292,3,0)</f>
        <v>44865</v>
      </c>
      <c r="C9" s="60">
        <f>VLOOKUP($A9,'Return Data'!$B$7:$R$2292,4,0)</f>
        <v>15.3591</v>
      </c>
      <c r="D9" s="60">
        <f>VLOOKUP($A9,'Return Data'!$B$7:$R$2292,9,0)</f>
        <v>4.5016999999999996</v>
      </c>
      <c r="E9" s="61">
        <f t="shared" ref="E9:E18" si="0">RANK(D9,D$8:D$18,0)</f>
        <v>2</v>
      </c>
      <c r="F9" s="60">
        <f>VLOOKUP($A9,'Return Data'!$B$7:$R$2292,10,0)</f>
        <v>-6.1040000000000001</v>
      </c>
      <c r="G9" s="61">
        <f t="shared" ref="G9:G18" si="1">RANK(F9,F$8:F$18,0)</f>
        <v>3</v>
      </c>
      <c r="H9" s="60">
        <f>VLOOKUP($A9,'Return Data'!$B$7:$R$2292,11,0)</f>
        <v>-7.0061999999999998</v>
      </c>
      <c r="I9" s="61">
        <f t="shared" ref="I9:I18" si="2">RANK(H9,H$8:H$18,0)</f>
        <v>1</v>
      </c>
      <c r="J9" s="60">
        <f>VLOOKUP($A9,'Return Data'!$B$7:$R$2292,12,0)</f>
        <v>7.0103</v>
      </c>
      <c r="K9" s="61">
        <f t="shared" ref="K9:K18" si="3">RANK(J9,J$8:J$18,0)</f>
        <v>2</v>
      </c>
      <c r="L9" s="60">
        <f>VLOOKUP($A9,'Return Data'!$B$7:$R$2292,13,0)</f>
        <v>4.5511999999999997</v>
      </c>
      <c r="M9" s="61">
        <f t="shared" ref="M9:M18" si="4">RANK(L9,L$8:L$18,0)</f>
        <v>2</v>
      </c>
      <c r="N9" s="60">
        <f>VLOOKUP($A9,'Return Data'!$B$7:$R$2292,17,0)</f>
        <v>-0.98839999999999995</v>
      </c>
      <c r="O9" s="61">
        <f t="shared" ref="O9:O18" si="5">RANK(N9,N$8:N$18,0)</f>
        <v>2</v>
      </c>
      <c r="P9" s="60">
        <f>VLOOKUP($A9,'Return Data'!$B$7:$R$2292,14,0)</f>
        <v>8.4792000000000005</v>
      </c>
      <c r="Q9" s="61">
        <f t="shared" ref="Q9:Q18" si="6">RANK(P9,P$8:P$18,0)</f>
        <v>1</v>
      </c>
      <c r="R9" s="60">
        <f>VLOOKUP($A9,'Return Data'!$B$7:$R$2292,16,0)</f>
        <v>3.9641000000000002</v>
      </c>
      <c r="S9" s="62">
        <f t="shared" ref="S9:S18" si="7">RANK(R9,R$8:R$18,0)</f>
        <v>7</v>
      </c>
    </row>
    <row r="10" spans="1:19" x14ac:dyDescent="0.3">
      <c r="A10" s="77" t="s">
        <v>838</v>
      </c>
      <c r="B10" s="59">
        <f>VLOOKUP($A10,'Return Data'!$B$7:$R$2292,3,0)</f>
        <v>44865</v>
      </c>
      <c r="C10" s="60">
        <f>VLOOKUP($A10,'Return Data'!$B$7:$R$2292,4,0)</f>
        <v>13.508699999999999</v>
      </c>
      <c r="D10" s="60">
        <f>VLOOKUP($A10,'Return Data'!$B$7:$R$2292,9,0)</f>
        <v>38.971499999999999</v>
      </c>
      <c r="E10" s="61">
        <f t="shared" si="0"/>
        <v>1</v>
      </c>
      <c r="F10" s="60">
        <f>VLOOKUP($A10,'Return Data'!$B$7:$R$2292,10,0)</f>
        <v>-4.7164000000000001</v>
      </c>
      <c r="G10" s="61">
        <f t="shared" si="1"/>
        <v>2</v>
      </c>
      <c r="H10" s="60">
        <f>VLOOKUP($A10,'Return Data'!$B$7:$R$2292,11,0)</f>
        <v>-49.373600000000003</v>
      </c>
      <c r="I10" s="61">
        <f t="shared" si="2"/>
        <v>11</v>
      </c>
      <c r="J10" s="60">
        <f>VLOOKUP($A10,'Return Data'!$B$7:$R$2292,12,0)</f>
        <v>-22.866199999999999</v>
      </c>
      <c r="K10" s="61">
        <f t="shared" si="3"/>
        <v>11</v>
      </c>
      <c r="L10" s="60">
        <f>VLOOKUP($A10,'Return Data'!$B$7:$R$2292,13,0)</f>
        <v>-22.9925</v>
      </c>
      <c r="M10" s="61">
        <f t="shared" si="4"/>
        <v>11</v>
      </c>
      <c r="N10" s="60">
        <f>VLOOKUP($A10,'Return Data'!$B$7:$R$2292,17,0)</f>
        <v>-16.676500000000001</v>
      </c>
      <c r="O10" s="61">
        <f t="shared" si="5"/>
        <v>11</v>
      </c>
      <c r="P10" s="60">
        <f>VLOOKUP($A10,'Return Data'!$B$7:$R$2292,14,0)</f>
        <v>-0.85629999999999995</v>
      </c>
      <c r="Q10" s="61">
        <f t="shared" si="6"/>
        <v>11</v>
      </c>
      <c r="R10" s="60">
        <f>VLOOKUP($A10,'Return Data'!$B$7:$R$2292,16,0)</f>
        <v>2.0063</v>
      </c>
      <c r="S10" s="62">
        <f t="shared" si="7"/>
        <v>11</v>
      </c>
    </row>
    <row r="11" spans="1:19" x14ac:dyDescent="0.3">
      <c r="A11" s="77" t="s">
        <v>840</v>
      </c>
      <c r="B11" s="59">
        <f>VLOOKUP($A11,'Return Data'!$B$7:$R$2292,3,0)</f>
        <v>44865</v>
      </c>
      <c r="C11" s="60">
        <f>VLOOKUP($A11,'Return Data'!$B$7:$R$2292,4,0)</f>
        <v>15.723699999999999</v>
      </c>
      <c r="D11" s="60">
        <f>VLOOKUP($A11,'Return Data'!$B$7:$R$2292,9,0)</f>
        <v>2.8599000000000001</v>
      </c>
      <c r="E11" s="61">
        <f t="shared" si="0"/>
        <v>5</v>
      </c>
      <c r="F11" s="60">
        <f>VLOOKUP($A11,'Return Data'!$B$7:$R$2292,10,0)</f>
        <v>-6.6910999999999996</v>
      </c>
      <c r="G11" s="61">
        <f t="shared" si="1"/>
        <v>5</v>
      </c>
      <c r="H11" s="60">
        <f>VLOOKUP($A11,'Return Data'!$B$7:$R$2292,11,0)</f>
        <v>-7.3868999999999998</v>
      </c>
      <c r="I11" s="61">
        <f t="shared" si="2"/>
        <v>9</v>
      </c>
      <c r="J11" s="60">
        <f>VLOOKUP($A11,'Return Data'!$B$7:$R$2292,12,0)</f>
        <v>6.2826000000000004</v>
      </c>
      <c r="K11" s="61">
        <f t="shared" si="3"/>
        <v>7</v>
      </c>
      <c r="L11" s="60">
        <f>VLOOKUP($A11,'Return Data'!$B$7:$R$2292,13,0)</f>
        <v>3.9832999999999998</v>
      </c>
      <c r="M11" s="61">
        <f t="shared" si="4"/>
        <v>4</v>
      </c>
      <c r="N11" s="60">
        <f>VLOOKUP($A11,'Return Data'!$B$7:$R$2292,17,0)</f>
        <v>-1.4893000000000001</v>
      </c>
      <c r="O11" s="61">
        <f t="shared" si="5"/>
        <v>7</v>
      </c>
      <c r="P11" s="60">
        <f>VLOOKUP($A11,'Return Data'!$B$7:$R$2292,14,0)</f>
        <v>8.1303999999999998</v>
      </c>
      <c r="Q11" s="61">
        <f t="shared" si="6"/>
        <v>4</v>
      </c>
      <c r="R11" s="60">
        <f>VLOOKUP($A11,'Return Data'!$B$7:$R$2292,16,0)</f>
        <v>4.1981000000000002</v>
      </c>
      <c r="S11" s="62">
        <f t="shared" si="7"/>
        <v>5</v>
      </c>
    </row>
    <row r="12" spans="1:19" x14ac:dyDescent="0.3">
      <c r="A12" s="77" t="s">
        <v>842</v>
      </c>
      <c r="B12" s="59">
        <f>VLOOKUP($A12,'Return Data'!$B$7:$R$2292,3,0)</f>
        <v>44865</v>
      </c>
      <c r="C12" s="60">
        <f>VLOOKUP($A12,'Return Data'!$B$7:$R$2292,4,0)</f>
        <v>16.260000000000002</v>
      </c>
      <c r="D12" s="60">
        <f>VLOOKUP($A12,'Return Data'!$B$7:$R$2292,9,0)</f>
        <v>3.3039999999999998</v>
      </c>
      <c r="E12" s="61">
        <f t="shared" si="0"/>
        <v>3</v>
      </c>
      <c r="F12" s="60">
        <f>VLOOKUP($A12,'Return Data'!$B$7:$R$2292,10,0)</f>
        <v>-6.6102999999999996</v>
      </c>
      <c r="G12" s="61">
        <f t="shared" si="1"/>
        <v>4</v>
      </c>
      <c r="H12" s="60">
        <f>VLOOKUP($A12,'Return Data'!$B$7:$R$2292,11,0)</f>
        <v>-7.1036000000000001</v>
      </c>
      <c r="I12" s="61">
        <f t="shared" si="2"/>
        <v>4</v>
      </c>
      <c r="J12" s="60">
        <f>VLOOKUP($A12,'Return Data'!$B$7:$R$2292,12,0)</f>
        <v>5.9484000000000004</v>
      </c>
      <c r="K12" s="61">
        <f t="shared" si="3"/>
        <v>9</v>
      </c>
      <c r="L12" s="60">
        <f>VLOOKUP($A12,'Return Data'!$B$7:$R$2292,13,0)</f>
        <v>3.8144999999999998</v>
      </c>
      <c r="M12" s="61">
        <f t="shared" si="4"/>
        <v>7</v>
      </c>
      <c r="N12" s="60">
        <f>VLOOKUP($A12,'Return Data'!$B$7:$R$2292,17,0)</f>
        <v>-1.2258</v>
      </c>
      <c r="O12" s="61">
        <f t="shared" si="5"/>
        <v>3</v>
      </c>
      <c r="P12" s="60">
        <f>VLOOKUP($A12,'Return Data'!$B$7:$R$2292,14,0)</f>
        <v>7.9412000000000003</v>
      </c>
      <c r="Q12" s="61">
        <f t="shared" si="6"/>
        <v>7</v>
      </c>
      <c r="R12" s="60">
        <f>VLOOKUP($A12,'Return Data'!$B$7:$R$2292,16,0)</f>
        <v>4.4920999999999998</v>
      </c>
      <c r="S12" s="62">
        <f t="shared" si="7"/>
        <v>4</v>
      </c>
    </row>
    <row r="13" spans="1:19" x14ac:dyDescent="0.3">
      <c r="A13" s="77" t="s">
        <v>844</v>
      </c>
      <c r="B13" s="59">
        <f>VLOOKUP($A13,'Return Data'!$B$7:$R$2292,3,0)</f>
        <v>44865</v>
      </c>
      <c r="C13" s="60">
        <f>VLOOKUP($A13,'Return Data'!$B$7:$R$2292,4,0)</f>
        <v>13.6561</v>
      </c>
      <c r="D13" s="60">
        <f>VLOOKUP($A13,'Return Data'!$B$7:$R$2292,9,0)</f>
        <v>-1.6101000000000001</v>
      </c>
      <c r="E13" s="61">
        <f t="shared" si="0"/>
        <v>10</v>
      </c>
      <c r="F13" s="60">
        <f>VLOOKUP($A13,'Return Data'!$B$7:$R$2292,10,0)</f>
        <v>-4.3160999999999996</v>
      </c>
      <c r="G13" s="61">
        <f t="shared" si="1"/>
        <v>1</v>
      </c>
      <c r="H13" s="60">
        <f>VLOOKUP($A13,'Return Data'!$B$7:$R$2292,11,0)</f>
        <v>-7.3014999999999999</v>
      </c>
      <c r="I13" s="61">
        <f t="shared" si="2"/>
        <v>6</v>
      </c>
      <c r="J13" s="60">
        <f>VLOOKUP($A13,'Return Data'!$B$7:$R$2292,12,0)</f>
        <v>6.5438000000000001</v>
      </c>
      <c r="K13" s="61">
        <f t="shared" si="3"/>
        <v>4</v>
      </c>
      <c r="L13" s="60">
        <f>VLOOKUP($A13,'Return Data'!$B$7:$R$2292,13,0)</f>
        <v>4.7972999999999999</v>
      </c>
      <c r="M13" s="61">
        <f t="shared" si="4"/>
        <v>1</v>
      </c>
      <c r="N13" s="60">
        <f>VLOOKUP($A13,'Return Data'!$B$7:$R$2292,17,0)</f>
        <v>-0.50870000000000004</v>
      </c>
      <c r="O13" s="61">
        <f t="shared" si="5"/>
        <v>1</v>
      </c>
      <c r="P13" s="60">
        <f>VLOOKUP($A13,'Return Data'!$B$7:$R$2292,14,0)</f>
        <v>7.851</v>
      </c>
      <c r="Q13" s="61">
        <f t="shared" si="6"/>
        <v>9</v>
      </c>
      <c r="R13" s="60">
        <f>VLOOKUP($A13,'Return Data'!$B$7:$R$2292,16,0)</f>
        <v>3.0960999999999999</v>
      </c>
      <c r="S13" s="62">
        <f t="shared" si="7"/>
        <v>10</v>
      </c>
    </row>
    <row r="14" spans="1:19" x14ac:dyDescent="0.3">
      <c r="A14" s="77" t="s">
        <v>846</v>
      </c>
      <c r="B14" s="59">
        <f>VLOOKUP($A14,'Return Data'!$B$7:$R$2292,3,0)</f>
        <v>44865</v>
      </c>
      <c r="C14" s="60">
        <f>VLOOKUP($A14,'Return Data'!$B$7:$R$2292,4,0)</f>
        <v>14.917999999999999</v>
      </c>
      <c r="D14" s="60">
        <f>VLOOKUP($A14,'Return Data'!$B$7:$R$2292,9,0)</f>
        <v>-3.1957</v>
      </c>
      <c r="E14" s="61">
        <f t="shared" si="0"/>
        <v>11</v>
      </c>
      <c r="F14" s="60">
        <f>VLOOKUP($A14,'Return Data'!$B$7:$R$2292,10,0)</f>
        <v>-11.222799999999999</v>
      </c>
      <c r="G14" s="61">
        <f t="shared" si="1"/>
        <v>11</v>
      </c>
      <c r="H14" s="60">
        <f>VLOOKUP($A14,'Return Data'!$B$7:$R$2292,11,0)</f>
        <v>-7.8761999999999999</v>
      </c>
      <c r="I14" s="61">
        <f t="shared" si="2"/>
        <v>10</v>
      </c>
      <c r="J14" s="60">
        <f>VLOOKUP($A14,'Return Data'!$B$7:$R$2292,12,0)</f>
        <v>7.6932999999999998</v>
      </c>
      <c r="K14" s="61">
        <f t="shared" si="3"/>
        <v>1</v>
      </c>
      <c r="L14" s="60">
        <f>VLOOKUP($A14,'Return Data'!$B$7:$R$2292,13,0)</f>
        <v>3.9539</v>
      </c>
      <c r="M14" s="61">
        <f t="shared" si="4"/>
        <v>5</v>
      </c>
      <c r="N14" s="60">
        <f>VLOOKUP($A14,'Return Data'!$B$7:$R$2292,17,0)</f>
        <v>-1.2786999999999999</v>
      </c>
      <c r="O14" s="61">
        <f t="shared" si="5"/>
        <v>4</v>
      </c>
      <c r="P14" s="60">
        <f>VLOOKUP($A14,'Return Data'!$B$7:$R$2292,14,0)</f>
        <v>8.1953999999999994</v>
      </c>
      <c r="Q14" s="61">
        <f t="shared" si="6"/>
        <v>3</v>
      </c>
      <c r="R14" s="60">
        <f>VLOOKUP($A14,'Return Data'!$B$7:$R$2292,16,0)</f>
        <v>3.7334000000000001</v>
      </c>
      <c r="S14" s="62">
        <f t="shared" si="7"/>
        <v>9</v>
      </c>
    </row>
    <row r="15" spans="1:19" x14ac:dyDescent="0.3">
      <c r="A15" s="77" t="s">
        <v>848</v>
      </c>
      <c r="B15" s="59">
        <f>VLOOKUP($A15,'Return Data'!$B$7:$R$2292,3,0)</f>
        <v>44865</v>
      </c>
      <c r="C15" s="60">
        <f>VLOOKUP($A15,'Return Data'!$B$7:$R$2292,4,0)</f>
        <v>20.340699999999998</v>
      </c>
      <c r="D15" s="60">
        <f>VLOOKUP($A15,'Return Data'!$B$7:$R$2292,9,0)</f>
        <v>0.67179999999999995</v>
      </c>
      <c r="E15" s="61">
        <f t="shared" si="0"/>
        <v>8</v>
      </c>
      <c r="F15" s="60">
        <f>VLOOKUP($A15,'Return Data'!$B$7:$R$2292,10,0)</f>
        <v>-6.9645999999999999</v>
      </c>
      <c r="G15" s="61">
        <f t="shared" si="1"/>
        <v>6</v>
      </c>
      <c r="H15" s="60">
        <f>VLOOKUP($A15,'Return Data'!$B$7:$R$2292,11,0)</f>
        <v>-7.3743999999999996</v>
      </c>
      <c r="I15" s="61">
        <f t="shared" si="2"/>
        <v>8</v>
      </c>
      <c r="J15" s="60">
        <f>VLOOKUP($A15,'Return Data'!$B$7:$R$2292,12,0)</f>
        <v>5.9173999999999998</v>
      </c>
      <c r="K15" s="61">
        <f t="shared" si="3"/>
        <v>10</v>
      </c>
      <c r="L15" s="60">
        <f>VLOOKUP($A15,'Return Data'!$B$7:$R$2292,13,0)</f>
        <v>3.2930000000000001</v>
      </c>
      <c r="M15" s="61">
        <f t="shared" si="4"/>
        <v>10</v>
      </c>
      <c r="N15" s="60">
        <f>VLOOKUP($A15,'Return Data'!$B$7:$R$2292,17,0)</f>
        <v>-1.5829</v>
      </c>
      <c r="O15" s="61">
        <f t="shared" si="5"/>
        <v>9</v>
      </c>
      <c r="P15" s="60">
        <f>VLOOKUP($A15,'Return Data'!$B$7:$R$2292,14,0)</f>
        <v>8.0800999999999998</v>
      </c>
      <c r="Q15" s="61">
        <f t="shared" si="6"/>
        <v>5</v>
      </c>
      <c r="R15" s="60">
        <f>VLOOKUP($A15,'Return Data'!$B$7:$R$2292,16,0)</f>
        <v>6.3060999999999998</v>
      </c>
      <c r="S15" s="62">
        <f t="shared" si="7"/>
        <v>1</v>
      </c>
    </row>
    <row r="16" spans="1:19" x14ac:dyDescent="0.3">
      <c r="A16" s="77" t="s">
        <v>850</v>
      </c>
      <c r="B16" s="59">
        <f>VLOOKUP($A16,'Return Data'!$B$7:$R$2292,3,0)</f>
        <v>44865</v>
      </c>
      <c r="C16" s="60">
        <f>VLOOKUP($A16,'Return Data'!$B$7:$R$2292,4,0)</f>
        <v>20.150300000000001</v>
      </c>
      <c r="D16" s="60">
        <f>VLOOKUP($A16,'Return Data'!$B$7:$R$2292,9,0)</f>
        <v>1.6325000000000001</v>
      </c>
      <c r="E16" s="61">
        <f t="shared" si="0"/>
        <v>7</v>
      </c>
      <c r="F16" s="60">
        <f>VLOOKUP($A16,'Return Data'!$B$7:$R$2292,10,0)</f>
        <v>-7.6543000000000001</v>
      </c>
      <c r="G16" s="61">
        <f t="shared" si="1"/>
        <v>8</v>
      </c>
      <c r="H16" s="60">
        <f>VLOOKUP($A16,'Return Data'!$B$7:$R$2292,11,0)</f>
        <v>-7.2108999999999996</v>
      </c>
      <c r="I16" s="61">
        <f t="shared" si="2"/>
        <v>5</v>
      </c>
      <c r="J16" s="60">
        <f>VLOOKUP($A16,'Return Data'!$B$7:$R$2292,12,0)</f>
        <v>5.9599000000000002</v>
      </c>
      <c r="K16" s="61">
        <f t="shared" si="3"/>
        <v>8</v>
      </c>
      <c r="L16" s="60">
        <f>VLOOKUP($A16,'Return Data'!$B$7:$R$2292,13,0)</f>
        <v>3.7107999999999999</v>
      </c>
      <c r="M16" s="61">
        <f t="shared" si="4"/>
        <v>8</v>
      </c>
      <c r="N16" s="60">
        <f>VLOOKUP($A16,'Return Data'!$B$7:$R$2292,17,0)</f>
        <v>-1.6218999999999999</v>
      </c>
      <c r="O16" s="61">
        <f t="shared" si="5"/>
        <v>10</v>
      </c>
      <c r="P16" s="60">
        <f>VLOOKUP($A16,'Return Data'!$B$7:$R$2292,14,0)</f>
        <v>7.8761000000000001</v>
      </c>
      <c r="Q16" s="61">
        <f t="shared" si="6"/>
        <v>8</v>
      </c>
      <c r="R16" s="60">
        <f>VLOOKUP($A16,'Return Data'!$B$7:$R$2292,16,0)</f>
        <v>6.1928999999999998</v>
      </c>
      <c r="S16" s="62">
        <f t="shared" si="7"/>
        <v>2</v>
      </c>
    </row>
    <row r="17" spans="1:19" x14ac:dyDescent="0.3">
      <c r="A17" s="77" t="s">
        <v>852</v>
      </c>
      <c r="B17" s="59">
        <f>VLOOKUP($A17,'Return Data'!$B$7:$R$2292,3,0)</f>
        <v>44865</v>
      </c>
      <c r="C17" s="60">
        <f>VLOOKUP($A17,'Return Data'!$B$7:$R$2292,4,0)</f>
        <v>19.895299999999999</v>
      </c>
      <c r="D17" s="60">
        <f>VLOOKUP($A17,'Return Data'!$B$7:$R$2292,9,0)</f>
        <v>-0.3372</v>
      </c>
      <c r="E17" s="61">
        <f t="shared" si="0"/>
        <v>9</v>
      </c>
      <c r="F17" s="60">
        <f>VLOOKUP($A17,'Return Data'!$B$7:$R$2292,10,0)</f>
        <v>-8.9240999999999993</v>
      </c>
      <c r="G17" s="61">
        <f t="shared" si="1"/>
        <v>9</v>
      </c>
      <c r="H17" s="60">
        <f>VLOOKUP($A17,'Return Data'!$B$7:$R$2292,11,0)</f>
        <v>-7.3118999999999996</v>
      </c>
      <c r="I17" s="61">
        <f t="shared" si="2"/>
        <v>7</v>
      </c>
      <c r="J17" s="60">
        <f>VLOOKUP($A17,'Return Data'!$B$7:$R$2292,12,0)</f>
        <v>6.4253999999999998</v>
      </c>
      <c r="K17" s="61">
        <f t="shared" si="3"/>
        <v>5</v>
      </c>
      <c r="L17" s="60">
        <f>VLOOKUP($A17,'Return Data'!$B$7:$R$2292,13,0)</f>
        <v>3.8717999999999999</v>
      </c>
      <c r="M17" s="61">
        <f t="shared" si="4"/>
        <v>6</v>
      </c>
      <c r="N17" s="60">
        <f>VLOOKUP($A17,'Return Data'!$B$7:$R$2292,17,0)</f>
        <v>-1.4174</v>
      </c>
      <c r="O17" s="61">
        <f t="shared" si="5"/>
        <v>6</v>
      </c>
      <c r="P17" s="60">
        <f>VLOOKUP($A17,'Return Data'!$B$7:$R$2292,14,0)</f>
        <v>7.9767999999999999</v>
      </c>
      <c r="Q17" s="61">
        <f t="shared" si="6"/>
        <v>6</v>
      </c>
      <c r="R17" s="60">
        <f>VLOOKUP($A17,'Return Data'!$B$7:$R$2292,16,0)</f>
        <v>6.1863000000000001</v>
      </c>
      <c r="S17" s="62">
        <f t="shared" si="7"/>
        <v>3</v>
      </c>
    </row>
    <row r="18" spans="1:19" x14ac:dyDescent="0.3">
      <c r="A18" s="77" t="s">
        <v>853</v>
      </c>
      <c r="B18" s="59">
        <f>VLOOKUP($A18,'Return Data'!$B$7:$R$2292,3,0)</f>
        <v>44865</v>
      </c>
      <c r="C18" s="60">
        <f>VLOOKUP($A18,'Return Data'!$B$7:$R$2292,4,0)</f>
        <v>15.3185</v>
      </c>
      <c r="D18" s="60">
        <f>VLOOKUP($A18,'Return Data'!$B$7:$R$2292,9,0)</f>
        <v>3.1135000000000002</v>
      </c>
      <c r="E18" s="61">
        <f t="shared" si="0"/>
        <v>4</v>
      </c>
      <c r="F18" s="60">
        <f>VLOOKUP($A18,'Return Data'!$B$7:$R$2292,10,0)</f>
        <v>-7.3461999999999996</v>
      </c>
      <c r="G18" s="61">
        <f t="shared" si="1"/>
        <v>7</v>
      </c>
      <c r="H18" s="60">
        <f>VLOOKUP($A18,'Return Data'!$B$7:$R$2292,11,0)</f>
        <v>-7.0552999999999999</v>
      </c>
      <c r="I18" s="61">
        <f t="shared" si="2"/>
        <v>2</v>
      </c>
      <c r="J18" s="60">
        <f>VLOOKUP($A18,'Return Data'!$B$7:$R$2292,12,0)</f>
        <v>6.9196999999999997</v>
      </c>
      <c r="K18" s="61">
        <f t="shared" si="3"/>
        <v>3</v>
      </c>
      <c r="L18" s="60">
        <f>VLOOKUP($A18,'Return Data'!$B$7:$R$2292,13,0)</f>
        <v>4.0719000000000003</v>
      </c>
      <c r="M18" s="61">
        <f t="shared" si="4"/>
        <v>3</v>
      </c>
      <c r="N18" s="60">
        <f>VLOOKUP($A18,'Return Data'!$B$7:$R$2292,17,0)</f>
        <v>-1.4894000000000001</v>
      </c>
      <c r="O18" s="61">
        <f t="shared" si="5"/>
        <v>8</v>
      </c>
      <c r="P18" s="60">
        <f>VLOOKUP($A18,'Return Data'!$B$7:$R$2292,14,0)</f>
        <v>8.2249999999999996</v>
      </c>
      <c r="Q18" s="61">
        <f t="shared" si="6"/>
        <v>2</v>
      </c>
      <c r="R18" s="60">
        <f>VLOOKUP($A18,'Return Data'!$B$7:$R$2292,16,0)</f>
        <v>3.9016999999999999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4.7909818181818178</v>
      </c>
      <c r="E20" s="83"/>
      <c r="F20" s="84">
        <f>AVERAGE(F8:F18)</f>
        <v>-7.313890909090909</v>
      </c>
      <c r="G20" s="83"/>
      <c r="H20" s="84">
        <f>AVERAGE(H8:H18)</f>
        <v>-11.097563636363635</v>
      </c>
      <c r="I20" s="83"/>
      <c r="J20" s="84">
        <f>AVERAGE(J8:J18)</f>
        <v>3.8322909090909092</v>
      </c>
      <c r="K20" s="83"/>
      <c r="L20" s="84">
        <f>AVERAGE(L8:L18)</f>
        <v>1.5121090909090908</v>
      </c>
      <c r="M20" s="83"/>
      <c r="N20" s="84">
        <f>AVERAGE(N8:N18)</f>
        <v>-2.6914727272727275</v>
      </c>
      <c r="O20" s="83"/>
      <c r="P20" s="84">
        <f>AVERAGE(P8:P18)</f>
        <v>7.2305636363636356</v>
      </c>
      <c r="Q20" s="83"/>
      <c r="R20" s="84">
        <f>AVERAGE(R8:R18)</f>
        <v>4.3769999999999998</v>
      </c>
      <c r="S20" s="85"/>
    </row>
    <row r="21" spans="1:19" x14ac:dyDescent="0.3">
      <c r="A21" s="82" t="s">
        <v>28</v>
      </c>
      <c r="B21" s="83"/>
      <c r="C21" s="83"/>
      <c r="D21" s="84">
        <f>MIN(D8:D18)</f>
        <v>-3.1957</v>
      </c>
      <c r="E21" s="83"/>
      <c r="F21" s="84">
        <f>MIN(F8:F18)</f>
        <v>-11.222799999999999</v>
      </c>
      <c r="G21" s="83"/>
      <c r="H21" s="84">
        <f>MIN(H8:H18)</f>
        <v>-49.373600000000003</v>
      </c>
      <c r="I21" s="83"/>
      <c r="J21" s="84">
        <f>MIN(J8:J18)</f>
        <v>-22.866199999999999</v>
      </c>
      <c r="K21" s="83"/>
      <c r="L21" s="84">
        <f>MIN(L8:L18)</f>
        <v>-22.9925</v>
      </c>
      <c r="M21" s="83"/>
      <c r="N21" s="84">
        <f>MIN(N8:N18)</f>
        <v>-16.676500000000001</v>
      </c>
      <c r="O21" s="83"/>
      <c r="P21" s="84">
        <f>MIN(P8:P18)</f>
        <v>-0.85629999999999995</v>
      </c>
      <c r="Q21" s="83"/>
      <c r="R21" s="84">
        <f>MIN(R8:R18)</f>
        <v>2.0063</v>
      </c>
      <c r="S21" s="85"/>
    </row>
    <row r="22" spans="1:19" ht="15" thickBot="1" x14ac:dyDescent="0.35">
      <c r="A22" s="86" t="s">
        <v>29</v>
      </c>
      <c r="B22" s="87"/>
      <c r="C22" s="87"/>
      <c r="D22" s="88">
        <f>MAX(D8:D18)</f>
        <v>38.971499999999999</v>
      </c>
      <c r="E22" s="87"/>
      <c r="F22" s="88">
        <f>MAX(F8:F18)</f>
        <v>-4.3160999999999996</v>
      </c>
      <c r="G22" s="87"/>
      <c r="H22" s="88">
        <f>MAX(H8:H18)</f>
        <v>-7.0061999999999998</v>
      </c>
      <c r="I22" s="87"/>
      <c r="J22" s="88">
        <f>MAX(J8:J18)</f>
        <v>7.6932999999999998</v>
      </c>
      <c r="K22" s="87"/>
      <c r="L22" s="88">
        <f>MAX(L8:L18)</f>
        <v>4.7972999999999999</v>
      </c>
      <c r="M22" s="87"/>
      <c r="N22" s="88">
        <f>MAX(N8:N18)</f>
        <v>-0.50870000000000004</v>
      </c>
      <c r="O22" s="87"/>
      <c r="P22" s="88">
        <f>MAX(P8:P18)</f>
        <v>8.4792000000000005</v>
      </c>
      <c r="Q22" s="87"/>
      <c r="R22" s="88">
        <f>MAX(R8:R18)</f>
        <v>6.3060999999999998</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44865</v>
      </c>
      <c r="C8" s="60">
        <f>VLOOKUP($A8,'Return Data'!$B$7:$R$2292,4,0)</f>
        <v>18.1556</v>
      </c>
      <c r="D8" s="60">
        <f>VLOOKUP($A8,'Return Data'!$B$7:$R$2292,9,0)</f>
        <v>6.6521999999999997</v>
      </c>
      <c r="E8" s="61">
        <f t="shared" ref="E8:E25" si="0">RANK(D8,D$8:D$25,0)</f>
        <v>3</v>
      </c>
      <c r="F8" s="60">
        <f>VLOOKUP($A8,'Return Data'!$B$7:$R$2292,10,0)</f>
        <v>5.6502999999999997</v>
      </c>
      <c r="G8" s="61">
        <f t="shared" ref="G8:G25" si="1">RANK(F8,F$8:F$25,0)</f>
        <v>4</v>
      </c>
      <c r="H8" s="60">
        <f>VLOOKUP($A8,'Return Data'!$B$7:$R$2292,11,0)</f>
        <v>9.7456999999999994</v>
      </c>
      <c r="I8" s="61">
        <f t="shared" ref="I8:I25" si="2">RANK(H8,H$8:H$25,0)</f>
        <v>1</v>
      </c>
      <c r="J8" s="60">
        <f>VLOOKUP($A8,'Return Data'!$B$7:$R$2292,12,0)</f>
        <v>8.3406000000000002</v>
      </c>
      <c r="K8" s="61">
        <f t="shared" ref="K8:K25" si="3">RANK(J8,J$8:J$25,0)</f>
        <v>3</v>
      </c>
      <c r="L8" s="60">
        <f>VLOOKUP($A8,'Return Data'!$B$7:$R$2292,13,0)</f>
        <v>7.4973000000000001</v>
      </c>
      <c r="M8" s="61">
        <f t="shared" ref="M8:M25" si="4">RANK(L8,L$8:L$25,0)</f>
        <v>3</v>
      </c>
      <c r="N8" s="60">
        <f>VLOOKUP($A8,'Return Data'!$B$7:$R$2292,17,0)</f>
        <v>8.0868000000000002</v>
      </c>
      <c r="O8" s="61">
        <f t="shared" ref="O8:O23" si="5">RANK(N8,N$8:N$25,0)</f>
        <v>7</v>
      </c>
      <c r="P8" s="60">
        <f>VLOOKUP($A8,'Return Data'!$B$7:$R$2292,14,0)</f>
        <v>7.3071999999999999</v>
      </c>
      <c r="Q8" s="61">
        <f>RANK(P8,P$8:P$25,0)</f>
        <v>5</v>
      </c>
      <c r="R8" s="60">
        <f>VLOOKUP($A8,'Return Data'!$B$7:$R$2292,16,0)</f>
        <v>8.2144999999999992</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44865</v>
      </c>
      <c r="C10" s="60">
        <f>VLOOKUP($A10,'Return Data'!$B$7:$R$2292,4,0)</f>
        <v>19.160399999999999</v>
      </c>
      <c r="D10" s="60">
        <f>VLOOKUP($A10,'Return Data'!$B$7:$R$2292,9,0)</f>
        <v>5.4698000000000002</v>
      </c>
      <c r="E10" s="61">
        <f t="shared" si="0"/>
        <v>8</v>
      </c>
      <c r="F10" s="60">
        <f>VLOOKUP($A10,'Return Data'!$B$7:$R$2292,10,0)</f>
        <v>5.2145000000000001</v>
      </c>
      <c r="G10" s="61">
        <f t="shared" si="1"/>
        <v>11</v>
      </c>
      <c r="H10" s="60">
        <f>VLOOKUP($A10,'Return Data'!$B$7:$R$2292,11,0)</f>
        <v>4.0542999999999996</v>
      </c>
      <c r="I10" s="61">
        <f t="shared" si="2"/>
        <v>5</v>
      </c>
      <c r="J10" s="60">
        <f>VLOOKUP($A10,'Return Data'!$B$7:$R$2292,12,0)</f>
        <v>4.1513</v>
      </c>
      <c r="K10" s="61">
        <f t="shared" si="3"/>
        <v>7</v>
      </c>
      <c r="L10" s="60">
        <f>VLOOKUP($A10,'Return Data'!$B$7:$R$2292,13,0)</f>
        <v>4.4195000000000002</v>
      </c>
      <c r="M10" s="61">
        <f t="shared" si="4"/>
        <v>7</v>
      </c>
      <c r="N10" s="60">
        <f>VLOOKUP($A10,'Return Data'!$B$7:$R$2292,17,0)</f>
        <v>6.0358000000000001</v>
      </c>
      <c r="O10" s="61">
        <f t="shared" si="5"/>
        <v>11</v>
      </c>
      <c r="P10" s="60">
        <f>VLOOKUP($A10,'Return Data'!$B$7:$R$2292,14,0)</f>
        <v>7.0846999999999998</v>
      </c>
      <c r="Q10" s="61">
        <f t="shared" ref="Q10:Q23" si="7">RANK(P10,P$8:P$25,0)</f>
        <v>6</v>
      </c>
      <c r="R10" s="60">
        <f>VLOOKUP($A10,'Return Data'!$B$7:$R$2292,16,0)</f>
        <v>8.1480999999999995</v>
      </c>
      <c r="S10" s="62">
        <f t="shared" si="6"/>
        <v>7</v>
      </c>
    </row>
    <row r="11" spans="1:19" x14ac:dyDescent="0.3">
      <c r="A11" s="77" t="s">
        <v>1985</v>
      </c>
      <c r="B11" s="59">
        <f>VLOOKUP($A11,'Return Data'!$B$7:$R$2292,3,0)</f>
        <v>44865</v>
      </c>
      <c r="C11" s="60">
        <f>VLOOKUP($A11,'Return Data'!$B$7:$R$2292,4,0)</f>
        <v>19.4802</v>
      </c>
      <c r="D11" s="60">
        <f>VLOOKUP($A11,'Return Data'!$B$7:$R$2292,9,0)</f>
        <v>4.9161999999999999</v>
      </c>
      <c r="E11" s="61">
        <f t="shared" si="0"/>
        <v>14</v>
      </c>
      <c r="F11" s="60">
        <f>VLOOKUP($A11,'Return Data'!$B$7:$R$2292,10,0)</f>
        <v>7.3399000000000001</v>
      </c>
      <c r="G11" s="61">
        <f t="shared" si="1"/>
        <v>1</v>
      </c>
      <c r="H11" s="60">
        <f>VLOOKUP($A11,'Return Data'!$B$7:$R$2292,11,0)</f>
        <v>4.7832999999999997</v>
      </c>
      <c r="I11" s="61">
        <f t="shared" si="2"/>
        <v>3</v>
      </c>
      <c r="J11" s="60">
        <f>VLOOKUP($A11,'Return Data'!$B$7:$R$2292,12,0)</f>
        <v>4.7380000000000004</v>
      </c>
      <c r="K11" s="61">
        <f t="shared" si="3"/>
        <v>5</v>
      </c>
      <c r="L11" s="60">
        <f>VLOOKUP($A11,'Return Data'!$B$7:$R$2292,13,0)</f>
        <v>4.9123999999999999</v>
      </c>
      <c r="M11" s="61">
        <f t="shared" si="4"/>
        <v>5</v>
      </c>
      <c r="N11" s="60">
        <f>VLOOKUP($A11,'Return Data'!$B$7:$R$2292,17,0)</f>
        <v>12.6968</v>
      </c>
      <c r="O11" s="61">
        <f t="shared" si="5"/>
        <v>3</v>
      </c>
      <c r="P11" s="60">
        <f>VLOOKUP($A11,'Return Data'!$B$7:$R$2292,14,0)</f>
        <v>8.9716000000000005</v>
      </c>
      <c r="Q11" s="61">
        <f t="shared" si="7"/>
        <v>2</v>
      </c>
      <c r="R11" s="60">
        <f>VLOOKUP($A11,'Return Data'!$B$7:$R$2292,16,0)</f>
        <v>8.9544999999999995</v>
      </c>
      <c r="S11" s="62">
        <f t="shared" si="6"/>
        <v>3</v>
      </c>
    </row>
    <row r="12" spans="1:19" x14ac:dyDescent="0.3">
      <c r="A12" s="77" t="s">
        <v>2013</v>
      </c>
      <c r="B12" s="59">
        <f>VLOOKUP($A12,'Return Data'!$B$7:$R$2292,3,0)</f>
        <v>44865</v>
      </c>
      <c r="C12" s="60">
        <f>VLOOKUP($A12,'Return Data'!$B$7:$R$2292,4,0)</f>
        <v>10.6084</v>
      </c>
      <c r="D12" s="60">
        <f>VLOOKUP($A12,'Return Data'!$B$7:$R$2292,9,0)</f>
        <v>4.1768999999999998</v>
      </c>
      <c r="E12" s="61">
        <f t="shared" si="0"/>
        <v>16</v>
      </c>
      <c r="F12" s="60">
        <f>VLOOKUP($A12,'Return Data'!$B$7:$R$2292,10,0)</f>
        <v>3.7511000000000001</v>
      </c>
      <c r="G12" s="61">
        <f t="shared" si="1"/>
        <v>14</v>
      </c>
      <c r="H12" s="60">
        <f>VLOOKUP($A12,'Return Data'!$B$7:$R$2292,11,0)</f>
        <v>3.2669999999999999</v>
      </c>
      <c r="I12" s="61">
        <f t="shared" si="2"/>
        <v>11</v>
      </c>
      <c r="J12" s="60">
        <f>VLOOKUP($A12,'Return Data'!$B$7:$R$2292,12,0)</f>
        <v>171.4639</v>
      </c>
      <c r="K12" s="61">
        <f t="shared" si="3"/>
        <v>1</v>
      </c>
      <c r="L12" s="60">
        <f>VLOOKUP($A12,'Return Data'!$B$7:$R$2292,13,0)</f>
        <v>141.4205</v>
      </c>
      <c r="M12" s="61">
        <f t="shared" si="4"/>
        <v>1</v>
      </c>
      <c r="N12" s="60">
        <f>VLOOKUP($A12,'Return Data'!$B$7:$R$2292,17,0)</f>
        <v>63.153300000000002</v>
      </c>
      <c r="O12" s="61">
        <f t="shared" si="5"/>
        <v>1</v>
      </c>
      <c r="P12" s="60">
        <f>VLOOKUP($A12,'Return Data'!$B$7:$R$2292,14,0)</f>
        <v>14.3093</v>
      </c>
      <c r="Q12" s="61">
        <f t="shared" si="7"/>
        <v>1</v>
      </c>
      <c r="R12" s="60">
        <f>VLOOKUP($A12,'Return Data'!$B$7:$R$2292,16,0)</f>
        <v>0.77200000000000002</v>
      </c>
      <c r="S12" s="62">
        <f t="shared" si="6"/>
        <v>16</v>
      </c>
    </row>
    <row r="13" spans="1:19" x14ac:dyDescent="0.3">
      <c r="A13" s="77" t="s">
        <v>645</v>
      </c>
      <c r="B13" s="59">
        <f>VLOOKUP($A13,'Return Data'!$B$7:$R$2292,3,0)</f>
        <v>44865</v>
      </c>
      <c r="C13" s="60">
        <f>VLOOKUP($A13,'Return Data'!$B$7:$R$2292,4,0)</f>
        <v>35.567900000000002</v>
      </c>
      <c r="D13" s="60">
        <f>VLOOKUP($A13,'Return Data'!$B$7:$R$2292,9,0)</f>
        <v>4.3859000000000004</v>
      </c>
      <c r="E13" s="61">
        <f t="shared" si="0"/>
        <v>15</v>
      </c>
      <c r="F13" s="60">
        <f>VLOOKUP($A13,'Return Data'!$B$7:$R$2292,10,0)</f>
        <v>3.5063</v>
      </c>
      <c r="G13" s="61">
        <f t="shared" si="1"/>
        <v>15</v>
      </c>
      <c r="H13" s="60">
        <f>VLOOKUP($A13,'Return Data'!$B$7:$R$2292,11,0)</f>
        <v>2.7639999999999998</v>
      </c>
      <c r="I13" s="61">
        <f t="shared" si="2"/>
        <v>15</v>
      </c>
      <c r="J13" s="60">
        <f>VLOOKUP($A13,'Return Data'!$B$7:$R$2292,12,0)</f>
        <v>11.2936</v>
      </c>
      <c r="K13" s="61">
        <f t="shared" si="3"/>
        <v>2</v>
      </c>
      <c r="L13" s="60">
        <f>VLOOKUP($A13,'Return Data'!$B$7:$R$2292,13,0)</f>
        <v>9.2157</v>
      </c>
      <c r="M13" s="61">
        <f t="shared" si="4"/>
        <v>2</v>
      </c>
      <c r="N13" s="60">
        <f>VLOOKUP($A13,'Return Data'!$B$7:$R$2292,17,0)</f>
        <v>6.5903</v>
      </c>
      <c r="O13" s="61">
        <f t="shared" si="5"/>
        <v>8</v>
      </c>
      <c r="P13" s="60">
        <f>VLOOKUP($A13,'Return Data'!$B$7:$R$2292,14,0)</f>
        <v>6.3493000000000004</v>
      </c>
      <c r="Q13" s="61">
        <f t="shared" si="7"/>
        <v>8</v>
      </c>
      <c r="R13" s="60">
        <f>VLOOKUP($A13,'Return Data'!$B$7:$R$2292,16,0)</f>
        <v>7.0491000000000001</v>
      </c>
      <c r="S13" s="62">
        <f t="shared" si="6"/>
        <v>11</v>
      </c>
    </row>
    <row r="14" spans="1:19" x14ac:dyDescent="0.3">
      <c r="A14" s="77" t="s">
        <v>648</v>
      </c>
      <c r="B14" s="59">
        <f>VLOOKUP($A14,'Return Data'!$B$7:$R$2292,3,0)</f>
        <v>44865</v>
      </c>
      <c r="C14" s="60">
        <f>VLOOKUP($A14,'Return Data'!$B$7:$R$2292,4,0)</f>
        <v>24.052600000000002</v>
      </c>
      <c r="D14" s="60">
        <f>VLOOKUP($A14,'Return Data'!$B$7:$R$2292,9,0)</f>
        <v>9.6386000000000003</v>
      </c>
      <c r="E14" s="61">
        <f t="shared" si="0"/>
        <v>1</v>
      </c>
      <c r="F14" s="60">
        <f>VLOOKUP($A14,'Return Data'!$B$7:$R$2292,10,0)</f>
        <v>0.1033</v>
      </c>
      <c r="G14" s="61">
        <f t="shared" si="1"/>
        <v>16</v>
      </c>
      <c r="H14" s="60">
        <f>VLOOKUP($A14,'Return Data'!$B$7:$R$2292,11,0)</f>
        <v>1.1435</v>
      </c>
      <c r="I14" s="61">
        <f t="shared" si="2"/>
        <v>16</v>
      </c>
      <c r="J14" s="60">
        <f>VLOOKUP($A14,'Return Data'!$B$7:$R$2292,12,0)</f>
        <v>-0.4995</v>
      </c>
      <c r="K14" s="61">
        <f t="shared" si="3"/>
        <v>18</v>
      </c>
      <c r="L14" s="60">
        <f>VLOOKUP($A14,'Return Data'!$B$7:$R$2292,13,0)</f>
        <v>0.94340000000000002</v>
      </c>
      <c r="M14" s="61">
        <f t="shared" si="4"/>
        <v>16</v>
      </c>
      <c r="N14" s="60">
        <f>VLOOKUP($A14,'Return Data'!$B$7:$R$2292,17,0)</f>
        <v>8.9716000000000005</v>
      </c>
      <c r="O14" s="61">
        <f t="shared" si="5"/>
        <v>6</v>
      </c>
      <c r="P14" s="60">
        <f>VLOOKUP($A14,'Return Data'!$B$7:$R$2292,14,0)</f>
        <v>4.74</v>
      </c>
      <c r="Q14" s="61">
        <f t="shared" si="7"/>
        <v>14</v>
      </c>
      <c r="R14" s="60">
        <f>VLOOKUP($A14,'Return Data'!$B$7:$R$2292,16,0)</f>
        <v>7.9622999999999999</v>
      </c>
      <c r="S14" s="62">
        <f t="shared" si="6"/>
        <v>8</v>
      </c>
    </row>
    <row r="15" spans="1:19" x14ac:dyDescent="0.3">
      <c r="A15" s="77" t="s">
        <v>656</v>
      </c>
      <c r="B15" s="59">
        <f>VLOOKUP($A15,'Return Data'!$B$7:$R$2292,3,0)</f>
        <v>44865</v>
      </c>
      <c r="C15" s="60">
        <f>VLOOKUP($A15,'Return Data'!$B$7:$R$2292,4,0)</f>
        <v>20.976800000000001</v>
      </c>
      <c r="D15" s="60">
        <f>VLOOKUP($A15,'Return Data'!$B$7:$R$2292,9,0)</f>
        <v>5.5378999999999996</v>
      </c>
      <c r="E15" s="61">
        <f t="shared" si="0"/>
        <v>7</v>
      </c>
      <c r="F15" s="60">
        <f>VLOOKUP($A15,'Return Data'!$B$7:$R$2292,10,0)</f>
        <v>5.4985999999999997</v>
      </c>
      <c r="G15" s="61">
        <f t="shared" si="1"/>
        <v>6</v>
      </c>
      <c r="H15" s="60">
        <f>VLOOKUP($A15,'Return Data'!$B$7:$R$2292,11,0)</f>
        <v>3.7395999999999998</v>
      </c>
      <c r="I15" s="61">
        <f t="shared" si="2"/>
        <v>8</v>
      </c>
      <c r="J15" s="60">
        <f>VLOOKUP($A15,'Return Data'!$B$7:$R$2292,12,0)</f>
        <v>3.6907000000000001</v>
      </c>
      <c r="K15" s="61">
        <f t="shared" si="3"/>
        <v>9</v>
      </c>
      <c r="L15" s="60">
        <f>VLOOKUP($A15,'Return Data'!$B$7:$R$2292,13,0)</f>
        <v>3.9878999999999998</v>
      </c>
      <c r="M15" s="61">
        <f t="shared" si="4"/>
        <v>9</v>
      </c>
      <c r="N15" s="60">
        <f>VLOOKUP($A15,'Return Data'!$B$7:$R$2292,17,0)</f>
        <v>6.2541000000000002</v>
      </c>
      <c r="O15" s="61">
        <f t="shared" si="5"/>
        <v>10</v>
      </c>
      <c r="P15" s="60">
        <f>VLOOKUP($A15,'Return Data'!$B$7:$R$2292,14,0)</f>
        <v>7.7279999999999998</v>
      </c>
      <c r="Q15" s="61">
        <f t="shared" si="7"/>
        <v>4</v>
      </c>
      <c r="R15" s="60">
        <f>VLOOKUP($A15,'Return Data'!$B$7:$R$2292,16,0)</f>
        <v>8.9872999999999994</v>
      </c>
      <c r="S15" s="62">
        <f t="shared" si="6"/>
        <v>1</v>
      </c>
    </row>
    <row r="16" spans="1:19" x14ac:dyDescent="0.3">
      <c r="A16" s="77" t="s">
        <v>658</v>
      </c>
      <c r="B16" s="59">
        <f>VLOOKUP($A16,'Return Data'!$B$7:$R$2292,3,0)</f>
        <v>44865</v>
      </c>
      <c r="C16" s="60">
        <f>VLOOKUP($A16,'Return Data'!$B$7:$R$2292,4,0)</f>
        <v>27.889500000000002</v>
      </c>
      <c r="D16" s="60">
        <f>VLOOKUP($A16,'Return Data'!$B$7:$R$2292,9,0)</f>
        <v>7.0457999999999998</v>
      </c>
      <c r="E16" s="61">
        <f t="shared" si="0"/>
        <v>2</v>
      </c>
      <c r="F16" s="60">
        <f>VLOOKUP($A16,'Return Data'!$B$7:$R$2292,10,0)</f>
        <v>5.4854000000000003</v>
      </c>
      <c r="G16" s="61">
        <f t="shared" si="1"/>
        <v>7</v>
      </c>
      <c r="H16" s="60">
        <f>VLOOKUP($A16,'Return Data'!$B$7:$R$2292,11,0)</f>
        <v>5.0198999999999998</v>
      </c>
      <c r="I16" s="61">
        <f t="shared" si="2"/>
        <v>2</v>
      </c>
      <c r="J16" s="60">
        <f>VLOOKUP($A16,'Return Data'!$B$7:$R$2292,12,0)</f>
        <v>5.1193</v>
      </c>
      <c r="K16" s="61">
        <f t="shared" si="3"/>
        <v>4</v>
      </c>
      <c r="L16" s="60">
        <f>VLOOKUP($A16,'Return Data'!$B$7:$R$2292,13,0)</f>
        <v>5.3754</v>
      </c>
      <c r="M16" s="61">
        <f t="shared" si="4"/>
        <v>4</v>
      </c>
      <c r="N16" s="60">
        <f>VLOOKUP($A16,'Return Data'!$B$7:$R$2292,17,0)</f>
        <v>6.4878</v>
      </c>
      <c r="O16" s="61">
        <f t="shared" si="5"/>
        <v>9</v>
      </c>
      <c r="P16" s="60">
        <f>VLOOKUP($A16,'Return Data'!$B$7:$R$2292,14,0)</f>
        <v>7.8842999999999996</v>
      </c>
      <c r="Q16" s="61">
        <f t="shared" si="7"/>
        <v>3</v>
      </c>
      <c r="R16" s="60">
        <f>VLOOKUP($A16,'Return Data'!$B$7:$R$2292,16,0)</f>
        <v>8.9609000000000005</v>
      </c>
      <c r="S16" s="62">
        <f t="shared" si="6"/>
        <v>2</v>
      </c>
    </row>
    <row r="17" spans="1:19" x14ac:dyDescent="0.3">
      <c r="A17" s="77" t="s">
        <v>660</v>
      </c>
      <c r="B17" s="59">
        <f>VLOOKUP($A17,'Return Data'!$B$7:$R$2292,3,0)</f>
        <v>44865</v>
      </c>
      <c r="C17" s="60">
        <f>VLOOKUP($A17,'Return Data'!$B$7:$R$2292,4,0)</f>
        <v>16.6248</v>
      </c>
      <c r="D17" s="60">
        <f>VLOOKUP($A17,'Return Data'!$B$7:$R$2292,9,0)</f>
        <v>5.2643000000000004</v>
      </c>
      <c r="E17" s="61">
        <f t="shared" si="0"/>
        <v>12</v>
      </c>
      <c r="F17" s="60">
        <f>VLOOKUP($A17,'Return Data'!$B$7:$R$2292,10,0)</f>
        <v>5.4401999999999999</v>
      </c>
      <c r="G17" s="61">
        <f t="shared" si="1"/>
        <v>8</v>
      </c>
      <c r="H17" s="60">
        <f>VLOOKUP($A17,'Return Data'!$B$7:$R$2292,11,0)</f>
        <v>3.153</v>
      </c>
      <c r="I17" s="61">
        <f t="shared" si="2"/>
        <v>12</v>
      </c>
      <c r="J17" s="60">
        <f>VLOOKUP($A17,'Return Data'!$B$7:$R$2292,12,0)</f>
        <v>3.1166</v>
      </c>
      <c r="K17" s="61">
        <f t="shared" si="3"/>
        <v>13</v>
      </c>
      <c r="L17" s="60">
        <f>VLOOKUP($A17,'Return Data'!$B$7:$R$2292,13,0)</f>
        <v>3.4195000000000002</v>
      </c>
      <c r="M17" s="61">
        <f t="shared" si="4"/>
        <v>12</v>
      </c>
      <c r="N17" s="60">
        <f>VLOOKUP($A17,'Return Data'!$B$7:$R$2292,17,0)</f>
        <v>10.5677</v>
      </c>
      <c r="O17" s="61">
        <f t="shared" si="5"/>
        <v>4</v>
      </c>
      <c r="P17" s="60">
        <f>VLOOKUP($A17,'Return Data'!$B$7:$R$2292,14,0)</f>
        <v>5.3194999999999997</v>
      </c>
      <c r="Q17" s="61">
        <f t="shared" si="7"/>
        <v>13</v>
      </c>
      <c r="R17" s="60">
        <f>VLOOKUP($A17,'Return Data'!$B$7:$R$2292,16,0)</f>
        <v>6.0392000000000001</v>
      </c>
      <c r="S17" s="62">
        <f t="shared" si="6"/>
        <v>14</v>
      </c>
    </row>
    <row r="18" spans="1:19" x14ac:dyDescent="0.3">
      <c r="A18" s="77" t="s">
        <v>661</v>
      </c>
      <c r="B18" s="59">
        <f>VLOOKUP($A18,'Return Data'!$B$7:$R$2292,3,0)</f>
        <v>44865</v>
      </c>
      <c r="C18" s="60">
        <f>VLOOKUP($A18,'Return Data'!$B$7:$R$2292,4,0)</f>
        <v>14.5387</v>
      </c>
      <c r="D18" s="60">
        <f>VLOOKUP($A18,'Return Data'!$B$7:$R$2292,9,0)</f>
        <v>5.3612000000000002</v>
      </c>
      <c r="E18" s="61">
        <f t="shared" si="0"/>
        <v>10</v>
      </c>
      <c r="F18" s="60">
        <f>VLOOKUP($A18,'Return Data'!$B$7:$R$2292,10,0)</f>
        <v>5.2458999999999998</v>
      </c>
      <c r="G18" s="61">
        <f t="shared" si="1"/>
        <v>10</v>
      </c>
      <c r="H18" s="60">
        <f>VLOOKUP($A18,'Return Data'!$B$7:$R$2292,11,0)</f>
        <v>3.7854999999999999</v>
      </c>
      <c r="I18" s="61">
        <f t="shared" si="2"/>
        <v>7</v>
      </c>
      <c r="J18" s="60">
        <f>VLOOKUP($A18,'Return Data'!$B$7:$R$2292,12,0)</f>
        <v>3.3820999999999999</v>
      </c>
      <c r="K18" s="61">
        <f t="shared" si="3"/>
        <v>12</v>
      </c>
      <c r="L18" s="60">
        <f>VLOOKUP($A18,'Return Data'!$B$7:$R$2292,13,0)</f>
        <v>3.3458999999999999</v>
      </c>
      <c r="M18" s="61">
        <f t="shared" si="4"/>
        <v>13</v>
      </c>
      <c r="N18" s="60">
        <f>VLOOKUP($A18,'Return Data'!$B$7:$R$2292,17,0)</f>
        <v>4.6459999999999999</v>
      </c>
      <c r="O18" s="61">
        <f t="shared" si="5"/>
        <v>14</v>
      </c>
      <c r="P18" s="60">
        <f>VLOOKUP($A18,'Return Data'!$B$7:$R$2292,14,0)</f>
        <v>5.8224999999999998</v>
      </c>
      <c r="Q18" s="61">
        <f t="shared" si="7"/>
        <v>9</v>
      </c>
      <c r="R18" s="60">
        <f>VLOOKUP($A18,'Return Data'!$B$7:$R$2292,16,0)</f>
        <v>6.8281000000000001</v>
      </c>
      <c r="S18" s="62">
        <f t="shared" si="6"/>
        <v>12</v>
      </c>
    </row>
    <row r="19" spans="1:19" x14ac:dyDescent="0.3">
      <c r="A19" s="77" t="s">
        <v>664</v>
      </c>
      <c r="B19" s="59">
        <f>VLOOKUP($A19,'Return Data'!$B$7:$R$2292,3,0)</f>
        <v>44865</v>
      </c>
      <c r="C19" s="60">
        <f>VLOOKUP($A19,'Return Data'!$B$7:$R$2292,4,0)</f>
        <v>1618.9175</v>
      </c>
      <c r="D19" s="60">
        <f>VLOOKUP($A19,'Return Data'!$B$7:$R$2292,9,0)</f>
        <v>5.3615000000000004</v>
      </c>
      <c r="E19" s="61">
        <f t="shared" si="0"/>
        <v>9</v>
      </c>
      <c r="F19" s="60">
        <f>VLOOKUP($A19,'Return Data'!$B$7:$R$2292,10,0)</f>
        <v>3.7831999999999999</v>
      </c>
      <c r="G19" s="61">
        <f t="shared" si="1"/>
        <v>13</v>
      </c>
      <c r="H19" s="60">
        <f>VLOOKUP($A19,'Return Data'!$B$7:$R$2292,11,0)</f>
        <v>3.0819999999999999</v>
      </c>
      <c r="I19" s="61">
        <f t="shared" si="2"/>
        <v>13</v>
      </c>
      <c r="J19" s="60">
        <f>VLOOKUP($A19,'Return Data'!$B$7:$R$2292,12,0)</f>
        <v>2.5672999999999999</v>
      </c>
      <c r="K19" s="61">
        <f t="shared" si="3"/>
        <v>14</v>
      </c>
      <c r="L19" s="60">
        <f>VLOOKUP($A19,'Return Data'!$B$7:$R$2292,13,0)</f>
        <v>2.8809999999999998</v>
      </c>
      <c r="M19" s="61">
        <f t="shared" si="4"/>
        <v>14</v>
      </c>
      <c r="N19" s="60">
        <f>VLOOKUP($A19,'Return Data'!$B$7:$R$2292,17,0)</f>
        <v>3.5394999999999999</v>
      </c>
      <c r="O19" s="61">
        <f t="shared" si="5"/>
        <v>16</v>
      </c>
      <c r="P19" s="60">
        <f>VLOOKUP($A19,'Return Data'!$B$7:$R$2292,14,0)</f>
        <v>5.4180999999999999</v>
      </c>
      <c r="Q19" s="61">
        <f t="shared" si="7"/>
        <v>11</v>
      </c>
      <c r="R19" s="60">
        <f>VLOOKUP($A19,'Return Data'!$B$7:$R$2292,16,0)</f>
        <v>6.0804</v>
      </c>
      <c r="S19" s="62">
        <f t="shared" si="6"/>
        <v>13</v>
      </c>
    </row>
    <row r="20" spans="1:19" x14ac:dyDescent="0.3">
      <c r="A20" s="77" t="s">
        <v>666</v>
      </c>
      <c r="B20" s="59">
        <f>VLOOKUP($A20,'Return Data'!$B$7:$R$2292,3,0)</f>
        <v>44865</v>
      </c>
      <c r="C20" s="60">
        <f>VLOOKUP($A20,'Return Data'!$B$7:$R$2292,4,0)</f>
        <v>26.7498</v>
      </c>
      <c r="D20" s="60">
        <f>VLOOKUP($A20,'Return Data'!$B$7:$R$2292,9,0)</f>
        <v>5.3056999999999999</v>
      </c>
      <c r="E20" s="61">
        <f t="shared" si="0"/>
        <v>11</v>
      </c>
      <c r="F20" s="60">
        <f>VLOOKUP($A20,'Return Data'!$B$7:$R$2292,10,0)</f>
        <v>4.7965</v>
      </c>
      <c r="G20" s="61">
        <f t="shared" si="1"/>
        <v>12</v>
      </c>
      <c r="H20" s="60">
        <f>VLOOKUP($A20,'Return Data'!$B$7:$R$2292,11,0)</f>
        <v>2.9236</v>
      </c>
      <c r="I20" s="61">
        <f t="shared" si="2"/>
        <v>14</v>
      </c>
      <c r="J20" s="60">
        <f>VLOOKUP($A20,'Return Data'!$B$7:$R$2292,12,0)</f>
        <v>0.55059999999999998</v>
      </c>
      <c r="K20" s="61">
        <f t="shared" si="3"/>
        <v>15</v>
      </c>
      <c r="L20" s="60">
        <f>VLOOKUP($A20,'Return Data'!$B$7:$R$2292,13,0)</f>
        <v>1.5710999999999999</v>
      </c>
      <c r="M20" s="61">
        <f t="shared" si="4"/>
        <v>15</v>
      </c>
      <c r="N20" s="60">
        <f>VLOOKUP($A20,'Return Data'!$B$7:$R$2292,17,0)</f>
        <v>4.3806000000000003</v>
      </c>
      <c r="O20" s="61">
        <f t="shared" si="5"/>
        <v>15</v>
      </c>
      <c r="P20" s="60">
        <f>VLOOKUP($A20,'Return Data'!$B$7:$R$2292,14,0)</f>
        <v>5.3887999999999998</v>
      </c>
      <c r="Q20" s="61">
        <f t="shared" si="7"/>
        <v>12</v>
      </c>
      <c r="R20" s="60">
        <f>VLOOKUP($A20,'Return Data'!$B$7:$R$2292,16,0)</f>
        <v>8.2477</v>
      </c>
      <c r="S20" s="62">
        <f t="shared" si="6"/>
        <v>5</v>
      </c>
    </row>
    <row r="21" spans="1:19" x14ac:dyDescent="0.3">
      <c r="A21" s="77" t="s">
        <v>667</v>
      </c>
      <c r="B21" s="59">
        <f>VLOOKUP($A21,'Return Data'!$B$7:$R$2292,3,0)</f>
        <v>44865</v>
      </c>
      <c r="C21" s="60">
        <f>VLOOKUP($A21,'Return Data'!$B$7:$R$2292,4,0)</f>
        <v>25.3718</v>
      </c>
      <c r="D21" s="60">
        <f>VLOOKUP($A21,'Return Data'!$B$7:$R$2292,9,0)</f>
        <v>5.1315999999999997</v>
      </c>
      <c r="E21" s="61">
        <f t="shared" si="0"/>
        <v>13</v>
      </c>
      <c r="F21" s="60">
        <f>VLOOKUP($A21,'Return Data'!$B$7:$R$2292,10,0)</f>
        <v>5.4109999999999996</v>
      </c>
      <c r="G21" s="61">
        <f t="shared" si="1"/>
        <v>9</v>
      </c>
      <c r="H21" s="60">
        <f>VLOOKUP($A21,'Return Data'!$B$7:$R$2292,11,0)</f>
        <v>3.5947</v>
      </c>
      <c r="I21" s="61">
        <f t="shared" si="2"/>
        <v>9</v>
      </c>
      <c r="J21" s="60">
        <f>VLOOKUP($A21,'Return Data'!$B$7:$R$2292,12,0)</f>
        <v>3.3860999999999999</v>
      </c>
      <c r="K21" s="61">
        <f t="shared" si="3"/>
        <v>11</v>
      </c>
      <c r="L21" s="60">
        <f>VLOOKUP($A21,'Return Data'!$B$7:$R$2292,13,0)</f>
        <v>3.4369000000000001</v>
      </c>
      <c r="M21" s="61">
        <f t="shared" si="4"/>
        <v>11</v>
      </c>
      <c r="N21" s="60">
        <f>VLOOKUP($A21,'Return Data'!$B$7:$R$2292,17,0)</f>
        <v>5.1589999999999998</v>
      </c>
      <c r="O21" s="61">
        <f t="shared" si="5"/>
        <v>13</v>
      </c>
      <c r="P21" s="60">
        <f>VLOOKUP($A21,'Return Data'!$B$7:$R$2292,14,0)</f>
        <v>5.4915000000000003</v>
      </c>
      <c r="Q21" s="61">
        <f t="shared" si="7"/>
        <v>10</v>
      </c>
      <c r="R21" s="60">
        <f>VLOOKUP($A21,'Return Data'!$B$7:$R$2292,16,0)</f>
        <v>7.1483999999999996</v>
      </c>
      <c r="S21" s="62">
        <f t="shared" si="6"/>
        <v>9</v>
      </c>
    </row>
    <row r="22" spans="1:19" x14ac:dyDescent="0.3">
      <c r="A22" s="77" t="s">
        <v>669</v>
      </c>
      <c r="B22" s="59">
        <f>VLOOKUP($A22,'Return Data'!$B$7:$R$2292,3,0)</f>
        <v>44865</v>
      </c>
      <c r="C22" s="60">
        <f>VLOOKUP($A22,'Return Data'!$B$7:$R$2292,4,0)</f>
        <v>30.433599999999998</v>
      </c>
      <c r="D22" s="60">
        <f>VLOOKUP($A22,'Return Data'!$B$7:$R$2292,9,0)</f>
        <v>5.9139999999999997</v>
      </c>
      <c r="E22" s="61">
        <f t="shared" si="0"/>
        <v>5</v>
      </c>
      <c r="F22" s="60">
        <f>VLOOKUP($A22,'Return Data'!$B$7:$R$2292,10,0)</f>
        <v>5.5937999999999999</v>
      </c>
      <c r="G22" s="61">
        <f t="shared" si="1"/>
        <v>5</v>
      </c>
      <c r="H22" s="60">
        <f>VLOOKUP($A22,'Return Data'!$B$7:$R$2292,11,0)</f>
        <v>3.8736000000000002</v>
      </c>
      <c r="I22" s="61">
        <f t="shared" si="2"/>
        <v>6</v>
      </c>
      <c r="J22" s="60">
        <f>VLOOKUP($A22,'Return Data'!$B$7:$R$2292,12,0)</f>
        <v>3.7717999999999998</v>
      </c>
      <c r="K22" s="61">
        <f t="shared" si="3"/>
        <v>8</v>
      </c>
      <c r="L22" s="60">
        <f>VLOOKUP($A22,'Return Data'!$B$7:$R$2292,13,0)</f>
        <v>4.4852999999999996</v>
      </c>
      <c r="M22" s="61">
        <f t="shared" si="4"/>
        <v>6</v>
      </c>
      <c r="N22" s="60">
        <f>VLOOKUP($A22,'Return Data'!$B$7:$R$2292,17,0)</f>
        <v>9.5435999999999996</v>
      </c>
      <c r="O22" s="61">
        <f t="shared" si="5"/>
        <v>5</v>
      </c>
      <c r="P22" s="60">
        <f>VLOOKUP($A22,'Return Data'!$B$7:$R$2292,14,0)</f>
        <v>3.7854000000000001</v>
      </c>
      <c r="Q22" s="61">
        <f t="shared" si="7"/>
        <v>15</v>
      </c>
      <c r="R22" s="60">
        <f>VLOOKUP($A22,'Return Data'!$B$7:$R$2292,16,0)</f>
        <v>7.0991</v>
      </c>
      <c r="S22" s="62">
        <f t="shared" si="6"/>
        <v>10</v>
      </c>
    </row>
    <row r="23" spans="1:19" x14ac:dyDescent="0.3">
      <c r="A23" s="77" t="s">
        <v>678</v>
      </c>
      <c r="B23" s="59">
        <f>VLOOKUP($A23,'Return Data'!$B$7:$R$2292,3,0)</f>
        <v>44865</v>
      </c>
      <c r="C23" s="60">
        <f>VLOOKUP($A23,'Return Data'!$B$7:$R$2292,4,0)</f>
        <v>39.146700000000003</v>
      </c>
      <c r="D23" s="60">
        <f>VLOOKUP($A23,'Return Data'!$B$7:$R$2292,9,0)</f>
        <v>6.1588000000000003</v>
      </c>
      <c r="E23" s="61">
        <f t="shared" si="0"/>
        <v>4</v>
      </c>
      <c r="F23" s="60">
        <f>VLOOKUP($A23,'Return Data'!$B$7:$R$2292,10,0)</f>
        <v>6.1688999999999998</v>
      </c>
      <c r="G23" s="61">
        <f t="shared" si="1"/>
        <v>2</v>
      </c>
      <c r="H23" s="60">
        <f>VLOOKUP($A23,'Return Data'!$B$7:$R$2292,11,0)</f>
        <v>4.4627999999999997</v>
      </c>
      <c r="I23" s="61">
        <f t="shared" si="2"/>
        <v>4</v>
      </c>
      <c r="J23" s="60">
        <f>VLOOKUP($A23,'Return Data'!$B$7:$R$2292,12,0)</f>
        <v>4.3230000000000004</v>
      </c>
      <c r="K23" s="61">
        <f t="shared" si="3"/>
        <v>6</v>
      </c>
      <c r="L23" s="60">
        <f>VLOOKUP($A23,'Return Data'!$B$7:$R$2292,13,0)</f>
        <v>4.4058000000000002</v>
      </c>
      <c r="M23" s="61">
        <f t="shared" si="4"/>
        <v>8</v>
      </c>
      <c r="N23" s="60">
        <f>VLOOKUP($A23,'Return Data'!$B$7:$R$2292,17,0)</f>
        <v>5.4005000000000001</v>
      </c>
      <c r="O23" s="61">
        <f t="shared" si="5"/>
        <v>12</v>
      </c>
      <c r="P23" s="60">
        <f>VLOOKUP($A23,'Return Data'!$B$7:$R$2292,14,0)</f>
        <v>6.7907000000000002</v>
      </c>
      <c r="Q23" s="61">
        <f t="shared" si="7"/>
        <v>7</v>
      </c>
      <c r="R23" s="60">
        <f>VLOOKUP($A23,'Return Data'!$B$7:$R$2292,16,0)</f>
        <v>8.5897000000000006</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44865</v>
      </c>
      <c r="C25" s="60">
        <f>VLOOKUP($A25,'Return Data'!$B$7:$R$2292,4,0)</f>
        <v>15.5937</v>
      </c>
      <c r="D25" s="60">
        <f>VLOOKUP($A25,'Return Data'!$B$7:$R$2292,9,0)</f>
        <v>5.6826999999999996</v>
      </c>
      <c r="E25" s="61">
        <f t="shared" si="0"/>
        <v>6</v>
      </c>
      <c r="F25" s="60">
        <f>VLOOKUP($A25,'Return Data'!$B$7:$R$2292,10,0)</f>
        <v>5.8308999999999997</v>
      </c>
      <c r="G25" s="61">
        <f t="shared" si="1"/>
        <v>3</v>
      </c>
      <c r="H25" s="60">
        <f>VLOOKUP($A25,'Return Data'!$B$7:$R$2292,11,0)</f>
        <v>3.5339999999999998</v>
      </c>
      <c r="I25" s="61">
        <f t="shared" si="2"/>
        <v>10</v>
      </c>
      <c r="J25" s="60">
        <f>VLOOKUP($A25,'Return Data'!$B$7:$R$2292,12,0)</f>
        <v>3.6663000000000001</v>
      </c>
      <c r="K25" s="61">
        <f t="shared" si="3"/>
        <v>10</v>
      </c>
      <c r="L25" s="60">
        <f>VLOOKUP($A25,'Return Data'!$B$7:$R$2292,13,0)</f>
        <v>3.9047000000000001</v>
      </c>
      <c r="M25" s="61">
        <f t="shared" si="4"/>
        <v>10</v>
      </c>
      <c r="N25" s="60">
        <f>VLOOKUP($A25,'Return Data'!$B$7:$R$2292,17,0)</f>
        <v>13.0822</v>
      </c>
      <c r="O25" s="61">
        <f>RANK(N25,N$8:N$25,0)</f>
        <v>2</v>
      </c>
      <c r="P25" s="60">
        <f>VLOOKUP($A25,'Return Data'!$B$7:$R$2292,14,0)</f>
        <v>-2.3942000000000001</v>
      </c>
      <c r="Q25" s="61">
        <f>RANK(P25,P$8:P$25,0)</f>
        <v>16</v>
      </c>
      <c r="R25" s="60">
        <f>VLOOKUP($A25,'Return Data'!$B$7:$R$2292,16,0)</f>
        <v>4.4909999999999997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5.1112833333333327</v>
      </c>
      <c r="E27" s="83"/>
      <c r="F27" s="84">
        <f>AVERAGE(F8:F25)</f>
        <v>4.3788777777777774</v>
      </c>
      <c r="G27" s="83"/>
      <c r="H27" s="84">
        <f>AVERAGE(H8:H25)</f>
        <v>3.4959166666666666</v>
      </c>
      <c r="I27" s="83"/>
      <c r="J27" s="84">
        <f>AVERAGE(J8:J25)</f>
        <v>12.947872222222223</v>
      </c>
      <c r="K27" s="83"/>
      <c r="L27" s="84">
        <f>AVERAGE(L8:L25)</f>
        <v>11.401238888888891</v>
      </c>
      <c r="M27" s="83"/>
      <c r="N27" s="84">
        <f>AVERAGE(N8:N25)</f>
        <v>10.270329411764704</v>
      </c>
      <c r="O27" s="83"/>
      <c r="P27" s="84">
        <f>AVERAGE(P8:P25)</f>
        <v>6.2497937500000011</v>
      </c>
      <c r="Q27" s="83"/>
      <c r="R27" s="84">
        <f>AVERAGE(R8:R25)</f>
        <v>6.3095722222222204</v>
      </c>
      <c r="S27" s="85"/>
    </row>
    <row r="28" spans="1:19" x14ac:dyDescent="0.3">
      <c r="A28" s="82" t="s">
        <v>28</v>
      </c>
      <c r="B28" s="83"/>
      <c r="C28" s="83"/>
      <c r="D28" s="84">
        <f>MIN(D8:D25)</f>
        <v>0</v>
      </c>
      <c r="E28" s="83"/>
      <c r="F28" s="84">
        <f>MIN(F8:F25)</f>
        <v>0</v>
      </c>
      <c r="G28" s="83"/>
      <c r="H28" s="84">
        <f>MIN(H8:H25)</f>
        <v>0</v>
      </c>
      <c r="I28" s="83"/>
      <c r="J28" s="84">
        <f>MIN(J8:J25)</f>
        <v>-0.4995</v>
      </c>
      <c r="K28" s="83"/>
      <c r="L28" s="84">
        <f>MIN(L8:L25)</f>
        <v>0</v>
      </c>
      <c r="M28" s="83"/>
      <c r="N28" s="84">
        <f>MIN(N8:N25)</f>
        <v>0</v>
      </c>
      <c r="O28" s="83"/>
      <c r="P28" s="84">
        <f>MIN(P8:P25)</f>
        <v>-2.3942000000000001</v>
      </c>
      <c r="Q28" s="83"/>
      <c r="R28" s="84">
        <f>MIN(R8:R25)</f>
        <v>0</v>
      </c>
      <c r="S28" s="85"/>
    </row>
    <row r="29" spans="1:19" ht="15" thickBot="1" x14ac:dyDescent="0.35">
      <c r="A29" s="86" t="s">
        <v>29</v>
      </c>
      <c r="B29" s="87"/>
      <c r="C29" s="87"/>
      <c r="D29" s="88">
        <f>MAX(D8:D25)</f>
        <v>9.6386000000000003</v>
      </c>
      <c r="E29" s="87"/>
      <c r="F29" s="88">
        <f>MAX(F8:F25)</f>
        <v>7.3399000000000001</v>
      </c>
      <c r="G29" s="87"/>
      <c r="H29" s="88">
        <f>MAX(H8:H25)</f>
        <v>9.7456999999999994</v>
      </c>
      <c r="I29" s="87"/>
      <c r="J29" s="88">
        <f>MAX(J8:J25)</f>
        <v>171.4639</v>
      </c>
      <c r="K29" s="87"/>
      <c r="L29" s="88">
        <f>MAX(L8:L25)</f>
        <v>141.4205</v>
      </c>
      <c r="M29" s="87"/>
      <c r="N29" s="88">
        <f>MAX(N8:N25)</f>
        <v>63.153300000000002</v>
      </c>
      <c r="O29" s="87"/>
      <c r="P29" s="88">
        <f>MAX(P8:P25)</f>
        <v>14.3093</v>
      </c>
      <c r="Q29" s="87"/>
      <c r="R29" s="88">
        <f>MAX(R8:R25)</f>
        <v>8.9872999999999994</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44865</v>
      </c>
      <c r="C8" s="60">
        <f>VLOOKUP($A8,'Return Data'!$B$7:$R$2292,4,0)</f>
        <v>16.959299999999999</v>
      </c>
      <c r="D8" s="60">
        <f>VLOOKUP($A8,'Return Data'!$B$7:$R$2292,9,0)</f>
        <v>5.7836999999999996</v>
      </c>
      <c r="E8" s="61">
        <f t="shared" ref="E8:E25" si="0">RANK(D8,D$8:D$25,0)</f>
        <v>3</v>
      </c>
      <c r="F8" s="60">
        <f>VLOOKUP($A8,'Return Data'!$B$7:$R$2292,10,0)</f>
        <v>4.7816000000000001</v>
      </c>
      <c r="G8" s="61">
        <f t="shared" ref="G8:G25" si="1">RANK(F8,F$8:F$25,0)</f>
        <v>7</v>
      </c>
      <c r="H8" s="60">
        <f>VLOOKUP($A8,'Return Data'!$B$7:$R$2292,11,0)</f>
        <v>8.8466000000000005</v>
      </c>
      <c r="I8" s="61">
        <f t="shared" ref="I8:I25" si="2">RANK(H8,H$8:H$25,0)</f>
        <v>1</v>
      </c>
      <c r="J8" s="60">
        <f>VLOOKUP($A8,'Return Data'!$B$7:$R$2292,12,0)</f>
        <v>7.3646000000000003</v>
      </c>
      <c r="K8" s="61">
        <f t="shared" ref="K8:K25" si="3">RANK(J8,J$8:J$25,0)</f>
        <v>3</v>
      </c>
      <c r="L8" s="60">
        <f>VLOOKUP($A8,'Return Data'!$B$7:$R$2292,13,0)</f>
        <v>6.5465999999999998</v>
      </c>
      <c r="M8" s="61">
        <f t="shared" ref="M8:M25" si="4">RANK(L8,L$8:L$25,0)</f>
        <v>3</v>
      </c>
      <c r="N8" s="60">
        <f>VLOOKUP($A8,'Return Data'!$B$7:$R$2292,17,0)</f>
        <v>7.1673</v>
      </c>
      <c r="O8" s="61">
        <f t="shared" ref="O8:O23" si="5">RANK(N8,N$8:N$25,0)</f>
        <v>7</v>
      </c>
      <c r="P8" s="60">
        <f>VLOOKUP($A8,'Return Data'!$B$7:$R$2292,14,0)</f>
        <v>6.41</v>
      </c>
      <c r="Q8" s="61">
        <f>RANK(P8,P$8:P$25,0)</f>
        <v>5</v>
      </c>
      <c r="R8" s="60">
        <f>VLOOKUP($A8,'Return Data'!$B$7:$R$2292,16,0)</f>
        <v>7.2412000000000001</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44865</v>
      </c>
      <c r="C10" s="60">
        <f>VLOOKUP($A10,'Return Data'!$B$7:$R$2292,4,0)</f>
        <v>17.492899999999999</v>
      </c>
      <c r="D10" s="60">
        <f>VLOOKUP($A10,'Return Data'!$B$7:$R$2292,9,0)</f>
        <v>4.6016000000000004</v>
      </c>
      <c r="E10" s="61">
        <f t="shared" si="0"/>
        <v>8</v>
      </c>
      <c r="F10" s="60">
        <f>VLOOKUP($A10,'Return Data'!$B$7:$R$2292,10,0)</f>
        <v>4.3342000000000001</v>
      </c>
      <c r="G10" s="61">
        <f t="shared" si="1"/>
        <v>10</v>
      </c>
      <c r="H10" s="60">
        <f>VLOOKUP($A10,'Return Data'!$B$7:$R$2292,11,0)</f>
        <v>3.1732999999999998</v>
      </c>
      <c r="I10" s="61">
        <f t="shared" si="2"/>
        <v>6</v>
      </c>
      <c r="J10" s="60">
        <f>VLOOKUP($A10,'Return Data'!$B$7:$R$2292,12,0)</f>
        <v>3.2730000000000001</v>
      </c>
      <c r="K10" s="61">
        <f t="shared" si="3"/>
        <v>8</v>
      </c>
      <c r="L10" s="60">
        <f>VLOOKUP($A10,'Return Data'!$B$7:$R$2292,13,0)</f>
        <v>3.5276000000000001</v>
      </c>
      <c r="M10" s="61">
        <f t="shared" si="4"/>
        <v>9</v>
      </c>
      <c r="N10" s="60">
        <f>VLOOKUP($A10,'Return Data'!$B$7:$R$2292,17,0)</f>
        <v>5.0476999999999999</v>
      </c>
      <c r="O10" s="61">
        <f t="shared" si="5"/>
        <v>11</v>
      </c>
      <c r="P10" s="60">
        <f>VLOOKUP($A10,'Return Data'!$B$7:$R$2292,14,0)</f>
        <v>6.0357000000000003</v>
      </c>
      <c r="Q10" s="61">
        <f t="shared" ref="Q10:Q23" si="7">RANK(P10,P$8:P$25,0)</f>
        <v>8</v>
      </c>
      <c r="R10" s="60">
        <f>VLOOKUP($A10,'Return Data'!$B$7:$R$2292,16,0)</f>
        <v>6.9683999999999999</v>
      </c>
      <c r="S10" s="62">
        <f t="shared" si="6"/>
        <v>8</v>
      </c>
    </row>
    <row r="11" spans="1:19" x14ac:dyDescent="0.3">
      <c r="A11" s="77" t="s">
        <v>1986</v>
      </c>
      <c r="B11" s="59">
        <f>VLOOKUP($A11,'Return Data'!$B$7:$R$2292,3,0)</f>
        <v>44865</v>
      </c>
      <c r="C11" s="60">
        <f>VLOOKUP($A11,'Return Data'!$B$7:$R$2292,4,0)</f>
        <v>18.0745</v>
      </c>
      <c r="D11" s="60">
        <f>VLOOKUP($A11,'Return Data'!$B$7:$R$2292,9,0)</f>
        <v>4.0921000000000003</v>
      </c>
      <c r="E11" s="61">
        <f t="shared" si="0"/>
        <v>14</v>
      </c>
      <c r="F11" s="60">
        <f>VLOOKUP($A11,'Return Data'!$B$7:$R$2292,10,0)</f>
        <v>6.4316000000000004</v>
      </c>
      <c r="G11" s="61">
        <f t="shared" si="1"/>
        <v>1</v>
      </c>
      <c r="H11" s="60">
        <f>VLOOKUP($A11,'Return Data'!$B$7:$R$2292,11,0)</f>
        <v>3.9232</v>
      </c>
      <c r="I11" s="61">
        <f t="shared" si="2"/>
        <v>3</v>
      </c>
      <c r="J11" s="60">
        <f>VLOOKUP($A11,'Return Data'!$B$7:$R$2292,12,0)</f>
        <v>3.8852000000000002</v>
      </c>
      <c r="K11" s="61">
        <f t="shared" si="3"/>
        <v>6</v>
      </c>
      <c r="L11" s="60">
        <f>VLOOKUP($A11,'Return Data'!$B$7:$R$2292,13,0)</f>
        <v>4.0659000000000001</v>
      </c>
      <c r="M11" s="61">
        <f t="shared" si="4"/>
        <v>6</v>
      </c>
      <c r="N11" s="60">
        <f>VLOOKUP($A11,'Return Data'!$B$7:$R$2292,17,0)</f>
        <v>11.8531</v>
      </c>
      <c r="O11" s="61">
        <f t="shared" si="5"/>
        <v>3</v>
      </c>
      <c r="P11" s="60">
        <f>VLOOKUP($A11,'Return Data'!$B$7:$R$2292,14,0)</f>
        <v>8.1516000000000002</v>
      </c>
      <c r="Q11" s="61">
        <f t="shared" si="7"/>
        <v>2</v>
      </c>
      <c r="R11" s="60">
        <f>VLOOKUP($A11,'Return Data'!$B$7:$R$2292,16,0)</f>
        <v>7.91</v>
      </c>
      <c r="S11" s="62">
        <f t="shared" si="6"/>
        <v>4</v>
      </c>
    </row>
    <row r="12" spans="1:19" x14ac:dyDescent="0.3">
      <c r="A12" s="77" t="s">
        <v>2014</v>
      </c>
      <c r="B12" s="59">
        <f>VLOOKUP($A12,'Return Data'!$B$7:$R$2292,3,0)</f>
        <v>44865</v>
      </c>
      <c r="C12" s="60">
        <f>VLOOKUP($A12,'Return Data'!$B$7:$R$2292,4,0)</f>
        <v>10.4421</v>
      </c>
      <c r="D12" s="60">
        <f>VLOOKUP($A12,'Return Data'!$B$7:$R$2292,9,0)</f>
        <v>3.8803000000000001</v>
      </c>
      <c r="E12" s="61">
        <f t="shared" si="0"/>
        <v>15</v>
      </c>
      <c r="F12" s="60">
        <f>VLOOKUP($A12,'Return Data'!$B$7:$R$2292,10,0)</f>
        <v>3.4628999999999999</v>
      </c>
      <c r="G12" s="61">
        <f t="shared" si="1"/>
        <v>13</v>
      </c>
      <c r="H12" s="60">
        <f>VLOOKUP($A12,'Return Data'!$B$7:$R$2292,11,0)</f>
        <v>2.9786000000000001</v>
      </c>
      <c r="I12" s="61">
        <f t="shared" si="2"/>
        <v>8</v>
      </c>
      <c r="J12" s="60">
        <f>VLOOKUP($A12,'Return Data'!$B$7:$R$2292,12,0)</f>
        <v>170.82089999999999</v>
      </c>
      <c r="K12" s="61">
        <f t="shared" si="3"/>
        <v>1</v>
      </c>
      <c r="L12" s="60">
        <f>VLOOKUP($A12,'Return Data'!$B$7:$R$2292,13,0)</f>
        <v>140.73169999999999</v>
      </c>
      <c r="M12" s="61">
        <f t="shared" si="4"/>
        <v>1</v>
      </c>
      <c r="N12" s="60">
        <f>VLOOKUP($A12,'Return Data'!$B$7:$R$2292,17,0)</f>
        <v>62.695500000000003</v>
      </c>
      <c r="O12" s="61">
        <f t="shared" si="5"/>
        <v>1</v>
      </c>
      <c r="P12" s="60">
        <f>VLOOKUP($A12,'Return Data'!$B$7:$R$2292,14,0)</f>
        <v>13.9876</v>
      </c>
      <c r="Q12" s="61">
        <f t="shared" si="7"/>
        <v>1</v>
      </c>
      <c r="R12" s="60">
        <f>VLOOKUP($A12,'Return Data'!$B$7:$R$2292,16,0)</f>
        <v>0.56489999999999996</v>
      </c>
      <c r="S12" s="62">
        <f t="shared" si="6"/>
        <v>16</v>
      </c>
    </row>
    <row r="13" spans="1:19" x14ac:dyDescent="0.3">
      <c r="A13" s="77" t="s">
        <v>646</v>
      </c>
      <c r="B13" s="59">
        <f>VLOOKUP($A13,'Return Data'!$B$7:$R$2292,3,0)</f>
        <v>44865</v>
      </c>
      <c r="C13" s="60">
        <f>VLOOKUP($A13,'Return Data'!$B$7:$R$2292,4,0)</f>
        <v>33.281999999999996</v>
      </c>
      <c r="D13" s="60">
        <f>VLOOKUP($A13,'Return Data'!$B$7:$R$2292,9,0)</f>
        <v>3.6623000000000001</v>
      </c>
      <c r="E13" s="61">
        <f t="shared" si="0"/>
        <v>16</v>
      </c>
      <c r="F13" s="60">
        <f>VLOOKUP($A13,'Return Data'!$B$7:$R$2292,10,0)</f>
        <v>2.7092000000000001</v>
      </c>
      <c r="G13" s="61">
        <f t="shared" si="1"/>
        <v>14</v>
      </c>
      <c r="H13" s="60">
        <f>VLOOKUP($A13,'Return Data'!$B$7:$R$2292,11,0)</f>
        <v>1.9631000000000001</v>
      </c>
      <c r="I13" s="61">
        <f t="shared" si="2"/>
        <v>13</v>
      </c>
      <c r="J13" s="60">
        <f>VLOOKUP($A13,'Return Data'!$B$7:$R$2292,12,0)</f>
        <v>10.4549</v>
      </c>
      <c r="K13" s="61">
        <f t="shared" si="3"/>
        <v>2</v>
      </c>
      <c r="L13" s="60">
        <f>VLOOKUP($A13,'Return Data'!$B$7:$R$2292,13,0)</f>
        <v>8.3231999999999999</v>
      </c>
      <c r="M13" s="61">
        <f t="shared" si="4"/>
        <v>2</v>
      </c>
      <c r="N13" s="60">
        <f>VLOOKUP($A13,'Return Data'!$B$7:$R$2292,17,0)</f>
        <v>5.7245999999999997</v>
      </c>
      <c r="O13" s="61">
        <f t="shared" si="5"/>
        <v>9</v>
      </c>
      <c r="P13" s="60">
        <f>VLOOKUP($A13,'Return Data'!$B$7:$R$2292,14,0)</f>
        <v>5.5091999999999999</v>
      </c>
      <c r="Q13" s="61">
        <f t="shared" si="7"/>
        <v>9</v>
      </c>
      <c r="R13" s="60">
        <f>VLOOKUP($A13,'Return Data'!$B$7:$R$2292,16,0)</f>
        <v>6.3663999999999996</v>
      </c>
      <c r="S13" s="62">
        <f t="shared" si="6"/>
        <v>10</v>
      </c>
    </row>
    <row r="14" spans="1:19" x14ac:dyDescent="0.3">
      <c r="A14" s="77" t="s">
        <v>647</v>
      </c>
      <c r="B14" s="59">
        <f>VLOOKUP($A14,'Return Data'!$B$7:$R$2292,3,0)</f>
        <v>44865</v>
      </c>
      <c r="C14" s="60">
        <f>VLOOKUP($A14,'Return Data'!$B$7:$R$2292,4,0)</f>
        <v>23.835999999999999</v>
      </c>
      <c r="D14" s="60">
        <f>VLOOKUP($A14,'Return Data'!$B$7:$R$2292,9,0)</f>
        <v>9.6415000000000006</v>
      </c>
      <c r="E14" s="61">
        <f t="shared" si="0"/>
        <v>1</v>
      </c>
      <c r="F14" s="60">
        <f>VLOOKUP($A14,'Return Data'!$B$7:$R$2292,10,0)</f>
        <v>0.1027</v>
      </c>
      <c r="G14" s="61">
        <f t="shared" si="1"/>
        <v>16</v>
      </c>
      <c r="H14" s="60">
        <f>VLOOKUP($A14,'Return Data'!$B$7:$R$2292,11,0)</f>
        <v>1.1438999999999999</v>
      </c>
      <c r="I14" s="61">
        <f t="shared" si="2"/>
        <v>16</v>
      </c>
      <c r="J14" s="60">
        <f>VLOOKUP($A14,'Return Data'!$B$7:$R$2292,12,0)</f>
        <v>6.9089</v>
      </c>
      <c r="K14" s="61">
        <f t="shared" si="3"/>
        <v>4</v>
      </c>
      <c r="L14" s="60">
        <f>VLOOKUP($A14,'Return Data'!$B$7:$R$2292,13,0)</f>
        <v>6.5277000000000003</v>
      </c>
      <c r="M14" s="61">
        <f t="shared" si="4"/>
        <v>4</v>
      </c>
      <c r="N14" s="60">
        <f>VLOOKUP($A14,'Return Data'!$B$7:$R$2292,17,0)</f>
        <v>11.8293</v>
      </c>
      <c r="O14" s="61">
        <f t="shared" si="5"/>
        <v>4</v>
      </c>
      <c r="P14" s="60">
        <f>VLOOKUP($A14,'Return Data'!$B$7:$R$2292,14,0)</f>
        <v>6.3479999999999999</v>
      </c>
      <c r="Q14" s="61">
        <f t="shared" si="7"/>
        <v>6</v>
      </c>
      <c r="R14" s="60">
        <f>VLOOKUP($A14,'Return Data'!$B$7:$R$2292,16,0)</f>
        <v>8.2896000000000001</v>
      </c>
      <c r="S14" s="62">
        <f t="shared" si="6"/>
        <v>1</v>
      </c>
    </row>
    <row r="15" spans="1:19" x14ac:dyDescent="0.3">
      <c r="A15" s="77" t="s">
        <v>655</v>
      </c>
      <c r="B15" s="59">
        <f>VLOOKUP($A15,'Return Data'!$B$7:$R$2292,3,0)</f>
        <v>44865</v>
      </c>
      <c r="C15" s="60">
        <f>VLOOKUP($A15,'Return Data'!$B$7:$R$2292,4,0)</f>
        <v>19.73</v>
      </c>
      <c r="D15" s="60">
        <f>VLOOKUP($A15,'Return Data'!$B$7:$R$2292,9,0)</f>
        <v>4.8959000000000001</v>
      </c>
      <c r="E15" s="61">
        <f t="shared" si="0"/>
        <v>6</v>
      </c>
      <c r="F15" s="60">
        <f>VLOOKUP($A15,'Return Data'!$B$7:$R$2292,10,0)</f>
        <v>4.8601999999999999</v>
      </c>
      <c r="G15" s="61">
        <f t="shared" si="1"/>
        <v>5</v>
      </c>
      <c r="H15" s="60">
        <f>VLOOKUP($A15,'Return Data'!$B$7:$R$2292,11,0)</f>
        <v>3.1030000000000002</v>
      </c>
      <c r="I15" s="61">
        <f t="shared" si="2"/>
        <v>7</v>
      </c>
      <c r="J15" s="60">
        <f>VLOOKUP($A15,'Return Data'!$B$7:$R$2292,12,0)</f>
        <v>3.0369000000000002</v>
      </c>
      <c r="K15" s="61">
        <f t="shared" si="3"/>
        <v>10</v>
      </c>
      <c r="L15" s="60">
        <f>VLOOKUP($A15,'Return Data'!$B$7:$R$2292,13,0)</f>
        <v>3.3203</v>
      </c>
      <c r="M15" s="61">
        <f t="shared" si="4"/>
        <v>10</v>
      </c>
      <c r="N15" s="60">
        <f>VLOOKUP($A15,'Return Data'!$B$7:$R$2292,17,0)</f>
        <v>5.6319999999999997</v>
      </c>
      <c r="O15" s="61">
        <f t="shared" si="5"/>
        <v>10</v>
      </c>
      <c r="P15" s="60">
        <f>VLOOKUP($A15,'Return Data'!$B$7:$R$2292,14,0)</f>
        <v>7.1467999999999998</v>
      </c>
      <c r="Q15" s="61">
        <f t="shared" si="7"/>
        <v>4</v>
      </c>
      <c r="R15" s="60">
        <f>VLOOKUP($A15,'Return Data'!$B$7:$R$2292,16,0)</f>
        <v>8.2141999999999999</v>
      </c>
      <c r="S15" s="62">
        <f t="shared" si="6"/>
        <v>3</v>
      </c>
    </row>
    <row r="16" spans="1:19" x14ac:dyDescent="0.3">
      <c r="A16" s="77" t="s">
        <v>657</v>
      </c>
      <c r="B16" s="59">
        <f>VLOOKUP($A16,'Return Data'!$B$7:$R$2292,3,0)</f>
        <v>44865</v>
      </c>
      <c r="C16" s="60">
        <f>VLOOKUP($A16,'Return Data'!$B$7:$R$2292,4,0)</f>
        <v>25.758800000000001</v>
      </c>
      <c r="D16" s="60">
        <f>VLOOKUP($A16,'Return Data'!$B$7:$R$2292,9,0)</f>
        <v>6.3650000000000002</v>
      </c>
      <c r="E16" s="61">
        <f t="shared" si="0"/>
        <v>2</v>
      </c>
      <c r="F16" s="60">
        <f>VLOOKUP($A16,'Return Data'!$B$7:$R$2292,10,0)</f>
        <v>4.8056999999999999</v>
      </c>
      <c r="G16" s="61">
        <f t="shared" si="1"/>
        <v>6</v>
      </c>
      <c r="H16" s="60">
        <f>VLOOKUP($A16,'Return Data'!$B$7:$R$2292,11,0)</f>
        <v>4.3398000000000003</v>
      </c>
      <c r="I16" s="61">
        <f t="shared" si="2"/>
        <v>2</v>
      </c>
      <c r="J16" s="60">
        <f>VLOOKUP($A16,'Return Data'!$B$7:$R$2292,12,0)</f>
        <v>4.4476000000000004</v>
      </c>
      <c r="K16" s="61">
        <f t="shared" si="3"/>
        <v>5</v>
      </c>
      <c r="L16" s="60">
        <f>VLOOKUP($A16,'Return Data'!$B$7:$R$2292,13,0)</f>
        <v>4.6920999999999999</v>
      </c>
      <c r="M16" s="61">
        <f t="shared" si="4"/>
        <v>5</v>
      </c>
      <c r="N16" s="60">
        <f>VLOOKUP($A16,'Return Data'!$B$7:$R$2292,17,0)</f>
        <v>5.7782</v>
      </c>
      <c r="O16" s="61">
        <f t="shared" si="5"/>
        <v>8</v>
      </c>
      <c r="P16" s="60">
        <f>VLOOKUP($A16,'Return Data'!$B$7:$R$2292,14,0)</f>
        <v>7.1898999999999997</v>
      </c>
      <c r="Q16" s="61">
        <f t="shared" si="7"/>
        <v>3</v>
      </c>
      <c r="R16" s="60">
        <f>VLOOKUP($A16,'Return Data'!$B$7:$R$2292,16,0)</f>
        <v>8.2629999999999999</v>
      </c>
      <c r="S16" s="62">
        <f t="shared" si="6"/>
        <v>2</v>
      </c>
    </row>
    <row r="17" spans="1:19" x14ac:dyDescent="0.3">
      <c r="A17" s="77" t="s">
        <v>659</v>
      </c>
      <c r="B17" s="59">
        <f>VLOOKUP($A17,'Return Data'!$B$7:$R$2292,3,0)</f>
        <v>44865</v>
      </c>
      <c r="C17" s="60">
        <f>VLOOKUP($A17,'Return Data'!$B$7:$R$2292,4,0)</f>
        <v>15.4701</v>
      </c>
      <c r="D17" s="60">
        <f>VLOOKUP($A17,'Return Data'!$B$7:$R$2292,9,0)</f>
        <v>4.5382999999999996</v>
      </c>
      <c r="E17" s="61">
        <f t="shared" si="0"/>
        <v>9</v>
      </c>
      <c r="F17" s="60">
        <f>VLOOKUP($A17,'Return Data'!$B$7:$R$2292,10,0)</f>
        <v>4.7023000000000001</v>
      </c>
      <c r="G17" s="61">
        <f t="shared" si="1"/>
        <v>8</v>
      </c>
      <c r="H17" s="60">
        <f>VLOOKUP($A17,'Return Data'!$B$7:$R$2292,11,0)</f>
        <v>2.4140999999999999</v>
      </c>
      <c r="I17" s="61">
        <f t="shared" si="2"/>
        <v>12</v>
      </c>
      <c r="J17" s="60">
        <f>VLOOKUP($A17,'Return Data'!$B$7:$R$2292,12,0)</f>
        <v>2.3721999999999999</v>
      </c>
      <c r="K17" s="61">
        <f t="shared" si="3"/>
        <v>14</v>
      </c>
      <c r="L17" s="60">
        <f>VLOOKUP($A17,'Return Data'!$B$7:$R$2292,13,0)</f>
        <v>2.6676000000000002</v>
      </c>
      <c r="M17" s="61">
        <f t="shared" si="4"/>
        <v>12</v>
      </c>
      <c r="N17" s="60">
        <f>VLOOKUP($A17,'Return Data'!$B$7:$R$2292,17,0)</f>
        <v>9.7712000000000003</v>
      </c>
      <c r="O17" s="61">
        <f t="shared" si="5"/>
        <v>5</v>
      </c>
      <c r="P17" s="60">
        <f>VLOOKUP($A17,'Return Data'!$B$7:$R$2292,14,0)</f>
        <v>4.5983999999999998</v>
      </c>
      <c r="Q17" s="61">
        <f t="shared" si="7"/>
        <v>11</v>
      </c>
      <c r="R17" s="60">
        <f>VLOOKUP($A17,'Return Data'!$B$7:$R$2292,16,0)</f>
        <v>5.1623000000000001</v>
      </c>
      <c r="S17" s="62">
        <f t="shared" si="6"/>
        <v>13</v>
      </c>
    </row>
    <row r="18" spans="1:19" x14ac:dyDescent="0.3">
      <c r="A18" s="77" t="s">
        <v>662</v>
      </c>
      <c r="B18" s="59">
        <f>VLOOKUP($A18,'Return Data'!$B$7:$R$2292,3,0)</f>
        <v>44865</v>
      </c>
      <c r="C18" s="60">
        <f>VLOOKUP($A18,'Return Data'!$B$7:$R$2292,4,0)</f>
        <v>13.7483</v>
      </c>
      <c r="D18" s="60">
        <f>VLOOKUP($A18,'Return Data'!$B$7:$R$2292,9,0)</f>
        <v>4.4097999999999997</v>
      </c>
      <c r="E18" s="61">
        <f t="shared" si="0"/>
        <v>10</v>
      </c>
      <c r="F18" s="60">
        <f>VLOOKUP($A18,'Return Data'!$B$7:$R$2292,10,0)</f>
        <v>4.2889999999999997</v>
      </c>
      <c r="G18" s="61">
        <f t="shared" si="1"/>
        <v>11</v>
      </c>
      <c r="H18" s="60">
        <f>VLOOKUP($A18,'Return Data'!$B$7:$R$2292,11,0)</f>
        <v>2.8254000000000001</v>
      </c>
      <c r="I18" s="61">
        <f t="shared" si="2"/>
        <v>9</v>
      </c>
      <c r="J18" s="60">
        <f>VLOOKUP($A18,'Return Data'!$B$7:$R$2292,12,0)</f>
        <v>2.4146999999999998</v>
      </c>
      <c r="K18" s="61">
        <f t="shared" si="3"/>
        <v>13</v>
      </c>
      <c r="L18" s="60">
        <f>VLOOKUP($A18,'Return Data'!$B$7:$R$2292,13,0)</f>
        <v>2.3723000000000001</v>
      </c>
      <c r="M18" s="61">
        <f t="shared" si="4"/>
        <v>14</v>
      </c>
      <c r="N18" s="60">
        <f>VLOOKUP($A18,'Return Data'!$B$7:$R$2292,17,0)</f>
        <v>3.6381000000000001</v>
      </c>
      <c r="O18" s="61">
        <f t="shared" si="5"/>
        <v>14</v>
      </c>
      <c r="P18" s="60">
        <f>VLOOKUP($A18,'Return Data'!$B$7:$R$2292,14,0)</f>
        <v>4.8295000000000003</v>
      </c>
      <c r="Q18" s="61">
        <f t="shared" si="7"/>
        <v>10</v>
      </c>
      <c r="R18" s="60">
        <f>VLOOKUP($A18,'Return Data'!$B$7:$R$2292,16,0)</f>
        <v>5.7793000000000001</v>
      </c>
      <c r="S18" s="62">
        <f t="shared" si="6"/>
        <v>12</v>
      </c>
    </row>
    <row r="19" spans="1:19" x14ac:dyDescent="0.3">
      <c r="A19" s="77" t="s">
        <v>663</v>
      </c>
      <c r="B19" s="59">
        <f>VLOOKUP($A19,'Return Data'!$B$7:$R$2292,3,0)</f>
        <v>44865</v>
      </c>
      <c r="C19" s="60">
        <f>VLOOKUP($A19,'Return Data'!$B$7:$R$2292,4,0)</f>
        <v>1500.0726999999999</v>
      </c>
      <c r="D19" s="60">
        <f>VLOOKUP($A19,'Return Data'!$B$7:$R$2292,9,0)</f>
        <v>4.1365999999999996</v>
      </c>
      <c r="E19" s="61">
        <f t="shared" si="0"/>
        <v>13</v>
      </c>
      <c r="F19" s="60">
        <f>VLOOKUP($A19,'Return Data'!$B$7:$R$2292,10,0)</f>
        <v>2.5533000000000001</v>
      </c>
      <c r="G19" s="61">
        <f t="shared" si="1"/>
        <v>15</v>
      </c>
      <c r="H19" s="60">
        <f>VLOOKUP($A19,'Return Data'!$B$7:$R$2292,11,0)</f>
        <v>1.8467</v>
      </c>
      <c r="I19" s="61">
        <f t="shared" si="2"/>
        <v>15</v>
      </c>
      <c r="J19" s="60">
        <f>VLOOKUP($A19,'Return Data'!$B$7:$R$2292,12,0)</f>
        <v>1.3303</v>
      </c>
      <c r="K19" s="61">
        <f t="shared" si="3"/>
        <v>15</v>
      </c>
      <c r="L19" s="60">
        <f>VLOOKUP($A19,'Return Data'!$B$7:$R$2292,13,0)</f>
        <v>1.6389</v>
      </c>
      <c r="M19" s="61">
        <f t="shared" si="4"/>
        <v>15</v>
      </c>
      <c r="N19" s="60">
        <f>VLOOKUP($A19,'Return Data'!$B$7:$R$2292,17,0)</f>
        <v>2.3178000000000001</v>
      </c>
      <c r="O19" s="61">
        <f t="shared" si="5"/>
        <v>16</v>
      </c>
      <c r="P19" s="60">
        <f>VLOOKUP($A19,'Return Data'!$B$7:$R$2292,14,0)</f>
        <v>4.1661999999999999</v>
      </c>
      <c r="Q19" s="61">
        <f t="shared" si="7"/>
        <v>14</v>
      </c>
      <c r="R19" s="60">
        <f>VLOOKUP($A19,'Return Data'!$B$7:$R$2292,16,0)</f>
        <v>5.0940000000000003</v>
      </c>
      <c r="S19" s="62">
        <f t="shared" si="6"/>
        <v>14</v>
      </c>
    </row>
    <row r="20" spans="1:19" x14ac:dyDescent="0.3">
      <c r="A20" s="77" t="s">
        <v>665</v>
      </c>
      <c r="B20" s="59">
        <f>VLOOKUP($A20,'Return Data'!$B$7:$R$2292,3,0)</f>
        <v>44865</v>
      </c>
      <c r="C20" s="60">
        <f>VLOOKUP($A20,'Return Data'!$B$7:$R$2292,4,0)</f>
        <v>24.386600000000001</v>
      </c>
      <c r="D20" s="60">
        <f>VLOOKUP($A20,'Return Data'!$B$7:$R$2292,9,0)</f>
        <v>4.3224999999999998</v>
      </c>
      <c r="E20" s="61">
        <f t="shared" si="0"/>
        <v>12</v>
      </c>
      <c r="F20" s="60">
        <f>VLOOKUP($A20,'Return Data'!$B$7:$R$2292,10,0)</f>
        <v>3.8090999999999999</v>
      </c>
      <c r="G20" s="61">
        <f t="shared" si="1"/>
        <v>12</v>
      </c>
      <c r="H20" s="60">
        <f>VLOOKUP($A20,'Return Data'!$B$7:$R$2292,11,0)</f>
        <v>1.9379</v>
      </c>
      <c r="I20" s="61">
        <f t="shared" si="2"/>
        <v>14</v>
      </c>
      <c r="J20" s="60">
        <f>VLOOKUP($A20,'Return Data'!$B$7:$R$2292,12,0)</f>
        <v>-0.4274</v>
      </c>
      <c r="K20" s="61">
        <f t="shared" si="3"/>
        <v>18</v>
      </c>
      <c r="L20" s="60">
        <f>VLOOKUP($A20,'Return Data'!$B$7:$R$2292,13,0)</f>
        <v>0.57999999999999996</v>
      </c>
      <c r="M20" s="61">
        <f t="shared" si="4"/>
        <v>16</v>
      </c>
      <c r="N20" s="60">
        <f>VLOOKUP($A20,'Return Data'!$B$7:$R$2292,17,0)</f>
        <v>3.3372999999999999</v>
      </c>
      <c r="O20" s="61">
        <f t="shared" si="5"/>
        <v>15</v>
      </c>
      <c r="P20" s="60">
        <f>VLOOKUP($A20,'Return Data'!$B$7:$R$2292,14,0)</f>
        <v>4.3449</v>
      </c>
      <c r="Q20" s="61">
        <f t="shared" si="7"/>
        <v>13</v>
      </c>
      <c r="R20" s="60">
        <f>VLOOKUP($A20,'Return Data'!$B$7:$R$2292,16,0)</f>
        <v>7.4029999999999996</v>
      </c>
      <c r="S20" s="62">
        <f t="shared" si="6"/>
        <v>5</v>
      </c>
    </row>
    <row r="21" spans="1:19" x14ac:dyDescent="0.3">
      <c r="A21" s="77" t="s">
        <v>1926</v>
      </c>
      <c r="B21" s="59">
        <f>VLOOKUP($A21,'Return Data'!$B$7:$R$2292,3,0)</f>
        <v>44865</v>
      </c>
      <c r="C21" s="60">
        <f>VLOOKUP($A21,'Return Data'!$B$7:$R$2292,4,0)</f>
        <v>23.910699999999999</v>
      </c>
      <c r="D21" s="60">
        <f>VLOOKUP($A21,'Return Data'!$B$7:$R$2292,9,0)</f>
        <v>4.3244999999999996</v>
      </c>
      <c r="E21" s="61">
        <f t="shared" si="0"/>
        <v>11</v>
      </c>
      <c r="F21" s="60">
        <f>VLOOKUP($A21,'Return Data'!$B$7:$R$2292,10,0)</f>
        <v>4.5993000000000004</v>
      </c>
      <c r="G21" s="61">
        <f t="shared" si="1"/>
        <v>9</v>
      </c>
      <c r="H21" s="60">
        <f>VLOOKUP($A21,'Return Data'!$B$7:$R$2292,11,0)</f>
        <v>2.7806000000000002</v>
      </c>
      <c r="I21" s="61">
        <f t="shared" si="2"/>
        <v>10</v>
      </c>
      <c r="J21" s="60">
        <f>VLOOKUP($A21,'Return Data'!$B$7:$R$2292,12,0)</f>
        <v>2.5680000000000001</v>
      </c>
      <c r="K21" s="61">
        <f t="shared" si="3"/>
        <v>12</v>
      </c>
      <c r="L21" s="60">
        <f>VLOOKUP($A21,'Return Data'!$B$7:$R$2292,13,0)</f>
        <v>2.6124000000000001</v>
      </c>
      <c r="M21" s="61">
        <f t="shared" si="4"/>
        <v>13</v>
      </c>
      <c r="N21" s="60">
        <f>VLOOKUP($A21,'Return Data'!$B$7:$R$2292,17,0)</f>
        <v>4.3228</v>
      </c>
      <c r="O21" s="61">
        <f t="shared" si="5"/>
        <v>13</v>
      </c>
      <c r="P21" s="60">
        <f>VLOOKUP($A21,'Return Data'!$B$7:$R$2292,14,0)</f>
        <v>4.5864000000000003</v>
      </c>
      <c r="Q21" s="61">
        <f t="shared" si="7"/>
        <v>12</v>
      </c>
      <c r="R21" s="60">
        <f>VLOOKUP($A21,'Return Data'!$B$7:$R$2292,16,0)</f>
        <v>6.8966000000000003</v>
      </c>
      <c r="S21" s="62">
        <f t="shared" si="6"/>
        <v>9</v>
      </c>
    </row>
    <row r="22" spans="1:19" x14ac:dyDescent="0.3">
      <c r="A22" s="77" t="s">
        <v>668</v>
      </c>
      <c r="B22" s="59">
        <f>VLOOKUP($A22,'Return Data'!$B$7:$R$2292,3,0)</f>
        <v>44865</v>
      </c>
      <c r="C22" s="60">
        <f>VLOOKUP($A22,'Return Data'!$B$7:$R$2292,4,0)</f>
        <v>28.2102</v>
      </c>
      <c r="D22" s="60">
        <f>VLOOKUP($A22,'Return Data'!$B$7:$R$2292,9,0)</f>
        <v>5.2740999999999998</v>
      </c>
      <c r="E22" s="61">
        <f t="shared" si="0"/>
        <v>5</v>
      </c>
      <c r="F22" s="60">
        <f>VLOOKUP($A22,'Return Data'!$B$7:$R$2292,10,0)</f>
        <v>4.9486999999999997</v>
      </c>
      <c r="G22" s="61">
        <f t="shared" si="1"/>
        <v>4</v>
      </c>
      <c r="H22" s="60">
        <f>VLOOKUP($A22,'Return Data'!$B$7:$R$2292,11,0)</f>
        <v>3.2214</v>
      </c>
      <c r="I22" s="61">
        <f t="shared" si="2"/>
        <v>5</v>
      </c>
      <c r="J22" s="60">
        <f>VLOOKUP($A22,'Return Data'!$B$7:$R$2292,12,0)</f>
        <v>3.1164999999999998</v>
      </c>
      <c r="K22" s="61">
        <f t="shared" si="3"/>
        <v>9</v>
      </c>
      <c r="L22" s="60">
        <f>VLOOKUP($A22,'Return Data'!$B$7:$R$2292,13,0)</f>
        <v>3.8239999999999998</v>
      </c>
      <c r="M22" s="61">
        <f t="shared" si="4"/>
        <v>7</v>
      </c>
      <c r="N22" s="60">
        <f>VLOOKUP($A22,'Return Data'!$B$7:$R$2292,17,0)</f>
        <v>8.8589000000000002</v>
      </c>
      <c r="O22" s="61">
        <f t="shared" si="5"/>
        <v>6</v>
      </c>
      <c r="P22" s="60">
        <f>VLOOKUP($A22,'Return Data'!$B$7:$R$2292,14,0)</f>
        <v>3.1313</v>
      </c>
      <c r="Q22" s="61">
        <f t="shared" si="7"/>
        <v>15</v>
      </c>
      <c r="R22" s="60">
        <f>VLOOKUP($A22,'Return Data'!$B$7:$R$2292,16,0)</f>
        <v>6.1233000000000004</v>
      </c>
      <c r="S22" s="62">
        <f t="shared" si="6"/>
        <v>11</v>
      </c>
    </row>
    <row r="23" spans="1:19" x14ac:dyDescent="0.3">
      <c r="A23" s="77" t="s">
        <v>679</v>
      </c>
      <c r="B23" s="59">
        <f>VLOOKUP($A23,'Return Data'!$B$7:$R$2292,3,0)</f>
        <v>44865</v>
      </c>
      <c r="C23" s="60">
        <f>VLOOKUP($A23,'Return Data'!$B$7:$R$2292,4,0)</f>
        <v>36.881100000000004</v>
      </c>
      <c r="D23" s="60">
        <f>VLOOKUP($A23,'Return Data'!$B$7:$R$2292,9,0)</f>
        <v>5.5265000000000004</v>
      </c>
      <c r="E23" s="61">
        <f t="shared" si="0"/>
        <v>4</v>
      </c>
      <c r="F23" s="60">
        <f>VLOOKUP($A23,'Return Data'!$B$7:$R$2292,10,0)</f>
        <v>5.5324999999999998</v>
      </c>
      <c r="G23" s="61">
        <f t="shared" si="1"/>
        <v>2</v>
      </c>
      <c r="H23" s="60">
        <f>VLOOKUP($A23,'Return Data'!$B$7:$R$2292,11,0)</f>
        <v>3.8315999999999999</v>
      </c>
      <c r="I23" s="61">
        <f t="shared" si="2"/>
        <v>4</v>
      </c>
      <c r="J23" s="60">
        <f>VLOOKUP($A23,'Return Data'!$B$7:$R$2292,12,0)</f>
        <v>3.6821999999999999</v>
      </c>
      <c r="K23" s="61">
        <f t="shared" si="3"/>
        <v>7</v>
      </c>
      <c r="L23" s="60">
        <f>VLOOKUP($A23,'Return Data'!$B$7:$R$2292,13,0)</f>
        <v>3.7576000000000001</v>
      </c>
      <c r="M23" s="61">
        <f t="shared" si="4"/>
        <v>8</v>
      </c>
      <c r="N23" s="60">
        <f>VLOOKUP($A23,'Return Data'!$B$7:$R$2292,17,0)</f>
        <v>4.7397</v>
      </c>
      <c r="O23" s="61">
        <f t="shared" si="5"/>
        <v>12</v>
      </c>
      <c r="P23" s="60">
        <f>VLOOKUP($A23,'Return Data'!$B$7:$R$2292,14,0)</f>
        <v>6.1257999999999999</v>
      </c>
      <c r="Q23" s="61">
        <f t="shared" si="7"/>
        <v>7</v>
      </c>
      <c r="R23" s="60">
        <f>VLOOKUP($A23,'Return Data'!$B$7:$R$2292,16,0)</f>
        <v>7.3882000000000003</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44865</v>
      </c>
      <c r="C25" s="60">
        <f>VLOOKUP($A25,'Return Data'!$B$7:$R$2292,4,0)</f>
        <v>14.0678</v>
      </c>
      <c r="D25" s="60">
        <f>VLOOKUP($A25,'Return Data'!$B$7:$R$2292,9,0)</f>
        <v>4.8913000000000002</v>
      </c>
      <c r="E25" s="61">
        <f t="shared" si="0"/>
        <v>7</v>
      </c>
      <c r="F25" s="60">
        <f>VLOOKUP($A25,'Return Data'!$B$7:$R$2292,10,0)</f>
        <v>5.0298999999999996</v>
      </c>
      <c r="G25" s="61">
        <f t="shared" si="1"/>
        <v>3</v>
      </c>
      <c r="H25" s="60">
        <f>VLOOKUP($A25,'Return Data'!$B$7:$R$2292,11,0)</f>
        <v>2.7401</v>
      </c>
      <c r="I25" s="61">
        <f t="shared" si="2"/>
        <v>11</v>
      </c>
      <c r="J25" s="60">
        <f>VLOOKUP($A25,'Return Data'!$B$7:$R$2292,12,0)</f>
        <v>2.8715999999999999</v>
      </c>
      <c r="K25" s="61">
        <f t="shared" si="3"/>
        <v>11</v>
      </c>
      <c r="L25" s="60">
        <f>VLOOKUP($A25,'Return Data'!$B$7:$R$2292,13,0)</f>
        <v>3.1244999999999998</v>
      </c>
      <c r="M25" s="61">
        <f t="shared" si="4"/>
        <v>11</v>
      </c>
      <c r="N25" s="60">
        <f>VLOOKUP($A25,'Return Data'!$B$7:$R$2292,17,0)</f>
        <v>12.234400000000001</v>
      </c>
      <c r="O25" s="61">
        <f>RANK(N25,N$8:N$25,0)</f>
        <v>2</v>
      </c>
      <c r="P25" s="60">
        <f>VLOOKUP($A25,'Return Data'!$B$7:$R$2292,14,0)</f>
        <v>-3.1533000000000002</v>
      </c>
      <c r="Q25" s="61">
        <f>RANK(P25,P$8:P$25,0)</f>
        <v>16</v>
      </c>
      <c r="R25" s="60">
        <f>VLOOKUP($A25,'Return Data'!$B$7:$R$2292,16,0)</f>
        <v>3.4885000000000002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4.4636666666666667</v>
      </c>
      <c r="E27" s="83"/>
      <c r="F27" s="84">
        <f>AVERAGE(F8:F25)</f>
        <v>3.7195666666666671</v>
      </c>
      <c r="G27" s="83"/>
      <c r="H27" s="84">
        <f>AVERAGE(H8:H25)</f>
        <v>2.8371833333333338</v>
      </c>
      <c r="I27" s="83"/>
      <c r="J27" s="84">
        <f>AVERAGE(J8:J25)</f>
        <v>12.673338888888887</v>
      </c>
      <c r="K27" s="83"/>
      <c r="L27" s="84">
        <f>AVERAGE(L8:L25)</f>
        <v>11.017355555555559</v>
      </c>
      <c r="M27" s="83"/>
      <c r="N27" s="84">
        <f>AVERAGE(N8:N25)</f>
        <v>9.7028176470588239</v>
      </c>
      <c r="O27" s="83"/>
      <c r="P27" s="84">
        <f>AVERAGE(P8:P25)</f>
        <v>5.5879999999999992</v>
      </c>
      <c r="Q27" s="83"/>
      <c r="R27" s="84">
        <f>AVERAGE(R8:R25)</f>
        <v>5.6196055555555553</v>
      </c>
      <c r="S27" s="85"/>
    </row>
    <row r="28" spans="1:19" x14ac:dyDescent="0.3">
      <c r="A28" s="82" t="s">
        <v>28</v>
      </c>
      <c r="B28" s="83"/>
      <c r="C28" s="83"/>
      <c r="D28" s="84">
        <f>MIN(D8:D25)</f>
        <v>0</v>
      </c>
      <c r="E28" s="83"/>
      <c r="F28" s="84">
        <f>MIN(F8:F25)</f>
        <v>0</v>
      </c>
      <c r="G28" s="83"/>
      <c r="H28" s="84">
        <f>MIN(H8:H25)</f>
        <v>0</v>
      </c>
      <c r="I28" s="83"/>
      <c r="J28" s="84">
        <f>MIN(J8:J25)</f>
        <v>-0.4274</v>
      </c>
      <c r="K28" s="83"/>
      <c r="L28" s="84">
        <f>MIN(L8:L25)</f>
        <v>0</v>
      </c>
      <c r="M28" s="83"/>
      <c r="N28" s="84">
        <f>MIN(N8:N25)</f>
        <v>0</v>
      </c>
      <c r="O28" s="83"/>
      <c r="P28" s="84">
        <f>MIN(P8:P25)</f>
        <v>-3.1533000000000002</v>
      </c>
      <c r="Q28" s="83"/>
      <c r="R28" s="84">
        <f>MIN(R8:R25)</f>
        <v>0</v>
      </c>
      <c r="S28" s="85"/>
    </row>
    <row r="29" spans="1:19" ht="15" thickBot="1" x14ac:dyDescent="0.35">
      <c r="A29" s="86" t="s">
        <v>29</v>
      </c>
      <c r="B29" s="87"/>
      <c r="C29" s="87"/>
      <c r="D29" s="88">
        <f>MAX(D8:D25)</f>
        <v>9.6415000000000006</v>
      </c>
      <c r="E29" s="87"/>
      <c r="F29" s="88">
        <f>MAX(F8:F25)</f>
        <v>6.4316000000000004</v>
      </c>
      <c r="G29" s="87"/>
      <c r="H29" s="88">
        <f>MAX(H8:H25)</f>
        <v>8.8466000000000005</v>
      </c>
      <c r="I29" s="87"/>
      <c r="J29" s="88">
        <f>MAX(J8:J25)</f>
        <v>170.82089999999999</v>
      </c>
      <c r="K29" s="87"/>
      <c r="L29" s="88">
        <f>MAX(L8:L25)</f>
        <v>140.73169999999999</v>
      </c>
      <c r="M29" s="87"/>
      <c r="N29" s="88">
        <f>MAX(N8:N25)</f>
        <v>62.695500000000003</v>
      </c>
      <c r="O29" s="87"/>
      <c r="P29" s="88">
        <f>MAX(P8:P25)</f>
        <v>13.9876</v>
      </c>
      <c r="Q29" s="87"/>
      <c r="R29" s="88">
        <f>MAX(R8:R25)</f>
        <v>8.2896000000000001</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44865</v>
      </c>
      <c r="C8" s="60">
        <f>VLOOKUP($A8,'Return Data'!$B$7:$R$2292,4,0)</f>
        <v>92.793400000000005</v>
      </c>
      <c r="D8" s="60">
        <f>VLOOKUP($A8,'Return Data'!$B$7:$R$2292,9,0)</f>
        <v>5.9901999999999997</v>
      </c>
      <c r="E8" s="61">
        <f t="shared" ref="E8:E25" si="0">RANK(D8,D$8:D$25,0)</f>
        <v>2</v>
      </c>
      <c r="F8" s="60">
        <f>VLOOKUP($A8,'Return Data'!$B$7:$R$2292,10,0)</f>
        <v>5.1632999999999996</v>
      </c>
      <c r="G8" s="61">
        <f t="shared" ref="G8:G25" si="1">RANK(F8,F$8:F$25,0)</f>
        <v>5</v>
      </c>
      <c r="H8" s="60">
        <f>VLOOKUP($A8,'Return Data'!$B$7:$R$2292,11,0)</f>
        <v>3.7052</v>
      </c>
      <c r="I8" s="61">
        <f t="shared" ref="I8:I25" si="2">RANK(H8,H$8:H$25,0)</f>
        <v>4</v>
      </c>
      <c r="J8" s="60">
        <f>VLOOKUP($A8,'Return Data'!$B$7:$R$2292,12,0)</f>
        <v>3.6640999999999999</v>
      </c>
      <c r="K8" s="61">
        <f t="shared" ref="K8:K25" si="3">RANK(J8,J$8:J$25,0)</f>
        <v>3</v>
      </c>
      <c r="L8" s="60">
        <f>VLOOKUP($A8,'Return Data'!$B$7:$R$2292,13,0)</f>
        <v>3.5939000000000001</v>
      </c>
      <c r="M8" s="61">
        <f t="shared" ref="M8:M25" si="4">RANK(L8,L$8:L$25,0)</f>
        <v>4</v>
      </c>
      <c r="N8" s="60">
        <f>VLOOKUP($A8,'Return Data'!$B$7:$R$2292,17,0)</f>
        <v>4.2568999999999999</v>
      </c>
      <c r="O8" s="61">
        <f t="shared" ref="O8:O25" si="5">RANK(N8,N$8:N$25,0)</f>
        <v>5</v>
      </c>
      <c r="P8" s="60">
        <f>VLOOKUP($A8,'Return Data'!$B$7:$R$2292,14,0)</f>
        <v>6.6928999999999998</v>
      </c>
      <c r="Q8" s="61">
        <f>RANK(P8,P$8:P$25,0)</f>
        <v>2</v>
      </c>
      <c r="R8" s="60">
        <f>VLOOKUP($A8,'Return Data'!$B$7:$R$2292,16,0)</f>
        <v>8.2578999999999994</v>
      </c>
      <c r="S8" s="62">
        <f t="shared" ref="S8:S25" si="6">RANK(R8,R$8:R$25,0)</f>
        <v>2</v>
      </c>
    </row>
    <row r="9" spans="1:19" x14ac:dyDescent="0.3">
      <c r="A9" s="77" t="s">
        <v>604</v>
      </c>
      <c r="B9" s="59">
        <f>VLOOKUP($A9,'Return Data'!$B$7:$R$2292,3,0)</f>
        <v>44865</v>
      </c>
      <c r="C9" s="60">
        <f>VLOOKUP($A9,'Return Data'!$B$7:$R$2292,4,0)</f>
        <v>14.5273</v>
      </c>
      <c r="D9" s="60">
        <f>VLOOKUP($A9,'Return Data'!$B$7:$R$2292,9,0)</f>
        <v>4.8749000000000002</v>
      </c>
      <c r="E9" s="61">
        <f t="shared" si="0"/>
        <v>7</v>
      </c>
      <c r="F9" s="60">
        <f>VLOOKUP($A9,'Return Data'!$B$7:$R$2292,10,0)</f>
        <v>4.7454999999999998</v>
      </c>
      <c r="G9" s="61">
        <f t="shared" si="1"/>
        <v>6</v>
      </c>
      <c r="H9" s="60">
        <f>VLOOKUP($A9,'Return Data'!$B$7:$R$2292,11,0)</f>
        <v>3.8957999999999999</v>
      </c>
      <c r="I9" s="61">
        <f t="shared" si="2"/>
        <v>3</v>
      </c>
      <c r="J9" s="60">
        <f>VLOOKUP($A9,'Return Data'!$B$7:$R$2292,12,0)</f>
        <v>3.6475</v>
      </c>
      <c r="K9" s="61">
        <f t="shared" si="3"/>
        <v>4</v>
      </c>
      <c r="L9" s="60">
        <f>VLOOKUP($A9,'Return Data'!$B$7:$R$2292,13,0)</f>
        <v>3.7968000000000002</v>
      </c>
      <c r="M9" s="61">
        <f t="shared" si="4"/>
        <v>3</v>
      </c>
      <c r="N9" s="60">
        <f>VLOOKUP($A9,'Return Data'!$B$7:$R$2292,17,0)</f>
        <v>4.3415999999999997</v>
      </c>
      <c r="O9" s="61">
        <f t="shared" si="5"/>
        <v>3</v>
      </c>
      <c r="P9" s="60">
        <f>VLOOKUP($A9,'Return Data'!$B$7:$R$2292,14,0)</f>
        <v>6.8842999999999996</v>
      </c>
      <c r="Q9" s="61">
        <f t="shared" ref="Q9:Q25" si="7">RANK(P9,P$8:P$25,0)</f>
        <v>1</v>
      </c>
      <c r="R9" s="60">
        <f>VLOOKUP($A9,'Return Data'!$B$7:$R$2292,16,0)</f>
        <v>7.2944000000000004</v>
      </c>
      <c r="S9" s="62">
        <f t="shared" si="6"/>
        <v>13</v>
      </c>
    </row>
    <row r="10" spans="1:19" x14ac:dyDescent="0.3">
      <c r="A10" s="77" t="s">
        <v>1960</v>
      </c>
      <c r="B10" s="59">
        <f>VLOOKUP($A10,'Return Data'!$B$7:$R$2292,3,0)</f>
        <v>44865</v>
      </c>
      <c r="C10" s="60">
        <f>VLOOKUP($A10,'Return Data'!$B$7:$R$2292,4,0)</f>
        <v>23.5289</v>
      </c>
      <c r="D10" s="60">
        <f>VLOOKUP($A10,'Return Data'!$B$7:$R$2292,9,0)</f>
        <v>4.5513000000000003</v>
      </c>
      <c r="E10" s="61">
        <f t="shared" si="0"/>
        <v>15</v>
      </c>
      <c r="F10" s="60">
        <f>VLOOKUP($A10,'Return Data'!$B$7:$R$2292,10,0)</f>
        <v>4.0907999999999998</v>
      </c>
      <c r="G10" s="61">
        <f t="shared" si="1"/>
        <v>10</v>
      </c>
      <c r="H10" s="60">
        <f>VLOOKUP($A10,'Return Data'!$B$7:$R$2292,11,0)</f>
        <v>1.7537</v>
      </c>
      <c r="I10" s="61">
        <f t="shared" si="2"/>
        <v>16</v>
      </c>
      <c r="J10" s="60">
        <f>VLOOKUP($A10,'Return Data'!$B$7:$R$2292,12,0)</f>
        <v>1.2254</v>
      </c>
      <c r="K10" s="61">
        <f t="shared" si="3"/>
        <v>17</v>
      </c>
      <c r="L10" s="60">
        <f>VLOOKUP($A10,'Return Data'!$B$7:$R$2292,13,0)</f>
        <v>1.4004000000000001</v>
      </c>
      <c r="M10" s="61">
        <f t="shared" si="4"/>
        <v>17</v>
      </c>
      <c r="N10" s="60">
        <f>VLOOKUP($A10,'Return Data'!$B$7:$R$2292,17,0)</f>
        <v>2.4281999999999999</v>
      </c>
      <c r="O10" s="61">
        <f t="shared" si="5"/>
        <v>18</v>
      </c>
      <c r="P10" s="60">
        <f>VLOOKUP($A10,'Return Data'!$B$7:$R$2292,14,0)</f>
        <v>4.8663999999999996</v>
      </c>
      <c r="Q10" s="61">
        <f t="shared" si="7"/>
        <v>18</v>
      </c>
      <c r="R10" s="60">
        <f>VLOOKUP($A10,'Return Data'!$B$7:$R$2292,16,0)</f>
        <v>6.7112999999999996</v>
      </c>
      <c r="S10" s="62">
        <f t="shared" si="6"/>
        <v>17</v>
      </c>
    </row>
    <row r="11" spans="1:19" x14ac:dyDescent="0.3">
      <c r="A11" s="77" t="s">
        <v>606</v>
      </c>
      <c r="B11" s="59">
        <f>VLOOKUP($A11,'Return Data'!$B$7:$R$2292,3,0)</f>
        <v>44865</v>
      </c>
      <c r="C11" s="60">
        <f>VLOOKUP($A11,'Return Data'!$B$7:$R$2292,4,0)</f>
        <v>19.1113</v>
      </c>
      <c r="D11" s="60">
        <f>VLOOKUP($A11,'Return Data'!$B$7:$R$2292,9,0)</f>
        <v>4.2850000000000001</v>
      </c>
      <c r="E11" s="61">
        <f t="shared" si="0"/>
        <v>17</v>
      </c>
      <c r="F11" s="60">
        <f>VLOOKUP($A11,'Return Data'!$B$7:$R$2292,10,0)</f>
        <v>3.5823</v>
      </c>
      <c r="G11" s="61">
        <f t="shared" si="1"/>
        <v>15</v>
      </c>
      <c r="H11" s="60">
        <f>VLOOKUP($A11,'Return Data'!$B$7:$R$2292,11,0)</f>
        <v>2.6480000000000001</v>
      </c>
      <c r="I11" s="61">
        <f t="shared" si="2"/>
        <v>12</v>
      </c>
      <c r="J11" s="60">
        <f>VLOOKUP($A11,'Return Data'!$B$7:$R$2292,12,0)</f>
        <v>2.6598999999999999</v>
      </c>
      <c r="K11" s="61">
        <f t="shared" si="3"/>
        <v>12</v>
      </c>
      <c r="L11" s="60">
        <f>VLOOKUP($A11,'Return Data'!$B$7:$R$2292,13,0)</f>
        <v>2.8620999999999999</v>
      </c>
      <c r="M11" s="61">
        <f t="shared" si="4"/>
        <v>12</v>
      </c>
      <c r="N11" s="60">
        <f>VLOOKUP($A11,'Return Data'!$B$7:$R$2292,17,0)</f>
        <v>3.3892000000000002</v>
      </c>
      <c r="O11" s="61">
        <f t="shared" si="5"/>
        <v>14</v>
      </c>
      <c r="P11" s="60">
        <f>VLOOKUP($A11,'Return Data'!$B$7:$R$2292,14,0)</f>
        <v>5.6410999999999998</v>
      </c>
      <c r="Q11" s="61">
        <f t="shared" si="7"/>
        <v>15</v>
      </c>
      <c r="R11" s="60">
        <f>VLOOKUP($A11,'Return Data'!$B$7:$R$2292,16,0)</f>
        <v>7.6974999999999998</v>
      </c>
      <c r="S11" s="62">
        <f t="shared" si="6"/>
        <v>7</v>
      </c>
    </row>
    <row r="12" spans="1:19" x14ac:dyDescent="0.3">
      <c r="A12" s="77" t="s">
        <v>608</v>
      </c>
      <c r="B12" s="59">
        <f>VLOOKUP($A12,'Return Data'!$B$7:$R$2292,3,0)</f>
        <v>44865</v>
      </c>
      <c r="C12" s="60">
        <f>VLOOKUP($A12,'Return Data'!$B$7:$R$2292,4,0)</f>
        <v>13.2623</v>
      </c>
      <c r="D12" s="60">
        <f>VLOOKUP($A12,'Return Data'!$B$7:$R$2292,9,0)</f>
        <v>4.8404999999999996</v>
      </c>
      <c r="E12" s="61">
        <f t="shared" si="0"/>
        <v>9</v>
      </c>
      <c r="F12" s="60">
        <f>VLOOKUP($A12,'Return Data'!$B$7:$R$2292,10,0)</f>
        <v>2.8668999999999998</v>
      </c>
      <c r="G12" s="61">
        <f t="shared" si="1"/>
        <v>18</v>
      </c>
      <c r="H12" s="60">
        <f>VLOOKUP($A12,'Return Data'!$B$7:$R$2292,11,0)</f>
        <v>1.3827</v>
      </c>
      <c r="I12" s="61">
        <f t="shared" si="2"/>
        <v>18</v>
      </c>
      <c r="J12" s="60">
        <f>VLOOKUP($A12,'Return Data'!$B$7:$R$2292,12,0)</f>
        <v>0.82669999999999999</v>
      </c>
      <c r="K12" s="61">
        <f t="shared" si="3"/>
        <v>18</v>
      </c>
      <c r="L12" s="60">
        <f>VLOOKUP($A12,'Return Data'!$B$7:$R$2292,13,0)</f>
        <v>1.3322000000000001</v>
      </c>
      <c r="M12" s="61">
        <f t="shared" si="4"/>
        <v>18</v>
      </c>
      <c r="N12" s="60">
        <f>VLOOKUP($A12,'Return Data'!$B$7:$R$2292,17,0)</f>
        <v>2.6019999999999999</v>
      </c>
      <c r="O12" s="61">
        <f t="shared" si="5"/>
        <v>17</v>
      </c>
      <c r="P12" s="60">
        <f>VLOOKUP($A12,'Return Data'!$B$7:$R$2292,14,0)</f>
        <v>4.9101999999999997</v>
      </c>
      <c r="Q12" s="61">
        <f t="shared" si="7"/>
        <v>17</v>
      </c>
      <c r="R12" s="60">
        <f>VLOOKUP($A12,'Return Data'!$B$7:$R$2292,16,0)</f>
        <v>7.0533999999999999</v>
      </c>
      <c r="S12" s="62">
        <f t="shared" si="6"/>
        <v>16</v>
      </c>
    </row>
    <row r="13" spans="1:19" x14ac:dyDescent="0.3">
      <c r="A13" s="77" t="s">
        <v>613</v>
      </c>
      <c r="B13" s="59">
        <f>VLOOKUP($A13,'Return Data'!$B$7:$R$2292,3,0)</f>
        <v>44865</v>
      </c>
      <c r="C13" s="60">
        <f>VLOOKUP($A13,'Return Data'!$B$7:$R$2292,4,0)</f>
        <v>86.734099999999998</v>
      </c>
      <c r="D13" s="60">
        <f>VLOOKUP($A13,'Return Data'!$B$7:$R$2292,9,0)</f>
        <v>4.7417999999999996</v>
      </c>
      <c r="E13" s="61">
        <f t="shared" si="0"/>
        <v>12</v>
      </c>
      <c r="F13" s="60">
        <f>VLOOKUP($A13,'Return Data'!$B$7:$R$2292,10,0)</f>
        <v>3.7964000000000002</v>
      </c>
      <c r="G13" s="61">
        <f t="shared" si="1"/>
        <v>11</v>
      </c>
      <c r="H13" s="60">
        <f>VLOOKUP($A13,'Return Data'!$B$7:$R$2292,11,0)</f>
        <v>2.7968000000000002</v>
      </c>
      <c r="I13" s="61">
        <f t="shared" si="2"/>
        <v>10</v>
      </c>
      <c r="J13" s="60">
        <f>VLOOKUP($A13,'Return Data'!$B$7:$R$2292,12,0)</f>
        <v>2.9428999999999998</v>
      </c>
      <c r="K13" s="61">
        <f t="shared" si="3"/>
        <v>10</v>
      </c>
      <c r="L13" s="60">
        <f>VLOOKUP($A13,'Return Data'!$B$7:$R$2292,13,0)</f>
        <v>3.1322000000000001</v>
      </c>
      <c r="M13" s="61">
        <f t="shared" si="4"/>
        <v>8</v>
      </c>
      <c r="N13" s="60">
        <f>VLOOKUP($A13,'Return Data'!$B$7:$R$2292,17,0)</f>
        <v>4.1304999999999996</v>
      </c>
      <c r="O13" s="61">
        <f t="shared" si="5"/>
        <v>6</v>
      </c>
      <c r="P13" s="60">
        <f>VLOOKUP($A13,'Return Data'!$B$7:$R$2292,14,0)</f>
        <v>5.8498000000000001</v>
      </c>
      <c r="Q13" s="61">
        <f t="shared" si="7"/>
        <v>12</v>
      </c>
      <c r="R13" s="60">
        <f>VLOOKUP($A13,'Return Data'!$B$7:$R$2292,16,0)</f>
        <v>8.4895999999999994</v>
      </c>
      <c r="S13" s="62">
        <f t="shared" si="6"/>
        <v>1</v>
      </c>
    </row>
    <row r="14" spans="1:19" x14ac:dyDescent="0.3">
      <c r="A14" s="77" t="s">
        <v>616</v>
      </c>
      <c r="B14" s="59">
        <f>VLOOKUP($A14,'Return Data'!$B$7:$R$2292,3,0)</f>
        <v>44865</v>
      </c>
      <c r="C14" s="60">
        <f>VLOOKUP($A14,'Return Data'!$B$7:$R$2292,4,0)</f>
        <v>26.842300000000002</v>
      </c>
      <c r="D14" s="60">
        <f>VLOOKUP($A14,'Return Data'!$B$7:$R$2292,9,0)</f>
        <v>4.8404999999999996</v>
      </c>
      <c r="E14" s="61">
        <f t="shared" si="0"/>
        <v>9</v>
      </c>
      <c r="F14" s="60">
        <f>VLOOKUP($A14,'Return Data'!$B$7:$R$2292,10,0)</f>
        <v>5.7397999999999998</v>
      </c>
      <c r="G14" s="61">
        <f t="shared" si="1"/>
        <v>2</v>
      </c>
      <c r="H14" s="60">
        <f>VLOOKUP($A14,'Return Data'!$B$7:$R$2292,11,0)</f>
        <v>3.3944000000000001</v>
      </c>
      <c r="I14" s="61">
        <f t="shared" si="2"/>
        <v>6</v>
      </c>
      <c r="J14" s="60">
        <f>VLOOKUP($A14,'Return Data'!$B$7:$R$2292,12,0)</f>
        <v>2.9443999999999999</v>
      </c>
      <c r="K14" s="61">
        <f t="shared" si="3"/>
        <v>9</v>
      </c>
      <c r="L14" s="60">
        <f>VLOOKUP($A14,'Return Data'!$B$7:$R$2292,13,0)</f>
        <v>2.9148999999999998</v>
      </c>
      <c r="M14" s="61">
        <f t="shared" si="4"/>
        <v>11</v>
      </c>
      <c r="N14" s="60">
        <f>VLOOKUP($A14,'Return Data'!$B$7:$R$2292,17,0)</f>
        <v>3.9678</v>
      </c>
      <c r="O14" s="61">
        <f t="shared" si="5"/>
        <v>8</v>
      </c>
      <c r="P14" s="60">
        <f>VLOOKUP($A14,'Return Data'!$B$7:$R$2292,14,0)</f>
        <v>6.4504999999999999</v>
      </c>
      <c r="Q14" s="61">
        <f t="shared" si="7"/>
        <v>5</v>
      </c>
      <c r="R14" s="60">
        <f>VLOOKUP($A14,'Return Data'!$B$7:$R$2292,16,0)</f>
        <v>8.1237999999999992</v>
      </c>
      <c r="S14" s="62">
        <f t="shared" si="6"/>
        <v>4</v>
      </c>
    </row>
    <row r="15" spans="1:19" x14ac:dyDescent="0.3">
      <c r="A15" s="77" t="s">
        <v>618</v>
      </c>
      <c r="B15" s="59">
        <f>VLOOKUP($A15,'Return Data'!$B$7:$R$2292,3,0)</f>
        <v>44865</v>
      </c>
      <c r="C15" s="60">
        <f>VLOOKUP($A15,'Return Data'!$B$7:$R$2292,4,0)</f>
        <v>25.307200000000002</v>
      </c>
      <c r="D15" s="60">
        <f>VLOOKUP($A15,'Return Data'!$B$7:$R$2292,9,0)</f>
        <v>5.9619999999999997</v>
      </c>
      <c r="E15" s="61">
        <f t="shared" si="0"/>
        <v>3</v>
      </c>
      <c r="F15" s="60">
        <f>VLOOKUP($A15,'Return Data'!$B$7:$R$2292,10,0)</f>
        <v>7.8997999999999999</v>
      </c>
      <c r="G15" s="61">
        <f t="shared" si="1"/>
        <v>1</v>
      </c>
      <c r="H15" s="60">
        <f>VLOOKUP($A15,'Return Data'!$B$7:$R$2292,11,0)</f>
        <v>5.5787000000000004</v>
      </c>
      <c r="I15" s="61">
        <f t="shared" si="2"/>
        <v>1</v>
      </c>
      <c r="J15" s="60">
        <f>VLOOKUP($A15,'Return Data'!$B$7:$R$2292,12,0)</f>
        <v>4.9386000000000001</v>
      </c>
      <c r="K15" s="61">
        <f t="shared" si="3"/>
        <v>1</v>
      </c>
      <c r="L15" s="60">
        <f>VLOOKUP($A15,'Return Data'!$B$7:$R$2292,13,0)</f>
        <v>4.2690999999999999</v>
      </c>
      <c r="M15" s="61">
        <f t="shared" si="4"/>
        <v>1</v>
      </c>
      <c r="N15" s="60">
        <f>VLOOKUP($A15,'Return Data'!$B$7:$R$2292,17,0)</f>
        <v>4.6268000000000002</v>
      </c>
      <c r="O15" s="61">
        <f t="shared" si="5"/>
        <v>2</v>
      </c>
      <c r="P15" s="60">
        <f>VLOOKUP($A15,'Return Data'!$B$7:$R$2292,14,0)</f>
        <v>6.6654999999999998</v>
      </c>
      <c r="Q15" s="61">
        <f t="shared" si="7"/>
        <v>3</v>
      </c>
      <c r="R15" s="60">
        <f>VLOOKUP($A15,'Return Data'!$B$7:$R$2292,16,0)</f>
        <v>8.2522000000000002</v>
      </c>
      <c r="S15" s="62">
        <f t="shared" si="6"/>
        <v>3</v>
      </c>
    </row>
    <row r="16" spans="1:19" x14ac:dyDescent="0.3">
      <c r="A16" s="77" t="s">
        <v>619</v>
      </c>
      <c r="B16" s="59">
        <f>VLOOKUP($A16,'Return Data'!$B$7:$R$2292,3,0)</f>
        <v>44865</v>
      </c>
      <c r="C16" s="60">
        <f>VLOOKUP($A16,'Return Data'!$B$7:$R$2292,4,0)</f>
        <v>16.144500000000001</v>
      </c>
      <c r="D16" s="60">
        <f>VLOOKUP($A16,'Return Data'!$B$7:$R$2292,9,0)</f>
        <v>4.5023</v>
      </c>
      <c r="E16" s="61">
        <f t="shared" si="0"/>
        <v>16</v>
      </c>
      <c r="F16" s="60">
        <f>VLOOKUP($A16,'Return Data'!$B$7:$R$2292,10,0)</f>
        <v>3.5337999999999998</v>
      </c>
      <c r="G16" s="61">
        <f t="shared" si="1"/>
        <v>16</v>
      </c>
      <c r="H16" s="60">
        <f>VLOOKUP($A16,'Return Data'!$B$7:$R$2292,11,0)</f>
        <v>1.9188000000000001</v>
      </c>
      <c r="I16" s="61">
        <f t="shared" si="2"/>
        <v>15</v>
      </c>
      <c r="J16" s="60">
        <f>VLOOKUP($A16,'Return Data'!$B$7:$R$2292,12,0)</f>
        <v>1.9246000000000001</v>
      </c>
      <c r="K16" s="61">
        <f t="shared" si="3"/>
        <v>14</v>
      </c>
      <c r="L16" s="60">
        <f>VLOOKUP($A16,'Return Data'!$B$7:$R$2292,13,0)</f>
        <v>2.3231000000000002</v>
      </c>
      <c r="M16" s="61">
        <f t="shared" si="4"/>
        <v>14</v>
      </c>
      <c r="N16" s="60">
        <f>VLOOKUP($A16,'Return Data'!$B$7:$R$2292,17,0)</f>
        <v>3.5076000000000001</v>
      </c>
      <c r="O16" s="61">
        <f t="shared" si="5"/>
        <v>11</v>
      </c>
      <c r="P16" s="60">
        <f>VLOOKUP($A16,'Return Data'!$B$7:$R$2292,14,0)</f>
        <v>6.1021999999999998</v>
      </c>
      <c r="Q16" s="61">
        <f t="shared" si="7"/>
        <v>10</v>
      </c>
      <c r="R16" s="60">
        <f>VLOOKUP($A16,'Return Data'!$B$7:$R$2292,16,0)</f>
        <v>7.2919999999999998</v>
      </c>
      <c r="S16" s="62">
        <f t="shared" si="6"/>
        <v>14</v>
      </c>
    </row>
    <row r="17" spans="1:19" x14ac:dyDescent="0.3">
      <c r="A17" s="77" t="s">
        <v>622</v>
      </c>
      <c r="B17" s="59">
        <f>VLOOKUP($A17,'Return Data'!$B$7:$R$2292,3,0)</f>
        <v>44865</v>
      </c>
      <c r="C17" s="60">
        <f>VLOOKUP($A17,'Return Data'!$B$7:$R$2292,4,0)</f>
        <v>2760.6590000000001</v>
      </c>
      <c r="D17" s="60">
        <f>VLOOKUP($A17,'Return Data'!$B$7:$R$2292,9,0)</f>
        <v>5.0364000000000004</v>
      </c>
      <c r="E17" s="61">
        <f t="shared" si="0"/>
        <v>5</v>
      </c>
      <c r="F17" s="60">
        <f>VLOOKUP($A17,'Return Data'!$B$7:$R$2292,10,0)</f>
        <v>3.7656000000000001</v>
      </c>
      <c r="G17" s="61">
        <f t="shared" si="1"/>
        <v>12</v>
      </c>
      <c r="H17" s="60">
        <f>VLOOKUP($A17,'Return Data'!$B$7:$R$2292,11,0)</f>
        <v>2.2747000000000002</v>
      </c>
      <c r="I17" s="61">
        <f t="shared" si="2"/>
        <v>14</v>
      </c>
      <c r="J17" s="60">
        <f>VLOOKUP($A17,'Return Data'!$B$7:$R$2292,12,0)</f>
        <v>2.3307000000000002</v>
      </c>
      <c r="K17" s="61">
        <f t="shared" si="3"/>
        <v>13</v>
      </c>
      <c r="L17" s="60">
        <f>VLOOKUP($A17,'Return Data'!$B$7:$R$2292,13,0)</f>
        <v>2.6036000000000001</v>
      </c>
      <c r="M17" s="61">
        <f t="shared" si="4"/>
        <v>13</v>
      </c>
      <c r="N17" s="60">
        <f>VLOOKUP($A17,'Return Data'!$B$7:$R$2292,17,0)</f>
        <v>3.4803999999999999</v>
      </c>
      <c r="O17" s="61">
        <f t="shared" si="5"/>
        <v>13</v>
      </c>
      <c r="P17" s="60">
        <f>VLOOKUP($A17,'Return Data'!$B$7:$R$2292,14,0)</f>
        <v>5.6736000000000004</v>
      </c>
      <c r="Q17" s="61">
        <f t="shared" si="7"/>
        <v>14</v>
      </c>
      <c r="R17" s="60">
        <f>VLOOKUP($A17,'Return Data'!$B$7:$R$2292,16,0)</f>
        <v>7.3236999999999997</v>
      </c>
      <c r="S17" s="62">
        <f t="shared" si="6"/>
        <v>12</v>
      </c>
    </row>
    <row r="18" spans="1:19" x14ac:dyDescent="0.3">
      <c r="A18" s="77" t="s">
        <v>624</v>
      </c>
      <c r="B18" s="59">
        <f>VLOOKUP($A18,'Return Data'!$B$7:$R$2292,3,0)</f>
        <v>44865</v>
      </c>
      <c r="C18" s="60">
        <f>VLOOKUP($A18,'Return Data'!$B$7:$R$2292,4,0)</f>
        <v>3189.2112000000002</v>
      </c>
      <c r="D18" s="60">
        <f>VLOOKUP($A18,'Return Data'!$B$7:$R$2292,9,0)</f>
        <v>5.7380000000000004</v>
      </c>
      <c r="E18" s="61">
        <f t="shared" si="0"/>
        <v>4</v>
      </c>
      <c r="F18" s="60">
        <f>VLOOKUP($A18,'Return Data'!$B$7:$R$2292,10,0)</f>
        <v>5.1875</v>
      </c>
      <c r="G18" s="61">
        <f t="shared" si="1"/>
        <v>4</v>
      </c>
      <c r="H18" s="60">
        <f>VLOOKUP($A18,'Return Data'!$B$7:$R$2292,11,0)</f>
        <v>3.4632000000000001</v>
      </c>
      <c r="I18" s="61">
        <f t="shared" si="2"/>
        <v>5</v>
      </c>
      <c r="J18" s="60">
        <f>VLOOKUP($A18,'Return Data'!$B$7:$R$2292,12,0)</f>
        <v>3.4535999999999998</v>
      </c>
      <c r="K18" s="61">
        <f t="shared" si="3"/>
        <v>5</v>
      </c>
      <c r="L18" s="60">
        <f>VLOOKUP($A18,'Return Data'!$B$7:$R$2292,13,0)</f>
        <v>3.3408000000000002</v>
      </c>
      <c r="M18" s="61">
        <f t="shared" si="4"/>
        <v>6</v>
      </c>
      <c r="N18" s="60">
        <f>VLOOKUP($A18,'Return Data'!$B$7:$R$2292,17,0)</f>
        <v>4.1238999999999999</v>
      </c>
      <c r="O18" s="61">
        <f t="shared" si="5"/>
        <v>7</v>
      </c>
      <c r="P18" s="60">
        <f>VLOOKUP($A18,'Return Data'!$B$7:$R$2292,14,0)</f>
        <v>5.9316000000000004</v>
      </c>
      <c r="Q18" s="61">
        <f t="shared" si="7"/>
        <v>11</v>
      </c>
      <c r="R18" s="60">
        <f>VLOOKUP($A18,'Return Data'!$B$7:$R$2292,16,0)</f>
        <v>8.0396000000000001</v>
      </c>
      <c r="S18" s="62">
        <f t="shared" si="6"/>
        <v>5</v>
      </c>
    </row>
    <row r="19" spans="1:19" x14ac:dyDescent="0.3">
      <c r="A19" s="77" t="s">
        <v>625</v>
      </c>
      <c r="B19" s="59">
        <f>VLOOKUP($A19,'Return Data'!$B$7:$R$2292,3,0)</f>
        <v>44865</v>
      </c>
      <c r="C19" s="60">
        <f>VLOOKUP($A19,'Return Data'!$B$7:$R$2292,4,0)</f>
        <v>62.988300000000002</v>
      </c>
      <c r="D19" s="60">
        <f>VLOOKUP($A19,'Return Data'!$B$7:$R$2292,9,0)</f>
        <v>3.3517999999999999</v>
      </c>
      <c r="E19" s="61">
        <f t="shared" si="0"/>
        <v>18</v>
      </c>
      <c r="F19" s="60">
        <f>VLOOKUP($A19,'Return Data'!$B$7:$R$2292,10,0)</f>
        <v>3.7606999999999999</v>
      </c>
      <c r="G19" s="61">
        <f t="shared" si="1"/>
        <v>14</v>
      </c>
      <c r="H19" s="60">
        <f>VLOOKUP($A19,'Return Data'!$B$7:$R$2292,11,0)</f>
        <v>2.6204000000000001</v>
      </c>
      <c r="I19" s="61">
        <f t="shared" si="2"/>
        <v>13</v>
      </c>
      <c r="J19" s="60">
        <f>VLOOKUP($A19,'Return Data'!$B$7:$R$2292,12,0)</f>
        <v>1.6629</v>
      </c>
      <c r="K19" s="61">
        <f t="shared" si="3"/>
        <v>16</v>
      </c>
      <c r="L19" s="60">
        <f>VLOOKUP($A19,'Return Data'!$B$7:$R$2292,13,0)</f>
        <v>1.5934999999999999</v>
      </c>
      <c r="M19" s="61">
        <f t="shared" si="4"/>
        <v>16</v>
      </c>
      <c r="N19" s="60">
        <f>VLOOKUP($A19,'Return Data'!$B$7:$R$2292,17,0)</f>
        <v>2.9266000000000001</v>
      </c>
      <c r="O19" s="61">
        <f t="shared" si="5"/>
        <v>16</v>
      </c>
      <c r="P19" s="60">
        <f>VLOOKUP($A19,'Return Data'!$B$7:$R$2292,14,0)</f>
        <v>6.2845000000000004</v>
      </c>
      <c r="Q19" s="61">
        <f t="shared" si="7"/>
        <v>6</v>
      </c>
      <c r="R19" s="60">
        <f>VLOOKUP($A19,'Return Data'!$B$7:$R$2292,16,0)</f>
        <v>7.5900999999999996</v>
      </c>
      <c r="S19" s="62">
        <f t="shared" si="6"/>
        <v>8</v>
      </c>
    </row>
    <row r="20" spans="1:19" x14ac:dyDescent="0.3">
      <c r="A20" t="s">
        <v>1645</v>
      </c>
      <c r="B20" s="59">
        <f>VLOOKUP($A20,'Return Data'!$B$7:$R$2292,3,0)</f>
        <v>44865</v>
      </c>
      <c r="C20" s="60">
        <f>VLOOKUP($A20,'Return Data'!$B$7:$R$2292,4,0)</f>
        <v>50.558399999999999</v>
      </c>
      <c r="D20" s="60">
        <f>VLOOKUP($A20,'Return Data'!$B$7:$R$2292,9,0)</f>
        <v>6.2462999999999997</v>
      </c>
      <c r="E20" s="61">
        <f t="shared" si="0"/>
        <v>1</v>
      </c>
      <c r="F20" s="60">
        <f>VLOOKUP($A20,'Return Data'!$B$7:$R$2292,10,0)</f>
        <v>5.4366000000000003</v>
      </c>
      <c r="G20" s="61">
        <f t="shared" si="1"/>
        <v>3</v>
      </c>
      <c r="H20" s="60">
        <f>VLOOKUP($A20,'Return Data'!$B$7:$R$2292,11,0)</f>
        <v>3.9304000000000001</v>
      </c>
      <c r="I20" s="61">
        <f t="shared" si="2"/>
        <v>2</v>
      </c>
      <c r="J20" s="60">
        <f>VLOOKUP($A20,'Return Data'!$B$7:$R$2292,12,0)</f>
        <v>3.8980999999999999</v>
      </c>
      <c r="K20" s="61">
        <f t="shared" si="3"/>
        <v>2</v>
      </c>
      <c r="L20" s="60">
        <f>VLOOKUP($A20,'Return Data'!$B$7:$R$2292,13,0)</f>
        <v>4.0635000000000003</v>
      </c>
      <c r="M20" s="61">
        <f t="shared" si="4"/>
        <v>2</v>
      </c>
      <c r="N20" s="60">
        <f>VLOOKUP($A20,'Return Data'!$B$7:$R$2292,17,0)</f>
        <v>4.8273999999999999</v>
      </c>
      <c r="O20" s="61">
        <f t="shared" si="5"/>
        <v>1</v>
      </c>
      <c r="P20" s="60">
        <f>VLOOKUP($A20,'Return Data'!$B$7:$R$2292,14,0)</f>
        <v>6.4561000000000002</v>
      </c>
      <c r="Q20" s="61">
        <f t="shared" si="7"/>
        <v>4</v>
      </c>
      <c r="R20" s="60">
        <f>VLOOKUP($A20,'Return Data'!$B$7:$R$2292,16,0)</f>
        <v>7.9276</v>
      </c>
      <c r="S20" s="62">
        <f t="shared" si="6"/>
        <v>6</v>
      </c>
    </row>
    <row r="21" spans="1:19" x14ac:dyDescent="0.3">
      <c r="A21" s="77" t="s">
        <v>1937</v>
      </c>
      <c r="B21" s="59">
        <f>VLOOKUP($A21,'Return Data'!$B$7:$R$2292,3,0)</f>
        <v>44865</v>
      </c>
      <c r="C21" s="60">
        <f>VLOOKUP($A21,'Return Data'!$B$7:$R$2292,4,0)</f>
        <v>39.0244</v>
      </c>
      <c r="D21" s="60">
        <f>VLOOKUP($A21,'Return Data'!$B$7:$R$2292,9,0)</f>
        <v>4.5735999999999999</v>
      </c>
      <c r="E21" s="61">
        <f t="shared" si="0"/>
        <v>14</v>
      </c>
      <c r="F21" s="60">
        <f>VLOOKUP($A21,'Return Data'!$B$7:$R$2292,10,0)</f>
        <v>3.7645</v>
      </c>
      <c r="G21" s="61">
        <f t="shared" si="1"/>
        <v>13</v>
      </c>
      <c r="H21" s="60">
        <f>VLOOKUP($A21,'Return Data'!$B$7:$R$2292,11,0)</f>
        <v>3.2107000000000001</v>
      </c>
      <c r="I21" s="61">
        <f t="shared" si="2"/>
        <v>7</v>
      </c>
      <c r="J21" s="60">
        <f>VLOOKUP($A21,'Return Data'!$B$7:$R$2292,12,0)</f>
        <v>3.2747999999999999</v>
      </c>
      <c r="K21" s="61">
        <f t="shared" si="3"/>
        <v>6</v>
      </c>
      <c r="L21" s="60">
        <f>VLOOKUP($A21,'Return Data'!$B$7:$R$2292,13,0)</f>
        <v>3.3681000000000001</v>
      </c>
      <c r="M21" s="61">
        <f t="shared" si="4"/>
        <v>5</v>
      </c>
      <c r="N21" s="60">
        <f>VLOOKUP($A21,'Return Data'!$B$7:$R$2292,17,0)</f>
        <v>4.2653999999999996</v>
      </c>
      <c r="O21" s="61">
        <f t="shared" si="5"/>
        <v>4</v>
      </c>
      <c r="P21" s="60">
        <f>VLOOKUP($A21,'Return Data'!$B$7:$R$2292,14,0)</f>
        <v>6.2362000000000002</v>
      </c>
      <c r="Q21" s="61">
        <f t="shared" si="7"/>
        <v>7</v>
      </c>
      <c r="R21" s="60">
        <f>VLOOKUP($A21,'Return Data'!$B$7:$R$2292,16,0)</f>
        <v>7.5225</v>
      </c>
      <c r="S21" s="62">
        <f t="shared" si="6"/>
        <v>11</v>
      </c>
    </row>
    <row r="22" spans="1:19" x14ac:dyDescent="0.3">
      <c r="A22" s="77" t="s">
        <v>627</v>
      </c>
      <c r="B22" s="59">
        <f>VLOOKUP($A22,'Return Data'!$B$7:$R$2292,3,0)</f>
        <v>44865</v>
      </c>
      <c r="C22" s="60">
        <f>VLOOKUP($A22,'Return Data'!$B$7:$R$2292,4,0)</f>
        <v>12.945399999999999</v>
      </c>
      <c r="D22" s="60">
        <f>VLOOKUP($A22,'Return Data'!$B$7:$R$2292,9,0)</f>
        <v>4.7853000000000003</v>
      </c>
      <c r="E22" s="61">
        <f t="shared" si="0"/>
        <v>11</v>
      </c>
      <c r="F22" s="60">
        <f>VLOOKUP($A22,'Return Data'!$B$7:$R$2292,10,0)</f>
        <v>4.0919999999999996</v>
      </c>
      <c r="G22" s="61">
        <f t="shared" si="1"/>
        <v>9</v>
      </c>
      <c r="H22" s="60">
        <f>VLOOKUP($A22,'Return Data'!$B$7:$R$2292,11,0)</f>
        <v>2.7334000000000001</v>
      </c>
      <c r="I22" s="61">
        <f t="shared" si="2"/>
        <v>11</v>
      </c>
      <c r="J22" s="60">
        <f>VLOOKUP($A22,'Return Data'!$B$7:$R$2292,12,0)</f>
        <v>2.7726000000000002</v>
      </c>
      <c r="K22" s="61">
        <f t="shared" si="3"/>
        <v>11</v>
      </c>
      <c r="L22" s="60">
        <f>VLOOKUP($A22,'Return Data'!$B$7:$R$2292,13,0)</f>
        <v>2.9441000000000002</v>
      </c>
      <c r="M22" s="61">
        <f t="shared" si="4"/>
        <v>10</v>
      </c>
      <c r="N22" s="60">
        <f>VLOOKUP($A22,'Return Data'!$B$7:$R$2292,17,0)</f>
        <v>3.5055000000000001</v>
      </c>
      <c r="O22" s="61">
        <f t="shared" si="5"/>
        <v>12</v>
      </c>
      <c r="P22" s="60">
        <f>VLOOKUP($A22,'Return Data'!$B$7:$R$2292,14,0)</f>
        <v>5.8259999999999996</v>
      </c>
      <c r="Q22" s="61">
        <f t="shared" si="7"/>
        <v>13</v>
      </c>
      <c r="R22" s="60">
        <f>VLOOKUP($A22,'Return Data'!$B$7:$R$2292,16,0)</f>
        <v>7.1307</v>
      </c>
      <c r="S22" s="62">
        <f t="shared" si="6"/>
        <v>15</v>
      </c>
    </row>
    <row r="23" spans="1:19" x14ac:dyDescent="0.3">
      <c r="A23" s="77" t="s">
        <v>630</v>
      </c>
      <c r="B23" s="59">
        <f>VLOOKUP($A23,'Return Data'!$B$7:$R$2292,3,0)</f>
        <v>44865</v>
      </c>
      <c r="C23" s="60">
        <f>VLOOKUP($A23,'Return Data'!$B$7:$R$2292,4,0)</f>
        <v>34.013300000000001</v>
      </c>
      <c r="D23" s="60">
        <f>VLOOKUP($A23,'Return Data'!$B$7:$R$2292,9,0)</f>
        <v>4.6360000000000001</v>
      </c>
      <c r="E23" s="61">
        <f t="shared" si="0"/>
        <v>13</v>
      </c>
      <c r="F23" s="60">
        <f>VLOOKUP($A23,'Return Data'!$B$7:$R$2292,10,0)</f>
        <v>4.4759000000000002</v>
      </c>
      <c r="G23" s="61">
        <f t="shared" si="1"/>
        <v>7</v>
      </c>
      <c r="H23" s="60">
        <f>VLOOKUP($A23,'Return Data'!$B$7:$R$2292,11,0)</f>
        <v>3.0261</v>
      </c>
      <c r="I23" s="61">
        <f t="shared" si="2"/>
        <v>8</v>
      </c>
      <c r="J23" s="60">
        <f>VLOOKUP($A23,'Return Data'!$B$7:$R$2292,12,0)</f>
        <v>3.2141999999999999</v>
      </c>
      <c r="K23" s="61">
        <f t="shared" si="3"/>
        <v>7</v>
      </c>
      <c r="L23" s="60">
        <f>VLOOKUP($A23,'Return Data'!$B$7:$R$2292,13,0)</f>
        <v>3.298</v>
      </c>
      <c r="M23" s="61">
        <f t="shared" si="4"/>
        <v>7</v>
      </c>
      <c r="N23" s="60">
        <f>VLOOKUP($A23,'Return Data'!$B$7:$R$2292,17,0)</f>
        <v>3.8942000000000001</v>
      </c>
      <c r="O23" s="61">
        <f t="shared" si="5"/>
        <v>9</v>
      </c>
      <c r="P23" s="60">
        <f>VLOOKUP($A23,'Return Data'!$B$7:$R$2292,14,0)</f>
        <v>6.1276000000000002</v>
      </c>
      <c r="Q23" s="61">
        <f t="shared" si="7"/>
        <v>8</v>
      </c>
      <c r="R23" s="60">
        <f>VLOOKUP($A23,'Return Data'!$B$7:$R$2292,16,0)</f>
        <v>7.5888999999999998</v>
      </c>
      <c r="S23" s="62">
        <f t="shared" si="6"/>
        <v>9</v>
      </c>
    </row>
    <row r="24" spans="1:19" x14ac:dyDescent="0.3">
      <c r="A24" s="77" t="s">
        <v>633</v>
      </c>
      <c r="B24" s="59">
        <f>VLOOKUP($A24,'Return Data'!$B$7:$R$2292,3,0)</f>
        <v>44865</v>
      </c>
      <c r="C24" s="60">
        <f>VLOOKUP($A24,'Return Data'!$B$7:$R$2292,4,0)</f>
        <v>12.739800000000001</v>
      </c>
      <c r="D24" s="60">
        <f>VLOOKUP($A24,'Return Data'!$B$7:$R$2292,9,0)</f>
        <v>4.8535000000000004</v>
      </c>
      <c r="E24" s="61">
        <f t="shared" si="0"/>
        <v>8</v>
      </c>
      <c r="F24" s="60">
        <f>VLOOKUP($A24,'Return Data'!$B$7:$R$2292,10,0)</f>
        <v>3.2517</v>
      </c>
      <c r="G24" s="61">
        <f t="shared" si="1"/>
        <v>17</v>
      </c>
      <c r="H24" s="60">
        <f>VLOOKUP($A24,'Return Data'!$B$7:$R$2292,11,0)</f>
        <v>1.6491</v>
      </c>
      <c r="I24" s="61">
        <f t="shared" si="2"/>
        <v>17</v>
      </c>
      <c r="J24" s="60">
        <f>VLOOKUP($A24,'Return Data'!$B$7:$R$2292,12,0)</f>
        <v>1.8136000000000001</v>
      </c>
      <c r="K24" s="61">
        <f t="shared" si="3"/>
        <v>15</v>
      </c>
      <c r="L24" s="60">
        <f>VLOOKUP($A24,'Return Data'!$B$7:$R$2292,13,0)</f>
        <v>2.1541999999999999</v>
      </c>
      <c r="M24" s="61">
        <f t="shared" si="4"/>
        <v>15</v>
      </c>
      <c r="N24" s="60">
        <f>VLOOKUP($A24,'Return Data'!$B$7:$R$2292,17,0)</f>
        <v>2.9958999999999998</v>
      </c>
      <c r="O24" s="61">
        <f t="shared" si="5"/>
        <v>15</v>
      </c>
      <c r="P24" s="60">
        <f>VLOOKUP($A24,'Return Data'!$B$7:$R$2292,14,0)</f>
        <v>5.4821999999999997</v>
      </c>
      <c r="Q24" s="61">
        <f t="shared" si="7"/>
        <v>16</v>
      </c>
      <c r="R24" s="60">
        <f>VLOOKUP($A24,'Return Data'!$B$7:$R$2292,16,0)</f>
        <v>5.6073000000000004</v>
      </c>
      <c r="S24" s="62">
        <f t="shared" si="6"/>
        <v>18</v>
      </c>
    </row>
    <row r="25" spans="1:19" x14ac:dyDescent="0.3">
      <c r="A25" s="77" t="s">
        <v>635</v>
      </c>
      <c r="B25" s="59">
        <f>VLOOKUP($A25,'Return Data'!$B$7:$R$2292,3,0)</f>
        <v>44865</v>
      </c>
      <c r="C25" s="60">
        <f>VLOOKUP($A25,'Return Data'!$B$7:$R$2292,4,0)</f>
        <v>13.6044</v>
      </c>
      <c r="D25" s="60">
        <f>VLOOKUP($A25,'Return Data'!$B$7:$R$2292,9,0)</f>
        <v>4.9276999999999997</v>
      </c>
      <c r="E25" s="61">
        <f t="shared" si="0"/>
        <v>6</v>
      </c>
      <c r="F25" s="60">
        <f>VLOOKUP($A25,'Return Data'!$B$7:$R$2292,10,0)</f>
        <v>4.1890000000000001</v>
      </c>
      <c r="G25" s="61">
        <f t="shared" si="1"/>
        <v>8</v>
      </c>
      <c r="H25" s="60">
        <f>VLOOKUP($A25,'Return Data'!$B$7:$R$2292,11,0)</f>
        <v>2.9946000000000002</v>
      </c>
      <c r="I25" s="61">
        <f t="shared" si="2"/>
        <v>9</v>
      </c>
      <c r="J25" s="60">
        <f>VLOOKUP($A25,'Return Data'!$B$7:$R$2292,12,0)</f>
        <v>3.0497000000000001</v>
      </c>
      <c r="K25" s="61">
        <f t="shared" si="3"/>
        <v>8</v>
      </c>
      <c r="L25" s="60">
        <f>VLOOKUP($A25,'Return Data'!$B$7:$R$2292,13,0)</f>
        <v>3.1192000000000002</v>
      </c>
      <c r="M25" s="61">
        <f t="shared" si="4"/>
        <v>9</v>
      </c>
      <c r="N25" s="60">
        <f>VLOOKUP($A25,'Return Data'!$B$7:$R$2292,17,0)</f>
        <v>3.7086000000000001</v>
      </c>
      <c r="O25" s="61">
        <f t="shared" si="5"/>
        <v>10</v>
      </c>
      <c r="P25" s="60">
        <f>VLOOKUP($A25,'Return Data'!$B$7:$R$2292,14,0)</f>
        <v>6.1223999999999998</v>
      </c>
      <c r="Q25" s="61">
        <f t="shared" si="7"/>
        <v>9</v>
      </c>
      <c r="R25" s="60">
        <f>VLOOKUP($A25,'Return Data'!$B$7:$R$2292,16,0)</f>
        <v>7.5427999999999997</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4.929838888888888</v>
      </c>
      <c r="E27" s="83"/>
      <c r="F27" s="84">
        <f>AVERAGE(F8:F25)</f>
        <v>4.4078944444444437</v>
      </c>
      <c r="G27" s="83"/>
      <c r="H27" s="84">
        <f>AVERAGE(H8:H25)</f>
        <v>2.9431500000000002</v>
      </c>
      <c r="I27" s="83"/>
      <c r="J27" s="84">
        <f>AVERAGE(J8:J25)</f>
        <v>2.79135</v>
      </c>
      <c r="K27" s="83"/>
      <c r="L27" s="84">
        <f>AVERAGE(L8:L25)</f>
        <v>2.8949833333333337</v>
      </c>
      <c r="M27" s="83"/>
      <c r="N27" s="84">
        <f>AVERAGE(N8:N25)</f>
        <v>3.7210277777777776</v>
      </c>
      <c r="O27" s="83"/>
      <c r="P27" s="84">
        <f>AVERAGE(P8:P25)</f>
        <v>6.0112833333333331</v>
      </c>
      <c r="Q27" s="83"/>
      <c r="R27" s="84">
        <f>AVERAGE(R8:R25)</f>
        <v>7.5247388888888889</v>
      </c>
      <c r="S27" s="85"/>
    </row>
    <row r="28" spans="1:19" x14ac:dyDescent="0.3">
      <c r="A28" s="82" t="s">
        <v>28</v>
      </c>
      <c r="B28" s="83"/>
      <c r="C28" s="83"/>
      <c r="D28" s="84">
        <f>MIN(D8:D25)</f>
        <v>3.3517999999999999</v>
      </c>
      <c r="E28" s="83"/>
      <c r="F28" s="84">
        <f>MIN(F8:F25)</f>
        <v>2.8668999999999998</v>
      </c>
      <c r="G28" s="83"/>
      <c r="H28" s="84">
        <f>MIN(H8:H25)</f>
        <v>1.3827</v>
      </c>
      <c r="I28" s="83"/>
      <c r="J28" s="84">
        <f>MIN(J8:J25)</f>
        <v>0.82669999999999999</v>
      </c>
      <c r="K28" s="83"/>
      <c r="L28" s="84">
        <f>MIN(L8:L25)</f>
        <v>1.3322000000000001</v>
      </c>
      <c r="M28" s="83"/>
      <c r="N28" s="84">
        <f>MIN(N8:N25)</f>
        <v>2.4281999999999999</v>
      </c>
      <c r="O28" s="83"/>
      <c r="P28" s="84">
        <f>MIN(P8:P25)</f>
        <v>4.8663999999999996</v>
      </c>
      <c r="Q28" s="83"/>
      <c r="R28" s="84">
        <f>MIN(R8:R25)</f>
        <v>5.6073000000000004</v>
      </c>
      <c r="S28" s="85"/>
    </row>
    <row r="29" spans="1:19" ht="15" thickBot="1" x14ac:dyDescent="0.35">
      <c r="A29" s="86" t="s">
        <v>29</v>
      </c>
      <c r="B29" s="87"/>
      <c r="C29" s="87"/>
      <c r="D29" s="88">
        <f>MAX(D8:D25)</f>
        <v>6.2462999999999997</v>
      </c>
      <c r="E29" s="87"/>
      <c r="F29" s="88">
        <f>MAX(F8:F25)</f>
        <v>7.8997999999999999</v>
      </c>
      <c r="G29" s="87"/>
      <c r="H29" s="88">
        <f>MAX(H8:H25)</f>
        <v>5.5787000000000004</v>
      </c>
      <c r="I29" s="87"/>
      <c r="J29" s="88">
        <f>MAX(J8:J25)</f>
        <v>4.9386000000000001</v>
      </c>
      <c r="K29" s="87"/>
      <c r="L29" s="88">
        <f>MAX(L8:L25)</f>
        <v>4.2690999999999999</v>
      </c>
      <c r="M29" s="87"/>
      <c r="N29" s="88">
        <f>MAX(N8:N25)</f>
        <v>4.8273999999999999</v>
      </c>
      <c r="O29" s="87"/>
      <c r="P29" s="88">
        <f>MAX(P8:P25)</f>
        <v>6.8842999999999996</v>
      </c>
      <c r="Q29" s="87"/>
      <c r="R29" s="88">
        <f>MAX(R8:R25)</f>
        <v>8.4895999999999994</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44865</v>
      </c>
      <c r="C8" s="60">
        <f>VLOOKUP($A8,'Return Data'!$B$7:$R$2292,4,0)</f>
        <v>91.673599999999993</v>
      </c>
      <c r="D8" s="60">
        <f>VLOOKUP($A8,'Return Data'!$B$7:$R$2292,9,0)</f>
        <v>5.8276000000000003</v>
      </c>
      <c r="E8" s="61">
        <f t="shared" ref="E8:E25" si="0">RANK(D8,D$8:D$25,0)</f>
        <v>2</v>
      </c>
      <c r="F8" s="60">
        <f>VLOOKUP($A8,'Return Data'!$B$7:$R$2292,10,0)</f>
        <v>5.0002000000000004</v>
      </c>
      <c r="G8" s="61">
        <f t="shared" ref="G8:G25" si="1">RANK(F8,F$8:F$25,0)</f>
        <v>4</v>
      </c>
      <c r="H8" s="60">
        <f>VLOOKUP($A8,'Return Data'!$B$7:$R$2292,11,0)</f>
        <v>3.5417000000000001</v>
      </c>
      <c r="I8" s="61">
        <f t="shared" ref="I8:I25" si="2">RANK(H8,H$8:H$25,0)</f>
        <v>3</v>
      </c>
      <c r="J8" s="60">
        <f>VLOOKUP($A8,'Return Data'!$B$7:$R$2292,12,0)</f>
        <v>3.4992000000000001</v>
      </c>
      <c r="K8" s="61">
        <f t="shared" ref="K8:K25" si="3">RANK(J8,J$8:J$25,0)</f>
        <v>3</v>
      </c>
      <c r="L8" s="60">
        <f>VLOOKUP($A8,'Return Data'!$B$7:$R$2292,13,0)</f>
        <v>3.4276</v>
      </c>
      <c r="M8" s="61">
        <f t="shared" ref="M8:M25" si="4">RANK(L8,L$8:L$25,0)</f>
        <v>3</v>
      </c>
      <c r="N8" s="60">
        <f>VLOOKUP($A8,'Return Data'!$B$7:$R$2292,17,0)</f>
        <v>4.0914000000000001</v>
      </c>
      <c r="O8" s="61">
        <f>RANK(N8,N$8:N$25,0)</f>
        <v>3</v>
      </c>
      <c r="P8" s="60">
        <f>VLOOKUP($A8,'Return Data'!$B$7:$R$2292,14,0)</f>
        <v>6.5273000000000003</v>
      </c>
      <c r="Q8" s="61">
        <f>RANK(P8,P$8:P$25,0)</f>
        <v>1</v>
      </c>
      <c r="R8" s="60">
        <f>VLOOKUP($A8,'Return Data'!$B$7:$R$2292,16,0)</f>
        <v>9.0113000000000003</v>
      </c>
      <c r="S8" s="62">
        <f>RANK(R8,R$8:R$25,0)</f>
        <v>1</v>
      </c>
    </row>
    <row r="9" spans="1:19" x14ac:dyDescent="0.3">
      <c r="A9" s="77" t="s">
        <v>605</v>
      </c>
      <c r="B9" s="59">
        <f>VLOOKUP($A9,'Return Data'!$B$7:$R$2292,3,0)</f>
        <v>44865</v>
      </c>
      <c r="C9" s="60">
        <f>VLOOKUP($A9,'Return Data'!$B$7:$R$2292,4,0)</f>
        <v>13.958</v>
      </c>
      <c r="D9" s="60">
        <f>VLOOKUP($A9,'Return Data'!$B$7:$R$2292,9,0)</f>
        <v>4.1734</v>
      </c>
      <c r="E9" s="61">
        <f t="shared" si="0"/>
        <v>15</v>
      </c>
      <c r="F9" s="60">
        <f>VLOOKUP($A9,'Return Data'!$B$7:$R$2292,10,0)</f>
        <v>4.0419999999999998</v>
      </c>
      <c r="G9" s="61">
        <f t="shared" si="1"/>
        <v>7</v>
      </c>
      <c r="H9" s="60">
        <f>VLOOKUP($A9,'Return Data'!$B$7:$R$2292,11,0)</f>
        <v>3.1945000000000001</v>
      </c>
      <c r="I9" s="61">
        <f t="shared" si="2"/>
        <v>4</v>
      </c>
      <c r="J9" s="60">
        <f>VLOOKUP($A9,'Return Data'!$B$7:$R$2292,12,0)</f>
        <v>2.9466999999999999</v>
      </c>
      <c r="K9" s="61">
        <f t="shared" si="3"/>
        <v>6</v>
      </c>
      <c r="L9" s="60">
        <f>VLOOKUP($A9,'Return Data'!$B$7:$R$2292,13,0)</f>
        <v>3.093</v>
      </c>
      <c r="M9" s="61">
        <f t="shared" si="4"/>
        <v>4</v>
      </c>
      <c r="N9" s="60">
        <f>VLOOKUP($A9,'Return Data'!$B$7:$R$2292,17,0)</f>
        <v>3.6396999999999999</v>
      </c>
      <c r="O9" s="61">
        <f t="shared" ref="O9:O25" si="5">RANK(N9,N$8:N$25,0)</f>
        <v>6</v>
      </c>
      <c r="P9" s="60">
        <f>VLOOKUP($A9,'Return Data'!$B$7:$R$2292,14,0)</f>
        <v>6.1448</v>
      </c>
      <c r="Q9" s="61">
        <f t="shared" ref="Q9:Q25" si="6">RANK(P9,P$8:P$25,0)</f>
        <v>4</v>
      </c>
      <c r="R9" s="60">
        <f>VLOOKUP($A9,'Return Data'!$B$7:$R$2292,16,0)</f>
        <v>6.4888000000000003</v>
      </c>
      <c r="S9" s="62">
        <f t="shared" ref="S9:S25" si="7">RANK(R9,R$8:R$25,0)</f>
        <v>15</v>
      </c>
    </row>
    <row r="10" spans="1:19" x14ac:dyDescent="0.3">
      <c r="A10" s="77" t="s">
        <v>1959</v>
      </c>
      <c r="B10" s="59">
        <f>VLOOKUP($A10,'Return Data'!$B$7:$R$2292,3,0)</f>
        <v>44865</v>
      </c>
      <c r="C10" s="60">
        <f>VLOOKUP($A10,'Return Data'!$B$7:$R$2292,4,0)</f>
        <v>22.341899999999999</v>
      </c>
      <c r="D10" s="60">
        <f>VLOOKUP($A10,'Return Data'!$B$7:$R$2292,9,0)</f>
        <v>4.2312000000000003</v>
      </c>
      <c r="E10" s="61">
        <f t="shared" si="0"/>
        <v>12</v>
      </c>
      <c r="F10" s="60">
        <f>VLOOKUP($A10,'Return Data'!$B$7:$R$2292,10,0)</f>
        <v>3.7694000000000001</v>
      </c>
      <c r="G10" s="61">
        <f t="shared" si="1"/>
        <v>9</v>
      </c>
      <c r="H10" s="60">
        <f>VLOOKUP($A10,'Return Data'!$B$7:$R$2292,11,0)</f>
        <v>1.4169</v>
      </c>
      <c r="I10" s="61">
        <f t="shared" si="2"/>
        <v>16</v>
      </c>
      <c r="J10" s="60">
        <f>VLOOKUP($A10,'Return Data'!$B$7:$R$2292,12,0)</f>
        <v>0.86729999999999996</v>
      </c>
      <c r="K10" s="61">
        <f t="shared" si="3"/>
        <v>17</v>
      </c>
      <c r="L10" s="60">
        <f>VLOOKUP($A10,'Return Data'!$B$7:$R$2292,13,0)</f>
        <v>1.014</v>
      </c>
      <c r="M10" s="61">
        <f t="shared" si="4"/>
        <v>18</v>
      </c>
      <c r="N10" s="60">
        <f>VLOOKUP($A10,'Return Data'!$B$7:$R$2292,17,0)</f>
        <v>1.8882000000000001</v>
      </c>
      <c r="O10" s="61">
        <f t="shared" si="5"/>
        <v>18</v>
      </c>
      <c r="P10" s="60">
        <f>VLOOKUP($A10,'Return Data'!$B$7:$R$2292,14,0)</f>
        <v>4.3528000000000002</v>
      </c>
      <c r="Q10" s="61">
        <f t="shared" si="6"/>
        <v>18</v>
      </c>
      <c r="R10" s="60">
        <f>VLOOKUP($A10,'Return Data'!$B$7:$R$2292,16,0)</f>
        <v>5.9160000000000004</v>
      </c>
      <c r="S10" s="62">
        <f t="shared" si="7"/>
        <v>17</v>
      </c>
    </row>
    <row r="11" spans="1:19" x14ac:dyDescent="0.3">
      <c r="A11" s="77" t="s">
        <v>607</v>
      </c>
      <c r="B11" s="59">
        <f>VLOOKUP($A11,'Return Data'!$B$7:$R$2292,3,0)</f>
        <v>44865</v>
      </c>
      <c r="C11" s="60">
        <f>VLOOKUP($A11,'Return Data'!$B$7:$R$2292,4,0)</f>
        <v>18.145800000000001</v>
      </c>
      <c r="D11" s="60">
        <f>VLOOKUP($A11,'Return Data'!$B$7:$R$2292,9,0)</f>
        <v>3.5861000000000001</v>
      </c>
      <c r="E11" s="61">
        <f t="shared" si="0"/>
        <v>17</v>
      </c>
      <c r="F11" s="60">
        <f>VLOOKUP($A11,'Return Data'!$B$7:$R$2292,10,0)</f>
        <v>2.9257</v>
      </c>
      <c r="G11" s="61">
        <f t="shared" si="1"/>
        <v>17</v>
      </c>
      <c r="H11" s="60">
        <f>VLOOKUP($A11,'Return Data'!$B$7:$R$2292,11,0)</f>
        <v>1.9966999999999999</v>
      </c>
      <c r="I11" s="61">
        <f t="shared" si="2"/>
        <v>13</v>
      </c>
      <c r="J11" s="60">
        <f>VLOOKUP($A11,'Return Data'!$B$7:$R$2292,12,0)</f>
        <v>2.0179</v>
      </c>
      <c r="K11" s="61">
        <f t="shared" si="3"/>
        <v>12</v>
      </c>
      <c r="L11" s="60">
        <f>VLOOKUP($A11,'Return Data'!$B$7:$R$2292,13,0)</f>
        <v>2.2120000000000002</v>
      </c>
      <c r="M11" s="61">
        <f t="shared" si="4"/>
        <v>12</v>
      </c>
      <c r="N11" s="60">
        <f>VLOOKUP($A11,'Return Data'!$B$7:$R$2292,17,0)</f>
        <v>2.7435</v>
      </c>
      <c r="O11" s="61">
        <f t="shared" si="5"/>
        <v>14</v>
      </c>
      <c r="P11" s="60">
        <f>VLOOKUP($A11,'Return Data'!$B$7:$R$2292,14,0)</f>
        <v>4.9581999999999997</v>
      </c>
      <c r="Q11" s="61">
        <f t="shared" si="6"/>
        <v>16</v>
      </c>
      <c r="R11" s="60">
        <f>VLOOKUP($A11,'Return Data'!$B$7:$R$2292,16,0)</f>
        <v>7.0601000000000003</v>
      </c>
      <c r="S11" s="62">
        <f t="shared" si="7"/>
        <v>8</v>
      </c>
    </row>
    <row r="12" spans="1:19" x14ac:dyDescent="0.3">
      <c r="A12" s="77" t="s">
        <v>609</v>
      </c>
      <c r="B12" s="59">
        <f>VLOOKUP($A12,'Return Data'!$B$7:$R$2292,3,0)</f>
        <v>44865</v>
      </c>
      <c r="C12" s="60">
        <f>VLOOKUP($A12,'Return Data'!$B$7:$R$2292,4,0)</f>
        <v>13.1241</v>
      </c>
      <c r="D12" s="60">
        <f>VLOOKUP($A12,'Return Data'!$B$7:$R$2292,9,0)</f>
        <v>4.5842000000000001</v>
      </c>
      <c r="E12" s="61">
        <f t="shared" si="0"/>
        <v>7</v>
      </c>
      <c r="F12" s="60">
        <f>VLOOKUP($A12,'Return Data'!$B$7:$R$2292,10,0)</f>
        <v>2.6002000000000001</v>
      </c>
      <c r="G12" s="61">
        <f t="shared" si="1"/>
        <v>18</v>
      </c>
      <c r="H12" s="60">
        <f>VLOOKUP($A12,'Return Data'!$B$7:$R$2292,11,0)</f>
        <v>1.1233</v>
      </c>
      <c r="I12" s="61">
        <f t="shared" si="2"/>
        <v>18</v>
      </c>
      <c r="J12" s="60">
        <f>VLOOKUP($A12,'Return Data'!$B$7:$R$2292,12,0)</f>
        <v>0.57399999999999995</v>
      </c>
      <c r="K12" s="61">
        <f t="shared" si="3"/>
        <v>18</v>
      </c>
      <c r="L12" s="60">
        <f>VLOOKUP($A12,'Return Data'!$B$7:$R$2292,13,0)</f>
        <v>1.0778000000000001</v>
      </c>
      <c r="M12" s="61">
        <f t="shared" si="4"/>
        <v>17</v>
      </c>
      <c r="N12" s="60">
        <f>VLOOKUP($A12,'Return Data'!$B$7:$R$2292,17,0)</f>
        <v>2.3420999999999998</v>
      </c>
      <c r="O12" s="61">
        <f t="shared" si="5"/>
        <v>17</v>
      </c>
      <c r="P12" s="60">
        <f>VLOOKUP($A12,'Return Data'!$B$7:$R$2292,14,0)</f>
        <v>4.6439000000000004</v>
      </c>
      <c r="Q12" s="61">
        <f t="shared" si="6"/>
        <v>17</v>
      </c>
      <c r="R12" s="60">
        <f>VLOOKUP($A12,'Return Data'!$B$7:$R$2292,16,0)</f>
        <v>6.7830000000000004</v>
      </c>
      <c r="S12" s="62">
        <f t="shared" si="7"/>
        <v>12</v>
      </c>
    </row>
    <row r="13" spans="1:19" x14ac:dyDescent="0.3">
      <c r="A13" s="77" t="s">
        <v>612</v>
      </c>
      <c r="B13" s="59">
        <f>VLOOKUP($A13,'Return Data'!$B$7:$R$2292,3,0)</f>
        <v>44865</v>
      </c>
      <c r="C13" s="60">
        <f>VLOOKUP($A13,'Return Data'!$B$7:$R$2292,4,0)</f>
        <v>81.270499999999998</v>
      </c>
      <c r="D13" s="60">
        <f>VLOOKUP($A13,'Return Data'!$B$7:$R$2292,9,0)</f>
        <v>4.2106000000000003</v>
      </c>
      <c r="E13" s="61">
        <f t="shared" si="0"/>
        <v>13</v>
      </c>
      <c r="F13" s="60">
        <f>VLOOKUP($A13,'Return Data'!$B$7:$R$2292,10,0)</f>
        <v>3.2631999999999999</v>
      </c>
      <c r="G13" s="61">
        <f t="shared" si="1"/>
        <v>13</v>
      </c>
      <c r="H13" s="60">
        <f>VLOOKUP($A13,'Return Data'!$B$7:$R$2292,11,0)</f>
        <v>2.2614999999999998</v>
      </c>
      <c r="I13" s="61">
        <f t="shared" si="2"/>
        <v>12</v>
      </c>
      <c r="J13" s="60">
        <f>VLOOKUP($A13,'Return Data'!$B$7:$R$2292,12,0)</f>
        <v>2.3835999999999999</v>
      </c>
      <c r="K13" s="61">
        <f t="shared" si="3"/>
        <v>10</v>
      </c>
      <c r="L13" s="60">
        <f>VLOOKUP($A13,'Return Data'!$B$7:$R$2292,13,0)</f>
        <v>2.5750000000000002</v>
      </c>
      <c r="M13" s="61">
        <f t="shared" si="4"/>
        <v>10</v>
      </c>
      <c r="N13" s="60">
        <f>VLOOKUP($A13,'Return Data'!$B$7:$R$2292,17,0)</f>
        <v>3.5674999999999999</v>
      </c>
      <c r="O13" s="61">
        <f t="shared" si="5"/>
        <v>8</v>
      </c>
      <c r="P13" s="60">
        <f>VLOOKUP($A13,'Return Data'!$B$7:$R$2292,14,0)</f>
        <v>5.2671000000000001</v>
      </c>
      <c r="Q13" s="61">
        <f t="shared" si="6"/>
        <v>13</v>
      </c>
      <c r="R13" s="60">
        <f>VLOOKUP($A13,'Return Data'!$B$7:$R$2292,16,0)</f>
        <v>8.6082000000000001</v>
      </c>
      <c r="S13" s="62">
        <f t="shared" si="7"/>
        <v>2</v>
      </c>
    </row>
    <row r="14" spans="1:19" x14ac:dyDescent="0.3">
      <c r="A14" s="77" t="s">
        <v>615</v>
      </c>
      <c r="B14" s="59">
        <f>VLOOKUP($A14,'Return Data'!$B$7:$R$2292,3,0)</f>
        <v>44865</v>
      </c>
      <c r="C14" s="60">
        <f>VLOOKUP($A14,'Return Data'!$B$7:$R$2292,4,0)</f>
        <v>26.446100000000001</v>
      </c>
      <c r="D14" s="60">
        <f>VLOOKUP($A14,'Return Data'!$B$7:$R$2292,9,0)</f>
        <v>4.5587999999999997</v>
      </c>
      <c r="E14" s="61">
        <f t="shared" si="0"/>
        <v>8</v>
      </c>
      <c r="F14" s="60">
        <f>VLOOKUP($A14,'Return Data'!$B$7:$R$2292,10,0)</f>
        <v>5.4553000000000003</v>
      </c>
      <c r="G14" s="61">
        <f t="shared" si="1"/>
        <v>2</v>
      </c>
      <c r="H14" s="60">
        <f>VLOOKUP($A14,'Return Data'!$B$7:$R$2292,11,0)</f>
        <v>3.1069</v>
      </c>
      <c r="I14" s="61">
        <f t="shared" si="2"/>
        <v>5</v>
      </c>
      <c r="J14" s="60">
        <f>VLOOKUP($A14,'Return Data'!$B$7:$R$2292,12,0)</f>
        <v>2.6564000000000001</v>
      </c>
      <c r="K14" s="61">
        <f t="shared" si="3"/>
        <v>8</v>
      </c>
      <c r="L14" s="60">
        <f>VLOOKUP($A14,'Return Data'!$B$7:$R$2292,13,0)</f>
        <v>2.6196000000000002</v>
      </c>
      <c r="M14" s="61">
        <f t="shared" si="4"/>
        <v>8</v>
      </c>
      <c r="N14" s="60">
        <f>VLOOKUP($A14,'Return Data'!$B$7:$R$2292,17,0)</f>
        <v>3.66</v>
      </c>
      <c r="O14" s="61">
        <f t="shared" si="5"/>
        <v>5</v>
      </c>
      <c r="P14" s="60">
        <f>VLOOKUP($A14,'Return Data'!$B$7:$R$2292,14,0)</f>
        <v>6.1627000000000001</v>
      </c>
      <c r="Q14" s="61">
        <f t="shared" si="6"/>
        <v>3</v>
      </c>
      <c r="R14" s="60">
        <f>VLOOKUP($A14,'Return Data'!$B$7:$R$2292,16,0)</f>
        <v>8.1944999999999997</v>
      </c>
      <c r="S14" s="62">
        <f t="shared" si="7"/>
        <v>3</v>
      </c>
    </row>
    <row r="15" spans="1:19" x14ac:dyDescent="0.3">
      <c r="A15" s="77" t="s">
        <v>617</v>
      </c>
      <c r="B15" s="59">
        <f>VLOOKUP($A15,'Return Data'!$B$7:$R$2292,3,0)</f>
        <v>44865</v>
      </c>
      <c r="C15" s="60">
        <f>VLOOKUP($A15,'Return Data'!$B$7:$R$2292,4,0)</f>
        <v>24.305099999999999</v>
      </c>
      <c r="D15" s="60">
        <f>VLOOKUP($A15,'Return Data'!$B$7:$R$2292,9,0)</f>
        <v>5.6513</v>
      </c>
      <c r="E15" s="61">
        <f t="shared" si="0"/>
        <v>3</v>
      </c>
      <c r="F15" s="60">
        <f>VLOOKUP($A15,'Return Data'!$B$7:$R$2292,10,0)</f>
        <v>7.5819999999999999</v>
      </c>
      <c r="G15" s="61">
        <f t="shared" si="1"/>
        <v>1</v>
      </c>
      <c r="H15" s="60">
        <f>VLOOKUP($A15,'Return Data'!$B$7:$R$2292,11,0)</f>
        <v>5.2595000000000001</v>
      </c>
      <c r="I15" s="61">
        <f t="shared" si="2"/>
        <v>1</v>
      </c>
      <c r="J15" s="60">
        <f>VLOOKUP($A15,'Return Data'!$B$7:$R$2292,12,0)</f>
        <v>4.6158000000000001</v>
      </c>
      <c r="K15" s="61">
        <f t="shared" si="3"/>
        <v>1</v>
      </c>
      <c r="L15" s="60">
        <f>VLOOKUP($A15,'Return Data'!$B$7:$R$2292,13,0)</f>
        <v>3.9445000000000001</v>
      </c>
      <c r="M15" s="61">
        <f t="shared" si="4"/>
        <v>1</v>
      </c>
      <c r="N15" s="60">
        <f>VLOOKUP($A15,'Return Data'!$B$7:$R$2292,17,0)</f>
        <v>4.3002000000000002</v>
      </c>
      <c r="O15" s="61">
        <f t="shared" si="5"/>
        <v>2</v>
      </c>
      <c r="P15" s="60">
        <f>VLOOKUP($A15,'Return Data'!$B$7:$R$2292,14,0)</f>
        <v>6.3330000000000002</v>
      </c>
      <c r="Q15" s="61">
        <f t="shared" si="6"/>
        <v>2</v>
      </c>
      <c r="R15" s="60">
        <f>VLOOKUP($A15,'Return Data'!$B$7:$R$2292,16,0)</f>
        <v>6.9431000000000003</v>
      </c>
      <c r="S15" s="62">
        <f t="shared" si="7"/>
        <v>10</v>
      </c>
    </row>
    <row r="16" spans="1:19" x14ac:dyDescent="0.3">
      <c r="A16" s="77" t="s">
        <v>620</v>
      </c>
      <c r="B16" s="59">
        <f>VLOOKUP($A16,'Return Data'!$B$7:$R$2292,3,0)</f>
        <v>44865</v>
      </c>
      <c r="C16" s="60">
        <f>VLOOKUP($A16,'Return Data'!$B$7:$R$2292,4,0)</f>
        <v>15.808999999999999</v>
      </c>
      <c r="D16" s="60">
        <f>VLOOKUP($A16,'Return Data'!$B$7:$R$2292,9,0)</f>
        <v>4.2005999999999997</v>
      </c>
      <c r="E16" s="61">
        <f t="shared" si="0"/>
        <v>14</v>
      </c>
      <c r="F16" s="60">
        <f>VLOOKUP($A16,'Return Data'!$B$7:$R$2292,10,0)</f>
        <v>3.2294999999999998</v>
      </c>
      <c r="G16" s="61">
        <f t="shared" si="1"/>
        <v>14</v>
      </c>
      <c r="H16" s="60">
        <f>VLOOKUP($A16,'Return Data'!$B$7:$R$2292,11,0)</f>
        <v>1.6155999999999999</v>
      </c>
      <c r="I16" s="61">
        <f t="shared" si="2"/>
        <v>15</v>
      </c>
      <c r="J16" s="60">
        <f>VLOOKUP($A16,'Return Data'!$B$7:$R$2292,12,0)</f>
        <v>1.6126</v>
      </c>
      <c r="K16" s="61">
        <f t="shared" si="3"/>
        <v>14</v>
      </c>
      <c r="L16" s="60">
        <f>VLOOKUP($A16,'Return Data'!$B$7:$R$2292,13,0)</f>
        <v>2.0082</v>
      </c>
      <c r="M16" s="61">
        <f t="shared" si="4"/>
        <v>14</v>
      </c>
      <c r="N16" s="60">
        <f>VLOOKUP($A16,'Return Data'!$B$7:$R$2292,17,0)</f>
        <v>3.1918000000000002</v>
      </c>
      <c r="O16" s="61">
        <f t="shared" si="5"/>
        <v>11</v>
      </c>
      <c r="P16" s="60">
        <f>VLOOKUP($A16,'Return Data'!$B$7:$R$2292,14,0)</f>
        <v>5.7784000000000004</v>
      </c>
      <c r="Q16" s="61">
        <f t="shared" si="6"/>
        <v>9</v>
      </c>
      <c r="R16" s="60">
        <f>VLOOKUP($A16,'Return Data'!$B$7:$R$2292,16,0)</f>
        <v>6.9614000000000003</v>
      </c>
      <c r="S16" s="62">
        <f t="shared" si="7"/>
        <v>9</v>
      </c>
    </row>
    <row r="17" spans="1:19" x14ac:dyDescent="0.3">
      <c r="A17" s="77" t="s">
        <v>621</v>
      </c>
      <c r="B17" s="59">
        <f>VLOOKUP($A17,'Return Data'!$B$7:$R$2292,3,0)</f>
        <v>44865</v>
      </c>
      <c r="C17" s="60">
        <f>VLOOKUP($A17,'Return Data'!$B$7:$R$2292,4,0)</f>
        <v>2602.2952</v>
      </c>
      <c r="D17" s="60">
        <f>VLOOKUP($A17,'Return Data'!$B$7:$R$2292,9,0)</f>
        <v>4.6604000000000001</v>
      </c>
      <c r="E17" s="61">
        <f t="shared" si="0"/>
        <v>5</v>
      </c>
      <c r="F17" s="60">
        <f>VLOOKUP($A17,'Return Data'!$B$7:$R$2292,10,0)</f>
        <v>3.3839000000000001</v>
      </c>
      <c r="G17" s="61">
        <f t="shared" si="1"/>
        <v>12</v>
      </c>
      <c r="H17" s="60">
        <f>VLOOKUP($A17,'Return Data'!$B$7:$R$2292,11,0)</f>
        <v>1.8915</v>
      </c>
      <c r="I17" s="61">
        <f t="shared" si="2"/>
        <v>14</v>
      </c>
      <c r="J17" s="60">
        <f>VLOOKUP($A17,'Return Data'!$B$7:$R$2292,12,0)</f>
        <v>1.9441999999999999</v>
      </c>
      <c r="K17" s="61">
        <f t="shared" si="3"/>
        <v>13</v>
      </c>
      <c r="L17" s="60">
        <f>VLOOKUP($A17,'Return Data'!$B$7:$R$2292,13,0)</f>
        <v>2.2088000000000001</v>
      </c>
      <c r="M17" s="61">
        <f t="shared" si="4"/>
        <v>13</v>
      </c>
      <c r="N17" s="60">
        <f>VLOOKUP($A17,'Return Data'!$B$7:$R$2292,17,0)</f>
        <v>3.0749</v>
      </c>
      <c r="O17" s="61">
        <f t="shared" si="5"/>
        <v>12</v>
      </c>
      <c r="P17" s="60">
        <f>VLOOKUP($A17,'Return Data'!$B$7:$R$2292,14,0)</f>
        <v>5.2571000000000003</v>
      </c>
      <c r="Q17" s="61">
        <f t="shared" si="6"/>
        <v>14</v>
      </c>
      <c r="R17" s="60">
        <f>VLOOKUP($A17,'Return Data'!$B$7:$R$2292,16,0)</f>
        <v>6.4690000000000003</v>
      </c>
      <c r="S17" s="62">
        <f t="shared" si="7"/>
        <v>16</v>
      </c>
    </row>
    <row r="18" spans="1:19" x14ac:dyDescent="0.3">
      <c r="A18" s="77" t="s">
        <v>623</v>
      </c>
      <c r="B18" s="59">
        <f>VLOOKUP($A18,'Return Data'!$B$7:$R$2292,3,0)</f>
        <v>44865</v>
      </c>
      <c r="C18" s="60">
        <f>VLOOKUP($A18,'Return Data'!$B$7:$R$2292,4,0)</f>
        <v>3081.8863999999999</v>
      </c>
      <c r="D18" s="60">
        <f>VLOOKUP($A18,'Return Data'!$B$7:$R$2292,9,0)</f>
        <v>5.3803999999999998</v>
      </c>
      <c r="E18" s="61">
        <f t="shared" si="0"/>
        <v>4</v>
      </c>
      <c r="F18" s="60">
        <f>VLOOKUP($A18,'Return Data'!$B$7:$R$2292,10,0)</f>
        <v>4.8273000000000001</v>
      </c>
      <c r="G18" s="61">
        <f t="shared" si="1"/>
        <v>5</v>
      </c>
      <c r="H18" s="60">
        <f>VLOOKUP($A18,'Return Data'!$B$7:$R$2292,11,0)</f>
        <v>3.0990000000000002</v>
      </c>
      <c r="I18" s="61">
        <f t="shared" si="2"/>
        <v>6</v>
      </c>
      <c r="J18" s="60">
        <f>VLOOKUP($A18,'Return Data'!$B$7:$R$2292,12,0)</f>
        <v>3.085</v>
      </c>
      <c r="K18" s="61">
        <f t="shared" si="3"/>
        <v>4</v>
      </c>
      <c r="L18" s="60">
        <f>VLOOKUP($A18,'Return Data'!$B$7:$R$2292,13,0)</f>
        <v>2.9685999999999999</v>
      </c>
      <c r="M18" s="61">
        <f t="shared" si="4"/>
        <v>6</v>
      </c>
      <c r="N18" s="60">
        <f>VLOOKUP($A18,'Return Data'!$B$7:$R$2292,17,0)</f>
        <v>3.7553999999999998</v>
      </c>
      <c r="O18" s="61">
        <f t="shared" si="5"/>
        <v>4</v>
      </c>
      <c r="P18" s="60">
        <f>VLOOKUP($A18,'Return Data'!$B$7:$R$2292,14,0)</f>
        <v>5.5792000000000002</v>
      </c>
      <c r="Q18" s="61">
        <f t="shared" si="6"/>
        <v>10</v>
      </c>
      <c r="R18" s="60">
        <f>VLOOKUP($A18,'Return Data'!$B$7:$R$2292,16,0)</f>
        <v>7.7278000000000002</v>
      </c>
      <c r="S18" s="62">
        <f t="shared" si="7"/>
        <v>4</v>
      </c>
    </row>
    <row r="19" spans="1:19" x14ac:dyDescent="0.3">
      <c r="A19" s="77" t="s">
        <v>626</v>
      </c>
      <c r="B19" s="59">
        <f>VLOOKUP($A19,'Return Data'!$B$7:$R$2292,3,0)</f>
        <v>44865</v>
      </c>
      <c r="C19" s="60">
        <f>VLOOKUP($A19,'Return Data'!$B$7:$R$2292,4,0)</f>
        <v>59.6693</v>
      </c>
      <c r="D19" s="60">
        <f>VLOOKUP($A19,'Return Data'!$B$7:$R$2292,9,0)</f>
        <v>3.0110000000000001</v>
      </c>
      <c r="E19" s="61">
        <f t="shared" si="0"/>
        <v>18</v>
      </c>
      <c r="F19" s="60">
        <f>VLOOKUP($A19,'Return Data'!$B$7:$R$2292,10,0)</f>
        <v>3.4182999999999999</v>
      </c>
      <c r="G19" s="61">
        <f t="shared" si="1"/>
        <v>11</v>
      </c>
      <c r="H19" s="60">
        <f>VLOOKUP($A19,'Return Data'!$B$7:$R$2292,11,0)</f>
        <v>2.2766999999999999</v>
      </c>
      <c r="I19" s="61">
        <f t="shared" si="2"/>
        <v>11</v>
      </c>
      <c r="J19" s="60">
        <f>VLOOKUP($A19,'Return Data'!$B$7:$R$2292,12,0)</f>
        <v>1.3193999999999999</v>
      </c>
      <c r="K19" s="61">
        <f t="shared" si="3"/>
        <v>16</v>
      </c>
      <c r="L19" s="60">
        <f>VLOOKUP($A19,'Return Data'!$B$7:$R$2292,13,0)</f>
        <v>1.2488999999999999</v>
      </c>
      <c r="M19" s="61">
        <f t="shared" si="4"/>
        <v>16</v>
      </c>
      <c r="N19" s="60">
        <f>VLOOKUP($A19,'Return Data'!$B$7:$R$2292,17,0)</f>
        <v>2.5727000000000002</v>
      </c>
      <c r="O19" s="61">
        <f t="shared" si="5"/>
        <v>16</v>
      </c>
      <c r="P19" s="60">
        <f>VLOOKUP($A19,'Return Data'!$B$7:$R$2292,14,0)</f>
        <v>5.9276999999999997</v>
      </c>
      <c r="Q19" s="61">
        <f t="shared" si="6"/>
        <v>6</v>
      </c>
      <c r="R19" s="60">
        <f>VLOOKUP($A19,'Return Data'!$B$7:$R$2292,16,0)</f>
        <v>7.2259000000000002</v>
      </c>
      <c r="S19" s="62">
        <f t="shared" si="7"/>
        <v>6</v>
      </c>
    </row>
    <row r="20" spans="1:19" x14ac:dyDescent="0.3">
      <c r="A20" t="s">
        <v>1644</v>
      </c>
      <c r="B20" s="59">
        <f>VLOOKUP($A20,'Return Data'!$B$7:$R$2292,3,0)</f>
        <v>44865</v>
      </c>
      <c r="C20" s="60">
        <f>VLOOKUP($A20,'Return Data'!$B$7:$R$2292,4,0)</f>
        <v>48.64</v>
      </c>
      <c r="D20" s="60">
        <f>VLOOKUP($A20,'Return Data'!$B$7:$R$2292,9,0)</f>
        <v>5.8825000000000003</v>
      </c>
      <c r="E20" s="61">
        <f t="shared" si="0"/>
        <v>1</v>
      </c>
      <c r="F20" s="60">
        <f>VLOOKUP($A20,'Return Data'!$B$7:$R$2292,10,0)</f>
        <v>5.0716000000000001</v>
      </c>
      <c r="G20" s="61">
        <f t="shared" si="1"/>
        <v>3</v>
      </c>
      <c r="H20" s="60">
        <f>VLOOKUP($A20,'Return Data'!$B$7:$R$2292,11,0)</f>
        <v>3.5634000000000001</v>
      </c>
      <c r="I20" s="61">
        <f t="shared" si="2"/>
        <v>2</v>
      </c>
      <c r="J20" s="60">
        <f>VLOOKUP($A20,'Return Data'!$B$7:$R$2292,12,0)</f>
        <v>3.5283000000000002</v>
      </c>
      <c r="K20" s="61">
        <f t="shared" si="3"/>
        <v>2</v>
      </c>
      <c r="L20" s="60">
        <f>VLOOKUP($A20,'Return Data'!$B$7:$R$2292,13,0)</f>
        <v>3.6842999999999999</v>
      </c>
      <c r="M20" s="61">
        <f t="shared" si="4"/>
        <v>2</v>
      </c>
      <c r="N20" s="60">
        <f>VLOOKUP($A20,'Return Data'!$B$7:$R$2292,17,0)</f>
        <v>4.4273999999999996</v>
      </c>
      <c r="O20" s="61">
        <f t="shared" si="5"/>
        <v>1</v>
      </c>
      <c r="P20" s="60">
        <f>VLOOKUP($A20,'Return Data'!$B$7:$R$2292,14,0)</f>
        <v>6.0441000000000003</v>
      </c>
      <c r="Q20" s="61">
        <f t="shared" si="6"/>
        <v>5</v>
      </c>
      <c r="R20" s="60">
        <f>VLOOKUP($A20,'Return Data'!$B$7:$R$2292,16,0)</f>
        <v>7.4054000000000002</v>
      </c>
      <c r="S20" s="62">
        <f t="shared" si="7"/>
        <v>5</v>
      </c>
    </row>
    <row r="21" spans="1:19" x14ac:dyDescent="0.3">
      <c r="A21" s="77" t="s">
        <v>1936</v>
      </c>
      <c r="B21" s="59">
        <f>VLOOKUP($A21,'Return Data'!$B$7:$R$2292,3,0)</f>
        <v>44865</v>
      </c>
      <c r="C21" s="60">
        <f>VLOOKUP($A21,'Return Data'!$B$7:$R$2292,4,0)</f>
        <v>35.709099999999999</v>
      </c>
      <c r="D21" s="60">
        <f>VLOOKUP($A21,'Return Data'!$B$7:$R$2292,9,0)</f>
        <v>3.8239999999999998</v>
      </c>
      <c r="E21" s="61">
        <f t="shared" si="0"/>
        <v>16</v>
      </c>
      <c r="F21" s="60">
        <f>VLOOKUP($A21,'Return Data'!$B$7:$R$2292,10,0)</f>
        <v>3.0179999999999998</v>
      </c>
      <c r="G21" s="61">
        <f t="shared" si="1"/>
        <v>15</v>
      </c>
      <c r="H21" s="60">
        <f>VLOOKUP($A21,'Return Data'!$B$7:$R$2292,11,0)</f>
        <v>2.4721000000000002</v>
      </c>
      <c r="I21" s="61">
        <f t="shared" si="2"/>
        <v>9</v>
      </c>
      <c r="J21" s="60">
        <f>VLOOKUP($A21,'Return Data'!$B$7:$R$2292,12,0)</f>
        <v>2.5432999999999999</v>
      </c>
      <c r="K21" s="61">
        <f t="shared" si="3"/>
        <v>9</v>
      </c>
      <c r="L21" s="60">
        <f>VLOOKUP($A21,'Return Data'!$B$7:$R$2292,13,0)</f>
        <v>2.6049000000000002</v>
      </c>
      <c r="M21" s="61">
        <f t="shared" si="4"/>
        <v>9</v>
      </c>
      <c r="N21" s="60">
        <f>VLOOKUP($A21,'Return Data'!$B$7:$R$2292,17,0)</f>
        <v>3.5510999999999999</v>
      </c>
      <c r="O21" s="61">
        <f t="shared" si="5"/>
        <v>9</v>
      </c>
      <c r="P21" s="60">
        <f>VLOOKUP($A21,'Return Data'!$B$7:$R$2292,14,0)</f>
        <v>5.4640000000000004</v>
      </c>
      <c r="Q21" s="61">
        <f t="shared" si="6"/>
        <v>11</v>
      </c>
      <c r="R21" s="60">
        <f>VLOOKUP($A21,'Return Data'!$B$7:$R$2292,16,0)</f>
        <v>6.6519000000000004</v>
      </c>
      <c r="S21" s="62">
        <f t="shared" si="7"/>
        <v>13</v>
      </c>
    </row>
    <row r="22" spans="1:19" x14ac:dyDescent="0.3">
      <c r="A22" s="77" t="s">
        <v>628</v>
      </c>
      <c r="B22" s="59">
        <f>VLOOKUP($A22,'Return Data'!$B$7:$R$2292,3,0)</f>
        <v>44865</v>
      </c>
      <c r="C22" s="60">
        <f>VLOOKUP($A22,'Return Data'!$B$7:$R$2292,4,0)</f>
        <v>12.7143</v>
      </c>
      <c r="D22" s="60">
        <f>VLOOKUP($A22,'Return Data'!$B$7:$R$2292,9,0)</f>
        <v>4.3312999999999997</v>
      </c>
      <c r="E22" s="61">
        <f t="shared" si="0"/>
        <v>11</v>
      </c>
      <c r="F22" s="60">
        <f>VLOOKUP($A22,'Return Data'!$B$7:$R$2292,10,0)</f>
        <v>3.6406000000000001</v>
      </c>
      <c r="G22" s="61">
        <f t="shared" si="1"/>
        <v>10</v>
      </c>
      <c r="H22" s="60">
        <f>VLOOKUP($A22,'Return Data'!$B$7:$R$2292,11,0)</f>
        <v>2.2887</v>
      </c>
      <c r="I22" s="61">
        <f t="shared" si="2"/>
        <v>10</v>
      </c>
      <c r="J22" s="60">
        <f>VLOOKUP($A22,'Return Data'!$B$7:$R$2292,12,0)</f>
        <v>2.3193999999999999</v>
      </c>
      <c r="K22" s="61">
        <f t="shared" si="3"/>
        <v>11</v>
      </c>
      <c r="L22" s="60">
        <f>VLOOKUP($A22,'Return Data'!$B$7:$R$2292,13,0)</f>
        <v>2.4863</v>
      </c>
      <c r="M22" s="61">
        <f t="shared" si="4"/>
        <v>11</v>
      </c>
      <c r="N22" s="60">
        <f>VLOOKUP($A22,'Return Data'!$B$7:$R$2292,17,0)</f>
        <v>3.0373000000000001</v>
      </c>
      <c r="O22" s="61">
        <f t="shared" si="5"/>
        <v>13</v>
      </c>
      <c r="P22" s="60">
        <f>VLOOKUP($A22,'Return Data'!$B$7:$R$2292,14,0)</f>
        <v>5.3281999999999998</v>
      </c>
      <c r="Q22" s="61">
        <f t="shared" si="6"/>
        <v>12</v>
      </c>
      <c r="R22" s="60">
        <f>VLOOKUP($A22,'Return Data'!$B$7:$R$2292,16,0)</f>
        <v>6.617</v>
      </c>
      <c r="S22" s="62">
        <f t="shared" si="7"/>
        <v>14</v>
      </c>
    </row>
    <row r="23" spans="1:19" x14ac:dyDescent="0.3">
      <c r="A23" s="77" t="s">
        <v>629</v>
      </c>
      <c r="B23" s="59">
        <f>VLOOKUP($A23,'Return Data'!$B$7:$R$2292,3,0)</f>
        <v>44865</v>
      </c>
      <c r="C23" s="60">
        <f>VLOOKUP($A23,'Return Data'!$B$7:$R$2292,4,0)</f>
        <v>33.0901</v>
      </c>
      <c r="D23" s="60">
        <f>VLOOKUP($A23,'Return Data'!$B$7:$R$2292,9,0)</f>
        <v>4.3822000000000001</v>
      </c>
      <c r="E23" s="61">
        <f t="shared" si="0"/>
        <v>10</v>
      </c>
      <c r="F23" s="60">
        <f>VLOOKUP($A23,'Return Data'!$B$7:$R$2292,10,0)</f>
        <v>4.2192999999999996</v>
      </c>
      <c r="G23" s="61">
        <f t="shared" si="1"/>
        <v>6</v>
      </c>
      <c r="H23" s="60">
        <f>VLOOKUP($A23,'Return Data'!$B$7:$R$2292,11,0)</f>
        <v>2.7837999999999998</v>
      </c>
      <c r="I23" s="61">
        <f t="shared" si="2"/>
        <v>7</v>
      </c>
      <c r="J23" s="60">
        <f>VLOOKUP($A23,'Return Data'!$B$7:$R$2292,12,0)</f>
        <v>2.9649999999999999</v>
      </c>
      <c r="K23" s="61">
        <f t="shared" si="3"/>
        <v>5</v>
      </c>
      <c r="L23" s="60">
        <f>VLOOKUP($A23,'Return Data'!$B$7:$R$2292,13,0)</f>
        <v>3.0436999999999999</v>
      </c>
      <c r="M23" s="61">
        <f t="shared" si="4"/>
        <v>5</v>
      </c>
      <c r="N23" s="60">
        <f>VLOOKUP($A23,'Return Data'!$B$7:$R$2292,17,0)</f>
        <v>3.6355</v>
      </c>
      <c r="O23" s="61">
        <f t="shared" si="5"/>
        <v>7</v>
      </c>
      <c r="P23" s="60">
        <f>VLOOKUP($A23,'Return Data'!$B$7:$R$2292,14,0)</f>
        <v>5.8761999999999999</v>
      </c>
      <c r="Q23" s="61">
        <f t="shared" si="6"/>
        <v>7</v>
      </c>
      <c r="R23" s="60">
        <f>VLOOKUP($A23,'Return Data'!$B$7:$R$2292,16,0)</f>
        <v>6.9351000000000003</v>
      </c>
      <c r="S23" s="62">
        <f t="shared" si="7"/>
        <v>11</v>
      </c>
    </row>
    <row r="24" spans="1:19" x14ac:dyDescent="0.3">
      <c r="A24" s="77" t="s">
        <v>634</v>
      </c>
      <c r="B24" s="59">
        <f>VLOOKUP($A24,'Return Data'!$B$7:$R$2292,3,0)</f>
        <v>44865</v>
      </c>
      <c r="C24" s="60">
        <f>VLOOKUP($A24,'Return Data'!$B$7:$R$2292,4,0)</f>
        <v>12.5543</v>
      </c>
      <c r="D24" s="60">
        <f>VLOOKUP($A24,'Return Data'!$B$7:$R$2292,9,0)</f>
        <v>4.5473999999999997</v>
      </c>
      <c r="E24" s="61">
        <f t="shared" si="0"/>
        <v>9</v>
      </c>
      <c r="F24" s="60">
        <f>VLOOKUP($A24,'Return Data'!$B$7:$R$2292,10,0)</f>
        <v>2.9323999999999999</v>
      </c>
      <c r="G24" s="61">
        <f t="shared" si="1"/>
        <v>16</v>
      </c>
      <c r="H24" s="60">
        <f>VLOOKUP($A24,'Return Data'!$B$7:$R$2292,11,0)</f>
        <v>1.3147</v>
      </c>
      <c r="I24" s="61">
        <f t="shared" si="2"/>
        <v>17</v>
      </c>
      <c r="J24" s="60">
        <f>VLOOKUP($A24,'Return Data'!$B$7:$R$2292,12,0)</f>
        <v>1.4490000000000001</v>
      </c>
      <c r="K24" s="61">
        <f t="shared" si="3"/>
        <v>15</v>
      </c>
      <c r="L24" s="60">
        <f>VLOOKUP($A24,'Return Data'!$B$7:$R$2292,13,0)</f>
        <v>1.7797000000000001</v>
      </c>
      <c r="M24" s="61">
        <f t="shared" si="4"/>
        <v>15</v>
      </c>
      <c r="N24" s="60">
        <f>VLOOKUP($A24,'Return Data'!$B$7:$R$2292,17,0)</f>
        <v>2.6764999999999999</v>
      </c>
      <c r="O24" s="61">
        <f t="shared" si="5"/>
        <v>15</v>
      </c>
      <c r="P24" s="60">
        <f>VLOOKUP($A24,'Return Data'!$B$7:$R$2292,14,0)</f>
        <v>5.1508000000000003</v>
      </c>
      <c r="Q24" s="61">
        <f t="shared" si="6"/>
        <v>15</v>
      </c>
      <c r="R24" s="60">
        <f>VLOOKUP($A24,'Return Data'!$B$7:$R$2292,16,0)</f>
        <v>5.2588999999999997</v>
      </c>
      <c r="S24" s="62">
        <f t="shared" si="7"/>
        <v>18</v>
      </c>
    </row>
    <row r="25" spans="1:19" x14ac:dyDescent="0.3">
      <c r="A25" s="77" t="s">
        <v>636</v>
      </c>
      <c r="B25" s="59">
        <f>VLOOKUP($A25,'Return Data'!$B$7:$R$2292,3,0)</f>
        <v>44865</v>
      </c>
      <c r="C25" s="60">
        <f>VLOOKUP($A25,'Return Data'!$B$7:$R$2292,4,0)</f>
        <v>13.4232</v>
      </c>
      <c r="D25" s="60">
        <f>VLOOKUP($A25,'Return Data'!$B$7:$R$2292,9,0)</f>
        <v>4.6143000000000001</v>
      </c>
      <c r="E25" s="61">
        <f t="shared" si="0"/>
        <v>6</v>
      </c>
      <c r="F25" s="60">
        <f>VLOOKUP($A25,'Return Data'!$B$7:$R$2292,10,0)</f>
        <v>3.8828999999999998</v>
      </c>
      <c r="G25" s="61">
        <f t="shared" si="1"/>
        <v>8</v>
      </c>
      <c r="H25" s="60">
        <f>VLOOKUP($A25,'Return Data'!$B$7:$R$2292,11,0)</f>
        <v>2.6756000000000002</v>
      </c>
      <c r="I25" s="61">
        <f t="shared" si="2"/>
        <v>8</v>
      </c>
      <c r="J25" s="60">
        <f>VLOOKUP($A25,'Return Data'!$B$7:$R$2292,12,0)</f>
        <v>2.7185999999999999</v>
      </c>
      <c r="K25" s="61">
        <f t="shared" si="3"/>
        <v>7</v>
      </c>
      <c r="L25" s="60">
        <f>VLOOKUP($A25,'Return Data'!$B$7:$R$2292,13,0)</f>
        <v>2.7791999999999999</v>
      </c>
      <c r="M25" s="61">
        <f t="shared" si="4"/>
        <v>7</v>
      </c>
      <c r="N25" s="60">
        <f>VLOOKUP($A25,'Return Data'!$B$7:$R$2292,17,0)</f>
        <v>3.3772000000000002</v>
      </c>
      <c r="O25" s="61">
        <f t="shared" si="5"/>
        <v>10</v>
      </c>
      <c r="P25" s="60">
        <f>VLOOKUP($A25,'Return Data'!$B$7:$R$2292,14,0)</f>
        <v>5.8021000000000003</v>
      </c>
      <c r="Q25" s="61">
        <f t="shared" si="6"/>
        <v>8</v>
      </c>
      <c r="R25" s="60">
        <f>VLOOKUP($A25,'Return Data'!$B$7:$R$2292,16,0)</f>
        <v>7.2026000000000003</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4.5365166666666674</v>
      </c>
      <c r="E27" s="83"/>
      <c r="F27" s="84">
        <f>AVERAGE(F8:F25)</f>
        <v>4.0145444444444447</v>
      </c>
      <c r="G27" s="83"/>
      <c r="H27" s="84">
        <f>AVERAGE(H8:H25)</f>
        <v>2.5490055555555555</v>
      </c>
      <c r="I27" s="83"/>
      <c r="J27" s="84">
        <f>AVERAGE(J8:J25)</f>
        <v>2.3914277777777779</v>
      </c>
      <c r="K27" s="83"/>
      <c r="L27" s="84">
        <f>AVERAGE(L8:L25)</f>
        <v>2.4875611111111109</v>
      </c>
      <c r="M27" s="83"/>
      <c r="N27" s="84">
        <f>AVERAGE(N8:N25)</f>
        <v>3.3073555555555556</v>
      </c>
      <c r="O27" s="83"/>
      <c r="P27" s="84">
        <f>AVERAGE(P8:P25)</f>
        <v>5.5887555555555544</v>
      </c>
      <c r="Q27" s="83"/>
      <c r="R27" s="84">
        <f>AVERAGE(R8:R25)</f>
        <v>7.0811111111111114</v>
      </c>
      <c r="S27" s="85"/>
    </row>
    <row r="28" spans="1:19" x14ac:dyDescent="0.3">
      <c r="A28" s="82" t="s">
        <v>28</v>
      </c>
      <c r="B28" s="83"/>
      <c r="C28" s="83"/>
      <c r="D28" s="84">
        <f>MIN(D8:D25)</f>
        <v>3.0110000000000001</v>
      </c>
      <c r="E28" s="83"/>
      <c r="F28" s="84">
        <f>MIN(F8:F25)</f>
        <v>2.6002000000000001</v>
      </c>
      <c r="G28" s="83"/>
      <c r="H28" s="84">
        <f>MIN(H8:H25)</f>
        <v>1.1233</v>
      </c>
      <c r="I28" s="83"/>
      <c r="J28" s="84">
        <f>MIN(J8:J25)</f>
        <v>0.57399999999999995</v>
      </c>
      <c r="K28" s="83"/>
      <c r="L28" s="84">
        <f>MIN(L8:L25)</f>
        <v>1.014</v>
      </c>
      <c r="M28" s="83"/>
      <c r="N28" s="84">
        <f>MIN(N8:N25)</f>
        <v>1.8882000000000001</v>
      </c>
      <c r="O28" s="83"/>
      <c r="P28" s="84">
        <f>MIN(P8:P25)</f>
        <v>4.3528000000000002</v>
      </c>
      <c r="Q28" s="83"/>
      <c r="R28" s="84">
        <f>MIN(R8:R25)</f>
        <v>5.2588999999999997</v>
      </c>
      <c r="S28" s="85"/>
    </row>
    <row r="29" spans="1:19" ht="15" thickBot="1" x14ac:dyDescent="0.35">
      <c r="A29" s="86" t="s">
        <v>29</v>
      </c>
      <c r="B29" s="87"/>
      <c r="C29" s="87"/>
      <c r="D29" s="88">
        <f>MAX(D8:D25)</f>
        <v>5.8825000000000003</v>
      </c>
      <c r="E29" s="87"/>
      <c r="F29" s="88">
        <f>MAX(F8:F25)</f>
        <v>7.5819999999999999</v>
      </c>
      <c r="G29" s="87"/>
      <c r="H29" s="88">
        <f>MAX(H8:H25)</f>
        <v>5.2595000000000001</v>
      </c>
      <c r="I29" s="87"/>
      <c r="J29" s="88">
        <f>MAX(J8:J25)</f>
        <v>4.6158000000000001</v>
      </c>
      <c r="K29" s="87"/>
      <c r="L29" s="88">
        <f>MAX(L8:L25)</f>
        <v>3.9445000000000001</v>
      </c>
      <c r="M29" s="87"/>
      <c r="N29" s="88">
        <f>MAX(N8:N25)</f>
        <v>4.4273999999999996</v>
      </c>
      <c r="O29" s="87"/>
      <c r="P29" s="88">
        <f>MAX(P8:P25)</f>
        <v>6.5273000000000003</v>
      </c>
      <c r="Q29" s="87"/>
      <c r="R29" s="88">
        <f>MAX(R8:R25)</f>
        <v>9.0113000000000003</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44865</v>
      </c>
      <c r="C8" s="60">
        <f>VLOOKUP($A8,'Return Data'!$B$7:$R$2292,4,0)</f>
        <v>351.63</v>
      </c>
      <c r="D8" s="60">
        <f>VLOOKUP($A8,'Return Data'!$B$7:$R$2292,10,0)</f>
        <v>5.3131000000000004</v>
      </c>
      <c r="E8" s="61">
        <f t="shared" ref="E8:E34" si="0">RANK(D8,D$8:D$34,0)</f>
        <v>16</v>
      </c>
      <c r="F8" s="60">
        <f>VLOOKUP($A8,'Return Data'!$B$7:$R$2292,11,0)</f>
        <v>6.6902999999999997</v>
      </c>
      <c r="G8" s="61">
        <f t="shared" ref="G8:G34" si="1">RANK(F8,F$8:F$34,0)</f>
        <v>10</v>
      </c>
      <c r="H8" s="60">
        <f>VLOOKUP($A8,'Return Data'!$B$7:$R$2292,12,0)</f>
        <v>3.3719000000000001</v>
      </c>
      <c r="I8" s="61">
        <f t="shared" ref="I8:I34" si="2">RANK(H8,H$8:H$34,0)</f>
        <v>13</v>
      </c>
      <c r="J8" s="60">
        <f>VLOOKUP($A8,'Return Data'!$B$7:$R$2292,13,0)</f>
        <v>1.6418999999999999</v>
      </c>
      <c r="K8" s="61">
        <f t="shared" ref="K8:K34" si="3">RANK(J8,J$8:J$34,0)</f>
        <v>11</v>
      </c>
      <c r="L8" s="60">
        <f>VLOOKUP($A8,'Return Data'!$B$7:$R$2292,17,0)</f>
        <v>26.3124</v>
      </c>
      <c r="M8" s="61">
        <f t="shared" ref="M8:M34" si="4">RANK(L8,L$8:L$34,0)</f>
        <v>7</v>
      </c>
      <c r="N8" s="60">
        <f>VLOOKUP($A8,'Return Data'!$B$7:$R$2292,14,0)</f>
        <v>15.579800000000001</v>
      </c>
      <c r="O8" s="61">
        <f t="shared" ref="O8:O34" si="5">RANK(N8,N$8:N$34,0)</f>
        <v>7</v>
      </c>
      <c r="P8" s="60">
        <f>VLOOKUP($A8,'Return Data'!$B$7:$R$2292,15,0)</f>
        <v>10.123100000000001</v>
      </c>
      <c r="Q8" s="61">
        <f t="shared" ref="Q8:Q25" si="6">RANK(P8,P$8:P$34,0)</f>
        <v>18</v>
      </c>
      <c r="R8" s="60">
        <f>VLOOKUP($A8,'Return Data'!$B$7:$R$2292,16,0)</f>
        <v>19.289200000000001</v>
      </c>
      <c r="S8" s="62">
        <f t="shared" ref="S8:S34" si="7">RANK(R8,R$8:R$34,0)</f>
        <v>2</v>
      </c>
    </row>
    <row r="9" spans="1:20" x14ac:dyDescent="0.3">
      <c r="A9" s="58" t="s">
        <v>906</v>
      </c>
      <c r="B9" s="59">
        <f>VLOOKUP($A9,'Return Data'!$B$7:$R$2292,3,0)</f>
        <v>44865</v>
      </c>
      <c r="C9" s="60">
        <f>VLOOKUP($A9,'Return Data'!$B$7:$R$2292,4,0)</f>
        <v>44.5</v>
      </c>
      <c r="D9" s="60">
        <f>VLOOKUP($A9,'Return Data'!$B$7:$R$2292,10,0)</f>
        <v>3.0808</v>
      </c>
      <c r="E9" s="61">
        <f t="shared" si="0"/>
        <v>26</v>
      </c>
      <c r="F9" s="60">
        <f>VLOOKUP($A9,'Return Data'!$B$7:$R$2292,11,0)</f>
        <v>3.4161999999999999</v>
      </c>
      <c r="G9" s="61">
        <f t="shared" si="1"/>
        <v>26</v>
      </c>
      <c r="H9" s="60">
        <f>VLOOKUP($A9,'Return Data'!$B$7:$R$2292,12,0)</f>
        <v>-0.95699999999999996</v>
      </c>
      <c r="I9" s="61">
        <f t="shared" si="2"/>
        <v>25</v>
      </c>
      <c r="J9" s="60">
        <f>VLOOKUP($A9,'Return Data'!$B$7:$R$2292,13,0)</f>
        <v>-5.7004000000000001</v>
      </c>
      <c r="K9" s="61">
        <f t="shared" si="3"/>
        <v>27</v>
      </c>
      <c r="L9" s="60">
        <f>VLOOKUP($A9,'Return Data'!$B$7:$R$2292,17,0)</f>
        <v>17.990300000000001</v>
      </c>
      <c r="M9" s="61">
        <f t="shared" si="4"/>
        <v>27</v>
      </c>
      <c r="N9" s="60">
        <f>VLOOKUP($A9,'Return Data'!$B$7:$R$2292,14,0)</f>
        <v>12.206200000000001</v>
      </c>
      <c r="O9" s="61">
        <f t="shared" si="5"/>
        <v>23</v>
      </c>
      <c r="P9" s="60">
        <f>VLOOKUP($A9,'Return Data'!$B$7:$R$2292,15,0)</f>
        <v>12.6797</v>
      </c>
      <c r="Q9" s="61">
        <f t="shared" si="6"/>
        <v>2</v>
      </c>
      <c r="R9" s="60">
        <f>VLOOKUP($A9,'Return Data'!$B$7:$R$2292,16,0)</f>
        <v>12.342700000000001</v>
      </c>
      <c r="S9" s="62">
        <f t="shared" si="7"/>
        <v>17</v>
      </c>
    </row>
    <row r="10" spans="1:20" x14ac:dyDescent="0.3">
      <c r="A10" s="58" t="s">
        <v>1992</v>
      </c>
      <c r="B10" s="59">
        <f>VLOOKUP($A10,'Return Data'!$B$7:$R$2292,3,0)</f>
        <v>44865</v>
      </c>
      <c r="C10" s="60">
        <f>VLOOKUP($A10,'Return Data'!$B$7:$R$2292,4,0)</f>
        <v>145.28290000000001</v>
      </c>
      <c r="D10" s="60">
        <f>VLOOKUP($A10,'Return Data'!$B$7:$R$2292,10,0)</f>
        <v>5.5593000000000004</v>
      </c>
      <c r="E10" s="61">
        <f t="shared" si="0"/>
        <v>11</v>
      </c>
      <c r="F10" s="60">
        <f>VLOOKUP($A10,'Return Data'!$B$7:$R$2292,11,0)</f>
        <v>7.2915000000000001</v>
      </c>
      <c r="G10" s="61">
        <f t="shared" si="1"/>
        <v>7</v>
      </c>
      <c r="H10" s="60">
        <f>VLOOKUP($A10,'Return Data'!$B$7:$R$2292,12,0)</f>
        <v>4.1828000000000003</v>
      </c>
      <c r="I10" s="61">
        <f t="shared" si="2"/>
        <v>9</v>
      </c>
      <c r="J10" s="60">
        <f>VLOOKUP($A10,'Return Data'!$B$7:$R$2292,13,0)</f>
        <v>1.9815</v>
      </c>
      <c r="K10" s="61">
        <f t="shared" si="3"/>
        <v>8</v>
      </c>
      <c r="L10" s="60">
        <f>VLOOKUP($A10,'Return Data'!$B$7:$R$2292,17,0)</f>
        <v>22.907299999999999</v>
      </c>
      <c r="M10" s="61">
        <f t="shared" si="4"/>
        <v>15</v>
      </c>
      <c r="N10" s="60">
        <f>VLOOKUP($A10,'Return Data'!$B$7:$R$2292,14,0)</f>
        <v>14.652900000000001</v>
      </c>
      <c r="O10" s="61">
        <f t="shared" si="5"/>
        <v>13</v>
      </c>
      <c r="P10" s="60">
        <f>VLOOKUP($A10,'Return Data'!$B$7:$R$2292,15,0)</f>
        <v>11.688000000000001</v>
      </c>
      <c r="Q10" s="61">
        <f t="shared" si="6"/>
        <v>7</v>
      </c>
      <c r="R10" s="60">
        <f>VLOOKUP($A10,'Return Data'!$B$7:$R$2292,16,0)</f>
        <v>15.919700000000001</v>
      </c>
      <c r="S10" s="62">
        <f t="shared" si="7"/>
        <v>9</v>
      </c>
    </row>
    <row r="11" spans="1:20" x14ac:dyDescent="0.3">
      <c r="A11" s="58" t="s">
        <v>910</v>
      </c>
      <c r="B11" s="59">
        <f>VLOOKUP($A11,'Return Data'!$B$7:$R$2292,3,0)</f>
        <v>44865</v>
      </c>
      <c r="C11" s="60">
        <f>VLOOKUP($A11,'Return Data'!$B$7:$R$2292,4,0)</f>
        <v>42.31</v>
      </c>
      <c r="D11" s="60">
        <f>VLOOKUP($A11,'Return Data'!$B$7:$R$2292,10,0)</f>
        <v>5.6429</v>
      </c>
      <c r="E11" s="61">
        <f t="shared" si="0"/>
        <v>9</v>
      </c>
      <c r="F11" s="60">
        <f>VLOOKUP($A11,'Return Data'!$B$7:$R$2292,11,0)</f>
        <v>6.3331999999999997</v>
      </c>
      <c r="G11" s="61">
        <f t="shared" si="1"/>
        <v>14</v>
      </c>
      <c r="H11" s="60">
        <f>VLOOKUP($A11,'Return Data'!$B$7:$R$2292,12,0)</f>
        <v>2.0994000000000002</v>
      </c>
      <c r="I11" s="61">
        <f t="shared" si="2"/>
        <v>20</v>
      </c>
      <c r="J11" s="60">
        <f>VLOOKUP($A11,'Return Data'!$B$7:$R$2292,13,0)</f>
        <v>0.16569999999999999</v>
      </c>
      <c r="K11" s="61">
        <f t="shared" si="3"/>
        <v>18</v>
      </c>
      <c r="L11" s="60">
        <f>VLOOKUP($A11,'Return Data'!$B$7:$R$2292,17,0)</f>
        <v>22.606999999999999</v>
      </c>
      <c r="M11" s="61">
        <f t="shared" si="4"/>
        <v>17</v>
      </c>
      <c r="N11" s="60">
        <f>VLOOKUP($A11,'Return Data'!$B$7:$R$2292,14,0)</f>
        <v>16.8172</v>
      </c>
      <c r="O11" s="61">
        <f t="shared" si="5"/>
        <v>3</v>
      </c>
      <c r="P11" s="60">
        <f>VLOOKUP($A11,'Return Data'!$B$7:$R$2292,15,0)</f>
        <v>13.7799</v>
      </c>
      <c r="Q11" s="61">
        <f t="shared" si="6"/>
        <v>1</v>
      </c>
      <c r="R11" s="60">
        <f>VLOOKUP($A11,'Return Data'!$B$7:$R$2292,16,0)</f>
        <v>12.544600000000001</v>
      </c>
      <c r="S11" s="62">
        <f t="shared" si="7"/>
        <v>16</v>
      </c>
    </row>
    <row r="12" spans="1:20" x14ac:dyDescent="0.3">
      <c r="A12" s="58" t="s">
        <v>912</v>
      </c>
      <c r="B12" s="59">
        <f>VLOOKUP($A12,'Return Data'!$B$7:$R$2292,3,0)</f>
        <v>44865</v>
      </c>
      <c r="C12" s="60">
        <f>VLOOKUP($A12,'Return Data'!$B$7:$R$2292,4,0)</f>
        <v>298.99400000000003</v>
      </c>
      <c r="D12" s="60">
        <f>VLOOKUP($A12,'Return Data'!$B$7:$R$2292,10,0)</f>
        <v>6.2134</v>
      </c>
      <c r="E12" s="61">
        <f t="shared" si="0"/>
        <v>6</v>
      </c>
      <c r="F12" s="60">
        <f>VLOOKUP($A12,'Return Data'!$B$7:$R$2292,11,0)</f>
        <v>9.7077000000000009</v>
      </c>
      <c r="G12" s="61">
        <f t="shared" si="1"/>
        <v>2</v>
      </c>
      <c r="H12" s="60">
        <f>VLOOKUP($A12,'Return Data'!$B$7:$R$2292,12,0)</f>
        <v>4.2081</v>
      </c>
      <c r="I12" s="61">
        <f t="shared" si="2"/>
        <v>8</v>
      </c>
      <c r="J12" s="60">
        <f>VLOOKUP($A12,'Return Data'!$B$7:$R$2292,13,0)</f>
        <v>1.1279999999999999</v>
      </c>
      <c r="K12" s="61">
        <f t="shared" si="3"/>
        <v>13</v>
      </c>
      <c r="L12" s="60">
        <f>VLOOKUP($A12,'Return Data'!$B$7:$R$2292,17,0)</f>
        <v>20.570799999999998</v>
      </c>
      <c r="M12" s="61">
        <f t="shared" si="4"/>
        <v>22</v>
      </c>
      <c r="N12" s="60">
        <f>VLOOKUP($A12,'Return Data'!$B$7:$R$2292,14,0)</f>
        <v>10.6076</v>
      </c>
      <c r="O12" s="61">
        <f t="shared" si="5"/>
        <v>26</v>
      </c>
      <c r="P12" s="60">
        <f>VLOOKUP($A12,'Return Data'!$B$7:$R$2292,15,0)</f>
        <v>8.4220000000000006</v>
      </c>
      <c r="Q12" s="61">
        <f t="shared" si="6"/>
        <v>25</v>
      </c>
      <c r="R12" s="60">
        <f>VLOOKUP($A12,'Return Data'!$B$7:$R$2292,16,0)</f>
        <v>18.869</v>
      </c>
      <c r="S12" s="62">
        <f t="shared" si="7"/>
        <v>6</v>
      </c>
    </row>
    <row r="13" spans="1:20" x14ac:dyDescent="0.3">
      <c r="A13" s="58" t="s">
        <v>2026</v>
      </c>
      <c r="B13" s="59">
        <f>VLOOKUP($A13,'Return Data'!$B$7:$R$2292,3,0)</f>
        <v>44865</v>
      </c>
      <c r="C13" s="60">
        <f>VLOOKUP($A13,'Return Data'!$B$7:$R$2292,4,0)</f>
        <v>56.23</v>
      </c>
      <c r="D13" s="60">
        <f>VLOOKUP($A13,'Return Data'!$B$7:$R$2292,10,0)</f>
        <v>5.8148</v>
      </c>
      <c r="E13" s="61">
        <f t="shared" si="0"/>
        <v>8</v>
      </c>
      <c r="F13" s="60">
        <f>VLOOKUP($A13,'Return Data'!$B$7:$R$2292,11,0)</f>
        <v>6.4962</v>
      </c>
      <c r="G13" s="61">
        <f t="shared" si="1"/>
        <v>13</v>
      </c>
      <c r="H13" s="60">
        <f>VLOOKUP($A13,'Return Data'!$B$7:$R$2292,12,0)</f>
        <v>3.6307</v>
      </c>
      <c r="I13" s="61">
        <f t="shared" si="2"/>
        <v>12</v>
      </c>
      <c r="J13" s="60">
        <f>VLOOKUP($A13,'Return Data'!$B$7:$R$2292,13,0)</f>
        <v>1.9767999999999999</v>
      </c>
      <c r="K13" s="61">
        <f t="shared" si="3"/>
        <v>9</v>
      </c>
      <c r="L13" s="60">
        <f>VLOOKUP($A13,'Return Data'!$B$7:$R$2292,17,0)</f>
        <v>22.746099999999998</v>
      </c>
      <c r="M13" s="61">
        <f t="shared" si="4"/>
        <v>16</v>
      </c>
      <c r="N13" s="60">
        <f>VLOOKUP($A13,'Return Data'!$B$7:$R$2292,14,0)</f>
        <v>14.729799999999999</v>
      </c>
      <c r="O13" s="61">
        <f t="shared" si="5"/>
        <v>11</v>
      </c>
      <c r="P13" s="60">
        <f>VLOOKUP($A13,'Return Data'!$B$7:$R$2292,15,0)</f>
        <v>11.732799999999999</v>
      </c>
      <c r="Q13" s="61">
        <f t="shared" si="6"/>
        <v>6</v>
      </c>
      <c r="R13" s="60">
        <f>VLOOKUP($A13,'Return Data'!$B$7:$R$2292,16,0)</f>
        <v>13.691599999999999</v>
      </c>
      <c r="S13" s="62">
        <f t="shared" si="7"/>
        <v>14</v>
      </c>
    </row>
    <row r="14" spans="1:20" x14ac:dyDescent="0.3">
      <c r="A14" s="58" t="s">
        <v>914</v>
      </c>
      <c r="B14" s="59">
        <f>VLOOKUP($A14,'Return Data'!$B$7:$R$2292,3,0)</f>
        <v>44865</v>
      </c>
      <c r="C14" s="60">
        <f>VLOOKUP($A14,'Return Data'!$B$7:$R$2292,4,0)</f>
        <v>1661.12374935194</v>
      </c>
      <c r="D14" s="60">
        <f>VLOOKUP($A14,'Return Data'!$B$7:$R$2292,10,0)</f>
        <v>2.3969999999999998</v>
      </c>
      <c r="E14" s="61">
        <f t="shared" si="0"/>
        <v>27</v>
      </c>
      <c r="F14" s="60">
        <f>VLOOKUP($A14,'Return Data'!$B$7:$R$2292,11,0)</f>
        <v>3.0686</v>
      </c>
      <c r="G14" s="61">
        <f t="shared" si="1"/>
        <v>27</v>
      </c>
      <c r="H14" s="60">
        <f>VLOOKUP($A14,'Return Data'!$B$7:$R$2292,12,0)</f>
        <v>-1.3416999999999999</v>
      </c>
      <c r="I14" s="61">
        <f t="shared" si="2"/>
        <v>26</v>
      </c>
      <c r="J14" s="60">
        <f>VLOOKUP($A14,'Return Data'!$B$7:$R$2292,13,0)</f>
        <v>-4.3906999999999998</v>
      </c>
      <c r="K14" s="61">
        <f t="shared" si="3"/>
        <v>26</v>
      </c>
      <c r="L14" s="60">
        <f>VLOOKUP($A14,'Return Data'!$B$7:$R$2292,17,0)</f>
        <v>25.6495</v>
      </c>
      <c r="M14" s="61">
        <f t="shared" si="4"/>
        <v>9</v>
      </c>
      <c r="N14" s="60">
        <f>VLOOKUP($A14,'Return Data'!$B$7:$R$2292,14,0)</f>
        <v>14.6197</v>
      </c>
      <c r="O14" s="61">
        <f t="shared" si="5"/>
        <v>14</v>
      </c>
      <c r="P14" s="60">
        <f>VLOOKUP($A14,'Return Data'!$B$7:$R$2292,15,0)</f>
        <v>8.7513000000000005</v>
      </c>
      <c r="Q14" s="61">
        <f t="shared" si="6"/>
        <v>23</v>
      </c>
      <c r="R14" s="60">
        <f>VLOOKUP($A14,'Return Data'!$B$7:$R$2292,16,0)</f>
        <v>19.327200000000001</v>
      </c>
      <c r="S14" s="62">
        <f t="shared" si="7"/>
        <v>1</v>
      </c>
    </row>
    <row r="15" spans="1:20" x14ac:dyDescent="0.3">
      <c r="A15" s="58" t="s">
        <v>916</v>
      </c>
      <c r="B15" s="59">
        <f>VLOOKUP($A15,'Return Data'!$B$7:$R$2292,3,0)</f>
        <v>44865</v>
      </c>
      <c r="C15" s="60">
        <f>VLOOKUP($A15,'Return Data'!$B$7:$R$2292,4,0)</f>
        <v>914.35636042221802</v>
      </c>
      <c r="D15" s="60">
        <f>VLOOKUP($A15,'Return Data'!$B$7:$R$2292,10,0)</f>
        <v>6.2503000000000002</v>
      </c>
      <c r="E15" s="61">
        <f t="shared" si="0"/>
        <v>5</v>
      </c>
      <c r="F15" s="60">
        <f>VLOOKUP($A15,'Return Data'!$B$7:$R$2292,11,0)</f>
        <v>8.2502999999999993</v>
      </c>
      <c r="G15" s="61">
        <f t="shared" si="1"/>
        <v>3</v>
      </c>
      <c r="H15" s="60">
        <f>VLOOKUP($A15,'Return Data'!$B$7:$R$2292,12,0)</f>
        <v>6.9640000000000004</v>
      </c>
      <c r="I15" s="61">
        <f t="shared" si="2"/>
        <v>2</v>
      </c>
      <c r="J15" s="60">
        <f>VLOOKUP($A15,'Return Data'!$B$7:$R$2292,13,0)</f>
        <v>6.9847000000000001</v>
      </c>
      <c r="K15" s="61">
        <f t="shared" si="3"/>
        <v>2</v>
      </c>
      <c r="L15" s="60">
        <f>VLOOKUP($A15,'Return Data'!$B$7:$R$2292,17,0)</f>
        <v>31.174800000000001</v>
      </c>
      <c r="M15" s="61">
        <f t="shared" si="4"/>
        <v>2</v>
      </c>
      <c r="N15" s="60">
        <f>VLOOKUP($A15,'Return Data'!$B$7:$R$2292,14,0)</f>
        <v>14.4893</v>
      </c>
      <c r="O15" s="61">
        <f t="shared" si="5"/>
        <v>15</v>
      </c>
      <c r="P15" s="60">
        <f>VLOOKUP($A15,'Return Data'!$B$7:$R$2292,15,0)</f>
        <v>10.2029</v>
      </c>
      <c r="Q15" s="61">
        <f t="shared" si="6"/>
        <v>17</v>
      </c>
      <c r="R15" s="60">
        <f>VLOOKUP($A15,'Return Data'!$B$7:$R$2292,16,0)</f>
        <v>18.828900000000001</v>
      </c>
      <c r="S15" s="62">
        <f t="shared" si="7"/>
        <v>7</v>
      </c>
    </row>
    <row r="16" spans="1:20" x14ac:dyDescent="0.3">
      <c r="A16" s="58" t="s">
        <v>918</v>
      </c>
      <c r="B16" s="59">
        <f>VLOOKUP($A16,'Return Data'!$B$7:$R$2292,3,0)</f>
        <v>44865</v>
      </c>
      <c r="C16" s="60">
        <f>VLOOKUP($A16,'Return Data'!$B$7:$R$2292,4,0)</f>
        <v>324.66390000000001</v>
      </c>
      <c r="D16" s="60">
        <f>VLOOKUP($A16,'Return Data'!$B$7:$R$2292,10,0)</f>
        <v>4.5194999999999999</v>
      </c>
      <c r="E16" s="61">
        <f t="shared" si="0"/>
        <v>22</v>
      </c>
      <c r="F16" s="60">
        <f>VLOOKUP($A16,'Return Data'!$B$7:$R$2292,11,0)</f>
        <v>7.2096999999999998</v>
      </c>
      <c r="G16" s="61">
        <f t="shared" si="1"/>
        <v>9</v>
      </c>
      <c r="H16" s="60">
        <f>VLOOKUP($A16,'Return Data'!$B$7:$R$2292,12,0)</f>
        <v>2.0482999999999998</v>
      </c>
      <c r="I16" s="61">
        <f t="shared" si="2"/>
        <v>21</v>
      </c>
      <c r="J16" s="60">
        <f>VLOOKUP($A16,'Return Data'!$B$7:$R$2292,13,0)</f>
        <v>0.72240000000000004</v>
      </c>
      <c r="K16" s="61">
        <f t="shared" si="3"/>
        <v>15</v>
      </c>
      <c r="L16" s="60">
        <f>VLOOKUP($A16,'Return Data'!$B$7:$R$2292,17,0)</f>
        <v>21.9907</v>
      </c>
      <c r="M16" s="61">
        <f t="shared" si="4"/>
        <v>19</v>
      </c>
      <c r="N16" s="60">
        <f>VLOOKUP($A16,'Return Data'!$B$7:$R$2292,14,0)</f>
        <v>13.843400000000001</v>
      </c>
      <c r="O16" s="61">
        <f t="shared" si="5"/>
        <v>20</v>
      </c>
      <c r="P16" s="60">
        <f>VLOOKUP($A16,'Return Data'!$B$7:$R$2292,15,0)</f>
        <v>10.4328</v>
      </c>
      <c r="Q16" s="61">
        <f t="shared" si="6"/>
        <v>16</v>
      </c>
      <c r="R16" s="60">
        <f>VLOOKUP($A16,'Return Data'!$B$7:$R$2292,16,0)</f>
        <v>19.1066</v>
      </c>
      <c r="S16" s="62">
        <f t="shared" si="7"/>
        <v>5</v>
      </c>
    </row>
    <row r="17" spans="1:19" x14ac:dyDescent="0.3">
      <c r="A17" s="58" t="s">
        <v>920</v>
      </c>
      <c r="B17" s="59">
        <f>VLOOKUP($A17,'Return Data'!$B$7:$R$2292,3,0)</f>
        <v>44865</v>
      </c>
      <c r="C17" s="60">
        <f>VLOOKUP($A17,'Return Data'!$B$7:$R$2292,4,0)</f>
        <v>69.489999999999995</v>
      </c>
      <c r="D17" s="60">
        <f>VLOOKUP($A17,'Return Data'!$B$7:$R$2292,10,0)</f>
        <v>6.7763</v>
      </c>
      <c r="E17" s="61">
        <f t="shared" si="0"/>
        <v>2</v>
      </c>
      <c r="F17" s="60">
        <f>VLOOKUP($A17,'Return Data'!$B$7:$R$2292,11,0)</f>
        <v>7.9707999999999997</v>
      </c>
      <c r="G17" s="61">
        <f t="shared" si="1"/>
        <v>4</v>
      </c>
      <c r="H17" s="60">
        <f>VLOOKUP($A17,'Return Data'!$B$7:$R$2292,12,0)</f>
        <v>5.3517000000000001</v>
      </c>
      <c r="I17" s="61">
        <f t="shared" si="2"/>
        <v>5</v>
      </c>
      <c r="J17" s="60">
        <f>VLOOKUP($A17,'Return Data'!$B$7:$R$2292,13,0)</f>
        <v>5.3677000000000001</v>
      </c>
      <c r="K17" s="61">
        <f t="shared" si="3"/>
        <v>3</v>
      </c>
      <c r="L17" s="60">
        <f>VLOOKUP($A17,'Return Data'!$B$7:$R$2292,17,0)</f>
        <v>28.737100000000002</v>
      </c>
      <c r="M17" s="61">
        <f t="shared" si="4"/>
        <v>3</v>
      </c>
      <c r="N17" s="60">
        <f>VLOOKUP($A17,'Return Data'!$B$7:$R$2292,14,0)</f>
        <v>16.9541</v>
      </c>
      <c r="O17" s="61">
        <f t="shared" si="5"/>
        <v>2</v>
      </c>
      <c r="P17" s="60">
        <f>VLOOKUP($A17,'Return Data'!$B$7:$R$2292,15,0)</f>
        <v>11.8407</v>
      </c>
      <c r="Q17" s="61">
        <f t="shared" si="6"/>
        <v>5</v>
      </c>
      <c r="R17" s="60">
        <f>VLOOKUP($A17,'Return Data'!$B$7:$R$2292,16,0)</f>
        <v>14.3582</v>
      </c>
      <c r="S17" s="62">
        <f t="shared" si="7"/>
        <v>12</v>
      </c>
    </row>
    <row r="18" spans="1:19" x14ac:dyDescent="0.3">
      <c r="A18" s="58" t="s">
        <v>922</v>
      </c>
      <c r="B18" s="59">
        <f>VLOOKUP($A18,'Return Data'!$B$7:$R$2292,3,0)</f>
        <v>44865</v>
      </c>
      <c r="C18" s="60">
        <f>VLOOKUP($A18,'Return Data'!$B$7:$R$2292,4,0)</f>
        <v>40.86</v>
      </c>
      <c r="D18" s="60">
        <f>VLOOKUP($A18,'Return Data'!$B$7:$R$2292,10,0)</f>
        <v>5.4451999999999998</v>
      </c>
      <c r="E18" s="61">
        <f t="shared" si="0"/>
        <v>12</v>
      </c>
      <c r="F18" s="60">
        <f>VLOOKUP($A18,'Return Data'!$B$7:$R$2292,11,0)</f>
        <v>6.2126000000000001</v>
      </c>
      <c r="G18" s="61">
        <f t="shared" si="1"/>
        <v>15</v>
      </c>
      <c r="H18" s="60">
        <f>VLOOKUP($A18,'Return Data'!$B$7:$R$2292,12,0)</f>
        <v>3.9430000000000001</v>
      </c>
      <c r="I18" s="61">
        <f t="shared" si="2"/>
        <v>10</v>
      </c>
      <c r="J18" s="60">
        <f>VLOOKUP($A18,'Return Data'!$B$7:$R$2292,13,0)</f>
        <v>2.1755</v>
      </c>
      <c r="K18" s="61">
        <f t="shared" si="3"/>
        <v>7</v>
      </c>
      <c r="L18" s="60">
        <f>VLOOKUP($A18,'Return Data'!$B$7:$R$2292,17,0)</f>
        <v>26.543299999999999</v>
      </c>
      <c r="M18" s="61">
        <f t="shared" si="4"/>
        <v>6</v>
      </c>
      <c r="N18" s="60">
        <f>VLOOKUP($A18,'Return Data'!$B$7:$R$2292,14,0)</f>
        <v>16.955400000000001</v>
      </c>
      <c r="O18" s="61">
        <f t="shared" si="5"/>
        <v>1</v>
      </c>
      <c r="P18" s="60">
        <f>VLOOKUP($A18,'Return Data'!$B$7:$R$2292,15,0)</f>
        <v>11.194599999999999</v>
      </c>
      <c r="Q18" s="61">
        <f t="shared" si="6"/>
        <v>10</v>
      </c>
      <c r="R18" s="60">
        <f>VLOOKUP($A18,'Return Data'!$B$7:$R$2292,16,0)</f>
        <v>14.3916</v>
      </c>
      <c r="S18" s="62">
        <f t="shared" si="7"/>
        <v>11</v>
      </c>
    </row>
    <row r="19" spans="1:19" x14ac:dyDescent="0.3">
      <c r="A19" s="58" t="s">
        <v>925</v>
      </c>
      <c r="B19" s="59">
        <f>VLOOKUP($A19,'Return Data'!$B$7:$R$2292,3,0)</f>
        <v>44865</v>
      </c>
      <c r="C19" s="60">
        <f>VLOOKUP($A19,'Return Data'!$B$7:$R$2292,4,0)</f>
        <v>50.134999999999998</v>
      </c>
      <c r="D19" s="60">
        <f>VLOOKUP($A19,'Return Data'!$B$7:$R$2292,10,0)</f>
        <v>3.3711000000000002</v>
      </c>
      <c r="E19" s="61">
        <f t="shared" si="0"/>
        <v>25</v>
      </c>
      <c r="F19" s="60">
        <f>VLOOKUP($A19,'Return Data'!$B$7:$R$2292,11,0)</f>
        <v>4.9287999999999998</v>
      </c>
      <c r="G19" s="61">
        <f t="shared" si="1"/>
        <v>21</v>
      </c>
      <c r="H19" s="60">
        <f>VLOOKUP($A19,'Return Data'!$B$7:$R$2292,12,0)</f>
        <v>-0.30819999999999997</v>
      </c>
      <c r="I19" s="61">
        <f t="shared" si="2"/>
        <v>24</v>
      </c>
      <c r="J19" s="60">
        <f>VLOOKUP($A19,'Return Data'!$B$7:$R$2292,13,0)</f>
        <v>-1.0949</v>
      </c>
      <c r="K19" s="61">
        <f t="shared" si="3"/>
        <v>22</v>
      </c>
      <c r="L19" s="60">
        <f>VLOOKUP($A19,'Return Data'!$B$7:$R$2292,17,0)</f>
        <v>20.5</v>
      </c>
      <c r="M19" s="61">
        <f t="shared" si="4"/>
        <v>23</v>
      </c>
      <c r="N19" s="60">
        <f>VLOOKUP($A19,'Return Data'!$B$7:$R$2292,14,0)</f>
        <v>14.4269</v>
      </c>
      <c r="O19" s="61">
        <f t="shared" si="5"/>
        <v>17</v>
      </c>
      <c r="P19" s="60">
        <f>VLOOKUP($A19,'Return Data'!$B$7:$R$2292,15,0)</f>
        <v>9.9143000000000008</v>
      </c>
      <c r="Q19" s="61">
        <f t="shared" si="6"/>
        <v>19</v>
      </c>
      <c r="R19" s="60">
        <f>VLOOKUP($A19,'Return Data'!$B$7:$R$2292,16,0)</f>
        <v>10.325799999999999</v>
      </c>
      <c r="S19" s="62">
        <f t="shared" si="7"/>
        <v>22</v>
      </c>
    </row>
    <row r="20" spans="1:19" x14ac:dyDescent="0.3">
      <c r="A20" s="58" t="s">
        <v>1888</v>
      </c>
      <c r="B20" s="59">
        <f>VLOOKUP($A20,'Return Data'!$B$7:$R$2292,3,0)</f>
        <v>44865</v>
      </c>
      <c r="C20" s="60">
        <f>VLOOKUP($A20,'Return Data'!$B$7:$R$2292,4,0)</f>
        <v>29.83</v>
      </c>
      <c r="D20" s="60">
        <f>VLOOKUP($A20,'Return Data'!$B$7:$R$2292,10,0)</f>
        <v>5.6303000000000001</v>
      </c>
      <c r="E20" s="61">
        <f t="shared" si="0"/>
        <v>10</v>
      </c>
      <c r="F20" s="60">
        <f>VLOOKUP($A20,'Return Data'!$B$7:$R$2292,11,0)</f>
        <v>6.6881000000000004</v>
      </c>
      <c r="G20" s="61">
        <f t="shared" si="1"/>
        <v>11</v>
      </c>
      <c r="H20" s="60">
        <f>VLOOKUP($A20,'Return Data'!$B$7:$R$2292,12,0)</f>
        <v>3.7926000000000002</v>
      </c>
      <c r="I20" s="61">
        <f t="shared" si="2"/>
        <v>11</v>
      </c>
      <c r="J20" s="60">
        <f>VLOOKUP($A20,'Return Data'!$B$7:$R$2292,13,0)</f>
        <v>0.47149999999999997</v>
      </c>
      <c r="K20" s="61">
        <f t="shared" si="3"/>
        <v>17</v>
      </c>
      <c r="L20" s="60">
        <f>VLOOKUP($A20,'Return Data'!$B$7:$R$2292,17,0)</f>
        <v>20.275700000000001</v>
      </c>
      <c r="M20" s="61">
        <f t="shared" si="4"/>
        <v>24</v>
      </c>
      <c r="N20" s="60">
        <f>VLOOKUP($A20,'Return Data'!$B$7:$R$2292,14,0)</f>
        <v>10.471399999999999</v>
      </c>
      <c r="O20" s="61">
        <f t="shared" si="5"/>
        <v>27</v>
      </c>
      <c r="P20" s="60">
        <f>VLOOKUP($A20,'Return Data'!$B$7:$R$2292,15,0)</f>
        <v>8.5260999999999996</v>
      </c>
      <c r="Q20" s="61">
        <f t="shared" si="6"/>
        <v>24</v>
      </c>
      <c r="R20" s="60">
        <f>VLOOKUP($A20,'Return Data'!$B$7:$R$2292,16,0)</f>
        <v>10.723800000000001</v>
      </c>
      <c r="S20" s="62">
        <f t="shared" si="7"/>
        <v>21</v>
      </c>
    </row>
    <row r="21" spans="1:19" x14ac:dyDescent="0.3">
      <c r="A21" s="58" t="s">
        <v>927</v>
      </c>
      <c r="B21" s="59">
        <f>VLOOKUP($A21,'Return Data'!$B$7:$R$2292,3,0)</f>
        <v>44865</v>
      </c>
      <c r="C21" s="60">
        <f>VLOOKUP($A21,'Return Data'!$B$7:$R$2292,4,0)</f>
        <v>44.36</v>
      </c>
      <c r="D21" s="60">
        <f>VLOOKUP($A21,'Return Data'!$B$7:$R$2292,10,0)</f>
        <v>4.1558999999999999</v>
      </c>
      <c r="E21" s="61">
        <f t="shared" si="0"/>
        <v>24</v>
      </c>
      <c r="F21" s="60">
        <f>VLOOKUP($A21,'Return Data'!$B$7:$R$2292,11,0)</f>
        <v>4.2782999999999998</v>
      </c>
      <c r="G21" s="61">
        <f t="shared" si="1"/>
        <v>24</v>
      </c>
      <c r="H21" s="60">
        <f>VLOOKUP($A21,'Return Data'!$B$7:$R$2292,12,0)</f>
        <v>-1.7497</v>
      </c>
      <c r="I21" s="61">
        <f t="shared" si="2"/>
        <v>27</v>
      </c>
      <c r="J21" s="60">
        <f>VLOOKUP($A21,'Return Data'!$B$7:$R$2292,13,0)</f>
        <v>-2.6124999999999998</v>
      </c>
      <c r="K21" s="61">
        <f t="shared" si="3"/>
        <v>25</v>
      </c>
      <c r="L21" s="60">
        <f>VLOOKUP($A21,'Return Data'!$B$7:$R$2292,17,0)</f>
        <v>22.550899999999999</v>
      </c>
      <c r="M21" s="61">
        <f t="shared" si="4"/>
        <v>18</v>
      </c>
      <c r="N21" s="60">
        <f>VLOOKUP($A21,'Return Data'!$B$7:$R$2292,14,0)</f>
        <v>15.0082</v>
      </c>
      <c r="O21" s="61">
        <f t="shared" si="5"/>
        <v>9</v>
      </c>
      <c r="P21" s="60">
        <f>VLOOKUP($A21,'Return Data'!$B$7:$R$2292,15,0)</f>
        <v>10.939399999999999</v>
      </c>
      <c r="Q21" s="61">
        <f t="shared" si="6"/>
        <v>12</v>
      </c>
      <c r="R21" s="60">
        <f>VLOOKUP($A21,'Return Data'!$B$7:$R$2292,16,0)</f>
        <v>11.944900000000001</v>
      </c>
      <c r="S21" s="62">
        <f t="shared" si="7"/>
        <v>18</v>
      </c>
    </row>
    <row r="22" spans="1:19" x14ac:dyDescent="0.3">
      <c r="A22" s="58" t="s">
        <v>2006</v>
      </c>
      <c r="B22" s="59">
        <f>VLOOKUP($A22,'Return Data'!$B$7:$R$2292,3,0)</f>
        <v>44865</v>
      </c>
      <c r="C22" s="60">
        <f>VLOOKUP($A22,'Return Data'!$B$7:$R$2292,4,0)</f>
        <v>102.43380000000001</v>
      </c>
      <c r="D22" s="60">
        <f>VLOOKUP($A22,'Return Data'!$B$7:$R$2292,10,0)</f>
        <v>6.4454000000000002</v>
      </c>
      <c r="E22" s="61">
        <f t="shared" si="0"/>
        <v>4</v>
      </c>
      <c r="F22" s="60">
        <f>VLOOKUP($A22,'Return Data'!$B$7:$R$2292,11,0)</f>
        <v>7.3624000000000001</v>
      </c>
      <c r="G22" s="61">
        <f t="shared" si="1"/>
        <v>6</v>
      </c>
      <c r="H22" s="60">
        <f>VLOOKUP($A22,'Return Data'!$B$7:$R$2292,12,0)</f>
        <v>4.2103999999999999</v>
      </c>
      <c r="I22" s="61">
        <f t="shared" si="2"/>
        <v>7</v>
      </c>
      <c r="J22" s="60">
        <f>VLOOKUP($A22,'Return Data'!$B$7:$R$2292,13,0)</f>
        <v>3.0714999999999999</v>
      </c>
      <c r="K22" s="61">
        <f t="shared" si="3"/>
        <v>5</v>
      </c>
      <c r="L22" s="60">
        <f>VLOOKUP($A22,'Return Data'!$B$7:$R$2292,17,0)</f>
        <v>19.8324</v>
      </c>
      <c r="M22" s="61">
        <f t="shared" si="4"/>
        <v>26</v>
      </c>
      <c r="N22" s="60">
        <f>VLOOKUP($A22,'Return Data'!$B$7:$R$2292,14,0)</f>
        <v>14.8996</v>
      </c>
      <c r="O22" s="61">
        <f t="shared" si="5"/>
        <v>10</v>
      </c>
      <c r="P22" s="60">
        <f>VLOOKUP($A22,'Return Data'!$B$7:$R$2292,15,0)</f>
        <v>9.8803000000000001</v>
      </c>
      <c r="Q22" s="61">
        <f t="shared" si="6"/>
        <v>20</v>
      </c>
      <c r="R22" s="60">
        <f>VLOOKUP($A22,'Return Data'!$B$7:$R$2292,16,0)</f>
        <v>8.7943999999999996</v>
      </c>
      <c r="S22" s="62">
        <f t="shared" si="7"/>
        <v>27</v>
      </c>
    </row>
    <row r="23" spans="1:19" x14ac:dyDescent="0.3">
      <c r="A23" s="58" t="s">
        <v>1770</v>
      </c>
      <c r="B23" s="59">
        <f>VLOOKUP($A23,'Return Data'!$B$7:$R$2292,3,0)</f>
        <v>44865</v>
      </c>
      <c r="C23" s="60">
        <f>VLOOKUP($A23,'Return Data'!$B$7:$R$2292,4,0)</f>
        <v>383.73</v>
      </c>
      <c r="D23" s="60">
        <f>VLOOKUP($A23,'Return Data'!$B$7:$R$2292,10,0)</f>
        <v>5.3247999999999998</v>
      </c>
      <c r="E23" s="61">
        <f t="shared" si="0"/>
        <v>15</v>
      </c>
      <c r="F23" s="60">
        <f>VLOOKUP($A23,'Return Data'!$B$7:$R$2292,11,0)</f>
        <v>6.1772999999999998</v>
      </c>
      <c r="G23" s="61">
        <f t="shared" si="1"/>
        <v>16</v>
      </c>
      <c r="H23" s="60">
        <f>VLOOKUP($A23,'Return Data'!$B$7:$R$2292,12,0)</f>
        <v>2.9304999999999999</v>
      </c>
      <c r="I23" s="61">
        <f t="shared" si="2"/>
        <v>14</v>
      </c>
      <c r="J23" s="60">
        <f>VLOOKUP($A23,'Return Data'!$B$7:$R$2292,13,0)</f>
        <v>0.73050000000000004</v>
      </c>
      <c r="K23" s="61">
        <f t="shared" si="3"/>
        <v>14</v>
      </c>
      <c r="L23" s="60">
        <f>VLOOKUP($A23,'Return Data'!$B$7:$R$2292,17,0)</f>
        <v>24.182200000000002</v>
      </c>
      <c r="M23" s="61">
        <f t="shared" si="4"/>
        <v>11</v>
      </c>
      <c r="N23" s="60">
        <f>VLOOKUP($A23,'Return Data'!$B$7:$R$2292,14,0)</f>
        <v>15.9663</v>
      </c>
      <c r="O23" s="61">
        <f t="shared" si="5"/>
        <v>6</v>
      </c>
      <c r="P23" s="60">
        <f>VLOOKUP($A23,'Return Data'!$B$7:$R$2292,15,0)</f>
        <v>11.872199999999999</v>
      </c>
      <c r="Q23" s="61">
        <f t="shared" si="6"/>
        <v>4</v>
      </c>
      <c r="R23" s="60">
        <f>VLOOKUP($A23,'Return Data'!$B$7:$R$2292,16,0)</f>
        <v>19.160299999999999</v>
      </c>
      <c r="S23" s="62">
        <f t="shared" si="7"/>
        <v>4</v>
      </c>
    </row>
    <row r="24" spans="1:19" x14ac:dyDescent="0.3">
      <c r="A24" s="58" t="s">
        <v>931</v>
      </c>
      <c r="B24" s="59">
        <f>VLOOKUP($A24,'Return Data'!$B$7:$R$2292,3,0)</f>
        <v>44865</v>
      </c>
      <c r="C24" s="60">
        <f>VLOOKUP($A24,'Return Data'!$B$7:$R$2292,4,0)</f>
        <v>42.113999999999997</v>
      </c>
      <c r="D24" s="60">
        <f>VLOOKUP($A24,'Return Data'!$B$7:$R$2292,10,0)</f>
        <v>6.5880000000000001</v>
      </c>
      <c r="E24" s="61">
        <f t="shared" si="0"/>
        <v>3</v>
      </c>
      <c r="F24" s="60">
        <f>VLOOKUP($A24,'Return Data'!$B$7:$R$2292,11,0)</f>
        <v>7.6753999999999998</v>
      </c>
      <c r="G24" s="61">
        <f t="shared" si="1"/>
        <v>5</v>
      </c>
      <c r="H24" s="60">
        <f>VLOOKUP($A24,'Return Data'!$B$7:$R$2292,12,0)</f>
        <v>4.7847</v>
      </c>
      <c r="I24" s="61">
        <f t="shared" si="2"/>
        <v>6</v>
      </c>
      <c r="J24" s="60">
        <f>VLOOKUP($A24,'Return Data'!$B$7:$R$2292,13,0)</f>
        <v>1.7024999999999999</v>
      </c>
      <c r="K24" s="61">
        <f t="shared" si="3"/>
        <v>10</v>
      </c>
      <c r="L24" s="60">
        <f>VLOOKUP($A24,'Return Data'!$B$7:$R$2292,17,0)</f>
        <v>23.2498</v>
      </c>
      <c r="M24" s="61">
        <f t="shared" si="4"/>
        <v>14</v>
      </c>
      <c r="N24" s="60">
        <f>VLOOKUP($A24,'Return Data'!$B$7:$R$2292,14,0)</f>
        <v>13.697699999999999</v>
      </c>
      <c r="O24" s="61">
        <f t="shared" si="5"/>
        <v>21</v>
      </c>
      <c r="P24" s="60">
        <f>VLOOKUP($A24,'Return Data'!$B$7:$R$2292,15,0)</f>
        <v>10.585900000000001</v>
      </c>
      <c r="Q24" s="61">
        <f t="shared" si="6"/>
        <v>13</v>
      </c>
      <c r="R24" s="60">
        <f>VLOOKUP($A24,'Return Data'!$B$7:$R$2292,16,0)</f>
        <v>10.0367</v>
      </c>
      <c r="S24" s="62">
        <f t="shared" si="7"/>
        <v>25</v>
      </c>
    </row>
    <row r="25" spans="1:19" x14ac:dyDescent="0.3">
      <c r="A25" s="58" t="s">
        <v>1881</v>
      </c>
      <c r="B25" s="59">
        <f>VLOOKUP($A25,'Return Data'!$B$7:$R$2292,3,0)</f>
        <v>44865</v>
      </c>
      <c r="C25" s="60">
        <f>VLOOKUP($A25,'Return Data'!$B$7:$R$2292,4,0)</f>
        <v>45.557039629043203</v>
      </c>
      <c r="D25" s="60">
        <f>VLOOKUP($A25,'Return Data'!$B$7:$R$2292,10,0)</f>
        <v>4.4059999999999997</v>
      </c>
      <c r="E25" s="61">
        <f t="shared" si="0"/>
        <v>23</v>
      </c>
      <c r="F25" s="60">
        <f>VLOOKUP($A25,'Return Data'!$B$7:$R$2292,11,0)</f>
        <v>4.4318999999999997</v>
      </c>
      <c r="G25" s="61">
        <f t="shared" si="1"/>
        <v>23</v>
      </c>
      <c r="H25" s="60">
        <f>VLOOKUP($A25,'Return Data'!$B$7:$R$2292,12,0)</f>
        <v>0.81410000000000005</v>
      </c>
      <c r="I25" s="61">
        <f t="shared" si="2"/>
        <v>23</v>
      </c>
      <c r="J25" s="60">
        <f>VLOOKUP($A25,'Return Data'!$B$7:$R$2292,13,0)</f>
        <v>-2.0819000000000001</v>
      </c>
      <c r="K25" s="61">
        <f t="shared" si="3"/>
        <v>24</v>
      </c>
      <c r="L25" s="60">
        <f>VLOOKUP($A25,'Return Data'!$B$7:$R$2292,17,0)</f>
        <v>21.879000000000001</v>
      </c>
      <c r="M25" s="61">
        <f t="shared" si="4"/>
        <v>20</v>
      </c>
      <c r="N25" s="60">
        <f>VLOOKUP($A25,'Return Data'!$B$7:$R$2292,14,0)</f>
        <v>12.8734</v>
      </c>
      <c r="O25" s="61">
        <f t="shared" si="5"/>
        <v>22</v>
      </c>
      <c r="P25" s="60">
        <f>VLOOKUP($A25,'Return Data'!$B$7:$R$2292,15,0)</f>
        <v>10.4565</v>
      </c>
      <c r="Q25" s="61">
        <f t="shared" si="6"/>
        <v>14</v>
      </c>
      <c r="R25" s="60">
        <f>VLOOKUP($A25,'Return Data'!$B$7:$R$2292,16,0)</f>
        <v>10.1958</v>
      </c>
      <c r="S25" s="62">
        <f t="shared" si="7"/>
        <v>23</v>
      </c>
    </row>
    <row r="26" spans="1:19" x14ac:dyDescent="0.3">
      <c r="A26" s="58" t="s">
        <v>934</v>
      </c>
      <c r="B26" s="59">
        <f>VLOOKUP($A26,'Return Data'!$B$7:$R$2292,3,0)</f>
        <v>44865</v>
      </c>
      <c r="C26" s="60">
        <f>VLOOKUP($A26,'Return Data'!$B$7:$R$2292,4,0)</f>
        <v>15.9939</v>
      </c>
      <c r="D26" s="60">
        <f>VLOOKUP($A26,'Return Data'!$B$7:$R$2292,10,0)</f>
        <v>5.2403000000000004</v>
      </c>
      <c r="E26" s="61">
        <f t="shared" si="0"/>
        <v>17</v>
      </c>
      <c r="F26" s="60">
        <f>VLOOKUP($A26,'Return Data'!$B$7:$R$2292,11,0)</f>
        <v>4.6783000000000001</v>
      </c>
      <c r="G26" s="61">
        <f t="shared" si="1"/>
        <v>22</v>
      </c>
      <c r="H26" s="60">
        <f>VLOOKUP($A26,'Return Data'!$B$7:$R$2292,12,0)</f>
        <v>2.1328</v>
      </c>
      <c r="I26" s="61">
        <f t="shared" si="2"/>
        <v>19</v>
      </c>
      <c r="J26" s="60">
        <f>VLOOKUP($A26,'Return Data'!$B$7:$R$2292,13,0)</f>
        <v>-6.8099999999999994E-2</v>
      </c>
      <c r="K26" s="61">
        <f t="shared" si="3"/>
        <v>19</v>
      </c>
      <c r="L26" s="60">
        <f>VLOOKUP($A26,'Return Data'!$B$7:$R$2292,17,0)</f>
        <v>26.122599999999998</v>
      </c>
      <c r="M26" s="61">
        <f t="shared" si="4"/>
        <v>8</v>
      </c>
      <c r="N26" s="60">
        <f>VLOOKUP($A26,'Return Data'!$B$7:$R$2292,14,0)</f>
        <v>13.964</v>
      </c>
      <c r="O26" s="61">
        <f t="shared" si="5"/>
        <v>19</v>
      </c>
      <c r="P26" s="60"/>
      <c r="Q26" s="61"/>
      <c r="R26" s="60">
        <f>VLOOKUP($A26,'Return Data'!$B$7:$R$2292,16,0)</f>
        <v>13.7997</v>
      </c>
      <c r="S26" s="62">
        <f t="shared" si="7"/>
        <v>13</v>
      </c>
    </row>
    <row r="27" spans="1:19" x14ac:dyDescent="0.3">
      <c r="A27" s="58" t="s">
        <v>936</v>
      </c>
      <c r="B27" s="59">
        <f>VLOOKUP($A27,'Return Data'!$B$7:$R$2292,3,0)</f>
        <v>44865</v>
      </c>
      <c r="C27" s="60">
        <f>VLOOKUP($A27,'Return Data'!$B$7:$R$2292,4,0)</f>
        <v>80.206000000000003</v>
      </c>
      <c r="D27" s="60">
        <f>VLOOKUP($A27,'Return Data'!$B$7:$R$2292,10,0)</f>
        <v>4.5724</v>
      </c>
      <c r="E27" s="61">
        <f t="shared" si="0"/>
        <v>21</v>
      </c>
      <c r="F27" s="60">
        <f>VLOOKUP($A27,'Return Data'!$B$7:$R$2292,11,0)</f>
        <v>5.2530999999999999</v>
      </c>
      <c r="G27" s="61">
        <f t="shared" si="1"/>
        <v>18</v>
      </c>
      <c r="H27" s="60">
        <f>VLOOKUP($A27,'Return Data'!$B$7:$R$2292,12,0)</f>
        <v>2.5324</v>
      </c>
      <c r="I27" s="61">
        <f t="shared" si="2"/>
        <v>16</v>
      </c>
      <c r="J27" s="60">
        <f>VLOOKUP($A27,'Return Data'!$B$7:$R$2292,13,0)</f>
        <v>0.56040000000000001</v>
      </c>
      <c r="K27" s="61">
        <f t="shared" si="3"/>
        <v>16</v>
      </c>
      <c r="L27" s="60">
        <f>VLOOKUP($A27,'Return Data'!$B$7:$R$2292,17,0)</f>
        <v>23.575099999999999</v>
      </c>
      <c r="M27" s="61">
        <f t="shared" si="4"/>
        <v>13</v>
      </c>
      <c r="N27" s="60">
        <f>VLOOKUP($A27,'Return Data'!$B$7:$R$2292,14,0)</f>
        <v>14.658099999999999</v>
      </c>
      <c r="O27" s="61">
        <f t="shared" si="5"/>
        <v>12</v>
      </c>
      <c r="P27" s="60">
        <f>VLOOKUP($A27,'Return Data'!$B$7:$R$2292,15,0)</f>
        <v>11.4267</v>
      </c>
      <c r="Q27" s="61">
        <f t="shared" ref="Q27:Q34" si="8">RANK(P27,P$8:P$34,0)</f>
        <v>9</v>
      </c>
      <c r="R27" s="60">
        <f>VLOOKUP($A27,'Return Data'!$B$7:$R$2292,16,0)</f>
        <v>15.345800000000001</v>
      </c>
      <c r="S27" s="62">
        <f t="shared" si="7"/>
        <v>10</v>
      </c>
    </row>
    <row r="28" spans="1:19" x14ac:dyDescent="0.3">
      <c r="A28" s="58" t="s">
        <v>937</v>
      </c>
      <c r="B28" s="59">
        <f>VLOOKUP($A28,'Return Data'!$B$7:$R$2292,3,0)</f>
        <v>44865</v>
      </c>
      <c r="C28" s="60">
        <f>VLOOKUP($A28,'Return Data'!$B$7:$R$2292,4,0)</f>
        <v>55.134300000000003</v>
      </c>
      <c r="D28" s="60">
        <f>VLOOKUP($A28,'Return Data'!$B$7:$R$2292,10,0)</f>
        <v>6.9412000000000003</v>
      </c>
      <c r="E28" s="61">
        <f t="shared" si="0"/>
        <v>1</v>
      </c>
      <c r="F28" s="60">
        <f>VLOOKUP($A28,'Return Data'!$B$7:$R$2292,11,0)</f>
        <v>10.7392</v>
      </c>
      <c r="G28" s="61">
        <f t="shared" si="1"/>
        <v>1</v>
      </c>
      <c r="H28" s="60">
        <f>VLOOKUP($A28,'Return Data'!$B$7:$R$2292,12,0)</f>
        <v>9.0452999999999992</v>
      </c>
      <c r="I28" s="61">
        <f t="shared" si="2"/>
        <v>1</v>
      </c>
      <c r="J28" s="60">
        <f>VLOOKUP($A28,'Return Data'!$B$7:$R$2292,13,0)</f>
        <v>9.2144999999999992</v>
      </c>
      <c r="K28" s="61">
        <f t="shared" si="3"/>
        <v>1</v>
      </c>
      <c r="L28" s="60">
        <f>VLOOKUP($A28,'Return Data'!$B$7:$R$2292,17,0)</f>
        <v>34.8474</v>
      </c>
      <c r="M28" s="61">
        <f t="shared" si="4"/>
        <v>1</v>
      </c>
      <c r="N28" s="60">
        <f>VLOOKUP($A28,'Return Data'!$B$7:$R$2292,14,0)</f>
        <v>16.290700000000001</v>
      </c>
      <c r="O28" s="61">
        <f t="shared" si="5"/>
        <v>5</v>
      </c>
      <c r="P28" s="60">
        <f>VLOOKUP($A28,'Return Data'!$B$7:$R$2292,15,0)</f>
        <v>11.5573</v>
      </c>
      <c r="Q28" s="61">
        <f t="shared" si="8"/>
        <v>8</v>
      </c>
      <c r="R28" s="60">
        <f>VLOOKUP($A28,'Return Data'!$B$7:$R$2292,16,0)</f>
        <v>11.852600000000001</v>
      </c>
      <c r="S28" s="62">
        <f t="shared" si="7"/>
        <v>19</v>
      </c>
    </row>
    <row r="29" spans="1:19" x14ac:dyDescent="0.3">
      <c r="A29" s="58" t="s">
        <v>939</v>
      </c>
      <c r="B29" s="59">
        <f>VLOOKUP($A29,'Return Data'!$B$7:$R$2292,3,0)</f>
        <v>44865</v>
      </c>
      <c r="C29" s="60">
        <f>VLOOKUP($A29,'Return Data'!$B$7:$R$2292,4,0)</f>
        <v>247.8</v>
      </c>
      <c r="D29" s="60">
        <f>VLOOKUP($A29,'Return Data'!$B$7:$R$2292,10,0)</f>
        <v>6.1833</v>
      </c>
      <c r="E29" s="61">
        <f t="shared" si="0"/>
        <v>7</v>
      </c>
      <c r="F29" s="60">
        <f>VLOOKUP($A29,'Return Data'!$B$7:$R$2292,11,0)</f>
        <v>6.6173000000000002</v>
      </c>
      <c r="G29" s="61">
        <f t="shared" si="1"/>
        <v>12</v>
      </c>
      <c r="H29" s="60">
        <f>VLOOKUP($A29,'Return Data'!$B$7:$R$2292,12,0)</f>
        <v>2.8472</v>
      </c>
      <c r="I29" s="61">
        <f t="shared" si="2"/>
        <v>15</v>
      </c>
      <c r="J29" s="60">
        <f>VLOOKUP($A29,'Return Data'!$B$7:$R$2292,13,0)</f>
        <v>-0.33379999999999999</v>
      </c>
      <c r="K29" s="61">
        <f t="shared" si="3"/>
        <v>20</v>
      </c>
      <c r="L29" s="60">
        <f>VLOOKUP($A29,'Return Data'!$B$7:$R$2292,17,0)</f>
        <v>20.159700000000001</v>
      </c>
      <c r="M29" s="61">
        <f t="shared" si="4"/>
        <v>25</v>
      </c>
      <c r="N29" s="60">
        <f>VLOOKUP($A29,'Return Data'!$B$7:$R$2292,14,0)</f>
        <v>12.104799999999999</v>
      </c>
      <c r="O29" s="61">
        <f t="shared" si="5"/>
        <v>25</v>
      </c>
      <c r="P29" s="60">
        <f>VLOOKUP($A29,'Return Data'!$B$7:$R$2292,15,0)</f>
        <v>9.1869999999999994</v>
      </c>
      <c r="Q29" s="61">
        <f t="shared" si="8"/>
        <v>22</v>
      </c>
      <c r="R29" s="60">
        <f>VLOOKUP($A29,'Return Data'!$B$7:$R$2292,16,0)</f>
        <v>17.634899999999998</v>
      </c>
      <c r="S29" s="62">
        <f t="shared" si="7"/>
        <v>8</v>
      </c>
    </row>
    <row r="30" spans="1:19" x14ac:dyDescent="0.3">
      <c r="A30" s="58" t="s">
        <v>942</v>
      </c>
      <c r="B30" s="59">
        <f>VLOOKUP($A30,'Return Data'!$B$7:$R$2292,3,0)</f>
        <v>44865</v>
      </c>
      <c r="C30" s="60">
        <f>VLOOKUP($A30,'Return Data'!$B$7:$R$2292,4,0)</f>
        <v>63.686399999999999</v>
      </c>
      <c r="D30" s="60">
        <f>VLOOKUP($A30,'Return Data'!$B$7:$R$2292,10,0)</f>
        <v>5.4425999999999997</v>
      </c>
      <c r="E30" s="61">
        <f t="shared" si="0"/>
        <v>13</v>
      </c>
      <c r="F30" s="60">
        <f>VLOOKUP($A30,'Return Data'!$B$7:$R$2292,11,0)</f>
        <v>7.2218</v>
      </c>
      <c r="G30" s="61">
        <f t="shared" si="1"/>
        <v>8</v>
      </c>
      <c r="H30" s="60">
        <f>VLOOKUP($A30,'Return Data'!$B$7:$R$2292,12,0)</f>
        <v>5.5106000000000002</v>
      </c>
      <c r="I30" s="61">
        <f t="shared" si="2"/>
        <v>4</v>
      </c>
      <c r="J30" s="60">
        <f>VLOOKUP($A30,'Return Data'!$B$7:$R$2292,13,0)</f>
        <v>2.8757999999999999</v>
      </c>
      <c r="K30" s="61">
        <f t="shared" si="3"/>
        <v>6</v>
      </c>
      <c r="L30" s="60">
        <f>VLOOKUP($A30,'Return Data'!$B$7:$R$2292,17,0)</f>
        <v>26.861899999999999</v>
      </c>
      <c r="M30" s="61">
        <f t="shared" si="4"/>
        <v>5</v>
      </c>
      <c r="N30" s="60">
        <f>VLOOKUP($A30,'Return Data'!$B$7:$R$2292,14,0)</f>
        <v>15.5487</v>
      </c>
      <c r="O30" s="61">
        <f t="shared" si="5"/>
        <v>8</v>
      </c>
      <c r="P30" s="60">
        <f>VLOOKUP($A30,'Return Data'!$B$7:$R$2292,15,0)</f>
        <v>11.168200000000001</v>
      </c>
      <c r="Q30" s="61">
        <f t="shared" si="8"/>
        <v>11</v>
      </c>
      <c r="R30" s="60">
        <f>VLOOKUP($A30,'Return Data'!$B$7:$R$2292,16,0)</f>
        <v>11.658300000000001</v>
      </c>
      <c r="S30" s="62">
        <f t="shared" si="7"/>
        <v>20</v>
      </c>
    </row>
    <row r="31" spans="1:19" x14ac:dyDescent="0.3">
      <c r="A31" s="58" t="s">
        <v>943</v>
      </c>
      <c r="B31" s="59">
        <f>VLOOKUP($A31,'Return Data'!$B$7:$R$2292,3,0)</f>
        <v>44865</v>
      </c>
      <c r="C31" s="60">
        <f>VLOOKUP($A31,'Return Data'!$B$7:$R$2292,4,0)</f>
        <v>747.94074099218597</v>
      </c>
      <c r="D31" s="60">
        <f>VLOOKUP($A31,'Return Data'!$B$7:$R$2292,10,0)</f>
        <v>5.1684000000000001</v>
      </c>
      <c r="E31" s="61">
        <f t="shared" si="0"/>
        <v>19</v>
      </c>
      <c r="F31" s="60">
        <f>VLOOKUP($A31,'Return Data'!$B$7:$R$2292,11,0)</f>
        <v>5.5688000000000004</v>
      </c>
      <c r="G31" s="61">
        <f t="shared" si="1"/>
        <v>17</v>
      </c>
      <c r="H31" s="60">
        <f>VLOOKUP($A31,'Return Data'!$B$7:$R$2292,12,0)</f>
        <v>2.2208999999999999</v>
      </c>
      <c r="I31" s="61">
        <f t="shared" si="2"/>
        <v>17</v>
      </c>
      <c r="J31" s="60">
        <f>VLOOKUP($A31,'Return Data'!$B$7:$R$2292,13,0)</f>
        <v>1.1373</v>
      </c>
      <c r="K31" s="61">
        <f t="shared" si="3"/>
        <v>12</v>
      </c>
      <c r="L31" s="60">
        <f>VLOOKUP($A31,'Return Data'!$B$7:$R$2292,17,0)</f>
        <v>27.3003</v>
      </c>
      <c r="M31" s="61">
        <f t="shared" si="4"/>
        <v>4</v>
      </c>
      <c r="N31" s="60">
        <f>VLOOKUP($A31,'Return Data'!$B$7:$R$2292,14,0)</f>
        <v>14.1355</v>
      </c>
      <c r="O31" s="61">
        <f t="shared" si="5"/>
        <v>18</v>
      </c>
      <c r="P31" s="60">
        <f>VLOOKUP($A31,'Return Data'!$B$7:$R$2292,15,0)</f>
        <v>10.4512</v>
      </c>
      <c r="Q31" s="61">
        <f t="shared" si="8"/>
        <v>15</v>
      </c>
      <c r="R31" s="60">
        <f>VLOOKUP($A31,'Return Data'!$B$7:$R$2292,16,0)</f>
        <v>19.256</v>
      </c>
      <c r="S31" s="62">
        <f t="shared" si="7"/>
        <v>3</v>
      </c>
    </row>
    <row r="32" spans="1:19" x14ac:dyDescent="0.3">
      <c r="A32" s="58" t="s">
        <v>946</v>
      </c>
      <c r="B32" s="59">
        <f>VLOOKUP($A32,'Return Data'!$B$7:$R$2292,3,0)</f>
        <v>44865</v>
      </c>
      <c r="C32" s="60">
        <f>VLOOKUP($A32,'Return Data'!$B$7:$R$2292,4,0)</f>
        <v>143.333333333333</v>
      </c>
      <c r="D32" s="60">
        <f>VLOOKUP($A32,'Return Data'!$B$7:$R$2292,10,0)</f>
        <v>5.1756000000000002</v>
      </c>
      <c r="E32" s="61">
        <f t="shared" si="0"/>
        <v>18</v>
      </c>
      <c r="F32" s="60">
        <f>VLOOKUP($A32,'Return Data'!$B$7:$R$2292,11,0)</f>
        <v>4.1868999999999996</v>
      </c>
      <c r="G32" s="61">
        <f t="shared" si="1"/>
        <v>25</v>
      </c>
      <c r="H32" s="60">
        <f>VLOOKUP($A32,'Return Data'!$B$7:$R$2292,12,0)</f>
        <v>5.9425999999999997</v>
      </c>
      <c r="I32" s="61">
        <f t="shared" si="2"/>
        <v>3</v>
      </c>
      <c r="J32" s="60">
        <f>VLOOKUP($A32,'Return Data'!$B$7:$R$2292,13,0)</f>
        <v>3.6244000000000001</v>
      </c>
      <c r="K32" s="61">
        <f t="shared" si="3"/>
        <v>4</v>
      </c>
      <c r="L32" s="60">
        <f>VLOOKUP($A32,'Return Data'!$B$7:$R$2292,17,0)</f>
        <v>20.8157</v>
      </c>
      <c r="M32" s="61">
        <f t="shared" si="4"/>
        <v>21</v>
      </c>
      <c r="N32" s="60">
        <f>VLOOKUP($A32,'Return Data'!$B$7:$R$2292,14,0)</f>
        <v>12.1137</v>
      </c>
      <c r="O32" s="61">
        <f t="shared" si="5"/>
        <v>24</v>
      </c>
      <c r="P32" s="60">
        <f>VLOOKUP($A32,'Return Data'!$B$7:$R$2292,15,0)</f>
        <v>7.6340000000000003</v>
      </c>
      <c r="Q32" s="61">
        <f t="shared" si="8"/>
        <v>26</v>
      </c>
      <c r="R32" s="60">
        <f>VLOOKUP($A32,'Return Data'!$B$7:$R$2292,16,0)</f>
        <v>10.093</v>
      </c>
      <c r="S32" s="62">
        <f t="shared" si="7"/>
        <v>24</v>
      </c>
    </row>
    <row r="33" spans="1:19" x14ac:dyDescent="0.3">
      <c r="A33" s="58" t="s">
        <v>948</v>
      </c>
      <c r="B33" s="59">
        <f>VLOOKUP($A33,'Return Data'!$B$7:$R$2292,3,0)</f>
        <v>44865</v>
      </c>
      <c r="C33" s="60">
        <f>VLOOKUP($A33,'Return Data'!$B$7:$R$2292,4,0)</f>
        <v>16.78</v>
      </c>
      <c r="D33" s="60">
        <f>VLOOKUP($A33,'Return Data'!$B$7:$R$2292,10,0)</f>
        <v>4.8094999999999999</v>
      </c>
      <c r="E33" s="61">
        <f t="shared" si="0"/>
        <v>20</v>
      </c>
      <c r="F33" s="60">
        <f>VLOOKUP($A33,'Return Data'!$B$7:$R$2292,11,0)</f>
        <v>5.0720000000000001</v>
      </c>
      <c r="G33" s="61">
        <f t="shared" si="1"/>
        <v>20</v>
      </c>
      <c r="H33" s="60">
        <f>VLOOKUP($A33,'Return Data'!$B$7:$R$2292,12,0)</f>
        <v>2.1924000000000001</v>
      </c>
      <c r="I33" s="61">
        <f t="shared" si="2"/>
        <v>18</v>
      </c>
      <c r="J33" s="60">
        <f>VLOOKUP($A33,'Return Data'!$B$7:$R$2292,13,0)</f>
        <v>-1.8713</v>
      </c>
      <c r="K33" s="61">
        <f t="shared" si="3"/>
        <v>23</v>
      </c>
      <c r="L33" s="60">
        <f>VLOOKUP($A33,'Return Data'!$B$7:$R$2292,17,0)</f>
        <v>23.698399999999999</v>
      </c>
      <c r="M33" s="61">
        <f t="shared" si="4"/>
        <v>12</v>
      </c>
      <c r="N33" s="60">
        <f>VLOOKUP($A33,'Return Data'!$B$7:$R$2292,14,0)</f>
        <v>14.48</v>
      </c>
      <c r="O33" s="61">
        <f t="shared" si="5"/>
        <v>16</v>
      </c>
      <c r="P33" s="60">
        <f>VLOOKUP($A33,'Return Data'!$B$7:$R$2292,15,0)</f>
        <v>9.7825000000000006</v>
      </c>
      <c r="Q33" s="61">
        <f t="shared" si="8"/>
        <v>21</v>
      </c>
      <c r="R33" s="60">
        <f>VLOOKUP($A33,'Return Data'!$B$7:$R$2292,16,0)</f>
        <v>9.9120000000000008</v>
      </c>
      <c r="S33" s="62">
        <f t="shared" si="7"/>
        <v>26</v>
      </c>
    </row>
    <row r="34" spans="1:19" x14ac:dyDescent="0.3">
      <c r="A34" s="58" t="s">
        <v>1775</v>
      </c>
      <c r="B34" s="59">
        <f>VLOOKUP($A34,'Return Data'!$B$7:$R$2292,3,0)</f>
        <v>44865</v>
      </c>
      <c r="C34" s="60">
        <f>VLOOKUP($A34,'Return Data'!$B$7:$R$2292,4,0)</f>
        <v>197.88229999999999</v>
      </c>
      <c r="D34" s="60">
        <f>VLOOKUP($A34,'Return Data'!$B$7:$R$2292,10,0)</f>
        <v>5.4257999999999997</v>
      </c>
      <c r="E34" s="61">
        <f t="shared" si="0"/>
        <v>14</v>
      </c>
      <c r="F34" s="60">
        <f>VLOOKUP($A34,'Return Data'!$B$7:$R$2292,11,0)</f>
        <v>5.1848000000000001</v>
      </c>
      <c r="G34" s="61">
        <f t="shared" si="1"/>
        <v>19</v>
      </c>
      <c r="H34" s="60">
        <f>VLOOKUP($A34,'Return Data'!$B$7:$R$2292,12,0)</f>
        <v>1.3011999999999999</v>
      </c>
      <c r="I34" s="61">
        <f t="shared" si="2"/>
        <v>22</v>
      </c>
      <c r="J34" s="60">
        <f>VLOOKUP($A34,'Return Data'!$B$7:$R$2292,13,0)</f>
        <v>-0.39500000000000002</v>
      </c>
      <c r="K34" s="61">
        <f t="shared" si="3"/>
        <v>21</v>
      </c>
      <c r="L34" s="60">
        <f>VLOOKUP($A34,'Return Data'!$B$7:$R$2292,17,0)</f>
        <v>24.802700000000002</v>
      </c>
      <c r="M34" s="61">
        <f t="shared" si="4"/>
        <v>10</v>
      </c>
      <c r="N34" s="60">
        <f>VLOOKUP($A34,'Return Data'!$B$7:$R$2292,14,0)</f>
        <v>16.3352</v>
      </c>
      <c r="O34" s="61">
        <f t="shared" si="5"/>
        <v>4</v>
      </c>
      <c r="P34" s="60">
        <f>VLOOKUP($A34,'Return Data'!$B$7:$R$2292,15,0)</f>
        <v>11.967599999999999</v>
      </c>
      <c r="Q34" s="61">
        <f t="shared" si="8"/>
        <v>3</v>
      </c>
      <c r="R34" s="60">
        <f>VLOOKUP($A34,'Return Data'!$B$7:$R$2292,16,0)</f>
        <v>13.267099999999999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5.2553037037037038</v>
      </c>
      <c r="E36" s="69"/>
      <c r="F36" s="70">
        <f>AVERAGE(F8:F34)</f>
        <v>6.2485740740740745</v>
      </c>
      <c r="G36" s="69"/>
      <c r="H36" s="70">
        <f>AVERAGE(H8:H34)</f>
        <v>3.0259629629629634</v>
      </c>
      <c r="I36" s="69"/>
      <c r="J36" s="70">
        <f>AVERAGE(J8:J34)</f>
        <v>0.99940740740740763</v>
      </c>
      <c r="K36" s="69"/>
      <c r="L36" s="70">
        <f>AVERAGE(L8:L34)</f>
        <v>23.99567037037037</v>
      </c>
      <c r="M36" s="69"/>
      <c r="N36" s="70">
        <f>AVERAGE(N8:N34)</f>
        <v>14.386281481481479</v>
      </c>
      <c r="O36" s="69"/>
      <c r="P36" s="70">
        <f>AVERAGE(P8:P34)</f>
        <v>10.622961538461542</v>
      </c>
      <c r="Q36" s="69"/>
      <c r="R36" s="70">
        <f>AVERAGE(R8:R34)</f>
        <v>14.172977777777781</v>
      </c>
      <c r="S36" s="71"/>
    </row>
    <row r="37" spans="1:19" x14ac:dyDescent="0.3">
      <c r="A37" s="68" t="s">
        <v>28</v>
      </c>
      <c r="B37" s="69"/>
      <c r="C37" s="69"/>
      <c r="D37" s="70">
        <f>MIN(D8:D34)</f>
        <v>2.3969999999999998</v>
      </c>
      <c r="E37" s="69"/>
      <c r="F37" s="70">
        <f>MIN(F8:F34)</f>
        <v>3.0686</v>
      </c>
      <c r="G37" s="69"/>
      <c r="H37" s="70">
        <f>MIN(H8:H34)</f>
        <v>-1.7497</v>
      </c>
      <c r="I37" s="69"/>
      <c r="J37" s="70">
        <f>MIN(J8:J34)</f>
        <v>-5.7004000000000001</v>
      </c>
      <c r="K37" s="69"/>
      <c r="L37" s="70">
        <f>MIN(L8:L34)</f>
        <v>17.990300000000001</v>
      </c>
      <c r="M37" s="69"/>
      <c r="N37" s="70">
        <f>MIN(N8:N34)</f>
        <v>10.471399999999999</v>
      </c>
      <c r="O37" s="69"/>
      <c r="P37" s="70">
        <f>MIN(P8:P34)</f>
        <v>7.6340000000000003</v>
      </c>
      <c r="Q37" s="69"/>
      <c r="R37" s="70">
        <f>MIN(R8:R34)</f>
        <v>8.7943999999999996</v>
      </c>
      <c r="S37" s="71"/>
    </row>
    <row r="38" spans="1:19" ht="15" thickBot="1" x14ac:dyDescent="0.35">
      <c r="A38" s="72" t="s">
        <v>29</v>
      </c>
      <c r="B38" s="73"/>
      <c r="C38" s="73"/>
      <c r="D38" s="74">
        <f>MAX(D8:D34)</f>
        <v>6.9412000000000003</v>
      </c>
      <c r="E38" s="73"/>
      <c r="F38" s="74">
        <f>MAX(F8:F34)</f>
        <v>10.7392</v>
      </c>
      <c r="G38" s="73"/>
      <c r="H38" s="74">
        <f>MAX(H8:H34)</f>
        <v>9.0452999999999992</v>
      </c>
      <c r="I38" s="73"/>
      <c r="J38" s="74">
        <f>MAX(J8:J34)</f>
        <v>9.2144999999999992</v>
      </c>
      <c r="K38" s="73"/>
      <c r="L38" s="74">
        <f>MAX(L8:L34)</f>
        <v>34.8474</v>
      </c>
      <c r="M38" s="73"/>
      <c r="N38" s="74">
        <f>MAX(N8:N34)</f>
        <v>16.955400000000001</v>
      </c>
      <c r="O38" s="73"/>
      <c r="P38" s="74">
        <f>MAX(P8:P34)</f>
        <v>13.7799</v>
      </c>
      <c r="Q38" s="73"/>
      <c r="R38" s="74">
        <f>MAX(R8:R34)</f>
        <v>19.327200000000001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10"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44865</v>
      </c>
      <c r="C8" s="60">
        <f>VLOOKUP($A8,'Return Data'!$B$7:$R$2292,4,0)</f>
        <v>39.709099999999999</v>
      </c>
      <c r="D8" s="60">
        <f>VLOOKUP($A8,'Return Data'!$B$7:$R$2292,9,0)</f>
        <v>4.7962999999999996</v>
      </c>
      <c r="E8" s="61">
        <f t="shared" ref="E8:E33" si="0">RANK(D8,D$8:D$33,0)</f>
        <v>11</v>
      </c>
      <c r="F8" s="60">
        <f>VLOOKUP($A8,'Return Data'!$B$7:$R$2292,10,0)</f>
        <v>4.6189</v>
      </c>
      <c r="G8" s="61">
        <f t="shared" ref="G8:G33" si="1">RANK(F8,F$8:F$33,0)</f>
        <v>9</v>
      </c>
      <c r="H8" s="60">
        <f>VLOOKUP($A8,'Return Data'!$B$7:$R$2292,11,0)</f>
        <v>9.4859000000000009</v>
      </c>
      <c r="I8" s="61">
        <f t="shared" ref="I8:I33" si="2">RANK(H8,H$8:H$33,0)</f>
        <v>2</v>
      </c>
      <c r="J8" s="60">
        <f>VLOOKUP($A8,'Return Data'!$B$7:$R$2292,12,0)</f>
        <v>6.8335999999999997</v>
      </c>
      <c r="K8" s="61">
        <f t="shared" ref="K8:K33" si="3">RANK(J8,J$8:J$33,0)</f>
        <v>2</v>
      </c>
      <c r="L8" s="60">
        <f>VLOOKUP($A8,'Return Data'!$B$7:$R$2292,13,0)</f>
        <v>5.9543999999999997</v>
      </c>
      <c r="M8" s="61">
        <f t="shared" ref="M8:M33" si="4">RANK(L8,L$8:L$33,0)</f>
        <v>2</v>
      </c>
      <c r="N8" s="60">
        <f>VLOOKUP($A8,'Return Data'!$B$7:$R$2292,17,0)</f>
        <v>6.1044999999999998</v>
      </c>
      <c r="O8" s="61">
        <f t="shared" ref="O8:O31" si="5">RANK(N8,N$8:N$33,0)</f>
        <v>2</v>
      </c>
      <c r="P8" s="60">
        <f>VLOOKUP($A8,'Return Data'!$B$7:$R$2292,14,0)</f>
        <v>5.5551000000000004</v>
      </c>
      <c r="Q8" s="61">
        <f>RANK(P8,P$8:P$33,0)</f>
        <v>13</v>
      </c>
      <c r="R8" s="60">
        <f>VLOOKUP($A8,'Return Data'!$B$7:$R$2292,16,0)</f>
        <v>7.5364000000000004</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22</v>
      </c>
      <c r="F9" s="60">
        <f>VLOOKUP($A9,'Return Data'!$B$7:$R$2292,10,0)</f>
        <v>0</v>
      </c>
      <c r="G9" s="61">
        <f t="shared" si="1"/>
        <v>23</v>
      </c>
      <c r="H9" s="60">
        <f>VLOOKUP($A9,'Return Data'!$B$7:$R$2292,11,0)</f>
        <v>0</v>
      </c>
      <c r="I9" s="61">
        <f t="shared" si="2"/>
        <v>23</v>
      </c>
      <c r="J9" s="60">
        <f>VLOOKUP($A9,'Return Data'!$B$7:$R$2292,12,0)</f>
        <v>0</v>
      </c>
      <c r="K9" s="61">
        <f t="shared" si="3"/>
        <v>22</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44865</v>
      </c>
      <c r="C10" s="60">
        <f>VLOOKUP($A10,'Return Data'!$B$7:$R$2292,4,0)</f>
        <v>26.173999999999999</v>
      </c>
      <c r="D10" s="60">
        <f>VLOOKUP($A10,'Return Data'!$B$7:$R$2292,9,0)</f>
        <v>4.6653000000000002</v>
      </c>
      <c r="E10" s="61">
        <f t="shared" si="0"/>
        <v>13</v>
      </c>
      <c r="F10" s="60">
        <f>VLOOKUP($A10,'Return Data'!$B$7:$R$2292,10,0)</f>
        <v>5.3769999999999998</v>
      </c>
      <c r="G10" s="61">
        <f t="shared" si="1"/>
        <v>6</v>
      </c>
      <c r="H10" s="60">
        <f>VLOOKUP($A10,'Return Data'!$B$7:$R$2292,11,0)</f>
        <v>2.6299000000000001</v>
      </c>
      <c r="I10" s="61">
        <f t="shared" si="2"/>
        <v>16</v>
      </c>
      <c r="J10" s="60">
        <f>VLOOKUP($A10,'Return Data'!$B$7:$R$2292,12,0)</f>
        <v>1.7627999999999999</v>
      </c>
      <c r="K10" s="61">
        <f t="shared" si="3"/>
        <v>16</v>
      </c>
      <c r="L10" s="60">
        <f>VLOOKUP($A10,'Return Data'!$B$7:$R$2292,13,0)</f>
        <v>1.7052</v>
      </c>
      <c r="M10" s="61">
        <f t="shared" si="4"/>
        <v>17</v>
      </c>
      <c r="N10" s="60">
        <f>VLOOKUP($A10,'Return Data'!$B$7:$R$2292,17,0)</f>
        <v>2.8595999999999999</v>
      </c>
      <c r="O10" s="61">
        <f t="shared" si="5"/>
        <v>14</v>
      </c>
      <c r="P10" s="60">
        <f>VLOOKUP($A10,'Return Data'!$B$7:$R$2292,14,0)</f>
        <v>6.4127000000000001</v>
      </c>
      <c r="Q10" s="61">
        <f t="shared" ref="Q10:Q31" si="7">RANK(P10,P$8:P$33,0)</f>
        <v>4</v>
      </c>
      <c r="R10" s="60">
        <f>VLOOKUP($A10,'Return Data'!$B$7:$R$2292,16,0)</f>
        <v>8.5741999999999994</v>
      </c>
      <c r="S10" s="62">
        <f t="shared" si="6"/>
        <v>3</v>
      </c>
    </row>
    <row r="11" spans="1:19" x14ac:dyDescent="0.3">
      <c r="A11" s="77" t="s">
        <v>1962</v>
      </c>
      <c r="B11" s="59">
        <f>VLOOKUP($A11,'Return Data'!$B$7:$R$2292,3,0)</f>
        <v>44865</v>
      </c>
      <c r="C11" s="60">
        <f>VLOOKUP($A11,'Return Data'!$B$7:$R$2292,4,0)</f>
        <v>40.7059</v>
      </c>
      <c r="D11" s="60">
        <f>VLOOKUP($A11,'Return Data'!$B$7:$R$2292,9,0)</f>
        <v>5.3930999999999996</v>
      </c>
      <c r="E11" s="61">
        <f t="shared" si="0"/>
        <v>9</v>
      </c>
      <c r="F11" s="60">
        <f>VLOOKUP($A11,'Return Data'!$B$7:$R$2292,10,0)</f>
        <v>7.5403000000000002</v>
      </c>
      <c r="G11" s="61">
        <f t="shared" si="1"/>
        <v>3</v>
      </c>
      <c r="H11" s="60">
        <f>VLOOKUP($A11,'Return Data'!$B$7:$R$2292,11,0)</f>
        <v>5.4546000000000001</v>
      </c>
      <c r="I11" s="61">
        <f t="shared" si="2"/>
        <v>5</v>
      </c>
      <c r="J11" s="60">
        <f>VLOOKUP($A11,'Return Data'!$B$7:$R$2292,12,0)</f>
        <v>4.3169000000000004</v>
      </c>
      <c r="K11" s="61">
        <f t="shared" si="3"/>
        <v>4</v>
      </c>
      <c r="L11" s="60">
        <f>VLOOKUP($A11,'Return Data'!$B$7:$R$2292,13,0)</f>
        <v>3.7248000000000001</v>
      </c>
      <c r="M11" s="61">
        <f t="shared" si="4"/>
        <v>5</v>
      </c>
      <c r="N11" s="60">
        <f>VLOOKUP($A11,'Return Data'!$B$7:$R$2292,17,0)</f>
        <v>3.3065000000000002</v>
      </c>
      <c r="O11" s="61">
        <f t="shared" si="5"/>
        <v>13</v>
      </c>
      <c r="P11" s="60">
        <f>VLOOKUP($A11,'Return Data'!$B$7:$R$2292,14,0)</f>
        <v>5.49</v>
      </c>
      <c r="Q11" s="61">
        <f t="shared" si="7"/>
        <v>14</v>
      </c>
      <c r="R11" s="60">
        <f>VLOOKUP($A11,'Return Data'!$B$7:$R$2292,16,0)</f>
        <v>7.9466000000000001</v>
      </c>
      <c r="S11" s="62">
        <f t="shared" si="6"/>
        <v>10</v>
      </c>
    </row>
    <row r="12" spans="1:19" x14ac:dyDescent="0.3">
      <c r="A12" s="77" t="s">
        <v>58</v>
      </c>
      <c r="B12" s="59">
        <f>VLOOKUP($A12,'Return Data'!$B$7:$R$2292,3,0)</f>
        <v>44865</v>
      </c>
      <c r="C12" s="60">
        <f>VLOOKUP($A12,'Return Data'!$B$7:$R$2292,4,0)</f>
        <v>26.332899999999999</v>
      </c>
      <c r="D12" s="60">
        <f>VLOOKUP($A12,'Return Data'!$B$7:$R$2292,9,0)</f>
        <v>4.9885999999999999</v>
      </c>
      <c r="E12" s="61">
        <f t="shared" si="0"/>
        <v>10</v>
      </c>
      <c r="F12" s="60">
        <f>VLOOKUP($A12,'Return Data'!$B$7:$R$2292,10,0)</f>
        <v>3.6465999999999998</v>
      </c>
      <c r="G12" s="61">
        <f t="shared" si="1"/>
        <v>16</v>
      </c>
      <c r="H12" s="60">
        <f>VLOOKUP($A12,'Return Data'!$B$7:$R$2292,11,0)</f>
        <v>3.5139999999999998</v>
      </c>
      <c r="I12" s="61">
        <f t="shared" si="2"/>
        <v>12</v>
      </c>
      <c r="J12" s="60">
        <f>VLOOKUP($A12,'Return Data'!$B$7:$R$2292,12,0)</f>
        <v>2.5287000000000002</v>
      </c>
      <c r="K12" s="61">
        <f t="shared" si="3"/>
        <v>13</v>
      </c>
      <c r="L12" s="60">
        <f>VLOOKUP($A12,'Return Data'!$B$7:$R$2292,13,0)</f>
        <v>2.5278</v>
      </c>
      <c r="M12" s="61">
        <f t="shared" si="4"/>
        <v>13</v>
      </c>
      <c r="N12" s="60">
        <f>VLOOKUP($A12,'Return Data'!$B$7:$R$2292,17,0)</f>
        <v>2.5848</v>
      </c>
      <c r="O12" s="61">
        <f t="shared" si="5"/>
        <v>17</v>
      </c>
      <c r="P12" s="60">
        <f>VLOOKUP($A12,'Return Data'!$B$7:$R$2292,14,0)</f>
        <v>5.0376000000000003</v>
      </c>
      <c r="Q12" s="61">
        <f t="shared" si="7"/>
        <v>19</v>
      </c>
      <c r="R12" s="60">
        <f>VLOOKUP($A12,'Return Data'!$B$7:$R$2292,16,0)</f>
        <v>7.8131000000000004</v>
      </c>
      <c r="S12" s="62">
        <f t="shared" si="6"/>
        <v>11</v>
      </c>
    </row>
    <row r="13" spans="1:19" x14ac:dyDescent="0.3">
      <c r="A13" s="77" t="s">
        <v>59</v>
      </c>
      <c r="B13" s="59">
        <f>VLOOKUP($A13,'Return Data'!$B$7:$R$2292,3,0)</f>
        <v>44865</v>
      </c>
      <c r="C13" s="60">
        <f>VLOOKUP($A13,'Return Data'!$B$7:$R$2292,4,0)</f>
        <v>2841.9484000000002</v>
      </c>
      <c r="D13" s="60">
        <f>VLOOKUP($A13,'Return Data'!$B$7:$R$2292,9,0)</f>
        <v>3.6941000000000002</v>
      </c>
      <c r="E13" s="61">
        <f t="shared" si="0"/>
        <v>19</v>
      </c>
      <c r="F13" s="60">
        <f>VLOOKUP($A13,'Return Data'!$B$7:$R$2292,10,0)</f>
        <v>2.7118000000000002</v>
      </c>
      <c r="G13" s="61">
        <f t="shared" si="1"/>
        <v>19</v>
      </c>
      <c r="H13" s="60">
        <f>VLOOKUP($A13,'Return Data'!$B$7:$R$2292,11,0)</f>
        <v>2.2252999999999998</v>
      </c>
      <c r="I13" s="61">
        <f t="shared" si="2"/>
        <v>17</v>
      </c>
      <c r="J13" s="60">
        <f>VLOOKUP($A13,'Return Data'!$B$7:$R$2292,12,0)</f>
        <v>1.4810000000000001</v>
      </c>
      <c r="K13" s="61">
        <f t="shared" si="3"/>
        <v>17</v>
      </c>
      <c r="L13" s="60">
        <f>VLOOKUP($A13,'Return Data'!$B$7:$R$2292,13,0)</f>
        <v>1.8091999999999999</v>
      </c>
      <c r="M13" s="61">
        <f t="shared" si="4"/>
        <v>16</v>
      </c>
      <c r="N13" s="60">
        <f>VLOOKUP($A13,'Return Data'!$B$7:$R$2292,17,0)</f>
        <v>2.6276999999999999</v>
      </c>
      <c r="O13" s="61">
        <f t="shared" si="5"/>
        <v>16</v>
      </c>
      <c r="P13" s="60">
        <f>VLOOKUP($A13,'Return Data'!$B$7:$R$2292,14,0)</f>
        <v>5.9832999999999998</v>
      </c>
      <c r="Q13" s="61">
        <f t="shared" si="7"/>
        <v>9</v>
      </c>
      <c r="R13" s="60">
        <f>VLOOKUP($A13,'Return Data'!$B$7:$R$2292,16,0)</f>
        <v>7.9912999999999998</v>
      </c>
      <c r="S13" s="62">
        <f t="shared" si="6"/>
        <v>9</v>
      </c>
    </row>
    <row r="14" spans="1:19" x14ac:dyDescent="0.3">
      <c r="A14" s="77" t="s">
        <v>61</v>
      </c>
      <c r="B14" s="59">
        <f>VLOOKUP($A14,'Return Data'!$B$7:$R$2292,3,0)</f>
        <v>0</v>
      </c>
      <c r="C14" s="60">
        <f>VLOOKUP($A14,'Return Data'!$B$7:$R$2292,4,0)</f>
        <v>0</v>
      </c>
      <c r="D14" s="60">
        <f>VLOOKUP($A14,'Return Data'!$B$7:$R$2292,9,0)</f>
        <v>0</v>
      </c>
      <c r="E14" s="61">
        <f t="shared" si="0"/>
        <v>22</v>
      </c>
      <c r="F14" s="60">
        <f>VLOOKUP($A14,'Return Data'!$B$7:$R$2292,10,0)</f>
        <v>0</v>
      </c>
      <c r="G14" s="61">
        <f t="shared" si="1"/>
        <v>23</v>
      </c>
      <c r="H14" s="60">
        <f>VLOOKUP($A14,'Return Data'!$B$7:$R$2292,11,0)</f>
        <v>0</v>
      </c>
      <c r="I14" s="61">
        <f t="shared" si="2"/>
        <v>23</v>
      </c>
      <c r="J14" s="60">
        <f>VLOOKUP($A14,'Return Data'!$B$7:$R$2292,12,0)</f>
        <v>0</v>
      </c>
      <c r="K14" s="61">
        <f t="shared" si="3"/>
        <v>22</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44865</v>
      </c>
      <c r="C15" s="60">
        <f>VLOOKUP($A15,'Return Data'!$B$7:$R$2292,4,0)</f>
        <v>79.433400000000006</v>
      </c>
      <c r="D15" s="60">
        <f>VLOOKUP($A15,'Return Data'!$B$7:$R$2292,9,0)</f>
        <v>3.6995</v>
      </c>
      <c r="E15" s="61">
        <f t="shared" si="0"/>
        <v>18</v>
      </c>
      <c r="F15" s="60">
        <f>VLOOKUP($A15,'Return Data'!$B$7:$R$2292,10,0)</f>
        <v>6.0446999999999997</v>
      </c>
      <c r="G15" s="61">
        <f t="shared" si="1"/>
        <v>4</v>
      </c>
      <c r="H15" s="60">
        <f>VLOOKUP($A15,'Return Data'!$B$7:$R$2292,11,0)</f>
        <v>4.0488</v>
      </c>
      <c r="I15" s="61">
        <f t="shared" si="2"/>
        <v>9</v>
      </c>
      <c r="J15" s="60">
        <f>VLOOKUP($A15,'Return Data'!$B$7:$R$2292,12,0)</f>
        <v>2.2770999999999999</v>
      </c>
      <c r="K15" s="61">
        <f t="shared" si="3"/>
        <v>15</v>
      </c>
      <c r="L15" s="60">
        <f>VLOOKUP($A15,'Return Data'!$B$7:$R$2292,13,0)</f>
        <v>2.1311</v>
      </c>
      <c r="M15" s="61">
        <f t="shared" si="4"/>
        <v>15</v>
      </c>
      <c r="N15" s="60">
        <f>VLOOKUP($A15,'Return Data'!$B$7:$R$2292,17,0)</f>
        <v>5.5407999999999999</v>
      </c>
      <c r="O15" s="61">
        <f t="shared" si="5"/>
        <v>3</v>
      </c>
      <c r="P15" s="60">
        <f>VLOOKUP($A15,'Return Data'!$B$7:$R$2292,14,0)</f>
        <v>6.8368000000000002</v>
      </c>
      <c r="Q15" s="61">
        <f t="shared" si="7"/>
        <v>3</v>
      </c>
      <c r="R15" s="60">
        <f>VLOOKUP($A15,'Return Data'!$B$7:$R$2292,16,0)</f>
        <v>7.6497000000000002</v>
      </c>
      <c r="S15" s="62">
        <f t="shared" si="6"/>
        <v>14</v>
      </c>
    </row>
    <row r="16" spans="1:19" x14ac:dyDescent="0.3">
      <c r="A16" s="77" t="s">
        <v>63</v>
      </c>
      <c r="B16" s="59">
        <f>VLOOKUP($A16,'Return Data'!$B$7:$R$2292,3,0)</f>
        <v>44865</v>
      </c>
      <c r="C16" s="60">
        <f>VLOOKUP($A16,'Return Data'!$B$7:$R$2292,4,0)</f>
        <v>31.082699999999999</v>
      </c>
      <c r="D16" s="60">
        <f>VLOOKUP($A16,'Return Data'!$B$7:$R$2292,9,0)</f>
        <v>4.0862999999999996</v>
      </c>
      <c r="E16" s="61">
        <f t="shared" si="0"/>
        <v>15</v>
      </c>
      <c r="F16" s="60">
        <f>VLOOKUP($A16,'Return Data'!$B$7:$R$2292,10,0)</f>
        <v>2.5476000000000001</v>
      </c>
      <c r="G16" s="61">
        <f t="shared" si="1"/>
        <v>20</v>
      </c>
      <c r="H16" s="60">
        <f>VLOOKUP($A16,'Return Data'!$B$7:$R$2292,11,0)</f>
        <v>2.0646</v>
      </c>
      <c r="I16" s="61">
        <f t="shared" si="2"/>
        <v>19</v>
      </c>
      <c r="J16" s="60">
        <f>VLOOKUP($A16,'Return Data'!$B$7:$R$2292,12,0)</f>
        <v>1.0206999999999999</v>
      </c>
      <c r="K16" s="61">
        <f t="shared" si="3"/>
        <v>20</v>
      </c>
      <c r="L16" s="60">
        <f>VLOOKUP($A16,'Return Data'!$B$7:$R$2292,13,0)</f>
        <v>1.1644000000000001</v>
      </c>
      <c r="M16" s="61">
        <f t="shared" si="4"/>
        <v>20</v>
      </c>
      <c r="N16" s="60">
        <f>VLOOKUP($A16,'Return Data'!$B$7:$R$2292,17,0)</f>
        <v>2.0041000000000002</v>
      </c>
      <c r="O16" s="61">
        <f t="shared" si="5"/>
        <v>21</v>
      </c>
      <c r="P16" s="60">
        <f>VLOOKUP($A16,'Return Data'!$B$7:$R$2292,14,0)</f>
        <v>4.3446999999999996</v>
      </c>
      <c r="Q16" s="61">
        <f t="shared" si="7"/>
        <v>21</v>
      </c>
      <c r="R16" s="60">
        <f>VLOOKUP($A16,'Return Data'!$B$7:$R$2292,16,0)</f>
        <v>6.9340000000000002</v>
      </c>
      <c r="S16" s="62">
        <f t="shared" si="6"/>
        <v>18</v>
      </c>
    </row>
    <row r="17" spans="1:19" x14ac:dyDescent="0.3">
      <c r="A17" s="77" t="s">
        <v>64</v>
      </c>
      <c r="B17" s="59">
        <f>VLOOKUP($A17,'Return Data'!$B$7:$R$2292,3,0)</f>
        <v>44865</v>
      </c>
      <c r="C17" s="60">
        <f>VLOOKUP($A17,'Return Data'!$B$7:$R$2292,4,0)</f>
        <v>31.778400000000001</v>
      </c>
      <c r="D17" s="60">
        <f>VLOOKUP($A17,'Return Data'!$B$7:$R$2292,9,0)</f>
        <v>5.4980000000000002</v>
      </c>
      <c r="E17" s="61">
        <f t="shared" si="0"/>
        <v>7</v>
      </c>
      <c r="F17" s="60">
        <f>VLOOKUP($A17,'Return Data'!$B$7:$R$2292,10,0)</f>
        <v>8.2687000000000008</v>
      </c>
      <c r="G17" s="61">
        <f t="shared" si="1"/>
        <v>2</v>
      </c>
      <c r="H17" s="60">
        <f>VLOOKUP($A17,'Return Data'!$B$7:$R$2292,11,0)</f>
        <v>6.4565999999999999</v>
      </c>
      <c r="I17" s="61">
        <f t="shared" si="2"/>
        <v>3</v>
      </c>
      <c r="J17" s="60">
        <f>VLOOKUP($A17,'Return Data'!$B$7:$R$2292,12,0)</f>
        <v>5.4802999999999997</v>
      </c>
      <c r="K17" s="61">
        <f t="shared" si="3"/>
        <v>3</v>
      </c>
      <c r="L17" s="60">
        <f>VLOOKUP($A17,'Return Data'!$B$7:$R$2292,13,0)</f>
        <v>4.4275000000000002</v>
      </c>
      <c r="M17" s="61">
        <f t="shared" si="4"/>
        <v>3</v>
      </c>
      <c r="N17" s="60">
        <f>VLOOKUP($A17,'Return Data'!$B$7:$R$2292,17,0)</f>
        <v>5.2302999999999997</v>
      </c>
      <c r="O17" s="61">
        <f t="shared" si="5"/>
        <v>4</v>
      </c>
      <c r="P17" s="60">
        <f>VLOOKUP($A17,'Return Data'!$B$7:$R$2292,14,0)</f>
        <v>7.7648999999999999</v>
      </c>
      <c r="Q17" s="61">
        <f t="shared" si="7"/>
        <v>2</v>
      </c>
      <c r="R17" s="60">
        <f>VLOOKUP($A17,'Return Data'!$B$7:$R$2292,16,0)</f>
        <v>9.9296000000000006</v>
      </c>
      <c r="S17" s="62">
        <f t="shared" si="6"/>
        <v>1</v>
      </c>
    </row>
    <row r="18" spans="1:19" x14ac:dyDescent="0.3">
      <c r="A18" s="77" t="s">
        <v>65</v>
      </c>
      <c r="B18" s="59">
        <f>VLOOKUP($A18,'Return Data'!$B$7:$R$2292,3,0)</f>
        <v>44865</v>
      </c>
      <c r="C18" s="60">
        <f>VLOOKUP($A18,'Return Data'!$B$7:$R$2292,4,0)</f>
        <v>19.678699999999999</v>
      </c>
      <c r="D18" s="60">
        <f>VLOOKUP($A18,'Return Data'!$B$7:$R$2292,9,0)</f>
        <v>4.4503000000000004</v>
      </c>
      <c r="E18" s="61">
        <f t="shared" si="0"/>
        <v>14</v>
      </c>
      <c r="F18" s="60">
        <f>VLOOKUP($A18,'Return Data'!$B$7:$R$2292,10,0)</f>
        <v>5.3205999999999998</v>
      </c>
      <c r="G18" s="61">
        <f t="shared" si="1"/>
        <v>7</v>
      </c>
      <c r="H18" s="60">
        <f>VLOOKUP($A18,'Return Data'!$B$7:$R$2292,11,0)</f>
        <v>3.5186000000000002</v>
      </c>
      <c r="I18" s="61">
        <f t="shared" si="2"/>
        <v>11</v>
      </c>
      <c r="J18" s="60">
        <f>VLOOKUP($A18,'Return Data'!$B$7:$R$2292,12,0)</f>
        <v>2.7145999999999999</v>
      </c>
      <c r="K18" s="61">
        <f t="shared" si="3"/>
        <v>11</v>
      </c>
      <c r="L18" s="60">
        <f>VLOOKUP($A18,'Return Data'!$B$7:$R$2292,13,0)</f>
        <v>2.1837</v>
      </c>
      <c r="M18" s="61">
        <f t="shared" si="4"/>
        <v>14</v>
      </c>
      <c r="N18" s="60">
        <f>VLOOKUP($A18,'Return Data'!$B$7:$R$2292,17,0)</f>
        <v>4.3771000000000004</v>
      </c>
      <c r="O18" s="61">
        <f t="shared" si="5"/>
        <v>6</v>
      </c>
      <c r="P18" s="60">
        <f>VLOOKUP($A18,'Return Data'!$B$7:$R$2292,14,0)</f>
        <v>6.4111000000000002</v>
      </c>
      <c r="Q18" s="61">
        <f t="shared" si="7"/>
        <v>5</v>
      </c>
      <c r="R18" s="60">
        <f>VLOOKUP($A18,'Return Data'!$B$7:$R$2292,16,0)</f>
        <v>6.2493999999999996</v>
      </c>
      <c r="S18" s="62">
        <f t="shared" si="6"/>
        <v>21</v>
      </c>
    </row>
    <row r="19" spans="1:19" x14ac:dyDescent="0.3">
      <c r="A19" s="77" t="s">
        <v>66</v>
      </c>
      <c r="B19" s="59">
        <f>VLOOKUP($A19,'Return Data'!$B$7:$R$2292,3,0)</f>
        <v>44865</v>
      </c>
      <c r="C19" s="60">
        <f>VLOOKUP($A19,'Return Data'!$B$7:$R$2292,4,0)</f>
        <v>30.142399999999999</v>
      </c>
      <c r="D19" s="60">
        <f>VLOOKUP($A19,'Return Data'!$B$7:$R$2292,9,0)</f>
        <v>3.6478999999999999</v>
      </c>
      <c r="E19" s="61">
        <f t="shared" si="0"/>
        <v>21</v>
      </c>
      <c r="F19" s="60">
        <f>VLOOKUP($A19,'Return Data'!$B$7:$R$2292,10,0)</f>
        <v>1.054</v>
      </c>
      <c r="G19" s="61">
        <f t="shared" si="1"/>
        <v>22</v>
      </c>
      <c r="H19" s="60">
        <f>VLOOKUP($A19,'Return Data'!$B$7:$R$2292,11,0)</f>
        <v>0.86050000000000004</v>
      </c>
      <c r="I19" s="61">
        <f t="shared" si="2"/>
        <v>22</v>
      </c>
      <c r="J19" s="60">
        <f>VLOOKUP($A19,'Return Data'!$B$7:$R$2292,12,0)</f>
        <v>0.35449999999999998</v>
      </c>
      <c r="K19" s="61">
        <f t="shared" si="3"/>
        <v>21</v>
      </c>
      <c r="L19" s="60">
        <f>VLOOKUP($A19,'Return Data'!$B$7:$R$2292,13,0)</f>
        <v>0.99070000000000003</v>
      </c>
      <c r="M19" s="61">
        <f t="shared" si="4"/>
        <v>21</v>
      </c>
      <c r="N19" s="60">
        <f>VLOOKUP($A19,'Return Data'!$B$7:$R$2292,17,0)</f>
        <v>2.1383999999999999</v>
      </c>
      <c r="O19" s="61">
        <f t="shared" si="5"/>
        <v>20</v>
      </c>
      <c r="P19" s="60">
        <f>VLOOKUP($A19,'Return Data'!$B$7:$R$2292,14,0)</f>
        <v>5.7385000000000002</v>
      </c>
      <c r="Q19" s="61">
        <f t="shared" si="7"/>
        <v>10</v>
      </c>
      <c r="R19" s="60">
        <f>VLOOKUP($A19,'Return Data'!$B$7:$R$2292,16,0)</f>
        <v>8.3839000000000006</v>
      </c>
      <c r="S19" s="62">
        <f t="shared" si="6"/>
        <v>4</v>
      </c>
    </row>
    <row r="20" spans="1:19" x14ac:dyDescent="0.3">
      <c r="A20" s="77" t="s">
        <v>67</v>
      </c>
      <c r="B20" s="59">
        <f>VLOOKUP($A20,'Return Data'!$B$7:$R$2292,3,0)</f>
        <v>44865</v>
      </c>
      <c r="C20" s="60">
        <f>VLOOKUP($A20,'Return Data'!$B$7:$R$2292,4,0)</f>
        <v>19.064599999999999</v>
      </c>
      <c r="D20" s="60">
        <f>VLOOKUP($A20,'Return Data'!$B$7:$R$2292,9,0)</f>
        <v>6.1398999999999999</v>
      </c>
      <c r="E20" s="61">
        <f t="shared" si="0"/>
        <v>1</v>
      </c>
      <c r="F20" s="60">
        <f>VLOOKUP($A20,'Return Data'!$B$7:$R$2292,10,0)</f>
        <v>4.1957000000000004</v>
      </c>
      <c r="G20" s="61">
        <f t="shared" si="1"/>
        <v>14</v>
      </c>
      <c r="H20" s="60">
        <f>VLOOKUP($A20,'Return Data'!$B$7:$R$2292,11,0)</f>
        <v>2.6577000000000002</v>
      </c>
      <c r="I20" s="61">
        <f t="shared" si="2"/>
        <v>15</v>
      </c>
      <c r="J20" s="60">
        <f>VLOOKUP($A20,'Return Data'!$B$7:$R$2292,12,0)</f>
        <v>3.2307000000000001</v>
      </c>
      <c r="K20" s="61">
        <f t="shared" si="3"/>
        <v>10</v>
      </c>
      <c r="L20" s="60">
        <f>VLOOKUP($A20,'Return Data'!$B$7:$R$2292,13,0)</f>
        <v>3.5815999999999999</v>
      </c>
      <c r="M20" s="61">
        <f t="shared" si="4"/>
        <v>6</v>
      </c>
      <c r="N20" s="60">
        <f>VLOOKUP($A20,'Return Data'!$B$7:$R$2292,17,0)</f>
        <v>5.1429999999999998</v>
      </c>
      <c r="O20" s="61">
        <f t="shared" si="5"/>
        <v>5</v>
      </c>
      <c r="P20" s="60">
        <f>VLOOKUP($A20,'Return Data'!$B$7:$R$2292,14,0)</f>
        <v>6.1502999999999997</v>
      </c>
      <c r="Q20" s="61">
        <f t="shared" si="7"/>
        <v>8</v>
      </c>
      <c r="R20" s="60">
        <f>VLOOKUP($A20,'Return Data'!$B$7:$R$2292,16,0)</f>
        <v>7.1376999999999997</v>
      </c>
      <c r="S20" s="62">
        <f t="shared" si="6"/>
        <v>17</v>
      </c>
    </row>
    <row r="21" spans="1:19" x14ac:dyDescent="0.3">
      <c r="A21" s="77" t="s">
        <v>68</v>
      </c>
      <c r="B21" s="59">
        <f>VLOOKUP($A21,'Return Data'!$B$7:$R$2292,3,0)</f>
        <v>44865</v>
      </c>
      <c r="C21" s="60">
        <f>VLOOKUP($A21,'Return Data'!$B$7:$R$2292,4,0)</f>
        <v>1266.6732</v>
      </c>
      <c r="D21" s="60">
        <f>VLOOKUP($A21,'Return Data'!$B$7:$R$2292,9,0)</f>
        <v>5.5755999999999997</v>
      </c>
      <c r="E21" s="61">
        <f t="shared" si="0"/>
        <v>4</v>
      </c>
      <c r="F21" s="60">
        <f>VLOOKUP($A21,'Return Data'!$B$7:$R$2292,10,0)</f>
        <v>4.3342000000000001</v>
      </c>
      <c r="G21" s="61">
        <f t="shared" si="1"/>
        <v>12</v>
      </c>
      <c r="H21" s="60">
        <f>VLOOKUP($A21,'Return Data'!$B$7:$R$2292,11,0)</f>
        <v>2.976</v>
      </c>
      <c r="I21" s="61">
        <f t="shared" si="2"/>
        <v>13</v>
      </c>
      <c r="J21" s="60">
        <f>VLOOKUP($A21,'Return Data'!$B$7:$R$2292,12,0)</f>
        <v>2.5009000000000001</v>
      </c>
      <c r="K21" s="61">
        <f t="shared" si="3"/>
        <v>14</v>
      </c>
      <c r="L21" s="60">
        <f>VLOOKUP($A21,'Return Data'!$B$7:$R$2292,13,0)</f>
        <v>2.6055000000000001</v>
      </c>
      <c r="M21" s="61">
        <f t="shared" si="4"/>
        <v>11</v>
      </c>
      <c r="N21" s="60">
        <f>VLOOKUP($A21,'Return Data'!$B$7:$R$2292,17,0)</f>
        <v>3.7187999999999999</v>
      </c>
      <c r="O21" s="61">
        <f t="shared" si="5"/>
        <v>8</v>
      </c>
      <c r="P21" s="60">
        <f>VLOOKUP($A21,'Return Data'!$B$7:$R$2292,14,0)</f>
        <v>4.8011999999999997</v>
      </c>
      <c r="Q21" s="61">
        <f t="shared" si="7"/>
        <v>20</v>
      </c>
      <c r="R21" s="60">
        <f>VLOOKUP($A21,'Return Data'!$B$7:$R$2292,16,0)</f>
        <v>6.2331000000000003</v>
      </c>
      <c r="S21" s="62">
        <f t="shared" si="6"/>
        <v>22</v>
      </c>
    </row>
    <row r="22" spans="1:19" x14ac:dyDescent="0.3">
      <c r="A22" s="77" t="s">
        <v>1989</v>
      </c>
      <c r="B22" s="59">
        <f>VLOOKUP($A22,'Return Data'!$B$7:$R$2292,3,0)</f>
        <v>44865</v>
      </c>
      <c r="C22" s="60">
        <f>VLOOKUP($A22,'Return Data'!$B$7:$R$2292,4,0)</f>
        <v>35.99</v>
      </c>
      <c r="D22" s="60">
        <f>VLOOKUP($A22,'Return Data'!$B$7:$R$2292,9,0)</f>
        <v>3.6787999999999998</v>
      </c>
      <c r="E22" s="61">
        <f t="shared" si="0"/>
        <v>20</v>
      </c>
      <c r="F22" s="60">
        <f>VLOOKUP($A22,'Return Data'!$B$7:$R$2292,10,0)</f>
        <v>3.6219000000000001</v>
      </c>
      <c r="G22" s="61">
        <f t="shared" si="1"/>
        <v>17</v>
      </c>
      <c r="H22" s="60">
        <f>VLOOKUP($A22,'Return Data'!$B$7:$R$2292,11,0)</f>
        <v>3.7334999999999998</v>
      </c>
      <c r="I22" s="61">
        <f t="shared" si="2"/>
        <v>10</v>
      </c>
      <c r="J22" s="60">
        <f>VLOOKUP($A22,'Return Data'!$B$7:$R$2292,12,0)</f>
        <v>3.4718</v>
      </c>
      <c r="K22" s="61">
        <f t="shared" si="3"/>
        <v>7</v>
      </c>
      <c r="L22" s="60">
        <f>VLOOKUP($A22,'Return Data'!$B$7:$R$2292,13,0)</f>
        <v>3.5175000000000001</v>
      </c>
      <c r="M22" s="61">
        <f t="shared" si="4"/>
        <v>7</v>
      </c>
      <c r="N22" s="60">
        <f>VLOOKUP($A22,'Return Data'!$B$7:$R$2292,17,0)</f>
        <v>3.7368000000000001</v>
      </c>
      <c r="O22" s="61">
        <f t="shared" si="5"/>
        <v>7</v>
      </c>
      <c r="P22" s="60">
        <f>VLOOKUP($A22,'Return Data'!$B$7:$R$2292,14,0)</f>
        <v>5.1794000000000002</v>
      </c>
      <c r="Q22" s="61">
        <f t="shared" si="7"/>
        <v>17</v>
      </c>
      <c r="R22" s="60">
        <f>VLOOKUP($A22,'Return Data'!$B$7:$R$2292,16,0)</f>
        <v>7.5195999999999996</v>
      </c>
      <c r="S22" s="62">
        <f t="shared" si="6"/>
        <v>16</v>
      </c>
    </row>
    <row r="23" spans="1:19" x14ac:dyDescent="0.3">
      <c r="A23" s="77" t="s">
        <v>70</v>
      </c>
      <c r="B23" s="59">
        <f>VLOOKUP($A23,'Return Data'!$B$7:$R$2292,3,0)</f>
        <v>44865</v>
      </c>
      <c r="C23" s="60">
        <f>VLOOKUP($A23,'Return Data'!$B$7:$R$2292,4,0)</f>
        <v>32.579300000000003</v>
      </c>
      <c r="D23" s="60">
        <f>VLOOKUP($A23,'Return Data'!$B$7:$R$2292,9,0)</f>
        <v>5.5481999999999996</v>
      </c>
      <c r="E23" s="61">
        <f t="shared" si="0"/>
        <v>6</v>
      </c>
      <c r="F23" s="60">
        <f>VLOOKUP($A23,'Return Data'!$B$7:$R$2292,10,0)</f>
        <v>5.1923000000000004</v>
      </c>
      <c r="G23" s="61">
        <f t="shared" si="1"/>
        <v>8</v>
      </c>
      <c r="H23" s="60">
        <f>VLOOKUP($A23,'Return Data'!$B$7:$R$2292,11,0)</f>
        <v>2.9228999999999998</v>
      </c>
      <c r="I23" s="61">
        <f t="shared" si="2"/>
        <v>14</v>
      </c>
      <c r="J23" s="60">
        <f>VLOOKUP($A23,'Return Data'!$B$7:$R$2292,12,0)</f>
        <v>2.5531999999999999</v>
      </c>
      <c r="K23" s="61">
        <f t="shared" si="3"/>
        <v>12</v>
      </c>
      <c r="L23" s="60">
        <f>VLOOKUP($A23,'Return Data'!$B$7:$R$2292,13,0)</f>
        <v>2.5838999999999999</v>
      </c>
      <c r="M23" s="61">
        <f t="shared" si="4"/>
        <v>12</v>
      </c>
      <c r="N23" s="60">
        <f>VLOOKUP($A23,'Return Data'!$B$7:$R$2292,17,0)</f>
        <v>3.6665000000000001</v>
      </c>
      <c r="O23" s="61">
        <f t="shared" si="5"/>
        <v>9</v>
      </c>
      <c r="P23" s="60">
        <f>VLOOKUP($A23,'Return Data'!$B$7:$R$2292,14,0)</f>
        <v>6.4025999999999996</v>
      </c>
      <c r="Q23" s="61">
        <f t="shared" si="7"/>
        <v>6</v>
      </c>
      <c r="R23" s="60">
        <f>VLOOKUP($A23,'Return Data'!$B$7:$R$2292,16,0)</f>
        <v>8.8141999999999996</v>
      </c>
      <c r="S23" s="62">
        <f t="shared" si="6"/>
        <v>2</v>
      </c>
    </row>
    <row r="24" spans="1:19" x14ac:dyDescent="0.3">
      <c r="A24" s="77" t="s">
        <v>71</v>
      </c>
      <c r="B24" s="59">
        <f>VLOOKUP($A24,'Return Data'!$B$7:$R$2292,3,0)</f>
        <v>44865</v>
      </c>
      <c r="C24" s="60">
        <f>VLOOKUP($A24,'Return Data'!$B$7:$R$2292,4,0)</f>
        <v>25.962499999999999</v>
      </c>
      <c r="D24" s="60">
        <f>VLOOKUP($A24,'Return Data'!$B$7:$R$2292,9,0)</f>
        <v>5.4947999999999997</v>
      </c>
      <c r="E24" s="61">
        <f t="shared" si="0"/>
        <v>8</v>
      </c>
      <c r="F24" s="60">
        <f>VLOOKUP($A24,'Return Data'!$B$7:$R$2292,10,0)</f>
        <v>4.0164999999999997</v>
      </c>
      <c r="G24" s="61">
        <f t="shared" si="1"/>
        <v>15</v>
      </c>
      <c r="H24" s="60">
        <f>VLOOKUP($A24,'Return Data'!$B$7:$R$2292,11,0)</f>
        <v>4.3455000000000004</v>
      </c>
      <c r="I24" s="61">
        <f t="shared" si="2"/>
        <v>7</v>
      </c>
      <c r="J24" s="60">
        <f>VLOOKUP($A24,'Return Data'!$B$7:$R$2292,12,0)</f>
        <v>3.3022999999999998</v>
      </c>
      <c r="K24" s="61">
        <f t="shared" si="3"/>
        <v>9</v>
      </c>
      <c r="L24" s="60">
        <f>VLOOKUP($A24,'Return Data'!$B$7:$R$2292,13,0)</f>
        <v>2.6814</v>
      </c>
      <c r="M24" s="61">
        <f t="shared" si="4"/>
        <v>10</v>
      </c>
      <c r="N24" s="60">
        <f>VLOOKUP($A24,'Return Data'!$B$7:$R$2292,17,0)</f>
        <v>2.7355</v>
      </c>
      <c r="O24" s="61">
        <f t="shared" si="5"/>
        <v>15</v>
      </c>
      <c r="P24" s="60">
        <f>VLOOKUP($A24,'Return Data'!$B$7:$R$2292,14,0)</f>
        <v>5.3630000000000004</v>
      </c>
      <c r="Q24" s="61">
        <f t="shared" si="7"/>
        <v>15</v>
      </c>
      <c r="R24" s="60">
        <f>VLOOKUP($A24,'Return Data'!$B$7:$R$2292,16,0)</f>
        <v>8.1008999999999993</v>
      </c>
      <c r="S24" s="62">
        <f t="shared" si="6"/>
        <v>8</v>
      </c>
    </row>
    <row r="25" spans="1:19" x14ac:dyDescent="0.3">
      <c r="A25" s="77" t="s">
        <v>72</v>
      </c>
      <c r="B25" s="59">
        <f>VLOOKUP($A25,'Return Data'!$B$7:$R$2292,3,0)</f>
        <v>44865</v>
      </c>
      <c r="C25" s="60">
        <f>VLOOKUP($A25,'Return Data'!$B$7:$R$2292,4,0)</f>
        <v>14.4115</v>
      </c>
      <c r="D25" s="60">
        <f>VLOOKUP($A25,'Return Data'!$B$7:$R$2292,9,0)</f>
        <v>5.7386999999999997</v>
      </c>
      <c r="E25" s="61">
        <f t="shared" si="0"/>
        <v>3</v>
      </c>
      <c r="F25" s="60">
        <f>VLOOKUP($A25,'Return Data'!$B$7:$R$2292,10,0)</f>
        <v>3.4302999999999999</v>
      </c>
      <c r="G25" s="61">
        <f t="shared" si="1"/>
        <v>18</v>
      </c>
      <c r="H25" s="60">
        <f>VLOOKUP($A25,'Return Data'!$B$7:$R$2292,11,0)</f>
        <v>2.1465000000000001</v>
      </c>
      <c r="I25" s="61">
        <f t="shared" si="2"/>
        <v>18</v>
      </c>
      <c r="J25" s="60">
        <f>VLOOKUP($A25,'Return Data'!$B$7:$R$2292,12,0)</f>
        <v>1.2803</v>
      </c>
      <c r="K25" s="61">
        <f t="shared" si="3"/>
        <v>19</v>
      </c>
      <c r="L25" s="60">
        <f>VLOOKUP($A25,'Return Data'!$B$7:$R$2292,13,0)</f>
        <v>1.6394</v>
      </c>
      <c r="M25" s="61">
        <f t="shared" si="4"/>
        <v>18</v>
      </c>
      <c r="N25" s="60">
        <f>VLOOKUP($A25,'Return Data'!$B$7:$R$2292,17,0)</f>
        <v>2.4982000000000002</v>
      </c>
      <c r="O25" s="61">
        <f t="shared" si="5"/>
        <v>18</v>
      </c>
      <c r="P25" s="60">
        <f>VLOOKUP($A25,'Return Data'!$B$7:$R$2292,14,0)</f>
        <v>5.2125000000000004</v>
      </c>
      <c r="Q25" s="61">
        <f t="shared" si="7"/>
        <v>16</v>
      </c>
      <c r="R25" s="60">
        <f>VLOOKUP($A25,'Return Data'!$B$7:$R$2292,16,0)</f>
        <v>6.7332000000000001</v>
      </c>
      <c r="S25" s="62">
        <f t="shared" si="6"/>
        <v>19</v>
      </c>
    </row>
    <row r="26" spans="1:19" x14ac:dyDescent="0.3">
      <c r="A26" s="77" t="s">
        <v>73</v>
      </c>
      <c r="B26" s="59">
        <f>VLOOKUP($A26,'Return Data'!$B$7:$R$2292,3,0)</f>
        <v>44865</v>
      </c>
      <c r="C26" s="60">
        <f>VLOOKUP($A26,'Return Data'!$B$7:$R$2292,4,0)</f>
        <v>31.802199999999999</v>
      </c>
      <c r="D26" s="60">
        <f>VLOOKUP($A26,'Return Data'!$B$7:$R$2292,9,0)</f>
        <v>-2.2320000000000002</v>
      </c>
      <c r="E26" s="61">
        <f t="shared" si="0"/>
        <v>26</v>
      </c>
      <c r="F26" s="60">
        <f>VLOOKUP($A26,'Return Data'!$B$7:$R$2292,10,0)</f>
        <v>4.2137000000000002</v>
      </c>
      <c r="G26" s="61">
        <f t="shared" si="1"/>
        <v>13</v>
      </c>
      <c r="H26" s="60">
        <f>VLOOKUP($A26,'Return Data'!$B$7:$R$2292,11,0)</f>
        <v>1.0121</v>
      </c>
      <c r="I26" s="61">
        <f t="shared" si="2"/>
        <v>21</v>
      </c>
      <c r="J26" s="60">
        <f>VLOOKUP($A26,'Return Data'!$B$7:$R$2292,12,0)</f>
        <v>1.3487</v>
      </c>
      <c r="K26" s="61">
        <f t="shared" si="3"/>
        <v>18</v>
      </c>
      <c r="L26" s="60">
        <f>VLOOKUP($A26,'Return Data'!$B$7:$R$2292,13,0)</f>
        <v>1.5550999999999999</v>
      </c>
      <c r="M26" s="61">
        <f t="shared" si="4"/>
        <v>19</v>
      </c>
      <c r="N26" s="60">
        <f>VLOOKUP($A26,'Return Data'!$B$7:$R$2292,17,0)</f>
        <v>2.2414000000000001</v>
      </c>
      <c r="O26" s="61">
        <f t="shared" si="5"/>
        <v>19</v>
      </c>
      <c r="P26" s="60">
        <f>VLOOKUP($A26,'Return Data'!$B$7:$R$2292,14,0)</f>
        <v>5.1769999999999996</v>
      </c>
      <c r="Q26" s="61">
        <f t="shared" si="7"/>
        <v>18</v>
      </c>
      <c r="R26" s="60">
        <f>VLOOKUP($A26,'Return Data'!$B$7:$R$2292,16,0)</f>
        <v>7.6577000000000002</v>
      </c>
      <c r="S26" s="62">
        <f t="shared" si="6"/>
        <v>12</v>
      </c>
    </row>
    <row r="27" spans="1:19" x14ac:dyDescent="0.3">
      <c r="A27" s="77" t="s">
        <v>74</v>
      </c>
      <c r="B27" s="59">
        <f>VLOOKUP($A27,'Return Data'!$B$7:$R$2292,3,0)</f>
        <v>44865</v>
      </c>
      <c r="C27" s="60">
        <f>VLOOKUP($A27,'Return Data'!$B$7:$R$2292,4,0)</f>
        <v>2386.5444000000002</v>
      </c>
      <c r="D27" s="60">
        <f>VLOOKUP($A27,'Return Data'!$B$7:$R$2292,9,0)</f>
        <v>4.7557999999999998</v>
      </c>
      <c r="E27" s="61">
        <f t="shared" si="0"/>
        <v>12</v>
      </c>
      <c r="F27" s="60">
        <f>VLOOKUP($A27,'Return Data'!$B$7:$R$2292,10,0)</f>
        <v>4.5804999999999998</v>
      </c>
      <c r="G27" s="61">
        <f t="shared" si="1"/>
        <v>10</v>
      </c>
      <c r="H27" s="60">
        <f>VLOOKUP($A27,'Return Data'!$B$7:$R$2292,11,0)</f>
        <v>4.5693999999999999</v>
      </c>
      <c r="I27" s="61">
        <f t="shared" si="2"/>
        <v>6</v>
      </c>
      <c r="J27" s="60">
        <f>VLOOKUP($A27,'Return Data'!$B$7:$R$2292,12,0)</f>
        <v>3.4291</v>
      </c>
      <c r="K27" s="61">
        <f t="shared" si="3"/>
        <v>8</v>
      </c>
      <c r="L27" s="60">
        <f>VLOOKUP($A27,'Return Data'!$B$7:$R$2292,13,0)</f>
        <v>3.0545</v>
      </c>
      <c r="M27" s="61">
        <f t="shared" si="4"/>
        <v>9</v>
      </c>
      <c r="N27" s="60">
        <f>VLOOKUP($A27,'Return Data'!$B$7:$R$2292,17,0)</f>
        <v>3.5739000000000001</v>
      </c>
      <c r="O27" s="61">
        <f t="shared" si="5"/>
        <v>10</v>
      </c>
      <c r="P27" s="60">
        <f>VLOOKUP($A27,'Return Data'!$B$7:$R$2292,14,0)</f>
        <v>5.6890000000000001</v>
      </c>
      <c r="Q27" s="61">
        <f t="shared" si="7"/>
        <v>11</v>
      </c>
      <c r="R27" s="60">
        <f>VLOOKUP($A27,'Return Data'!$B$7:$R$2292,16,0)</f>
        <v>8.2494999999999994</v>
      </c>
      <c r="S27" s="62">
        <f t="shared" si="6"/>
        <v>5</v>
      </c>
    </row>
    <row r="28" spans="1:19" x14ac:dyDescent="0.3">
      <c r="A28" s="77" t="s">
        <v>77</v>
      </c>
      <c r="B28" s="59">
        <f>VLOOKUP($A28,'Return Data'!$B$7:$R$2292,3,0)</f>
        <v>44865</v>
      </c>
      <c r="C28" s="60">
        <f>VLOOKUP($A28,'Return Data'!$B$7:$R$2292,4,0)</f>
        <v>17.3353</v>
      </c>
      <c r="D28" s="60">
        <f>VLOOKUP($A28,'Return Data'!$B$7:$R$2292,9,0)</f>
        <v>5.5617000000000001</v>
      </c>
      <c r="E28" s="61">
        <f t="shared" si="0"/>
        <v>5</v>
      </c>
      <c r="F28" s="60">
        <f>VLOOKUP($A28,'Return Data'!$B$7:$R$2292,10,0)</f>
        <v>4.4657</v>
      </c>
      <c r="G28" s="61">
        <f t="shared" si="1"/>
        <v>11</v>
      </c>
      <c r="H28" s="60">
        <f>VLOOKUP($A28,'Return Data'!$B$7:$R$2292,11,0)</f>
        <v>4.0620000000000003</v>
      </c>
      <c r="I28" s="61">
        <f t="shared" si="2"/>
        <v>8</v>
      </c>
      <c r="J28" s="60">
        <f>VLOOKUP($A28,'Return Data'!$B$7:$R$2292,12,0)</f>
        <v>3.6135999999999999</v>
      </c>
      <c r="K28" s="61">
        <f t="shared" si="3"/>
        <v>6</v>
      </c>
      <c r="L28" s="60">
        <f>VLOOKUP($A28,'Return Data'!$B$7:$R$2292,13,0)</f>
        <v>3.1848000000000001</v>
      </c>
      <c r="M28" s="61">
        <f t="shared" si="4"/>
        <v>8</v>
      </c>
      <c r="N28" s="60">
        <f>VLOOKUP($A28,'Return Data'!$B$7:$R$2292,17,0)</f>
        <v>3.4653999999999998</v>
      </c>
      <c r="O28" s="61">
        <f t="shared" si="5"/>
        <v>11</v>
      </c>
      <c r="P28" s="60">
        <f>VLOOKUP($A28,'Return Data'!$B$7:$R$2292,14,0)</f>
        <v>5.6021000000000001</v>
      </c>
      <c r="Q28" s="61">
        <f t="shared" si="7"/>
        <v>12</v>
      </c>
      <c r="R28" s="60">
        <f>VLOOKUP($A28,'Return Data'!$B$7:$R$2292,16,0)</f>
        <v>7.6562000000000001</v>
      </c>
      <c r="S28" s="62">
        <f t="shared" si="6"/>
        <v>13</v>
      </c>
    </row>
    <row r="29" spans="1:19" x14ac:dyDescent="0.3">
      <c r="A29" s="77" t="s">
        <v>78</v>
      </c>
      <c r="B29" s="59">
        <f>VLOOKUP($A29,'Return Data'!$B$7:$R$2292,3,0)</f>
        <v>44865</v>
      </c>
      <c r="C29" s="60">
        <f>VLOOKUP($A29,'Return Data'!$B$7:$R$2292,4,0)</f>
        <v>31.096599999999999</v>
      </c>
      <c r="D29" s="60">
        <f>VLOOKUP($A29,'Return Data'!$B$7:$R$2292,9,0)</f>
        <v>6.0895000000000001</v>
      </c>
      <c r="E29" s="61">
        <f t="shared" si="0"/>
        <v>2</v>
      </c>
      <c r="F29" s="60">
        <f>VLOOKUP($A29,'Return Data'!$B$7:$R$2292,10,0)</f>
        <v>8.5451999999999995</v>
      </c>
      <c r="G29" s="61">
        <f t="shared" si="1"/>
        <v>1</v>
      </c>
      <c r="H29" s="60">
        <f>VLOOKUP($A29,'Return Data'!$B$7:$R$2292,11,0)</f>
        <v>5.6578999999999997</v>
      </c>
      <c r="I29" s="61">
        <f t="shared" si="2"/>
        <v>4</v>
      </c>
      <c r="J29" s="60">
        <f>VLOOKUP($A29,'Return Data'!$B$7:$R$2292,12,0)</f>
        <v>4.2869000000000002</v>
      </c>
      <c r="K29" s="61">
        <f t="shared" si="3"/>
        <v>5</v>
      </c>
      <c r="L29" s="60">
        <f>VLOOKUP($A29,'Return Data'!$B$7:$R$2292,13,0)</f>
        <v>3.9639000000000002</v>
      </c>
      <c r="M29" s="61">
        <f t="shared" si="4"/>
        <v>4</v>
      </c>
      <c r="N29" s="60">
        <f>VLOOKUP($A29,'Return Data'!$B$7:$R$2292,17,0)</f>
        <v>3.4348999999999998</v>
      </c>
      <c r="O29" s="61">
        <f t="shared" si="5"/>
        <v>12</v>
      </c>
      <c r="P29" s="60">
        <f>VLOOKUP($A29,'Return Data'!$B$7:$R$2292,14,0)</f>
        <v>6.1954000000000002</v>
      </c>
      <c r="Q29" s="61">
        <f t="shared" si="7"/>
        <v>7</v>
      </c>
      <c r="R29" s="60">
        <f>VLOOKUP($A29,'Return Data'!$B$7:$R$2292,16,0)</f>
        <v>8.1682000000000006</v>
      </c>
      <c r="S29" s="62">
        <f t="shared" si="6"/>
        <v>6</v>
      </c>
    </row>
    <row r="30" spans="1:19" x14ac:dyDescent="0.3">
      <c r="A30" s="77" t="s">
        <v>79</v>
      </c>
      <c r="B30" s="59">
        <f>VLOOKUP($A30,'Return Data'!$B$7:$R$2292,3,0)</f>
        <v>0</v>
      </c>
      <c r="C30" s="60">
        <f>VLOOKUP($A30,'Return Data'!$B$7:$R$2292,4,0)</f>
        <v>0</v>
      </c>
      <c r="D30" s="60">
        <f>VLOOKUP($A30,'Return Data'!$B$7:$R$2292,9,0)</f>
        <v>0</v>
      </c>
      <c r="E30" s="61">
        <f t="shared" si="0"/>
        <v>22</v>
      </c>
      <c r="F30" s="60">
        <f>VLOOKUP($A30,'Return Data'!$B$7:$R$2292,10,0)</f>
        <v>0</v>
      </c>
      <c r="G30" s="61">
        <f t="shared" si="1"/>
        <v>23</v>
      </c>
      <c r="H30" s="60">
        <f>VLOOKUP($A30,'Return Data'!$B$7:$R$2292,11,0)</f>
        <v>0</v>
      </c>
      <c r="I30" s="61">
        <f t="shared" si="2"/>
        <v>23</v>
      </c>
      <c r="J30" s="60">
        <f>VLOOKUP($A30,'Return Data'!$B$7:$R$2292,12,0)</f>
        <v>0</v>
      </c>
      <c r="K30" s="61">
        <f t="shared" si="3"/>
        <v>22</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44865</v>
      </c>
      <c r="C31" s="60">
        <f>VLOOKUP($A31,'Return Data'!$B$7:$R$2292,4,0)</f>
        <v>20.090900000000001</v>
      </c>
      <c r="D31" s="60">
        <f>VLOOKUP($A31,'Return Data'!$B$7:$R$2292,9,0)</f>
        <v>3.8098999999999998</v>
      </c>
      <c r="E31" s="61">
        <f t="shared" si="0"/>
        <v>17</v>
      </c>
      <c r="F31" s="60">
        <f>VLOOKUP($A31,'Return Data'!$B$7:$R$2292,10,0)</f>
        <v>1.8643000000000001</v>
      </c>
      <c r="G31" s="61">
        <f t="shared" si="1"/>
        <v>21</v>
      </c>
      <c r="H31" s="60">
        <f>VLOOKUP($A31,'Return Data'!$B$7:$R$2292,11,0)</f>
        <v>1.3994</v>
      </c>
      <c r="I31" s="61">
        <f t="shared" si="2"/>
        <v>20</v>
      </c>
      <c r="J31" s="60">
        <f>VLOOKUP($A31,'Return Data'!$B$7:$R$2292,12,0)</f>
        <v>-0.34379999999999999</v>
      </c>
      <c r="K31" s="61">
        <f t="shared" si="3"/>
        <v>26</v>
      </c>
      <c r="L31" s="60">
        <f>VLOOKUP($A31,'Return Data'!$B$7:$R$2292,13,0)</f>
        <v>-0.32419999999999999</v>
      </c>
      <c r="M31" s="61">
        <f t="shared" si="4"/>
        <v>26</v>
      </c>
      <c r="N31" s="60">
        <f>VLOOKUP($A31,'Return Data'!$B$7:$R$2292,17,0)</f>
        <v>1.1217999999999999</v>
      </c>
      <c r="O31" s="61">
        <f t="shared" si="5"/>
        <v>22</v>
      </c>
      <c r="P31" s="60">
        <f>VLOOKUP($A31,'Return Data'!$B$7:$R$2292,14,0)</f>
        <v>4.2992999999999997</v>
      </c>
      <c r="Q31" s="61">
        <f t="shared" si="7"/>
        <v>22</v>
      </c>
      <c r="R31" s="60">
        <f>VLOOKUP($A31,'Return Data'!$B$7:$R$2292,16,0)</f>
        <v>6.4854000000000003</v>
      </c>
      <c r="S31" s="62">
        <f t="shared" si="6"/>
        <v>20</v>
      </c>
    </row>
    <row r="32" spans="1:19" x14ac:dyDescent="0.3">
      <c r="A32" s="77" t="s">
        <v>363</v>
      </c>
      <c r="B32" s="59">
        <f>VLOOKUP($A32,'Return Data'!$B$7:$R$2292,3,0)</f>
        <v>0</v>
      </c>
      <c r="C32" s="60">
        <f>VLOOKUP($A32,'Return Data'!$B$7:$R$2292,4,0)</f>
        <v>0</v>
      </c>
      <c r="D32" s="60">
        <f>VLOOKUP($A32,'Return Data'!$B$7:$R$2292,9,0)</f>
        <v>0</v>
      </c>
      <c r="E32" s="61">
        <f t="shared" si="0"/>
        <v>22</v>
      </c>
      <c r="F32" s="60">
        <f>VLOOKUP($A32,'Return Data'!$B$7:$R$2292,10,0)</f>
        <v>0</v>
      </c>
      <c r="G32" s="61">
        <f t="shared" si="1"/>
        <v>23</v>
      </c>
      <c r="H32" s="60">
        <f>VLOOKUP($A32,'Return Data'!$B$7:$R$2292,11,0)</f>
        <v>0</v>
      </c>
      <c r="I32" s="61">
        <f t="shared" si="2"/>
        <v>23</v>
      </c>
      <c r="J32" s="60">
        <f>VLOOKUP($A32,'Return Data'!$B$7:$R$2292,12,0)</f>
        <v>0</v>
      </c>
      <c r="K32" s="61">
        <f t="shared" si="3"/>
        <v>22</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44865</v>
      </c>
      <c r="C33" s="60">
        <f>VLOOKUP($A33,'Return Data'!$B$7:$R$2292,4,0)</f>
        <v>27.104099999999999</v>
      </c>
      <c r="D33" s="60">
        <f>VLOOKUP($A33,'Return Data'!$B$7:$R$2292,9,0)</f>
        <v>3.8833000000000002</v>
      </c>
      <c r="E33" s="61">
        <f t="shared" si="0"/>
        <v>16</v>
      </c>
      <c r="F33" s="60">
        <f>VLOOKUP($A33,'Return Data'!$B$7:$R$2292,10,0)</f>
        <v>5.4919000000000002</v>
      </c>
      <c r="G33" s="61">
        <f t="shared" si="1"/>
        <v>5</v>
      </c>
      <c r="H33" s="60">
        <f>VLOOKUP($A33,'Return Data'!$B$7:$R$2292,11,0)</f>
        <v>18.9145</v>
      </c>
      <c r="I33" s="61">
        <f t="shared" si="2"/>
        <v>1</v>
      </c>
      <c r="J33" s="60">
        <f>VLOOKUP($A33,'Return Data'!$B$7:$R$2292,12,0)</f>
        <v>12.9171</v>
      </c>
      <c r="K33" s="61">
        <f t="shared" si="3"/>
        <v>1</v>
      </c>
      <c r="L33" s="60">
        <f>VLOOKUP($A33,'Return Data'!$B$7:$R$2292,13,0)</f>
        <v>9.6854999999999993</v>
      </c>
      <c r="M33" s="61">
        <f t="shared" si="4"/>
        <v>1</v>
      </c>
      <c r="N33" s="60">
        <f>VLOOKUP($A33,'Return Data'!$B$7:$R$2292,17,0)</f>
        <v>10.806699999999999</v>
      </c>
      <c r="O33" s="61">
        <f>RANK(N33,N$8:N$33,0)</f>
        <v>1</v>
      </c>
      <c r="P33" s="60">
        <f>VLOOKUP($A33,'Return Data'!$B$7:$R$2292,14,0)</f>
        <v>9.4638000000000009</v>
      </c>
      <c r="Q33" s="61">
        <f>RANK(P33,P$8:P$33,0)</f>
        <v>1</v>
      </c>
      <c r="R33" s="60">
        <f>VLOOKUP($A33,'Return Data'!$B$7:$R$2292,16,0)</f>
        <v>8.1617999999999995</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3.8062923076923072</v>
      </c>
      <c r="E35" s="83"/>
      <c r="F35" s="84">
        <f>AVERAGE(F8:F33)</f>
        <v>3.8877846153846156</v>
      </c>
      <c r="G35" s="83"/>
      <c r="H35" s="84">
        <f>AVERAGE(H8:H33)</f>
        <v>3.640623076923077</v>
      </c>
      <c r="I35" s="83"/>
      <c r="J35" s="84">
        <f>AVERAGE(J8:J33)</f>
        <v>2.7061923076923078</v>
      </c>
      <c r="K35" s="83"/>
      <c r="L35" s="84">
        <f>AVERAGE(L8:L33)</f>
        <v>2.474911538461539</v>
      </c>
      <c r="M35" s="83"/>
      <c r="N35" s="84">
        <f>AVERAGE(N8:N33)</f>
        <v>3.3166679999999995</v>
      </c>
      <c r="O35" s="83"/>
      <c r="P35" s="84">
        <f>AVERAGE(P8:P33)</f>
        <v>5.3795958333333331</v>
      </c>
      <c r="Q35" s="83"/>
      <c r="R35" s="84">
        <f>AVERAGE(R8:R33)</f>
        <v>6.5356038461538466</v>
      </c>
      <c r="S35" s="85"/>
    </row>
    <row r="36" spans="1:19" x14ac:dyDescent="0.3">
      <c r="A36" s="82" t="s">
        <v>28</v>
      </c>
      <c r="B36" s="83"/>
      <c r="C36" s="83"/>
      <c r="D36" s="84">
        <f>MIN(D8:D33)</f>
        <v>-2.2320000000000002</v>
      </c>
      <c r="E36" s="83"/>
      <c r="F36" s="84">
        <f>MIN(F8:F33)</f>
        <v>0</v>
      </c>
      <c r="G36" s="83"/>
      <c r="H36" s="84">
        <f>MIN(H8:H33)</f>
        <v>0</v>
      </c>
      <c r="I36" s="83"/>
      <c r="J36" s="84">
        <f>MIN(J8:J33)</f>
        <v>-0.34379999999999999</v>
      </c>
      <c r="K36" s="83"/>
      <c r="L36" s="84">
        <f>MIN(L8:L33)</f>
        <v>-0.32419999999999999</v>
      </c>
      <c r="M36" s="83"/>
      <c r="N36" s="84">
        <f>MIN(N8:N33)</f>
        <v>0</v>
      </c>
      <c r="O36" s="83"/>
      <c r="P36" s="84">
        <f>MIN(P8:P33)</f>
        <v>0</v>
      </c>
      <c r="Q36" s="83"/>
      <c r="R36" s="84">
        <f>MIN(R8:R33)</f>
        <v>0</v>
      </c>
      <c r="S36" s="85"/>
    </row>
    <row r="37" spans="1:19" ht="15" thickBot="1" x14ac:dyDescent="0.35">
      <c r="A37" s="86" t="s">
        <v>29</v>
      </c>
      <c r="B37" s="87"/>
      <c r="C37" s="87"/>
      <c r="D37" s="88">
        <f>MAX(D8:D33)</f>
        <v>6.1398999999999999</v>
      </c>
      <c r="E37" s="87"/>
      <c r="F37" s="88">
        <f>MAX(F8:F33)</f>
        <v>8.5451999999999995</v>
      </c>
      <c r="G37" s="87"/>
      <c r="H37" s="88">
        <f>MAX(H8:H33)</f>
        <v>18.9145</v>
      </c>
      <c r="I37" s="87"/>
      <c r="J37" s="88">
        <f>MAX(J8:J33)</f>
        <v>12.9171</v>
      </c>
      <c r="K37" s="87"/>
      <c r="L37" s="88">
        <f>MAX(L8:L33)</f>
        <v>9.6854999999999993</v>
      </c>
      <c r="M37" s="87"/>
      <c r="N37" s="88">
        <f>MAX(N8:N33)</f>
        <v>10.806699999999999</v>
      </c>
      <c r="O37" s="87"/>
      <c r="P37" s="88">
        <f>MAX(P8:P33)</f>
        <v>9.4638000000000009</v>
      </c>
      <c r="Q37" s="87"/>
      <c r="R37" s="88">
        <f>MAX(R8:R33)</f>
        <v>9.9296000000000006</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44865</v>
      </c>
      <c r="C8" s="60">
        <f>VLOOKUP($A8,'Return Data'!$B$7:$R$2292,4,0)</f>
        <v>26.0017</v>
      </c>
      <c r="D8" s="60">
        <f>VLOOKUP($A8,'Return Data'!$B$7:$R$2292,9,0)</f>
        <v>4.1989999999999998</v>
      </c>
      <c r="E8" s="61">
        <f t="shared" ref="E8:E37" si="0">RANK(D8,D$8:D$37,0)</f>
        <v>11</v>
      </c>
      <c r="F8" s="60">
        <f>VLOOKUP($A8,'Return Data'!$B$7:$R$2292,10,0)</f>
        <v>3.9965999999999999</v>
      </c>
      <c r="G8" s="61">
        <f t="shared" ref="G8:G37" si="1">RANK(F8,F$8:F$37,0)</f>
        <v>12</v>
      </c>
      <c r="H8" s="60">
        <f>VLOOKUP($A8,'Return Data'!$B$7:$R$2292,11,0)</f>
        <v>8.8477999999999994</v>
      </c>
      <c r="I8" s="61">
        <f t="shared" ref="I8:I37" si="2">RANK(H8,H$8:H$37,0)</f>
        <v>2</v>
      </c>
      <c r="J8" s="60">
        <f>VLOOKUP($A8,'Return Data'!$B$7:$R$2292,12,0)</f>
        <v>6.1908000000000003</v>
      </c>
      <c r="K8" s="61">
        <f t="shared" ref="K8:K37" si="3">RANK(J8,J$8:J$37,0)</f>
        <v>3</v>
      </c>
      <c r="L8" s="60">
        <f>VLOOKUP($A8,'Return Data'!$B$7:$R$2292,13,0)</f>
        <v>5.31</v>
      </c>
      <c r="M8" s="61">
        <f t="shared" ref="M8:M37" si="4">RANK(L8,L$8:L$37,0)</f>
        <v>3</v>
      </c>
      <c r="N8" s="60">
        <f>VLOOKUP($A8,'Return Data'!$B$7:$R$2292,17,0)</f>
        <v>5.4861000000000004</v>
      </c>
      <c r="O8" s="61">
        <f t="shared" ref="O8:O35" si="5">RANK(N8,N$8:N$37,0)</f>
        <v>3</v>
      </c>
      <c r="P8" s="60">
        <f>VLOOKUP($A8,'Return Data'!$B$7:$R$2292,14,0)</f>
        <v>4.9424999999999999</v>
      </c>
      <c r="Q8" s="61">
        <f>RANK(P8,P$8:P$37,0)</f>
        <v>14</v>
      </c>
      <c r="R8" s="60">
        <f>VLOOKUP($A8,'Return Data'!$B$7:$R$2292,16,0)</f>
        <v>7.2942</v>
      </c>
      <c r="S8" s="62">
        <f t="shared" ref="S8:S37" si="6">RANK(R8,R$8:R$37,0)</f>
        <v>13</v>
      </c>
    </row>
    <row r="9" spans="1:19" x14ac:dyDescent="0.3">
      <c r="A9" s="77" t="s">
        <v>83</v>
      </c>
      <c r="B9" s="59">
        <f>VLOOKUP($A9,'Return Data'!$B$7:$R$2292,3,0)</f>
        <v>44865</v>
      </c>
      <c r="C9" s="60">
        <f>VLOOKUP($A9,'Return Data'!$B$7:$R$2292,4,0)</f>
        <v>37.596899999999998</v>
      </c>
      <c r="D9" s="60">
        <f>VLOOKUP($A9,'Return Data'!$B$7:$R$2292,9,0)</f>
        <v>4.1925999999999997</v>
      </c>
      <c r="E9" s="61">
        <f t="shared" si="0"/>
        <v>12</v>
      </c>
      <c r="F9" s="60">
        <f>VLOOKUP($A9,'Return Data'!$B$7:$R$2292,10,0)</f>
        <v>3.9878999999999998</v>
      </c>
      <c r="G9" s="61">
        <f t="shared" si="1"/>
        <v>13</v>
      </c>
      <c r="H9" s="60">
        <f>VLOOKUP($A9,'Return Data'!$B$7:$R$2292,11,0)</f>
        <v>8.8451000000000004</v>
      </c>
      <c r="I9" s="61">
        <f t="shared" si="2"/>
        <v>3</v>
      </c>
      <c r="J9" s="60">
        <f>VLOOKUP($A9,'Return Data'!$B$7:$R$2292,12,0)</f>
        <v>6.1944999999999997</v>
      </c>
      <c r="K9" s="61">
        <f t="shared" si="3"/>
        <v>2</v>
      </c>
      <c r="L9" s="60">
        <f>VLOOKUP($A9,'Return Data'!$B$7:$R$2292,13,0)</f>
        <v>5.3129999999999997</v>
      </c>
      <c r="M9" s="61">
        <f t="shared" si="4"/>
        <v>2</v>
      </c>
      <c r="N9" s="60">
        <f>VLOOKUP($A9,'Return Data'!$B$7:$R$2292,17,0)</f>
        <v>5.4938000000000002</v>
      </c>
      <c r="O9" s="61">
        <f t="shared" si="5"/>
        <v>2</v>
      </c>
      <c r="P9" s="60">
        <f>VLOOKUP($A9,'Return Data'!$B$7:$R$2292,14,0)</f>
        <v>4.9501999999999997</v>
      </c>
      <c r="Q9" s="61">
        <f>RANK(P9,P$8:P$37,0)</f>
        <v>13</v>
      </c>
      <c r="R9" s="60">
        <f>VLOOKUP($A9,'Return Data'!$B$7:$R$2292,16,0)</f>
        <v>7.5892999999999997</v>
      </c>
      <c r="S9" s="62">
        <f t="shared" si="6"/>
        <v>9</v>
      </c>
    </row>
    <row r="10" spans="1:19" x14ac:dyDescent="0.3">
      <c r="A10" s="77" t="s">
        <v>84</v>
      </c>
      <c r="B10" s="59">
        <f>VLOOKUP($A10,'Return Data'!$B$7:$R$2292,3,0)</f>
        <v>0</v>
      </c>
      <c r="C10" s="60">
        <f>VLOOKUP($A10,'Return Data'!$B$7:$R$2292,4,0)</f>
        <v>0</v>
      </c>
      <c r="D10" s="60">
        <f>VLOOKUP($A10,'Return Data'!$B$7:$R$2292,9,0)</f>
        <v>0</v>
      </c>
      <c r="E10" s="61">
        <f t="shared" si="0"/>
        <v>25</v>
      </c>
      <c r="F10" s="60">
        <f>VLOOKUP($A10,'Return Data'!$B$7:$R$2292,10,0)</f>
        <v>0</v>
      </c>
      <c r="G10" s="61">
        <f t="shared" si="1"/>
        <v>26</v>
      </c>
      <c r="H10" s="60">
        <f>VLOOKUP($A10,'Return Data'!$B$7:$R$2292,11,0)</f>
        <v>0</v>
      </c>
      <c r="I10" s="61">
        <f t="shared" si="2"/>
        <v>25</v>
      </c>
      <c r="J10" s="60">
        <f>VLOOKUP($A10,'Return Data'!$B$7:$R$2292,12,0)</f>
        <v>0</v>
      </c>
      <c r="K10" s="61">
        <f t="shared" si="3"/>
        <v>24</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25</v>
      </c>
      <c r="F11" s="60">
        <f>VLOOKUP($A11,'Return Data'!$B$7:$R$2292,10,0)</f>
        <v>0</v>
      </c>
      <c r="G11" s="61">
        <f t="shared" si="1"/>
        <v>26</v>
      </c>
      <c r="H11" s="60">
        <f>VLOOKUP($A11,'Return Data'!$B$7:$R$2292,11,0)</f>
        <v>0</v>
      </c>
      <c r="I11" s="61">
        <f t="shared" si="2"/>
        <v>25</v>
      </c>
      <c r="J11" s="60">
        <f>VLOOKUP($A11,'Return Data'!$B$7:$R$2292,12,0)</f>
        <v>0</v>
      </c>
      <c r="K11" s="61">
        <f t="shared" si="3"/>
        <v>24</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44865</v>
      </c>
      <c r="C12" s="60">
        <f>VLOOKUP($A12,'Return Data'!$B$7:$R$2292,4,0)</f>
        <v>24.04</v>
      </c>
      <c r="D12" s="60">
        <f>VLOOKUP($A12,'Return Data'!$B$7:$R$2292,9,0)</f>
        <v>4.2568000000000001</v>
      </c>
      <c r="E12" s="61">
        <f t="shared" si="0"/>
        <v>10</v>
      </c>
      <c r="F12" s="60">
        <f>VLOOKUP($A12,'Return Data'!$B$7:$R$2292,10,0)</f>
        <v>4.9615</v>
      </c>
      <c r="G12" s="61">
        <f t="shared" si="1"/>
        <v>4</v>
      </c>
      <c r="H12" s="60">
        <f>VLOOKUP($A12,'Return Data'!$B$7:$R$2292,11,0)</f>
        <v>2.2151000000000001</v>
      </c>
      <c r="I12" s="61">
        <f t="shared" si="2"/>
        <v>18</v>
      </c>
      <c r="J12" s="60">
        <f>VLOOKUP($A12,'Return Data'!$B$7:$R$2292,12,0)</f>
        <v>1.359</v>
      </c>
      <c r="K12" s="61">
        <f t="shared" si="3"/>
        <v>16</v>
      </c>
      <c r="L12" s="60">
        <f>VLOOKUP($A12,'Return Data'!$B$7:$R$2292,13,0)</f>
        <v>1.3008999999999999</v>
      </c>
      <c r="M12" s="61">
        <f t="shared" si="4"/>
        <v>16</v>
      </c>
      <c r="N12" s="60">
        <f>VLOOKUP($A12,'Return Data'!$B$7:$R$2292,17,0)</f>
        <v>2.4434</v>
      </c>
      <c r="O12" s="61">
        <f t="shared" si="5"/>
        <v>15</v>
      </c>
      <c r="P12" s="60">
        <f>VLOOKUP($A12,'Return Data'!$B$7:$R$2292,14,0)</f>
        <v>5.9679000000000002</v>
      </c>
      <c r="Q12" s="61">
        <f t="shared" ref="Q12:Q35" si="7">RANK(P12,P$8:P$37,0)</f>
        <v>3</v>
      </c>
      <c r="R12" s="60">
        <f>VLOOKUP($A12,'Return Data'!$B$7:$R$2292,16,0)</f>
        <v>7.9109999999999996</v>
      </c>
      <c r="S12" s="62">
        <f t="shared" si="6"/>
        <v>6</v>
      </c>
    </row>
    <row r="13" spans="1:19" x14ac:dyDescent="0.3">
      <c r="A13" s="77" t="s">
        <v>1961</v>
      </c>
      <c r="B13" s="59">
        <f>VLOOKUP($A13,'Return Data'!$B$7:$R$2292,3,0)</f>
        <v>44865</v>
      </c>
      <c r="C13" s="60">
        <f>VLOOKUP($A13,'Return Data'!$B$7:$R$2292,4,0)</f>
        <v>37.503</v>
      </c>
      <c r="D13" s="60">
        <f>VLOOKUP($A13,'Return Data'!$B$7:$R$2292,9,0)</f>
        <v>4.4118000000000004</v>
      </c>
      <c r="E13" s="61">
        <f t="shared" si="0"/>
        <v>9</v>
      </c>
      <c r="F13" s="60">
        <f>VLOOKUP($A13,'Return Data'!$B$7:$R$2292,10,0)</f>
        <v>6.4941000000000004</v>
      </c>
      <c r="G13" s="61">
        <f t="shared" si="1"/>
        <v>3</v>
      </c>
      <c r="H13" s="60">
        <f>VLOOKUP($A13,'Return Data'!$B$7:$R$2292,11,0)</f>
        <v>4.3998999999999997</v>
      </c>
      <c r="I13" s="61">
        <f t="shared" si="2"/>
        <v>6</v>
      </c>
      <c r="J13" s="60">
        <f>VLOOKUP($A13,'Return Data'!$B$7:$R$2292,12,0)</f>
        <v>3.2197</v>
      </c>
      <c r="K13" s="61">
        <f t="shared" si="3"/>
        <v>7</v>
      </c>
      <c r="L13" s="60">
        <f>VLOOKUP($A13,'Return Data'!$B$7:$R$2292,13,0)</f>
        <v>2.5907</v>
      </c>
      <c r="M13" s="61">
        <f t="shared" si="4"/>
        <v>9</v>
      </c>
      <c r="N13" s="60">
        <f>VLOOKUP($A13,'Return Data'!$B$7:$R$2292,17,0)</f>
        <v>2.0874999999999999</v>
      </c>
      <c r="O13" s="61">
        <f t="shared" si="5"/>
        <v>17</v>
      </c>
      <c r="P13" s="60">
        <f>VLOOKUP($A13,'Return Data'!$B$7:$R$2292,14,0)</f>
        <v>4.3775000000000004</v>
      </c>
      <c r="Q13" s="61">
        <f t="shared" si="7"/>
        <v>20</v>
      </c>
      <c r="R13" s="60">
        <f>VLOOKUP($A13,'Return Data'!$B$7:$R$2292,16,0)</f>
        <v>7.5697000000000001</v>
      </c>
      <c r="S13" s="62">
        <f t="shared" si="6"/>
        <v>10</v>
      </c>
    </row>
    <row r="14" spans="1:19" x14ac:dyDescent="0.3">
      <c r="A14" s="77" t="s">
        <v>89</v>
      </c>
      <c r="B14" s="59">
        <f>VLOOKUP($A14,'Return Data'!$B$7:$R$2292,3,0)</f>
        <v>44865</v>
      </c>
      <c r="C14" s="60">
        <f>VLOOKUP($A14,'Return Data'!$B$7:$R$2292,4,0)</f>
        <v>24.578199999999999</v>
      </c>
      <c r="D14" s="60">
        <f>VLOOKUP($A14,'Return Data'!$B$7:$R$2292,9,0)</f>
        <v>3.8786999999999998</v>
      </c>
      <c r="E14" s="61">
        <f t="shared" si="0"/>
        <v>13</v>
      </c>
      <c r="F14" s="60">
        <f>VLOOKUP($A14,'Return Data'!$B$7:$R$2292,10,0)</f>
        <v>2.5394999999999999</v>
      </c>
      <c r="G14" s="61">
        <f t="shared" si="1"/>
        <v>20</v>
      </c>
      <c r="H14" s="60">
        <f>VLOOKUP($A14,'Return Data'!$B$7:$R$2292,11,0)</f>
        <v>2.4058999999999999</v>
      </c>
      <c r="I14" s="61">
        <f t="shared" si="2"/>
        <v>16</v>
      </c>
      <c r="J14" s="60">
        <f>VLOOKUP($A14,'Return Data'!$B$7:$R$2292,12,0)</f>
        <v>1.4339</v>
      </c>
      <c r="K14" s="61">
        <f t="shared" si="3"/>
        <v>15</v>
      </c>
      <c r="L14" s="60">
        <f>VLOOKUP($A14,'Return Data'!$B$7:$R$2292,13,0)</f>
        <v>1.4200999999999999</v>
      </c>
      <c r="M14" s="61">
        <f t="shared" si="4"/>
        <v>14</v>
      </c>
      <c r="N14" s="60">
        <f>VLOOKUP($A14,'Return Data'!$B$7:$R$2292,17,0)</f>
        <v>1.5093000000000001</v>
      </c>
      <c r="O14" s="61">
        <f t="shared" si="5"/>
        <v>22</v>
      </c>
      <c r="P14" s="60">
        <f>VLOOKUP($A14,'Return Data'!$B$7:$R$2292,14,0)</f>
        <v>4.016</v>
      </c>
      <c r="Q14" s="61">
        <f t="shared" si="7"/>
        <v>24</v>
      </c>
      <c r="R14" s="60">
        <f>VLOOKUP($A14,'Return Data'!$B$7:$R$2292,16,0)</f>
        <v>6.9238</v>
      </c>
      <c r="S14" s="62">
        <f t="shared" si="6"/>
        <v>15</v>
      </c>
    </row>
    <row r="15" spans="1:19" x14ac:dyDescent="0.3">
      <c r="A15" s="77" t="s">
        <v>90</v>
      </c>
      <c r="B15" s="59">
        <f>VLOOKUP($A15,'Return Data'!$B$7:$R$2292,3,0)</f>
        <v>44865</v>
      </c>
      <c r="C15" s="60">
        <f>VLOOKUP($A15,'Return Data'!$B$7:$R$2292,4,0)</f>
        <v>2713.8242</v>
      </c>
      <c r="D15" s="60">
        <f>VLOOKUP($A15,'Return Data'!$B$7:$R$2292,9,0)</f>
        <v>3.0522</v>
      </c>
      <c r="E15" s="61">
        <f t="shared" si="0"/>
        <v>20</v>
      </c>
      <c r="F15" s="60">
        <f>VLOOKUP($A15,'Return Data'!$B$7:$R$2292,10,0)</f>
        <v>2.0649000000000002</v>
      </c>
      <c r="G15" s="61">
        <f t="shared" si="1"/>
        <v>22</v>
      </c>
      <c r="H15" s="60">
        <f>VLOOKUP($A15,'Return Data'!$B$7:$R$2292,11,0)</f>
        <v>1.5741000000000001</v>
      </c>
      <c r="I15" s="61">
        <f t="shared" si="2"/>
        <v>20</v>
      </c>
      <c r="J15" s="60">
        <f>VLOOKUP($A15,'Return Data'!$B$7:$R$2292,12,0)</f>
        <v>0.83830000000000005</v>
      </c>
      <c r="K15" s="61">
        <f t="shared" si="3"/>
        <v>21</v>
      </c>
      <c r="L15" s="60">
        <f>VLOOKUP($A15,'Return Data'!$B$7:$R$2292,13,0)</f>
        <v>1.1614</v>
      </c>
      <c r="M15" s="61">
        <f t="shared" si="4"/>
        <v>17</v>
      </c>
      <c r="N15" s="60">
        <f>VLOOKUP($A15,'Return Data'!$B$7:$R$2292,17,0)</f>
        <v>1.9728000000000001</v>
      </c>
      <c r="O15" s="61">
        <f t="shared" si="5"/>
        <v>19</v>
      </c>
      <c r="P15" s="60">
        <f>VLOOKUP($A15,'Return Data'!$B$7:$R$2292,14,0)</f>
        <v>5.3070000000000004</v>
      </c>
      <c r="Q15" s="61">
        <f t="shared" si="7"/>
        <v>12</v>
      </c>
      <c r="R15" s="60">
        <f>VLOOKUP($A15,'Return Data'!$B$7:$R$2292,16,0)</f>
        <v>6.6571999999999996</v>
      </c>
      <c r="S15" s="62">
        <f t="shared" si="6"/>
        <v>16</v>
      </c>
    </row>
    <row r="16" spans="1:19" x14ac:dyDescent="0.3">
      <c r="A16" s="77" t="s">
        <v>92</v>
      </c>
      <c r="B16" s="59">
        <f>VLOOKUP($A16,'Return Data'!$B$7:$R$2292,3,0)</f>
        <v>0</v>
      </c>
      <c r="C16" s="60">
        <f>VLOOKUP($A16,'Return Data'!$B$7:$R$2292,4,0)</f>
        <v>0</v>
      </c>
      <c r="D16" s="60">
        <f>VLOOKUP($A16,'Return Data'!$B$7:$R$2292,9,0)</f>
        <v>0</v>
      </c>
      <c r="E16" s="61">
        <f t="shared" si="0"/>
        <v>25</v>
      </c>
      <c r="F16" s="60">
        <f>VLOOKUP($A16,'Return Data'!$B$7:$R$2292,10,0)</f>
        <v>0</v>
      </c>
      <c r="G16" s="61">
        <f t="shared" si="1"/>
        <v>26</v>
      </c>
      <c r="H16" s="60">
        <f>VLOOKUP($A16,'Return Data'!$B$7:$R$2292,11,0)</f>
        <v>0</v>
      </c>
      <c r="I16" s="61">
        <f t="shared" si="2"/>
        <v>25</v>
      </c>
      <c r="J16" s="60">
        <f>VLOOKUP($A16,'Return Data'!$B$7:$R$2292,12,0)</f>
        <v>0</v>
      </c>
      <c r="K16" s="61">
        <f t="shared" si="3"/>
        <v>24</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44865</v>
      </c>
      <c r="C17" s="60">
        <f>VLOOKUP($A17,'Return Data'!$B$7:$R$2292,4,0)</f>
        <v>73.640699999999995</v>
      </c>
      <c r="D17" s="60">
        <f>VLOOKUP($A17,'Return Data'!$B$7:$R$2292,9,0)</f>
        <v>2.4464999999999999</v>
      </c>
      <c r="E17" s="61">
        <f t="shared" si="0"/>
        <v>22</v>
      </c>
      <c r="F17" s="60">
        <f>VLOOKUP($A17,'Return Data'!$B$7:$R$2292,10,0)</f>
        <v>4.7847999999999997</v>
      </c>
      <c r="G17" s="61">
        <f t="shared" si="1"/>
        <v>6</v>
      </c>
      <c r="H17" s="60">
        <f>VLOOKUP($A17,'Return Data'!$B$7:$R$2292,11,0)</f>
        <v>2.7827000000000002</v>
      </c>
      <c r="I17" s="61">
        <f t="shared" si="2"/>
        <v>11</v>
      </c>
      <c r="J17" s="60">
        <f>VLOOKUP($A17,'Return Data'!$B$7:$R$2292,12,0)</f>
        <v>1.0345</v>
      </c>
      <c r="K17" s="61">
        <f t="shared" si="3"/>
        <v>17</v>
      </c>
      <c r="L17" s="60">
        <f>VLOOKUP($A17,'Return Data'!$B$7:$R$2292,13,0)</f>
        <v>0.88370000000000004</v>
      </c>
      <c r="M17" s="61">
        <f t="shared" si="4"/>
        <v>19</v>
      </c>
      <c r="N17" s="60">
        <f>VLOOKUP($A17,'Return Data'!$B$7:$R$2292,17,0)</f>
        <v>4.5937000000000001</v>
      </c>
      <c r="O17" s="61">
        <f t="shared" si="5"/>
        <v>5</v>
      </c>
      <c r="P17" s="60">
        <f>VLOOKUP($A17,'Return Data'!$B$7:$R$2292,14,0)</f>
        <v>5.9240000000000004</v>
      </c>
      <c r="Q17" s="61">
        <f t="shared" si="7"/>
        <v>4</v>
      </c>
      <c r="R17" s="60">
        <f>VLOOKUP($A17,'Return Data'!$B$7:$R$2292,16,0)</f>
        <v>8.1358999999999995</v>
      </c>
      <c r="S17" s="62">
        <f t="shared" si="6"/>
        <v>2</v>
      </c>
    </row>
    <row r="18" spans="1:19" x14ac:dyDescent="0.3">
      <c r="A18" s="77" t="s">
        <v>94</v>
      </c>
      <c r="B18" s="59">
        <f>VLOOKUP($A18,'Return Data'!$B$7:$R$2292,3,0)</f>
        <v>44865</v>
      </c>
      <c r="C18" s="60">
        <f>VLOOKUP($A18,'Return Data'!$B$7:$R$2292,4,0)</f>
        <v>73.640699999999995</v>
      </c>
      <c r="D18" s="60">
        <f>VLOOKUP($A18,'Return Data'!$B$7:$R$2292,9,0)</f>
        <v>2.4464999999999999</v>
      </c>
      <c r="E18" s="61">
        <f t="shared" si="0"/>
        <v>22</v>
      </c>
      <c r="F18" s="60">
        <f>VLOOKUP($A18,'Return Data'!$B$7:$R$2292,10,0)</f>
        <v>4.7847999999999997</v>
      </c>
      <c r="G18" s="61">
        <f t="shared" si="1"/>
        <v>6</v>
      </c>
      <c r="H18" s="60">
        <f>VLOOKUP($A18,'Return Data'!$B$7:$R$2292,11,0)</f>
        <v>2.7827000000000002</v>
      </c>
      <c r="I18" s="61">
        <f t="shared" si="2"/>
        <v>11</v>
      </c>
      <c r="J18" s="60">
        <f>VLOOKUP($A18,'Return Data'!$B$7:$R$2292,12,0)</f>
        <v>1.0345</v>
      </c>
      <c r="K18" s="61">
        <f t="shared" si="3"/>
        <v>17</v>
      </c>
      <c r="L18" s="60">
        <f>VLOOKUP($A18,'Return Data'!$B$7:$R$2292,13,0)</f>
        <v>0.88370000000000004</v>
      </c>
      <c r="M18" s="61">
        <f t="shared" si="4"/>
        <v>19</v>
      </c>
      <c r="N18" s="60">
        <f>VLOOKUP($A18,'Return Data'!$B$7:$R$2292,17,0)</f>
        <v>4.5937000000000001</v>
      </c>
      <c r="O18" s="61">
        <f t="shared" si="5"/>
        <v>5</v>
      </c>
      <c r="P18" s="60">
        <f>VLOOKUP($A18,'Return Data'!$B$7:$R$2292,14,0)</f>
        <v>5.9240000000000004</v>
      </c>
      <c r="Q18" s="61">
        <f t="shared" si="7"/>
        <v>4</v>
      </c>
      <c r="R18" s="60">
        <f>VLOOKUP($A18,'Return Data'!$B$7:$R$2292,16,0)</f>
        <v>8.1358999999999995</v>
      </c>
      <c r="S18" s="62">
        <f t="shared" si="6"/>
        <v>2</v>
      </c>
    </row>
    <row r="19" spans="1:19" x14ac:dyDescent="0.3">
      <c r="A19" s="77" t="s">
        <v>95</v>
      </c>
      <c r="B19" s="59">
        <f>VLOOKUP($A19,'Return Data'!$B$7:$R$2292,3,0)</f>
        <v>44865</v>
      </c>
      <c r="C19" s="60">
        <f>VLOOKUP($A19,'Return Data'!$B$7:$R$2292,4,0)</f>
        <v>73.640699999999995</v>
      </c>
      <c r="D19" s="60">
        <f>VLOOKUP($A19,'Return Data'!$B$7:$R$2292,9,0)</f>
        <v>2.4464999999999999</v>
      </c>
      <c r="E19" s="61">
        <f t="shared" si="0"/>
        <v>22</v>
      </c>
      <c r="F19" s="60">
        <f>VLOOKUP($A19,'Return Data'!$B$7:$R$2292,10,0)</f>
        <v>4.7847999999999997</v>
      </c>
      <c r="G19" s="61">
        <f t="shared" si="1"/>
        <v>6</v>
      </c>
      <c r="H19" s="60">
        <f>VLOOKUP($A19,'Return Data'!$B$7:$R$2292,11,0)</f>
        <v>2.7827000000000002</v>
      </c>
      <c r="I19" s="61">
        <f t="shared" si="2"/>
        <v>11</v>
      </c>
      <c r="J19" s="60">
        <f>VLOOKUP($A19,'Return Data'!$B$7:$R$2292,12,0)</f>
        <v>1.0345</v>
      </c>
      <c r="K19" s="61">
        <f t="shared" si="3"/>
        <v>17</v>
      </c>
      <c r="L19" s="60">
        <f>VLOOKUP($A19,'Return Data'!$B$7:$R$2292,13,0)</f>
        <v>0.88370000000000004</v>
      </c>
      <c r="M19" s="61">
        <f t="shared" si="4"/>
        <v>19</v>
      </c>
      <c r="N19" s="60">
        <f>VLOOKUP($A19,'Return Data'!$B$7:$R$2292,17,0)</f>
        <v>4.5937000000000001</v>
      </c>
      <c r="O19" s="61">
        <f t="shared" si="5"/>
        <v>5</v>
      </c>
      <c r="P19" s="60">
        <f>VLOOKUP($A19,'Return Data'!$B$7:$R$2292,14,0)</f>
        <v>5.9240000000000004</v>
      </c>
      <c r="Q19" s="61">
        <f t="shared" si="7"/>
        <v>4</v>
      </c>
      <c r="R19" s="60">
        <f>VLOOKUP($A19,'Return Data'!$B$7:$R$2292,16,0)</f>
        <v>8.1358999999999995</v>
      </c>
      <c r="S19" s="62">
        <f t="shared" si="6"/>
        <v>2</v>
      </c>
    </row>
    <row r="20" spans="1:19" x14ac:dyDescent="0.3">
      <c r="A20" s="77" t="s">
        <v>96</v>
      </c>
      <c r="B20" s="59">
        <f>VLOOKUP($A20,'Return Data'!$B$7:$R$2292,3,0)</f>
        <v>44865</v>
      </c>
      <c r="C20" s="60">
        <f>VLOOKUP($A20,'Return Data'!$B$7:$R$2292,4,0)</f>
        <v>28.8184</v>
      </c>
      <c r="D20" s="60">
        <f>VLOOKUP($A20,'Return Data'!$B$7:$R$2292,9,0)</f>
        <v>3.2940999999999998</v>
      </c>
      <c r="E20" s="61">
        <f t="shared" si="0"/>
        <v>18</v>
      </c>
      <c r="F20" s="60">
        <f>VLOOKUP($A20,'Return Data'!$B$7:$R$2292,10,0)</f>
        <v>1.7514000000000001</v>
      </c>
      <c r="G20" s="61">
        <f t="shared" si="1"/>
        <v>23</v>
      </c>
      <c r="H20" s="60">
        <f>VLOOKUP($A20,'Return Data'!$B$7:$R$2292,11,0)</f>
        <v>1.2670999999999999</v>
      </c>
      <c r="I20" s="61">
        <f t="shared" si="2"/>
        <v>21</v>
      </c>
      <c r="J20" s="60">
        <f>VLOOKUP($A20,'Return Data'!$B$7:$R$2292,12,0)</f>
        <v>0.2263</v>
      </c>
      <c r="K20" s="61">
        <f t="shared" si="3"/>
        <v>23</v>
      </c>
      <c r="L20" s="60">
        <f>VLOOKUP($A20,'Return Data'!$B$7:$R$2292,13,0)</f>
        <v>0.36820000000000003</v>
      </c>
      <c r="M20" s="61">
        <f t="shared" si="4"/>
        <v>23</v>
      </c>
      <c r="N20" s="60">
        <f>VLOOKUP($A20,'Return Data'!$B$7:$R$2292,17,0)</f>
        <v>1.2030000000000001</v>
      </c>
      <c r="O20" s="61">
        <f t="shared" si="5"/>
        <v>24</v>
      </c>
      <c r="P20" s="60">
        <f>VLOOKUP($A20,'Return Data'!$B$7:$R$2292,14,0)</f>
        <v>3.5278999999999998</v>
      </c>
      <c r="Q20" s="61">
        <f t="shared" si="7"/>
        <v>25</v>
      </c>
      <c r="R20" s="60">
        <f>VLOOKUP($A20,'Return Data'!$B$7:$R$2292,16,0)</f>
        <v>7.2698</v>
      </c>
      <c r="S20" s="62">
        <f t="shared" si="6"/>
        <v>14</v>
      </c>
    </row>
    <row r="21" spans="1:19" x14ac:dyDescent="0.3">
      <c r="A21" s="77" t="s">
        <v>97</v>
      </c>
      <c r="B21" s="59">
        <f>VLOOKUP($A21,'Return Data'!$B$7:$R$2292,3,0)</f>
        <v>44865</v>
      </c>
      <c r="C21" s="60">
        <f>VLOOKUP($A21,'Return Data'!$B$7:$R$2292,4,0)</f>
        <v>29.984400000000001</v>
      </c>
      <c r="D21" s="60">
        <f>VLOOKUP($A21,'Return Data'!$B$7:$R$2292,9,0)</f>
        <v>4.7389999999999999</v>
      </c>
      <c r="E21" s="61">
        <f t="shared" si="0"/>
        <v>7</v>
      </c>
      <c r="F21" s="60">
        <f>VLOOKUP($A21,'Return Data'!$B$7:$R$2292,10,0)</f>
        <v>7.4949000000000003</v>
      </c>
      <c r="G21" s="61">
        <f t="shared" si="1"/>
        <v>2</v>
      </c>
      <c r="H21" s="60">
        <f>VLOOKUP($A21,'Return Data'!$B$7:$R$2292,11,0)</f>
        <v>5.6787999999999998</v>
      </c>
      <c r="I21" s="61">
        <f t="shared" si="2"/>
        <v>4</v>
      </c>
      <c r="J21" s="60">
        <f>VLOOKUP($A21,'Return Data'!$B$7:$R$2292,12,0)</f>
        <v>4.6978</v>
      </c>
      <c r="K21" s="61">
        <f t="shared" si="3"/>
        <v>4</v>
      </c>
      <c r="L21" s="60">
        <f>VLOOKUP($A21,'Return Data'!$B$7:$R$2292,13,0)</f>
        <v>3.6362000000000001</v>
      </c>
      <c r="M21" s="61">
        <f t="shared" si="4"/>
        <v>4</v>
      </c>
      <c r="N21" s="60">
        <f>VLOOKUP($A21,'Return Data'!$B$7:$R$2292,17,0)</f>
        <v>4.4222000000000001</v>
      </c>
      <c r="O21" s="61">
        <f t="shared" si="5"/>
        <v>8</v>
      </c>
      <c r="P21" s="60">
        <f>VLOOKUP($A21,'Return Data'!$B$7:$R$2292,14,0)</f>
        <v>6.9764999999999997</v>
      </c>
      <c r="Q21" s="61">
        <f t="shared" si="7"/>
        <v>2</v>
      </c>
      <c r="R21" s="60">
        <f>VLOOKUP($A21,'Return Data'!$B$7:$R$2292,16,0)</f>
        <v>8.9675999999999991</v>
      </c>
      <c r="S21" s="62">
        <f t="shared" si="6"/>
        <v>1</v>
      </c>
    </row>
    <row r="22" spans="1:19" x14ac:dyDescent="0.3">
      <c r="A22" s="77" t="s">
        <v>98</v>
      </c>
      <c r="B22" s="59">
        <f>VLOOKUP($A22,'Return Data'!$B$7:$R$2292,3,0)</f>
        <v>44865</v>
      </c>
      <c r="C22" s="60">
        <f>VLOOKUP($A22,'Return Data'!$B$7:$R$2292,4,0)</f>
        <v>18.1889</v>
      </c>
      <c r="D22" s="60">
        <f>VLOOKUP($A22,'Return Data'!$B$7:$R$2292,9,0)</f>
        <v>3.6949000000000001</v>
      </c>
      <c r="E22" s="61">
        <f t="shared" si="0"/>
        <v>14</v>
      </c>
      <c r="F22" s="60">
        <f>VLOOKUP($A22,'Return Data'!$B$7:$R$2292,10,0)</f>
        <v>4.5617000000000001</v>
      </c>
      <c r="G22" s="61">
        <f t="shared" si="1"/>
        <v>9</v>
      </c>
      <c r="H22" s="60">
        <f>VLOOKUP($A22,'Return Data'!$B$7:$R$2292,11,0)</f>
        <v>2.7563</v>
      </c>
      <c r="I22" s="61">
        <f t="shared" si="2"/>
        <v>14</v>
      </c>
      <c r="J22" s="60">
        <f>VLOOKUP($A22,'Return Data'!$B$7:$R$2292,12,0)</f>
        <v>1.9510000000000001</v>
      </c>
      <c r="K22" s="61">
        <f t="shared" si="3"/>
        <v>13</v>
      </c>
      <c r="L22" s="60">
        <f>VLOOKUP($A22,'Return Data'!$B$7:$R$2292,13,0)</f>
        <v>1.4198</v>
      </c>
      <c r="M22" s="61">
        <f t="shared" si="4"/>
        <v>15</v>
      </c>
      <c r="N22" s="60">
        <f>VLOOKUP($A22,'Return Data'!$B$7:$R$2292,17,0)</f>
        <v>3.6038999999999999</v>
      </c>
      <c r="O22" s="61">
        <f t="shared" si="5"/>
        <v>9</v>
      </c>
      <c r="P22" s="60">
        <f>VLOOKUP($A22,'Return Data'!$B$7:$R$2292,14,0)</f>
        <v>5.6104000000000003</v>
      </c>
      <c r="Q22" s="61">
        <f t="shared" si="7"/>
        <v>8</v>
      </c>
      <c r="R22" s="60">
        <f>VLOOKUP($A22,'Return Data'!$B$7:$R$2292,16,0)</f>
        <v>5.7508999999999997</v>
      </c>
      <c r="S22" s="62">
        <f t="shared" si="6"/>
        <v>22</v>
      </c>
    </row>
    <row r="23" spans="1:19" x14ac:dyDescent="0.3">
      <c r="A23" s="77" t="s">
        <v>99</v>
      </c>
      <c r="B23" s="59">
        <f>VLOOKUP($A23,'Return Data'!$B$7:$R$2292,3,0)</f>
        <v>44865</v>
      </c>
      <c r="C23" s="60">
        <f>VLOOKUP($A23,'Return Data'!$B$7:$R$2292,4,0)</f>
        <v>27.750499999999999</v>
      </c>
      <c r="D23" s="60">
        <f>VLOOKUP($A23,'Return Data'!$B$7:$R$2292,9,0)</f>
        <v>2.7856999999999998</v>
      </c>
      <c r="E23" s="61">
        <f t="shared" si="0"/>
        <v>21</v>
      </c>
      <c r="F23" s="60">
        <f>VLOOKUP($A23,'Return Data'!$B$7:$R$2292,10,0)</f>
        <v>0.1946</v>
      </c>
      <c r="G23" s="61">
        <f t="shared" si="1"/>
        <v>25</v>
      </c>
      <c r="H23" s="60">
        <f>VLOOKUP($A23,'Return Data'!$B$7:$R$2292,11,0)</f>
        <v>-6.9999999999999999E-4</v>
      </c>
      <c r="I23" s="61">
        <f t="shared" si="2"/>
        <v>30</v>
      </c>
      <c r="J23" s="60">
        <f>VLOOKUP($A23,'Return Data'!$B$7:$R$2292,12,0)</f>
        <v>-0.50490000000000002</v>
      </c>
      <c r="K23" s="61">
        <f t="shared" si="3"/>
        <v>29</v>
      </c>
      <c r="L23" s="60">
        <f>VLOOKUP($A23,'Return Data'!$B$7:$R$2292,13,0)</f>
        <v>0.1234</v>
      </c>
      <c r="M23" s="61">
        <f t="shared" si="4"/>
        <v>24</v>
      </c>
      <c r="N23" s="60">
        <f>VLOOKUP($A23,'Return Data'!$B$7:$R$2292,17,0)</f>
        <v>1.2455000000000001</v>
      </c>
      <c r="O23" s="61">
        <f t="shared" si="5"/>
        <v>23</v>
      </c>
      <c r="P23" s="60">
        <f>VLOOKUP($A23,'Return Data'!$B$7:$R$2292,14,0)</f>
        <v>4.8460999999999999</v>
      </c>
      <c r="Q23" s="61">
        <f t="shared" si="7"/>
        <v>15</v>
      </c>
      <c r="R23" s="60">
        <f>VLOOKUP($A23,'Return Data'!$B$7:$R$2292,16,0)</f>
        <v>7.6059999999999999</v>
      </c>
      <c r="S23" s="62">
        <f t="shared" si="6"/>
        <v>8</v>
      </c>
    </row>
    <row r="24" spans="1:19" x14ac:dyDescent="0.3">
      <c r="A24" s="77" t="s">
        <v>100</v>
      </c>
      <c r="B24" s="59">
        <f>VLOOKUP($A24,'Return Data'!$B$7:$R$2292,3,0)</f>
        <v>44865</v>
      </c>
      <c r="C24" s="60">
        <f>VLOOKUP($A24,'Return Data'!$B$7:$R$2292,4,0)</f>
        <v>18.191700000000001</v>
      </c>
      <c r="D24" s="60">
        <f>VLOOKUP($A24,'Return Data'!$B$7:$R$2292,9,0)</f>
        <v>5.8867000000000003</v>
      </c>
      <c r="E24" s="61">
        <f t="shared" si="0"/>
        <v>1</v>
      </c>
      <c r="F24" s="60">
        <f>VLOOKUP($A24,'Return Data'!$B$7:$R$2292,10,0)</f>
        <v>3.9436</v>
      </c>
      <c r="G24" s="61">
        <f t="shared" si="1"/>
        <v>14</v>
      </c>
      <c r="H24" s="60">
        <f>VLOOKUP($A24,'Return Data'!$B$7:$R$2292,11,0)</f>
        <v>2.4051999999999998</v>
      </c>
      <c r="I24" s="61">
        <f t="shared" si="2"/>
        <v>17</v>
      </c>
      <c r="J24" s="60">
        <f>VLOOKUP($A24,'Return Data'!$B$7:$R$2292,12,0)</f>
        <v>2.9759000000000002</v>
      </c>
      <c r="K24" s="61">
        <f t="shared" si="3"/>
        <v>9</v>
      </c>
      <c r="L24" s="60">
        <f>VLOOKUP($A24,'Return Data'!$B$7:$R$2292,13,0)</f>
        <v>3.3231999999999999</v>
      </c>
      <c r="M24" s="61">
        <f t="shared" si="4"/>
        <v>5</v>
      </c>
      <c r="N24" s="60">
        <f>VLOOKUP($A24,'Return Data'!$B$7:$R$2292,17,0)</f>
        <v>4.8305999999999996</v>
      </c>
      <c r="O24" s="61">
        <f t="shared" si="5"/>
        <v>4</v>
      </c>
      <c r="P24" s="60">
        <f>VLOOKUP($A24,'Return Data'!$B$7:$R$2292,14,0)</f>
        <v>5.7251000000000003</v>
      </c>
      <c r="Q24" s="61">
        <f t="shared" si="7"/>
        <v>7</v>
      </c>
      <c r="R24" s="60">
        <f>VLOOKUP($A24,'Return Data'!$B$7:$R$2292,16,0)</f>
        <v>6.6025</v>
      </c>
      <c r="S24" s="62">
        <f t="shared" si="6"/>
        <v>17</v>
      </c>
    </row>
    <row r="25" spans="1:19" x14ac:dyDescent="0.3">
      <c r="A25" s="77" t="s">
        <v>101</v>
      </c>
      <c r="B25" s="59">
        <f>VLOOKUP($A25,'Return Data'!$B$7:$R$2292,3,0)</f>
        <v>44865</v>
      </c>
      <c r="C25" s="60">
        <f>VLOOKUP($A25,'Return Data'!$B$7:$R$2292,4,0)</f>
        <v>1241.4027000000001</v>
      </c>
      <c r="D25" s="60">
        <f>VLOOKUP($A25,'Return Data'!$B$7:$R$2292,9,0)</f>
        <v>5.1574999999999998</v>
      </c>
      <c r="E25" s="61">
        <f t="shared" si="0"/>
        <v>4</v>
      </c>
      <c r="F25" s="60">
        <f>VLOOKUP($A25,'Return Data'!$B$7:$R$2292,10,0)</f>
        <v>3.8589000000000002</v>
      </c>
      <c r="G25" s="61">
        <f t="shared" si="1"/>
        <v>15</v>
      </c>
      <c r="H25" s="60">
        <f>VLOOKUP($A25,'Return Data'!$B$7:$R$2292,11,0)</f>
        <v>2.476</v>
      </c>
      <c r="I25" s="61">
        <f t="shared" si="2"/>
        <v>15</v>
      </c>
      <c r="J25" s="60">
        <f>VLOOKUP($A25,'Return Data'!$B$7:$R$2292,12,0)</f>
        <v>1.9903</v>
      </c>
      <c r="K25" s="61">
        <f t="shared" si="3"/>
        <v>12</v>
      </c>
      <c r="L25" s="60">
        <f>VLOOKUP($A25,'Return Data'!$B$7:$R$2292,13,0)</f>
        <v>2.0817000000000001</v>
      </c>
      <c r="M25" s="61">
        <f t="shared" si="4"/>
        <v>10</v>
      </c>
      <c r="N25" s="60">
        <f>VLOOKUP($A25,'Return Data'!$B$7:$R$2292,17,0)</f>
        <v>3.1873</v>
      </c>
      <c r="O25" s="61">
        <f t="shared" si="5"/>
        <v>11</v>
      </c>
      <c r="P25" s="60">
        <f>VLOOKUP($A25,'Return Data'!$B$7:$R$2292,14,0)</f>
        <v>4.2607999999999997</v>
      </c>
      <c r="Q25" s="61">
        <f t="shared" si="7"/>
        <v>21</v>
      </c>
      <c r="R25" s="60">
        <f>VLOOKUP($A25,'Return Data'!$B$7:$R$2292,16,0)</f>
        <v>5.6868999999999996</v>
      </c>
      <c r="S25" s="62">
        <f t="shared" si="6"/>
        <v>23</v>
      </c>
    </row>
    <row r="26" spans="1:19" x14ac:dyDescent="0.3">
      <c r="A26" s="77" t="s">
        <v>1990</v>
      </c>
      <c r="B26" s="59">
        <f>VLOOKUP($A26,'Return Data'!$B$7:$R$2292,3,0)</f>
        <v>44865</v>
      </c>
      <c r="C26" s="60">
        <f>VLOOKUP($A26,'Return Data'!$B$7:$R$2292,4,0)</f>
        <v>34.094900000000003</v>
      </c>
      <c r="D26" s="60">
        <f>VLOOKUP($A26,'Return Data'!$B$7:$R$2292,9,0)</f>
        <v>3.3281000000000001</v>
      </c>
      <c r="E26" s="61">
        <f t="shared" si="0"/>
        <v>17</v>
      </c>
      <c r="F26" s="60">
        <f>VLOOKUP($A26,'Return Data'!$B$7:$R$2292,10,0)</f>
        <v>3.2812999999999999</v>
      </c>
      <c r="G26" s="61">
        <f t="shared" si="1"/>
        <v>19</v>
      </c>
      <c r="H26" s="60">
        <f>VLOOKUP($A26,'Return Data'!$B$7:$R$2292,11,0)</f>
        <v>3.3599000000000001</v>
      </c>
      <c r="I26" s="61">
        <f t="shared" si="2"/>
        <v>9</v>
      </c>
      <c r="J26" s="60">
        <f>VLOOKUP($A26,'Return Data'!$B$7:$R$2292,12,0)</f>
        <v>3.0851000000000002</v>
      </c>
      <c r="K26" s="61">
        <f t="shared" si="3"/>
        <v>8</v>
      </c>
      <c r="L26" s="60">
        <f>VLOOKUP($A26,'Return Data'!$B$7:$R$2292,13,0)</f>
        <v>3.0674000000000001</v>
      </c>
      <c r="M26" s="61">
        <f t="shared" si="4"/>
        <v>7</v>
      </c>
      <c r="N26" s="60">
        <f>VLOOKUP($A26,'Return Data'!$B$7:$R$2292,17,0)</f>
        <v>3.1345000000000001</v>
      </c>
      <c r="O26" s="61">
        <f t="shared" si="5"/>
        <v>12</v>
      </c>
      <c r="P26" s="60">
        <f>VLOOKUP($A26,'Return Data'!$B$7:$R$2292,14,0)</f>
        <v>4.5404999999999998</v>
      </c>
      <c r="Q26" s="61">
        <f t="shared" si="7"/>
        <v>18</v>
      </c>
      <c r="R26" s="60">
        <f>VLOOKUP($A26,'Return Data'!$B$7:$R$2292,16,0)</f>
        <v>6.5389999999999997</v>
      </c>
      <c r="S26" s="62">
        <f t="shared" si="6"/>
        <v>18</v>
      </c>
    </row>
    <row r="27" spans="1:19" x14ac:dyDescent="0.3">
      <c r="A27" s="77" t="s">
        <v>103</v>
      </c>
      <c r="B27" s="59">
        <f>VLOOKUP($A27,'Return Data'!$B$7:$R$2292,3,0)</f>
        <v>44865</v>
      </c>
      <c r="C27" s="60">
        <f>VLOOKUP($A27,'Return Data'!$B$7:$R$2292,4,0)</f>
        <v>30.536300000000001</v>
      </c>
      <c r="D27" s="60">
        <f>VLOOKUP($A27,'Return Data'!$B$7:$R$2292,9,0)</f>
        <v>4.6101999999999999</v>
      </c>
      <c r="E27" s="61">
        <f t="shared" si="0"/>
        <v>8</v>
      </c>
      <c r="F27" s="60">
        <f>VLOOKUP($A27,'Return Data'!$B$7:$R$2292,10,0)</f>
        <v>4.2473000000000001</v>
      </c>
      <c r="G27" s="61">
        <f t="shared" si="1"/>
        <v>11</v>
      </c>
      <c r="H27" s="60">
        <f>VLOOKUP($A27,'Return Data'!$B$7:$R$2292,11,0)</f>
        <v>1.9635</v>
      </c>
      <c r="I27" s="61">
        <f t="shared" si="2"/>
        <v>19</v>
      </c>
      <c r="J27" s="60">
        <f>VLOOKUP($A27,'Return Data'!$B$7:$R$2292,12,0)</f>
        <v>1.5789</v>
      </c>
      <c r="K27" s="61">
        <f t="shared" si="3"/>
        <v>14</v>
      </c>
      <c r="L27" s="60">
        <f>VLOOKUP($A27,'Return Data'!$B$7:$R$2292,13,0)</f>
        <v>1.6518999999999999</v>
      </c>
      <c r="M27" s="61">
        <f t="shared" si="4"/>
        <v>13</v>
      </c>
      <c r="N27" s="60">
        <f>VLOOKUP($A27,'Return Data'!$B$7:$R$2292,17,0)</f>
        <v>2.8191999999999999</v>
      </c>
      <c r="O27" s="61">
        <f t="shared" si="5"/>
        <v>13</v>
      </c>
      <c r="P27" s="60">
        <f>VLOOKUP($A27,'Return Data'!$B$7:$R$2292,14,0)</f>
        <v>5.5911</v>
      </c>
      <c r="Q27" s="61">
        <f t="shared" si="7"/>
        <v>9</v>
      </c>
      <c r="R27" s="60">
        <f>VLOOKUP($A27,'Return Data'!$B$7:$R$2292,16,0)</f>
        <v>8.0381999999999998</v>
      </c>
      <c r="S27" s="62">
        <f t="shared" si="6"/>
        <v>5</v>
      </c>
    </row>
    <row r="28" spans="1:19" x14ac:dyDescent="0.3">
      <c r="A28" s="77" t="s">
        <v>104</v>
      </c>
      <c r="B28" s="59">
        <f>VLOOKUP($A28,'Return Data'!$B$7:$R$2292,3,0)</f>
        <v>44865</v>
      </c>
      <c r="C28" s="60">
        <f>VLOOKUP($A28,'Return Data'!$B$7:$R$2292,4,0)</f>
        <v>24.3185</v>
      </c>
      <c r="D28" s="60">
        <f>VLOOKUP($A28,'Return Data'!$B$7:$R$2292,9,0)</f>
        <v>4.7689000000000004</v>
      </c>
      <c r="E28" s="61">
        <f t="shared" si="0"/>
        <v>6</v>
      </c>
      <c r="F28" s="60">
        <f>VLOOKUP($A28,'Return Data'!$B$7:$R$2292,10,0)</f>
        <v>3.2881</v>
      </c>
      <c r="G28" s="61">
        <f t="shared" si="1"/>
        <v>18</v>
      </c>
      <c r="H28" s="60">
        <f>VLOOKUP($A28,'Return Data'!$B$7:$R$2292,11,0)</f>
        <v>3.6103000000000001</v>
      </c>
      <c r="I28" s="61">
        <f t="shared" si="2"/>
        <v>8</v>
      </c>
      <c r="J28" s="60">
        <f>VLOOKUP($A28,'Return Data'!$B$7:$R$2292,12,0)</f>
        <v>2.5663999999999998</v>
      </c>
      <c r="K28" s="61">
        <f t="shared" si="3"/>
        <v>10</v>
      </c>
      <c r="L28" s="60">
        <f>VLOOKUP($A28,'Return Data'!$B$7:$R$2292,13,0)</f>
        <v>1.9447000000000001</v>
      </c>
      <c r="M28" s="61">
        <f t="shared" si="4"/>
        <v>11</v>
      </c>
      <c r="N28" s="60">
        <f>VLOOKUP($A28,'Return Data'!$B$7:$R$2292,17,0)</f>
        <v>2.0024999999999999</v>
      </c>
      <c r="O28" s="61">
        <f t="shared" si="5"/>
        <v>18</v>
      </c>
      <c r="P28" s="60">
        <f>VLOOKUP($A28,'Return Data'!$B$7:$R$2292,14,0)</f>
        <v>4.6314000000000002</v>
      </c>
      <c r="Q28" s="61">
        <f t="shared" si="7"/>
        <v>17</v>
      </c>
      <c r="R28" s="60">
        <f>VLOOKUP($A28,'Return Data'!$B$7:$R$2292,16,0)</f>
        <v>5.6456</v>
      </c>
      <c r="S28" s="62">
        <f t="shared" si="6"/>
        <v>24</v>
      </c>
    </row>
    <row r="29" spans="1:19" x14ac:dyDescent="0.3">
      <c r="A29" s="77" t="s">
        <v>105</v>
      </c>
      <c r="B29" s="59">
        <f>VLOOKUP($A29,'Return Data'!$B$7:$R$2292,3,0)</f>
        <v>44865</v>
      </c>
      <c r="C29" s="60">
        <f>VLOOKUP($A29,'Return Data'!$B$7:$R$2292,4,0)</f>
        <v>13.504799999999999</v>
      </c>
      <c r="D29" s="60">
        <f>VLOOKUP($A29,'Return Data'!$B$7:$R$2292,9,0)</f>
        <v>4.7884000000000002</v>
      </c>
      <c r="E29" s="61">
        <f t="shared" si="0"/>
        <v>5</v>
      </c>
      <c r="F29" s="60">
        <f>VLOOKUP($A29,'Return Data'!$B$7:$R$2292,10,0)</f>
        <v>2.4681999999999999</v>
      </c>
      <c r="G29" s="61">
        <f t="shared" si="1"/>
        <v>21</v>
      </c>
      <c r="H29" s="60">
        <f>VLOOKUP($A29,'Return Data'!$B$7:$R$2292,11,0)</f>
        <v>1.1919999999999999</v>
      </c>
      <c r="I29" s="61">
        <f t="shared" si="2"/>
        <v>22</v>
      </c>
      <c r="J29" s="60">
        <f>VLOOKUP($A29,'Return Data'!$B$7:$R$2292,12,0)</f>
        <v>0.32550000000000001</v>
      </c>
      <c r="K29" s="61">
        <f t="shared" si="3"/>
        <v>22</v>
      </c>
      <c r="L29" s="60">
        <f>VLOOKUP($A29,'Return Data'!$B$7:$R$2292,13,0)</f>
        <v>0.68069999999999997</v>
      </c>
      <c r="M29" s="61">
        <f t="shared" si="4"/>
        <v>22</v>
      </c>
      <c r="N29" s="60">
        <f>VLOOKUP($A29,'Return Data'!$B$7:$R$2292,17,0)</f>
        <v>1.5275000000000001</v>
      </c>
      <c r="O29" s="61">
        <f t="shared" si="5"/>
        <v>21</v>
      </c>
      <c r="P29" s="60">
        <f>VLOOKUP($A29,'Return Data'!$B$7:$R$2292,14,0)</f>
        <v>4.2217000000000002</v>
      </c>
      <c r="Q29" s="61">
        <f t="shared" si="7"/>
        <v>22</v>
      </c>
      <c r="R29" s="60">
        <f>VLOOKUP($A29,'Return Data'!$B$7:$R$2292,16,0)</f>
        <v>5.5035999999999996</v>
      </c>
      <c r="S29" s="62">
        <f t="shared" si="6"/>
        <v>25</v>
      </c>
    </row>
    <row r="30" spans="1:19" x14ac:dyDescent="0.3">
      <c r="A30" s="77" t="s">
        <v>106</v>
      </c>
      <c r="B30" s="59">
        <f>VLOOKUP($A30,'Return Data'!$B$7:$R$2292,3,0)</f>
        <v>44865</v>
      </c>
      <c r="C30" s="60">
        <f>VLOOKUP($A30,'Return Data'!$B$7:$R$2292,4,0)</f>
        <v>29.958400000000001</v>
      </c>
      <c r="D30" s="60">
        <f>VLOOKUP($A30,'Return Data'!$B$7:$R$2292,9,0)</f>
        <v>-2.6429999999999998</v>
      </c>
      <c r="E30" s="61">
        <f t="shared" si="0"/>
        <v>30</v>
      </c>
      <c r="F30" s="60">
        <f>VLOOKUP($A30,'Return Data'!$B$7:$R$2292,10,0)</f>
        <v>3.7955000000000001</v>
      </c>
      <c r="G30" s="61">
        <f t="shared" si="1"/>
        <v>16</v>
      </c>
      <c r="H30" s="60">
        <f>VLOOKUP($A30,'Return Data'!$B$7:$R$2292,11,0)</f>
        <v>0.59709999999999996</v>
      </c>
      <c r="I30" s="61">
        <f t="shared" si="2"/>
        <v>24</v>
      </c>
      <c r="J30" s="60">
        <f>VLOOKUP($A30,'Return Data'!$B$7:$R$2292,12,0)</f>
        <v>0.93159999999999998</v>
      </c>
      <c r="K30" s="61">
        <f t="shared" si="3"/>
        <v>20</v>
      </c>
      <c r="L30" s="60">
        <f>VLOOKUP($A30,'Return Data'!$B$7:$R$2292,13,0)</f>
        <v>1.1366000000000001</v>
      </c>
      <c r="M30" s="61">
        <f t="shared" si="4"/>
        <v>18</v>
      </c>
      <c r="N30" s="60">
        <f>VLOOKUP($A30,'Return Data'!$B$7:$R$2292,17,0)</f>
        <v>1.8165</v>
      </c>
      <c r="O30" s="61">
        <f t="shared" si="5"/>
        <v>20</v>
      </c>
      <c r="P30" s="60">
        <f>VLOOKUP($A30,'Return Data'!$B$7:$R$2292,14,0)</f>
        <v>4.6912000000000003</v>
      </c>
      <c r="Q30" s="61">
        <f t="shared" si="7"/>
        <v>16</v>
      </c>
      <c r="R30" s="60">
        <f>VLOOKUP($A30,'Return Data'!$B$7:$R$2292,16,0)</f>
        <v>6.2961999999999998</v>
      </c>
      <c r="S30" s="62">
        <f t="shared" si="6"/>
        <v>19</v>
      </c>
    </row>
    <row r="31" spans="1:19" x14ac:dyDescent="0.3">
      <c r="A31" s="77" t="s">
        <v>107</v>
      </c>
      <c r="B31" s="59">
        <f>VLOOKUP($A31,'Return Data'!$B$7:$R$2292,3,0)</f>
        <v>44865</v>
      </c>
      <c r="C31" s="60">
        <f>VLOOKUP($A31,'Return Data'!$B$7:$R$2292,4,0)</f>
        <v>2173.4252000000001</v>
      </c>
      <c r="D31" s="60">
        <f>VLOOKUP($A31,'Return Data'!$B$7:$R$2292,9,0)</f>
        <v>3.4925000000000002</v>
      </c>
      <c r="E31" s="61">
        <f t="shared" si="0"/>
        <v>16</v>
      </c>
      <c r="F31" s="60">
        <f>VLOOKUP($A31,'Return Data'!$B$7:$R$2292,10,0)</f>
        <v>3.3224999999999998</v>
      </c>
      <c r="G31" s="61">
        <f t="shared" si="1"/>
        <v>17</v>
      </c>
      <c r="H31" s="60">
        <f>VLOOKUP($A31,'Return Data'!$B$7:$R$2292,11,0)</f>
        <v>3.3090000000000002</v>
      </c>
      <c r="I31" s="61">
        <f t="shared" si="2"/>
        <v>10</v>
      </c>
      <c r="J31" s="60">
        <f>VLOOKUP($A31,'Return Data'!$B$7:$R$2292,12,0)</f>
        <v>2.173</v>
      </c>
      <c r="K31" s="61">
        <f t="shared" si="3"/>
        <v>11</v>
      </c>
      <c r="L31" s="60">
        <f>VLOOKUP($A31,'Return Data'!$B$7:$R$2292,13,0)</f>
        <v>1.7974000000000001</v>
      </c>
      <c r="M31" s="61">
        <f t="shared" si="4"/>
        <v>12</v>
      </c>
      <c r="N31" s="60">
        <f>VLOOKUP($A31,'Return Data'!$B$7:$R$2292,17,0)</f>
        <v>2.3477000000000001</v>
      </c>
      <c r="O31" s="61">
        <f t="shared" si="5"/>
        <v>16</v>
      </c>
      <c r="P31" s="60">
        <f>VLOOKUP($A31,'Return Data'!$B$7:$R$2292,14,0)</f>
        <v>4.5270000000000001</v>
      </c>
      <c r="Q31" s="61">
        <f t="shared" si="7"/>
        <v>19</v>
      </c>
      <c r="R31" s="60">
        <f>VLOOKUP($A31,'Return Data'!$B$7:$R$2292,16,0)</f>
        <v>7.4467999999999996</v>
      </c>
      <c r="S31" s="62">
        <f t="shared" si="6"/>
        <v>12</v>
      </c>
    </row>
    <row r="32" spans="1:19" x14ac:dyDescent="0.3">
      <c r="A32" s="77" t="s">
        <v>110</v>
      </c>
      <c r="B32" s="59">
        <f>VLOOKUP($A32,'Return Data'!$B$7:$R$2292,3,0)</f>
        <v>44865</v>
      </c>
      <c r="C32" s="60">
        <f>VLOOKUP($A32,'Return Data'!$B$7:$R$2292,4,0)</f>
        <v>17.2256</v>
      </c>
      <c r="D32" s="60">
        <f>VLOOKUP($A32,'Return Data'!$B$7:$R$2292,9,0)</f>
        <v>5.4386000000000001</v>
      </c>
      <c r="E32" s="61">
        <f t="shared" si="0"/>
        <v>2</v>
      </c>
      <c r="F32" s="60">
        <f>VLOOKUP($A32,'Return Data'!$B$7:$R$2292,10,0)</f>
        <v>4.3445999999999998</v>
      </c>
      <c r="G32" s="61">
        <f t="shared" si="1"/>
        <v>10</v>
      </c>
      <c r="H32" s="60">
        <f>VLOOKUP($A32,'Return Data'!$B$7:$R$2292,11,0)</f>
        <v>3.9392999999999998</v>
      </c>
      <c r="I32" s="61">
        <f t="shared" si="2"/>
        <v>7</v>
      </c>
      <c r="J32" s="60">
        <f>VLOOKUP($A32,'Return Data'!$B$7:$R$2292,12,0)</f>
        <v>3.4899</v>
      </c>
      <c r="K32" s="61">
        <f t="shared" si="3"/>
        <v>6</v>
      </c>
      <c r="L32" s="60">
        <f>VLOOKUP($A32,'Return Data'!$B$7:$R$2292,13,0)</f>
        <v>3.0613999999999999</v>
      </c>
      <c r="M32" s="61">
        <f t="shared" si="4"/>
        <v>8</v>
      </c>
      <c r="N32" s="60">
        <f>VLOOKUP($A32,'Return Data'!$B$7:$R$2292,17,0)</f>
        <v>3.3420000000000001</v>
      </c>
      <c r="O32" s="61">
        <f t="shared" si="5"/>
        <v>10</v>
      </c>
      <c r="P32" s="60">
        <f>VLOOKUP($A32,'Return Data'!$B$7:$R$2292,14,0)</f>
        <v>5.4726999999999997</v>
      </c>
      <c r="Q32" s="61">
        <f t="shared" si="7"/>
        <v>10</v>
      </c>
      <c r="R32" s="60">
        <f>VLOOKUP($A32,'Return Data'!$B$7:$R$2292,16,0)</f>
        <v>7.5376000000000003</v>
      </c>
      <c r="S32" s="62">
        <f t="shared" si="6"/>
        <v>11</v>
      </c>
    </row>
    <row r="33" spans="1:19" x14ac:dyDescent="0.3">
      <c r="A33" s="77" t="s">
        <v>111</v>
      </c>
      <c r="B33" s="59">
        <f>VLOOKUP($A33,'Return Data'!$B$7:$R$2292,3,0)</f>
        <v>44865</v>
      </c>
      <c r="C33" s="60">
        <f>VLOOKUP($A33,'Return Data'!$B$7:$R$2292,4,0)</f>
        <v>29.039000000000001</v>
      </c>
      <c r="D33" s="60">
        <f>VLOOKUP($A33,'Return Data'!$B$7:$R$2292,9,0)</f>
        <v>5.3151999999999999</v>
      </c>
      <c r="E33" s="61">
        <f t="shared" si="0"/>
        <v>3</v>
      </c>
      <c r="F33" s="60">
        <f>VLOOKUP($A33,'Return Data'!$B$7:$R$2292,10,0)</f>
        <v>7.7591000000000001</v>
      </c>
      <c r="G33" s="61">
        <f t="shared" si="1"/>
        <v>1</v>
      </c>
      <c r="H33" s="60">
        <f>VLOOKUP($A33,'Return Data'!$B$7:$R$2292,11,0)</f>
        <v>4.8712999999999997</v>
      </c>
      <c r="I33" s="61">
        <f t="shared" si="2"/>
        <v>5</v>
      </c>
      <c r="J33" s="60">
        <f>VLOOKUP($A33,'Return Data'!$B$7:$R$2292,12,0)</f>
        <v>3.4971000000000001</v>
      </c>
      <c r="K33" s="61">
        <f t="shared" si="3"/>
        <v>5</v>
      </c>
      <c r="L33" s="60">
        <f>VLOOKUP($A33,'Return Data'!$B$7:$R$2292,13,0)</f>
        <v>3.1678000000000002</v>
      </c>
      <c r="M33" s="61">
        <f t="shared" si="4"/>
        <v>6</v>
      </c>
      <c r="N33" s="60">
        <f>VLOOKUP($A33,'Return Data'!$B$7:$R$2292,17,0)</f>
        <v>2.6427</v>
      </c>
      <c r="O33" s="61">
        <f t="shared" si="5"/>
        <v>14</v>
      </c>
      <c r="P33" s="60">
        <f>VLOOKUP($A33,'Return Data'!$B$7:$R$2292,14,0)</f>
        <v>5.4218999999999999</v>
      </c>
      <c r="Q33" s="61">
        <f t="shared" si="7"/>
        <v>11</v>
      </c>
      <c r="R33" s="60">
        <f>VLOOKUP($A33,'Return Data'!$B$7:$R$2292,16,0)</f>
        <v>5.8308999999999997</v>
      </c>
      <c r="S33" s="62">
        <f t="shared" si="6"/>
        <v>21</v>
      </c>
    </row>
    <row r="34" spans="1:19" x14ac:dyDescent="0.3">
      <c r="A34" s="77" t="s">
        <v>112</v>
      </c>
      <c r="B34" s="59">
        <f>VLOOKUP($A34,'Return Data'!$B$7:$R$2292,3,0)</f>
        <v>0</v>
      </c>
      <c r="C34" s="60">
        <f>VLOOKUP($A34,'Return Data'!$B$7:$R$2292,4,0)</f>
        <v>0</v>
      </c>
      <c r="D34" s="60">
        <f>VLOOKUP($A34,'Return Data'!$B$7:$R$2292,9,0)</f>
        <v>0</v>
      </c>
      <c r="E34" s="61">
        <f t="shared" si="0"/>
        <v>25</v>
      </c>
      <c r="F34" s="60">
        <f>VLOOKUP($A34,'Return Data'!$B$7:$R$2292,10,0)</f>
        <v>0</v>
      </c>
      <c r="G34" s="61">
        <f t="shared" si="1"/>
        <v>26</v>
      </c>
      <c r="H34" s="60">
        <f>VLOOKUP($A34,'Return Data'!$B$7:$R$2292,11,0)</f>
        <v>0</v>
      </c>
      <c r="I34" s="61">
        <f t="shared" si="2"/>
        <v>25</v>
      </c>
      <c r="J34" s="60">
        <f>VLOOKUP($A34,'Return Data'!$B$7:$R$2292,12,0)</f>
        <v>0</v>
      </c>
      <c r="K34" s="61">
        <f t="shared" si="3"/>
        <v>24</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44865</v>
      </c>
      <c r="C35" s="60">
        <f>VLOOKUP($A35,'Return Data'!$B$7:$R$2292,4,0)</f>
        <v>19.1477</v>
      </c>
      <c r="D35" s="60">
        <f>VLOOKUP($A35,'Return Data'!$B$7:$R$2292,9,0)</f>
        <v>3.5464000000000002</v>
      </c>
      <c r="E35" s="61">
        <f t="shared" si="0"/>
        <v>15</v>
      </c>
      <c r="F35" s="60">
        <f>VLOOKUP($A35,'Return Data'!$B$7:$R$2292,10,0)</f>
        <v>1.6087</v>
      </c>
      <c r="G35" s="61">
        <f t="shared" si="1"/>
        <v>24</v>
      </c>
      <c r="H35" s="60">
        <f>VLOOKUP($A35,'Return Data'!$B$7:$R$2292,11,0)</f>
        <v>1.1233</v>
      </c>
      <c r="I35" s="61">
        <f t="shared" si="2"/>
        <v>23</v>
      </c>
      <c r="J35" s="60">
        <f>VLOOKUP($A35,'Return Data'!$B$7:$R$2292,12,0)</f>
        <v>-0.59499999999999997</v>
      </c>
      <c r="K35" s="61">
        <f t="shared" si="3"/>
        <v>30</v>
      </c>
      <c r="L35" s="60">
        <f>VLOOKUP($A35,'Return Data'!$B$7:$R$2292,13,0)</f>
        <v>-0.56499999999999995</v>
      </c>
      <c r="M35" s="61">
        <f t="shared" si="4"/>
        <v>30</v>
      </c>
      <c r="N35" s="60">
        <f>VLOOKUP($A35,'Return Data'!$B$7:$R$2292,17,0)</f>
        <v>0.88239999999999996</v>
      </c>
      <c r="O35" s="61">
        <f t="shared" si="5"/>
        <v>25</v>
      </c>
      <c r="P35" s="60">
        <f>VLOOKUP($A35,'Return Data'!$B$7:$R$2292,14,0)</f>
        <v>4.0309999999999997</v>
      </c>
      <c r="Q35" s="61">
        <f t="shared" si="7"/>
        <v>23</v>
      </c>
      <c r="R35" s="60">
        <f>VLOOKUP($A35,'Return Data'!$B$7:$R$2292,16,0)</f>
        <v>6.2466999999999997</v>
      </c>
      <c r="S35" s="62">
        <f t="shared" si="6"/>
        <v>20</v>
      </c>
    </row>
    <row r="36" spans="1:19" x14ac:dyDescent="0.3">
      <c r="A36" s="77" t="s">
        <v>367</v>
      </c>
      <c r="B36" s="59">
        <f>VLOOKUP($A36,'Return Data'!$B$7:$R$2292,3,0)</f>
        <v>0</v>
      </c>
      <c r="C36" s="60">
        <f>VLOOKUP($A36,'Return Data'!$B$7:$R$2292,4,0)</f>
        <v>0</v>
      </c>
      <c r="D36" s="60">
        <f>VLOOKUP($A36,'Return Data'!$B$7:$R$2292,9,0)</f>
        <v>0</v>
      </c>
      <c r="E36" s="61">
        <f t="shared" si="0"/>
        <v>25</v>
      </c>
      <c r="F36" s="60">
        <f>VLOOKUP($A36,'Return Data'!$B$7:$R$2292,10,0)</f>
        <v>0</v>
      </c>
      <c r="G36" s="61">
        <f t="shared" si="1"/>
        <v>26</v>
      </c>
      <c r="H36" s="60">
        <f>VLOOKUP($A36,'Return Data'!$B$7:$R$2292,11,0)</f>
        <v>0</v>
      </c>
      <c r="I36" s="61">
        <f t="shared" si="2"/>
        <v>25</v>
      </c>
      <c r="J36" s="60">
        <f>VLOOKUP($A36,'Return Data'!$B$7:$R$2292,12,0)</f>
        <v>0</v>
      </c>
      <c r="K36" s="61">
        <f t="shared" si="3"/>
        <v>24</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44865</v>
      </c>
      <c r="C37" s="60">
        <f>VLOOKUP($A37,'Return Data'!$B$7:$R$2292,4,0)</f>
        <v>25.495799999999999</v>
      </c>
      <c r="D37" s="60">
        <f>VLOOKUP($A37,'Return Data'!$B$7:$R$2292,9,0)</f>
        <v>3.2090999999999998</v>
      </c>
      <c r="E37" s="61">
        <f t="shared" si="0"/>
        <v>19</v>
      </c>
      <c r="F37" s="60">
        <f>VLOOKUP($A37,'Return Data'!$B$7:$R$2292,10,0)</f>
        <v>4.8121999999999998</v>
      </c>
      <c r="G37" s="61">
        <f t="shared" si="1"/>
        <v>5</v>
      </c>
      <c r="H37" s="60">
        <f>VLOOKUP($A37,'Return Data'!$B$7:$R$2292,11,0)</f>
        <v>18.197500000000002</v>
      </c>
      <c r="I37" s="61">
        <f t="shared" si="2"/>
        <v>1</v>
      </c>
      <c r="J37" s="60">
        <f>VLOOKUP($A37,'Return Data'!$B$7:$R$2292,12,0)</f>
        <v>12.1991</v>
      </c>
      <c r="K37" s="61">
        <f t="shared" si="3"/>
        <v>1</v>
      </c>
      <c r="L37" s="60">
        <f>VLOOKUP($A37,'Return Data'!$B$7:$R$2292,13,0)</f>
        <v>9.0221</v>
      </c>
      <c r="M37" s="61">
        <f t="shared" si="4"/>
        <v>1</v>
      </c>
      <c r="N37" s="60">
        <f>VLOOKUP($A37,'Return Data'!$B$7:$R$2292,17,0)</f>
        <v>10.1676</v>
      </c>
      <c r="O37" s="61">
        <f>RANK(N37,N$8:N$37,0)</f>
        <v>1</v>
      </c>
      <c r="P37" s="60">
        <f>VLOOKUP($A37,'Return Data'!$B$7:$R$2292,14,0)</f>
        <v>8.8302999999999994</v>
      </c>
      <c r="Q37" s="61">
        <f>RANK(P37,P$8:P$37,0)</f>
        <v>1</v>
      </c>
      <c r="R37" s="60">
        <f>VLOOKUP($A37,'Return Data'!$B$7:$R$2292,16,0)</f>
        <v>7.8634000000000004</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3.0914300000000003</v>
      </c>
      <c r="E39" s="83"/>
      <c r="F39" s="84">
        <f>AVERAGE(F8:F37)</f>
        <v>3.3043833333333339</v>
      </c>
      <c r="G39" s="83"/>
      <c r="H39" s="84">
        <f>AVERAGE(H8:H37)</f>
        <v>3.1127300000000004</v>
      </c>
      <c r="I39" s="83"/>
      <c r="J39" s="84">
        <f>AVERAGE(J8:J37)</f>
        <v>2.0975900000000003</v>
      </c>
      <c r="K39" s="83"/>
      <c r="L39" s="84">
        <f>AVERAGE(L8:L37)</f>
        <v>1.8554900000000003</v>
      </c>
      <c r="M39" s="83"/>
      <c r="N39" s="84">
        <f>AVERAGE(N8:N37)</f>
        <v>2.8258310344827593</v>
      </c>
      <c r="O39" s="83"/>
      <c r="P39" s="84">
        <f>AVERAGE(P8:P37)</f>
        <v>4.8236555555555549</v>
      </c>
      <c r="Q39" s="83"/>
      <c r="R39" s="84">
        <f>AVERAGE(R8:R37)</f>
        <v>5.906153333333334</v>
      </c>
      <c r="S39" s="85"/>
    </row>
    <row r="40" spans="1:19" x14ac:dyDescent="0.3">
      <c r="A40" s="82" t="s">
        <v>28</v>
      </c>
      <c r="B40" s="83"/>
      <c r="C40" s="83"/>
      <c r="D40" s="84">
        <f>MIN(D8:D37)</f>
        <v>-2.6429999999999998</v>
      </c>
      <c r="E40" s="83"/>
      <c r="F40" s="84">
        <f>MIN(F8:F37)</f>
        <v>0</v>
      </c>
      <c r="G40" s="83"/>
      <c r="H40" s="84">
        <f>MIN(H8:H37)</f>
        <v>-6.9999999999999999E-4</v>
      </c>
      <c r="I40" s="83"/>
      <c r="J40" s="84">
        <f>MIN(J8:J37)</f>
        <v>-0.59499999999999997</v>
      </c>
      <c r="K40" s="83"/>
      <c r="L40" s="84">
        <f>MIN(L8:L37)</f>
        <v>-0.56499999999999995</v>
      </c>
      <c r="M40" s="83"/>
      <c r="N40" s="84">
        <f>MIN(N8:N37)</f>
        <v>0</v>
      </c>
      <c r="O40" s="83"/>
      <c r="P40" s="84">
        <f>MIN(P8:P37)</f>
        <v>0</v>
      </c>
      <c r="Q40" s="83"/>
      <c r="R40" s="84">
        <f>MIN(R8:R37)</f>
        <v>0</v>
      </c>
      <c r="S40" s="85"/>
    </row>
    <row r="41" spans="1:19" ht="15" thickBot="1" x14ac:dyDescent="0.35">
      <c r="A41" s="86" t="s">
        <v>29</v>
      </c>
      <c r="B41" s="87"/>
      <c r="C41" s="87"/>
      <c r="D41" s="88">
        <f>MAX(D8:D37)</f>
        <v>5.8867000000000003</v>
      </c>
      <c r="E41" s="87"/>
      <c r="F41" s="88">
        <f>MAX(F8:F37)</f>
        <v>7.7591000000000001</v>
      </c>
      <c r="G41" s="87"/>
      <c r="H41" s="88">
        <f>MAX(H8:H37)</f>
        <v>18.197500000000002</v>
      </c>
      <c r="I41" s="87"/>
      <c r="J41" s="88">
        <f>MAX(J8:J37)</f>
        <v>12.1991</v>
      </c>
      <c r="K41" s="87"/>
      <c r="L41" s="88">
        <f>MAX(L8:L37)</f>
        <v>9.0221</v>
      </c>
      <c r="M41" s="87"/>
      <c r="N41" s="88">
        <f>MAX(N8:N37)</f>
        <v>10.1676</v>
      </c>
      <c r="O41" s="87"/>
      <c r="P41" s="88">
        <f>MAX(P8:P37)</f>
        <v>8.8302999999999994</v>
      </c>
      <c r="Q41" s="87"/>
      <c r="R41" s="88">
        <f>MAX(R8:R37)</f>
        <v>8.9675999999999991</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44865</v>
      </c>
      <c r="C8" s="60">
        <f>VLOOKUP($A8,'Return Data'!$B$7:$R$2292,4,0)</f>
        <v>1182.0662</v>
      </c>
      <c r="D8" s="60">
        <f>VLOOKUP($A8,'Return Data'!$B$7:$R$2292,5,0)</f>
        <v>6.0315000000000003</v>
      </c>
      <c r="E8" s="61">
        <f t="shared" ref="E8:E36" si="0">RANK(D8,D$8:D$36,0)</f>
        <v>14</v>
      </c>
      <c r="F8" s="60">
        <f>VLOOKUP($A8,'Return Data'!$B$7:$R$2292,6,0)</f>
        <v>6.0591999999999997</v>
      </c>
      <c r="G8" s="61">
        <f t="shared" ref="G8:G36" si="1">RANK(F8,F$8:F$36,0)</f>
        <v>14</v>
      </c>
      <c r="H8" s="60">
        <f>VLOOKUP($A8,'Return Data'!$B$7:$R$2292,7,0)</f>
        <v>6.0670999999999999</v>
      </c>
      <c r="I8" s="61">
        <f t="shared" ref="I8:I36" si="2">RANK(H8,H$8:H$36,0)</f>
        <v>13</v>
      </c>
      <c r="J8" s="60">
        <f>VLOOKUP($A8,'Return Data'!$B$7:$R$2292,8,0)</f>
        <v>6.0579999999999998</v>
      </c>
      <c r="K8" s="61">
        <f t="shared" ref="K8:K36" si="3">RANK(J8,J$8:J$36,0)</f>
        <v>13</v>
      </c>
      <c r="L8" s="60">
        <f>VLOOKUP($A8,'Return Data'!$B$7:$R$2292,9,0)</f>
        <v>6.0166000000000004</v>
      </c>
      <c r="M8" s="61">
        <f t="shared" ref="M8:M36" si="4">RANK(L8,L$8:L$36,0)</f>
        <v>5</v>
      </c>
      <c r="N8" s="60">
        <f>VLOOKUP($A8,'Return Data'!$B$7:$R$2292,10,0)</f>
        <v>5.4863999999999997</v>
      </c>
      <c r="O8" s="61">
        <f t="shared" ref="O8:O36" si="5">RANK(N8,N$8:N$36,0)</f>
        <v>11</v>
      </c>
      <c r="P8" s="60">
        <f>VLOOKUP($A8,'Return Data'!$B$7:$R$2292,11,0)</f>
        <v>4.9909999999999997</v>
      </c>
      <c r="Q8" s="61">
        <f t="shared" ref="Q8:Q36" si="6">RANK(P8,P$8:P$36,0)</f>
        <v>12</v>
      </c>
      <c r="R8" s="60">
        <f>VLOOKUP($A8,'Return Data'!$B$7:$R$2292,12,0)</f>
        <v>4.5038999999999998</v>
      </c>
      <c r="S8" s="61">
        <f t="shared" ref="S8:S36" si="7">RANK(R8,R$8:R$36,0)</f>
        <v>11</v>
      </c>
      <c r="T8" s="60">
        <f>VLOOKUP($A8,'Return Data'!$B$7:$R$2292,13,0)</f>
        <v>4.2644000000000002</v>
      </c>
      <c r="U8" s="61">
        <f t="shared" ref="U8:U36" si="8">RANK(T8,T$8:T$36,0)</f>
        <v>10</v>
      </c>
      <c r="V8" s="60">
        <f>VLOOKUP($A8,'Return Data'!$B$7:$R$2292,17,0)</f>
        <v>3.6978</v>
      </c>
      <c r="W8" s="61">
        <f>RANK(V8,V$8:V$36,0)</f>
        <v>7</v>
      </c>
      <c r="X8" s="60">
        <f>VLOOKUP($A8,'Return Data'!$B$7:$R$2292,14,0)</f>
        <v>3.7033</v>
      </c>
      <c r="Y8" s="61">
        <f>RANK(X8,X$8:X$36,0)</f>
        <v>4</v>
      </c>
      <c r="Z8" s="60">
        <f>VLOOKUP($A8,'Return Data'!$B$7:$R$2292,16,0)</f>
        <v>4.2702999999999998</v>
      </c>
      <c r="AA8" s="62">
        <f t="shared" ref="AA8:AA36" si="9">RANK(Z8,Z$8:Z$36,0)</f>
        <v>5</v>
      </c>
    </row>
    <row r="9" spans="1:27" x14ac:dyDescent="0.3">
      <c r="A9" s="58" t="s">
        <v>1205</v>
      </c>
      <c r="B9" s="59">
        <f>VLOOKUP($A9,'Return Data'!$B$7:$R$2292,3,0)</f>
        <v>44865</v>
      </c>
      <c r="C9" s="60">
        <f>VLOOKUP($A9,'Return Data'!$B$7:$R$2292,4,0)</f>
        <v>1155.6921</v>
      </c>
      <c r="D9" s="60">
        <f>VLOOKUP($A9,'Return Data'!$B$7:$R$2292,5,0)</f>
        <v>6.0838999999999999</v>
      </c>
      <c r="E9" s="61">
        <f t="shared" si="0"/>
        <v>3</v>
      </c>
      <c r="F9" s="60">
        <f>VLOOKUP($A9,'Return Data'!$B$7:$R$2292,6,0)</f>
        <v>6.0984999999999996</v>
      </c>
      <c r="G9" s="61">
        <f t="shared" si="1"/>
        <v>3</v>
      </c>
      <c r="H9" s="60">
        <f>VLOOKUP($A9,'Return Data'!$B$7:$R$2292,7,0)</f>
        <v>6.1048999999999998</v>
      </c>
      <c r="I9" s="61">
        <f t="shared" si="2"/>
        <v>3</v>
      </c>
      <c r="J9" s="60">
        <f>VLOOKUP($A9,'Return Data'!$B$7:$R$2292,8,0)</f>
        <v>6.0854999999999997</v>
      </c>
      <c r="K9" s="61">
        <f t="shared" si="3"/>
        <v>5</v>
      </c>
      <c r="L9" s="60">
        <f>VLOOKUP($A9,'Return Data'!$B$7:$R$2292,9,0)</f>
        <v>6.0233999999999996</v>
      </c>
      <c r="M9" s="61">
        <f t="shared" si="4"/>
        <v>3</v>
      </c>
      <c r="N9" s="60">
        <f>VLOOKUP($A9,'Return Data'!$B$7:$R$2292,10,0)</f>
        <v>5.5167999999999999</v>
      </c>
      <c r="O9" s="61">
        <f t="shared" si="5"/>
        <v>2</v>
      </c>
      <c r="P9" s="60">
        <f>VLOOKUP($A9,'Return Data'!$B$7:$R$2292,11,0)</f>
        <v>5.0220000000000002</v>
      </c>
      <c r="Q9" s="61">
        <f t="shared" si="6"/>
        <v>2</v>
      </c>
      <c r="R9" s="60">
        <f>VLOOKUP($A9,'Return Data'!$B$7:$R$2292,12,0)</f>
        <v>4.5323000000000002</v>
      </c>
      <c r="S9" s="61">
        <f t="shared" si="7"/>
        <v>3</v>
      </c>
      <c r="T9" s="60">
        <f>VLOOKUP($A9,'Return Data'!$B$7:$R$2292,13,0)</f>
        <v>4.2873000000000001</v>
      </c>
      <c r="U9" s="61">
        <f t="shared" si="8"/>
        <v>3</v>
      </c>
      <c r="V9" s="60">
        <f>VLOOKUP($A9,'Return Data'!$B$7:$R$2292,17,0)</f>
        <v>3.7101999999999999</v>
      </c>
      <c r="W9" s="61">
        <f>RANK(V9,V$8:V$36,0)</f>
        <v>5</v>
      </c>
      <c r="X9" s="60"/>
      <c r="Y9" s="61"/>
      <c r="Z9" s="60">
        <f>VLOOKUP($A9,'Return Data'!$B$7:$R$2292,16,0)</f>
        <v>4.0633999999999997</v>
      </c>
      <c r="AA9" s="62">
        <f t="shared" si="9"/>
        <v>12</v>
      </c>
    </row>
    <row r="10" spans="1:27" x14ac:dyDescent="0.3">
      <c r="A10" s="58" t="s">
        <v>1980</v>
      </c>
      <c r="B10" s="59">
        <f>VLOOKUP($A10,'Return Data'!$B$7:$R$2292,3,0)</f>
        <v>44865</v>
      </c>
      <c r="C10" s="60">
        <f>VLOOKUP($A10,'Return Data'!$B$7:$R$2292,4,0)</f>
        <v>1147.8069</v>
      </c>
      <c r="D10" s="60">
        <f>VLOOKUP($A10,'Return Data'!$B$7:$R$2292,5,0)</f>
        <v>5.9920999999999998</v>
      </c>
      <c r="E10" s="61">
        <f t="shared" si="0"/>
        <v>20</v>
      </c>
      <c r="F10" s="60">
        <f>VLOOKUP($A10,'Return Data'!$B$7:$R$2292,6,0)</f>
        <v>6.0671999999999997</v>
      </c>
      <c r="G10" s="61">
        <f t="shared" si="1"/>
        <v>11</v>
      </c>
      <c r="H10" s="60">
        <f>VLOOKUP($A10,'Return Data'!$B$7:$R$2292,7,0)</f>
        <v>6.0818000000000003</v>
      </c>
      <c r="I10" s="61">
        <f t="shared" si="2"/>
        <v>10</v>
      </c>
      <c r="J10" s="60">
        <f>VLOOKUP($A10,'Return Data'!$B$7:$R$2292,8,0)</f>
        <v>6.0671999999999997</v>
      </c>
      <c r="K10" s="61">
        <f t="shared" si="3"/>
        <v>11</v>
      </c>
      <c r="L10" s="60">
        <f>VLOOKUP($A10,'Return Data'!$B$7:$R$2292,9,0)</f>
        <v>5.9969999999999999</v>
      </c>
      <c r="M10" s="61">
        <f t="shared" si="4"/>
        <v>11</v>
      </c>
      <c r="N10" s="60">
        <f>VLOOKUP($A10,'Return Data'!$B$7:$R$2292,10,0)</f>
        <v>5.4928999999999997</v>
      </c>
      <c r="O10" s="61">
        <f t="shared" si="5"/>
        <v>8</v>
      </c>
      <c r="P10" s="60">
        <f>VLOOKUP($A10,'Return Data'!$B$7:$R$2292,11,0)</f>
        <v>5.0042999999999997</v>
      </c>
      <c r="Q10" s="61">
        <f t="shared" si="6"/>
        <v>4</v>
      </c>
      <c r="R10" s="60">
        <f>VLOOKUP($A10,'Return Data'!$B$7:$R$2292,12,0)</f>
        <v>4.5000999999999998</v>
      </c>
      <c r="S10" s="61">
        <f t="shared" si="7"/>
        <v>12</v>
      </c>
      <c r="T10" s="60">
        <f>VLOOKUP($A10,'Return Data'!$B$7:$R$2292,13,0)</f>
        <v>4.2493999999999996</v>
      </c>
      <c r="U10" s="61">
        <f t="shared" si="8"/>
        <v>16</v>
      </c>
      <c r="V10" s="60">
        <f>VLOOKUP($A10,'Return Data'!$B$7:$R$2292,17,0)</f>
        <v>3.6930999999999998</v>
      </c>
      <c r="W10" s="61">
        <f>RANK(V10,V$8:V$36,0)</f>
        <v>10</v>
      </c>
      <c r="X10" s="60"/>
      <c r="Y10" s="61"/>
      <c r="Z10" s="60">
        <f>VLOOKUP($A10,'Return Data'!$B$7:$R$2292,16,0)</f>
        <v>3.9883000000000002</v>
      </c>
      <c r="AA10" s="62">
        <f t="shared" si="9"/>
        <v>14</v>
      </c>
    </row>
    <row r="11" spans="1:27" x14ac:dyDescent="0.3">
      <c r="A11" s="58" t="s">
        <v>2030</v>
      </c>
      <c r="B11" s="59">
        <f>VLOOKUP($A11,'Return Data'!$B$7:$R$2292,3,0)</f>
        <v>44865</v>
      </c>
      <c r="C11" s="60">
        <f>VLOOKUP($A11,'Return Data'!$B$7:$R$2292,4,0)</f>
        <v>1106.9668999999999</v>
      </c>
      <c r="D11" s="60">
        <f>VLOOKUP($A11,'Return Data'!$B$7:$R$2292,5,0)</f>
        <v>6.101</v>
      </c>
      <c r="E11" s="61">
        <f t="shared" si="0"/>
        <v>2</v>
      </c>
      <c r="F11" s="60">
        <f>VLOOKUP($A11,'Return Data'!$B$7:$R$2292,6,0)</f>
        <v>6.6917</v>
      </c>
      <c r="G11" s="61">
        <f t="shared" si="1"/>
        <v>1</v>
      </c>
      <c r="H11" s="60">
        <f>VLOOKUP($A11,'Return Data'!$B$7:$R$2292,7,0)</f>
        <v>6.4698000000000002</v>
      </c>
      <c r="I11" s="61">
        <f t="shared" si="2"/>
        <v>1</v>
      </c>
      <c r="J11" s="60">
        <f>VLOOKUP($A11,'Return Data'!$B$7:$R$2292,8,0)</f>
        <v>6.2819000000000003</v>
      </c>
      <c r="K11" s="61">
        <f t="shared" si="3"/>
        <v>2</v>
      </c>
      <c r="L11" s="60">
        <f>VLOOKUP($A11,'Return Data'!$B$7:$R$2292,9,0)</f>
        <v>6.1234000000000002</v>
      </c>
      <c r="M11" s="61">
        <f t="shared" si="4"/>
        <v>2</v>
      </c>
      <c r="N11" s="60">
        <f>VLOOKUP($A11,'Return Data'!$B$7:$R$2292,10,0)</f>
        <v>5.5564</v>
      </c>
      <c r="O11" s="61">
        <f t="shared" si="5"/>
        <v>1</v>
      </c>
      <c r="P11" s="60">
        <f>VLOOKUP($A11,'Return Data'!$B$7:$R$2292,11,0)</f>
        <v>5.0667</v>
      </c>
      <c r="Q11" s="61">
        <f t="shared" si="6"/>
        <v>1</v>
      </c>
      <c r="R11" s="60">
        <f>VLOOKUP($A11,'Return Data'!$B$7:$R$2292,12,0)</f>
        <v>4.6002000000000001</v>
      </c>
      <c r="S11" s="61">
        <f t="shared" si="7"/>
        <v>1</v>
      </c>
      <c r="T11" s="60">
        <f>VLOOKUP($A11,'Return Data'!$B$7:$R$2292,13,0)</f>
        <v>4.3754</v>
      </c>
      <c r="U11" s="61">
        <f t="shared" si="8"/>
        <v>1</v>
      </c>
      <c r="V11" s="60"/>
      <c r="W11" s="61"/>
      <c r="X11" s="60"/>
      <c r="Y11" s="61"/>
      <c r="Z11" s="60">
        <f>VLOOKUP($A11,'Return Data'!$B$7:$R$2292,16,0)</f>
        <v>3.7473999999999998</v>
      </c>
      <c r="AA11" s="62">
        <f t="shared" si="9"/>
        <v>25</v>
      </c>
    </row>
    <row r="12" spans="1:27" x14ac:dyDescent="0.3">
      <c r="A12" s="58" t="s">
        <v>1209</v>
      </c>
      <c r="B12" s="59">
        <f>VLOOKUP($A12,'Return Data'!$B$7:$R$2292,3,0)</f>
        <v>44865</v>
      </c>
      <c r="C12" s="60">
        <f>VLOOKUP($A12,'Return Data'!$B$7:$R$2292,4,0)</f>
        <v>1131.3235999999999</v>
      </c>
      <c r="D12" s="60">
        <f>VLOOKUP($A12,'Return Data'!$B$7:$R$2292,5,0)</f>
        <v>6.0536000000000003</v>
      </c>
      <c r="E12" s="61">
        <f t="shared" si="0"/>
        <v>5</v>
      </c>
      <c r="F12" s="60">
        <f>VLOOKUP($A12,'Return Data'!$B$7:$R$2292,6,0)</f>
        <v>6.0663</v>
      </c>
      <c r="G12" s="61">
        <f t="shared" si="1"/>
        <v>12</v>
      </c>
      <c r="H12" s="60">
        <f>VLOOKUP($A12,'Return Data'!$B$7:$R$2292,7,0)</f>
        <v>6.0632999999999999</v>
      </c>
      <c r="I12" s="61">
        <f t="shared" si="2"/>
        <v>14</v>
      </c>
      <c r="J12" s="60">
        <f>VLOOKUP($A12,'Return Data'!$B$7:$R$2292,8,0)</f>
        <v>6.0561999999999996</v>
      </c>
      <c r="K12" s="61">
        <f t="shared" si="3"/>
        <v>14</v>
      </c>
      <c r="L12" s="60">
        <f>VLOOKUP($A12,'Return Data'!$B$7:$R$2292,9,0)</f>
        <v>5.9928999999999997</v>
      </c>
      <c r="M12" s="61">
        <f t="shared" si="4"/>
        <v>14</v>
      </c>
      <c r="N12" s="60">
        <f>VLOOKUP($A12,'Return Data'!$B$7:$R$2292,10,0)</f>
        <v>5.4543999999999997</v>
      </c>
      <c r="O12" s="61">
        <f t="shared" si="5"/>
        <v>23</v>
      </c>
      <c r="P12" s="60">
        <f>VLOOKUP($A12,'Return Data'!$B$7:$R$2292,11,0)</f>
        <v>4.9615999999999998</v>
      </c>
      <c r="Q12" s="61">
        <f t="shared" si="6"/>
        <v>22</v>
      </c>
      <c r="R12" s="60">
        <f>VLOOKUP($A12,'Return Data'!$B$7:$R$2292,12,0)</f>
        <v>4.4840999999999998</v>
      </c>
      <c r="S12" s="61">
        <f t="shared" si="7"/>
        <v>18</v>
      </c>
      <c r="T12" s="60">
        <f>VLOOKUP($A12,'Return Data'!$B$7:$R$2292,13,0)</f>
        <v>4.2366999999999999</v>
      </c>
      <c r="U12" s="61">
        <f t="shared" si="8"/>
        <v>21</v>
      </c>
      <c r="V12" s="60">
        <f>VLOOKUP($A12,'Return Data'!$B$7:$R$2292,17,0)</f>
        <v>3.6655000000000002</v>
      </c>
      <c r="W12" s="61">
        <f t="shared" ref="W12:W36" si="10">RANK(V12,V$8:V$36,0)</f>
        <v>21</v>
      </c>
      <c r="X12" s="60"/>
      <c r="Y12" s="61"/>
      <c r="Z12" s="60">
        <f>VLOOKUP($A12,'Return Data'!$B$7:$R$2292,16,0)</f>
        <v>3.8344</v>
      </c>
      <c r="AA12" s="62">
        <f t="shared" si="9"/>
        <v>22</v>
      </c>
    </row>
    <row r="13" spans="1:27" x14ac:dyDescent="0.3">
      <c r="A13" s="58" t="s">
        <v>1211</v>
      </c>
      <c r="B13" s="59">
        <f>VLOOKUP($A13,'Return Data'!$B$7:$R$2292,3,0)</f>
        <v>44865</v>
      </c>
      <c r="C13" s="60">
        <f>VLOOKUP($A13,'Return Data'!$B$7:$R$2292,4,0)</f>
        <v>1170.5187000000001</v>
      </c>
      <c r="D13" s="60">
        <f>VLOOKUP($A13,'Return Data'!$B$7:$R$2292,5,0)</f>
        <v>6.0472999999999999</v>
      </c>
      <c r="E13" s="61">
        <f t="shared" si="0"/>
        <v>7</v>
      </c>
      <c r="F13" s="60">
        <f>VLOOKUP($A13,'Return Data'!$B$7:$R$2292,6,0)</f>
        <v>6.0754000000000001</v>
      </c>
      <c r="G13" s="61">
        <f t="shared" si="1"/>
        <v>7</v>
      </c>
      <c r="H13" s="60">
        <f>VLOOKUP($A13,'Return Data'!$B$7:$R$2292,7,0)</f>
        <v>6.0833000000000004</v>
      </c>
      <c r="I13" s="61">
        <f t="shared" si="2"/>
        <v>7</v>
      </c>
      <c r="J13" s="60">
        <f>VLOOKUP($A13,'Return Data'!$B$7:$R$2292,8,0)</f>
        <v>6.0743</v>
      </c>
      <c r="K13" s="61">
        <f t="shared" si="3"/>
        <v>7</v>
      </c>
      <c r="L13" s="60">
        <f>VLOOKUP($A13,'Return Data'!$B$7:$R$2292,9,0)</f>
        <v>6.0026000000000002</v>
      </c>
      <c r="M13" s="61">
        <f t="shared" si="4"/>
        <v>7</v>
      </c>
      <c r="N13" s="60">
        <f>VLOOKUP($A13,'Return Data'!$B$7:$R$2292,10,0)</f>
        <v>5.5034000000000001</v>
      </c>
      <c r="O13" s="61">
        <f t="shared" si="5"/>
        <v>5</v>
      </c>
      <c r="P13" s="60">
        <f>VLOOKUP($A13,'Return Data'!$B$7:$R$2292,11,0)</f>
        <v>4.9972000000000003</v>
      </c>
      <c r="Q13" s="61">
        <f t="shared" si="6"/>
        <v>7</v>
      </c>
      <c r="R13" s="60">
        <f>VLOOKUP($A13,'Return Data'!$B$7:$R$2292,12,0)</f>
        <v>4.5130999999999997</v>
      </c>
      <c r="S13" s="61">
        <f t="shared" si="7"/>
        <v>8</v>
      </c>
      <c r="T13" s="60">
        <f>VLOOKUP($A13,'Return Data'!$B$7:$R$2292,13,0)</f>
        <v>4.2667999999999999</v>
      </c>
      <c r="U13" s="61">
        <f t="shared" si="8"/>
        <v>9</v>
      </c>
      <c r="V13" s="60">
        <f>VLOOKUP($A13,'Return Data'!$B$7:$R$2292,17,0)</f>
        <v>3.6899000000000002</v>
      </c>
      <c r="W13" s="61">
        <f t="shared" si="10"/>
        <v>11</v>
      </c>
      <c r="X13" s="60">
        <f>VLOOKUP($A13,'Return Data'!$B$7:$R$2292,14,0)</f>
        <v>3.7513000000000001</v>
      </c>
      <c r="Y13" s="61">
        <f>RANK(X13,X$8:X$36,0)</f>
        <v>1</v>
      </c>
      <c r="Z13" s="60">
        <f>VLOOKUP($A13,'Return Data'!$B$7:$R$2292,16,0)</f>
        <v>4.2130999999999998</v>
      </c>
      <c r="AA13" s="62">
        <f t="shared" si="9"/>
        <v>9</v>
      </c>
    </row>
    <row r="14" spans="1:27" x14ac:dyDescent="0.3">
      <c r="A14" s="58" t="s">
        <v>1213</v>
      </c>
      <c r="B14" s="59">
        <f>VLOOKUP($A14,'Return Data'!$B$7:$R$2292,3,0)</f>
        <v>44865</v>
      </c>
      <c r="C14" s="60">
        <f>VLOOKUP($A14,'Return Data'!$B$7:$R$2292,4,0)</f>
        <v>1132.5174</v>
      </c>
      <c r="D14" s="60">
        <f>VLOOKUP($A14,'Return Data'!$B$7:$R$2292,5,0)</f>
        <v>5.9600999999999997</v>
      </c>
      <c r="E14" s="61">
        <f t="shared" si="0"/>
        <v>26</v>
      </c>
      <c r="F14" s="60">
        <f>VLOOKUP($A14,'Return Data'!$B$7:$R$2292,6,0)</f>
        <v>5.9932999999999996</v>
      </c>
      <c r="G14" s="61">
        <f t="shared" si="1"/>
        <v>27</v>
      </c>
      <c r="H14" s="60">
        <f>VLOOKUP($A14,'Return Data'!$B$7:$R$2292,7,0)</f>
        <v>5.9977999999999998</v>
      </c>
      <c r="I14" s="61">
        <f t="shared" si="2"/>
        <v>27</v>
      </c>
      <c r="J14" s="60">
        <f>VLOOKUP($A14,'Return Data'!$B$7:$R$2292,8,0)</f>
        <v>5.9939</v>
      </c>
      <c r="K14" s="61">
        <f t="shared" si="3"/>
        <v>27</v>
      </c>
      <c r="L14" s="60">
        <f>VLOOKUP($A14,'Return Data'!$B$7:$R$2292,9,0)</f>
        <v>5.8741000000000003</v>
      </c>
      <c r="M14" s="61">
        <f t="shared" si="4"/>
        <v>28</v>
      </c>
      <c r="N14" s="60">
        <f>VLOOKUP($A14,'Return Data'!$B$7:$R$2292,10,0)</f>
        <v>5.3672000000000004</v>
      </c>
      <c r="O14" s="61">
        <f t="shared" si="5"/>
        <v>27</v>
      </c>
      <c r="P14" s="60">
        <f>VLOOKUP($A14,'Return Data'!$B$7:$R$2292,11,0)</f>
        <v>4.8971999999999998</v>
      </c>
      <c r="Q14" s="61">
        <f t="shared" si="6"/>
        <v>27</v>
      </c>
      <c r="R14" s="60">
        <f>VLOOKUP($A14,'Return Data'!$B$7:$R$2292,12,0)</f>
        <v>4.4092000000000002</v>
      </c>
      <c r="S14" s="61">
        <f t="shared" si="7"/>
        <v>26</v>
      </c>
      <c r="T14" s="60">
        <f>VLOOKUP($A14,'Return Data'!$B$7:$R$2292,13,0)</f>
        <v>4.1715999999999998</v>
      </c>
      <c r="U14" s="61">
        <f t="shared" si="8"/>
        <v>26</v>
      </c>
      <c r="V14" s="60">
        <f>VLOOKUP($A14,'Return Data'!$B$7:$R$2292,17,0)</f>
        <v>3.6385999999999998</v>
      </c>
      <c r="W14" s="61">
        <f t="shared" si="10"/>
        <v>24</v>
      </c>
      <c r="X14" s="60"/>
      <c r="Y14" s="61"/>
      <c r="Z14" s="60">
        <f>VLOOKUP($A14,'Return Data'!$B$7:$R$2292,16,0)</f>
        <v>3.8693</v>
      </c>
      <c r="AA14" s="62">
        <f t="shared" si="9"/>
        <v>17</v>
      </c>
    </row>
    <row r="15" spans="1:27" x14ac:dyDescent="0.3">
      <c r="A15" s="58" t="s">
        <v>1216</v>
      </c>
      <c r="B15" s="59">
        <f>VLOOKUP($A15,'Return Data'!$B$7:$R$2292,3,0)</f>
        <v>44865</v>
      </c>
      <c r="C15" s="60">
        <f>VLOOKUP($A15,'Return Data'!$B$7:$R$2292,4,0)</f>
        <v>1141.2402</v>
      </c>
      <c r="D15" s="60">
        <f>VLOOKUP($A15,'Return Data'!$B$7:$R$2292,5,0)</f>
        <v>5.9753999999999996</v>
      </c>
      <c r="E15" s="61">
        <f t="shared" si="0"/>
        <v>24</v>
      </c>
      <c r="F15" s="60">
        <f>VLOOKUP($A15,'Return Data'!$B$7:$R$2292,6,0)</f>
        <v>5.9976000000000003</v>
      </c>
      <c r="G15" s="61">
        <f t="shared" si="1"/>
        <v>26</v>
      </c>
      <c r="H15" s="60">
        <f>VLOOKUP($A15,'Return Data'!$B$7:$R$2292,7,0)</f>
        <v>5.9995000000000003</v>
      </c>
      <c r="I15" s="61">
        <f t="shared" si="2"/>
        <v>26</v>
      </c>
      <c r="J15" s="60">
        <f>VLOOKUP($A15,'Return Data'!$B$7:$R$2292,8,0)</f>
        <v>6.0858999999999996</v>
      </c>
      <c r="K15" s="61">
        <f t="shared" si="3"/>
        <v>4</v>
      </c>
      <c r="L15" s="60">
        <f>VLOOKUP($A15,'Return Data'!$B$7:$R$2292,9,0)</f>
        <v>6.0109000000000004</v>
      </c>
      <c r="M15" s="61">
        <f t="shared" si="4"/>
        <v>6</v>
      </c>
      <c r="N15" s="60">
        <f>VLOOKUP($A15,'Return Data'!$B$7:$R$2292,10,0)</f>
        <v>5.4463999999999997</v>
      </c>
      <c r="O15" s="61">
        <f t="shared" si="5"/>
        <v>25</v>
      </c>
      <c r="P15" s="60">
        <f>VLOOKUP($A15,'Return Data'!$B$7:$R$2292,11,0)</f>
        <v>4.9470999999999998</v>
      </c>
      <c r="Q15" s="61">
        <f t="shared" si="6"/>
        <v>24</v>
      </c>
      <c r="R15" s="60">
        <f>VLOOKUP($A15,'Return Data'!$B$7:$R$2292,12,0)</f>
        <v>4.4551999999999996</v>
      </c>
      <c r="S15" s="61">
        <f t="shared" si="7"/>
        <v>25</v>
      </c>
      <c r="T15" s="60">
        <f>VLOOKUP($A15,'Return Data'!$B$7:$R$2292,13,0)</f>
        <v>4.2057000000000002</v>
      </c>
      <c r="U15" s="61">
        <f t="shared" si="8"/>
        <v>25</v>
      </c>
      <c r="V15" s="60">
        <f>VLOOKUP($A15,'Return Data'!$B$7:$R$2292,17,0)</f>
        <v>3.6315</v>
      </c>
      <c r="W15" s="61">
        <f t="shared" si="10"/>
        <v>25</v>
      </c>
      <c r="X15" s="60"/>
      <c r="Y15" s="61"/>
      <c r="Z15" s="60">
        <f>VLOOKUP($A15,'Return Data'!$B$7:$R$2292,16,0)</f>
        <v>3.8637999999999999</v>
      </c>
      <c r="AA15" s="62">
        <f t="shared" si="9"/>
        <v>19</v>
      </c>
    </row>
    <row r="16" spans="1:27" x14ac:dyDescent="0.3">
      <c r="A16" s="58" t="s">
        <v>1218</v>
      </c>
      <c r="B16" s="59">
        <f>VLOOKUP($A16,'Return Data'!$B$7:$R$2292,3,0)</f>
        <v>44865</v>
      </c>
      <c r="C16" s="60">
        <f>VLOOKUP($A16,'Return Data'!$B$7:$R$2292,4,0)</f>
        <v>3245.5583000000001</v>
      </c>
      <c r="D16" s="60">
        <f>VLOOKUP($A16,'Return Data'!$B$7:$R$2292,5,0)</f>
        <v>6.0255999999999998</v>
      </c>
      <c r="E16" s="61">
        <f t="shared" si="0"/>
        <v>16</v>
      </c>
      <c r="F16" s="60">
        <f>VLOOKUP($A16,'Return Data'!$B$7:$R$2292,6,0)</f>
        <v>6.0492999999999997</v>
      </c>
      <c r="G16" s="61">
        <f t="shared" si="1"/>
        <v>17</v>
      </c>
      <c r="H16" s="60">
        <f>VLOOKUP($A16,'Return Data'!$B$7:$R$2292,7,0)</f>
        <v>6.0465</v>
      </c>
      <c r="I16" s="61">
        <f t="shared" si="2"/>
        <v>24</v>
      </c>
      <c r="J16" s="60">
        <f>VLOOKUP($A16,'Return Data'!$B$7:$R$2292,8,0)</f>
        <v>6.0221999999999998</v>
      </c>
      <c r="K16" s="61">
        <f t="shared" si="3"/>
        <v>25</v>
      </c>
      <c r="L16" s="60">
        <f>VLOOKUP($A16,'Return Data'!$B$7:$R$2292,9,0)</f>
        <v>5.9897999999999998</v>
      </c>
      <c r="M16" s="61">
        <f t="shared" si="4"/>
        <v>15</v>
      </c>
      <c r="N16" s="60">
        <f>VLOOKUP($A16,'Return Data'!$B$7:$R$2292,10,0)</f>
        <v>5.4436</v>
      </c>
      <c r="O16" s="61">
        <f t="shared" si="5"/>
        <v>26</v>
      </c>
      <c r="P16" s="60">
        <f>VLOOKUP($A16,'Return Data'!$B$7:$R$2292,11,0)</f>
        <v>4.9447000000000001</v>
      </c>
      <c r="Q16" s="61">
        <f t="shared" si="6"/>
        <v>25</v>
      </c>
      <c r="R16" s="60">
        <f>VLOOKUP($A16,'Return Data'!$B$7:$R$2292,12,0)</f>
        <v>4.4558999999999997</v>
      </c>
      <c r="S16" s="61">
        <f t="shared" si="7"/>
        <v>24</v>
      </c>
      <c r="T16" s="60">
        <f>VLOOKUP($A16,'Return Data'!$B$7:$R$2292,13,0)</f>
        <v>4.2141999999999999</v>
      </c>
      <c r="U16" s="61">
        <f t="shared" si="8"/>
        <v>24</v>
      </c>
      <c r="V16" s="60">
        <f>VLOOKUP($A16,'Return Data'!$B$7:$R$2292,17,0)</f>
        <v>3.6518000000000002</v>
      </c>
      <c r="W16" s="61">
        <f t="shared" si="10"/>
        <v>22</v>
      </c>
      <c r="X16" s="60">
        <f>VLOOKUP($A16,'Return Data'!$B$7:$R$2292,14,0)</f>
        <v>3.6566999999999998</v>
      </c>
      <c r="Y16" s="61">
        <f>RANK(X16,X$8:X$36,0)</f>
        <v>10</v>
      </c>
      <c r="Z16" s="60">
        <f>VLOOKUP($A16,'Return Data'!$B$7:$R$2292,16,0)</f>
        <v>5.9119999999999999</v>
      </c>
      <c r="AA16" s="62">
        <f t="shared" si="9"/>
        <v>4</v>
      </c>
    </row>
    <row r="17" spans="1:27" x14ac:dyDescent="0.3">
      <c r="A17" s="58" t="s">
        <v>1219</v>
      </c>
      <c r="B17" s="59">
        <f>VLOOKUP($A17,'Return Data'!$B$7:$R$2292,3,0)</f>
        <v>44865</v>
      </c>
      <c r="C17" s="60">
        <f>VLOOKUP($A17,'Return Data'!$B$7:$R$2292,4,0)</f>
        <v>1143.4508000000001</v>
      </c>
      <c r="D17" s="60">
        <f>VLOOKUP($A17,'Return Data'!$B$7:$R$2292,5,0)</f>
        <v>6.0435999999999996</v>
      </c>
      <c r="E17" s="61">
        <f t="shared" si="0"/>
        <v>8</v>
      </c>
      <c r="F17" s="60">
        <f>VLOOKUP($A17,'Return Data'!$B$7:$R$2292,6,0)</f>
        <v>6.0157999999999996</v>
      </c>
      <c r="G17" s="61">
        <f t="shared" si="1"/>
        <v>25</v>
      </c>
      <c r="H17" s="60">
        <f>VLOOKUP($A17,'Return Data'!$B$7:$R$2292,7,0)</f>
        <v>6.0057999999999998</v>
      </c>
      <c r="I17" s="61">
        <f t="shared" si="2"/>
        <v>25</v>
      </c>
      <c r="J17" s="60">
        <f>VLOOKUP($A17,'Return Data'!$B$7:$R$2292,8,0)</f>
        <v>5.9999000000000002</v>
      </c>
      <c r="K17" s="61">
        <f t="shared" si="3"/>
        <v>26</v>
      </c>
      <c r="L17" s="60">
        <f>VLOOKUP($A17,'Return Data'!$B$7:$R$2292,9,0)</f>
        <v>5.9702000000000002</v>
      </c>
      <c r="M17" s="61">
        <f t="shared" si="4"/>
        <v>21</v>
      </c>
      <c r="N17" s="60">
        <f>VLOOKUP($A17,'Return Data'!$B$7:$R$2292,10,0)</f>
        <v>5.492</v>
      </c>
      <c r="O17" s="61">
        <f t="shared" si="5"/>
        <v>9</v>
      </c>
      <c r="P17" s="60">
        <f>VLOOKUP($A17,'Return Data'!$B$7:$R$2292,11,0)</f>
        <v>4.9969000000000001</v>
      </c>
      <c r="Q17" s="61">
        <f t="shared" si="6"/>
        <v>8</v>
      </c>
      <c r="R17" s="60">
        <f>VLOOKUP($A17,'Return Data'!$B$7:$R$2292,12,0)</f>
        <v>4.5197000000000003</v>
      </c>
      <c r="S17" s="61">
        <f t="shared" si="7"/>
        <v>6</v>
      </c>
      <c r="T17" s="60">
        <f>VLOOKUP($A17,'Return Data'!$B$7:$R$2292,13,0)</f>
        <v>4.2862999999999998</v>
      </c>
      <c r="U17" s="61">
        <f t="shared" si="8"/>
        <v>5</v>
      </c>
      <c r="V17" s="60">
        <f>VLOOKUP($A17,'Return Data'!$B$7:$R$2292,17,0)</f>
        <v>3.7299000000000002</v>
      </c>
      <c r="W17" s="61">
        <f t="shared" si="10"/>
        <v>2</v>
      </c>
      <c r="X17" s="60"/>
      <c r="Y17" s="61"/>
      <c r="Z17" s="60">
        <f>VLOOKUP($A17,'Return Data'!$B$7:$R$2292,16,0)</f>
        <v>3.9611999999999998</v>
      </c>
      <c r="AA17" s="62">
        <f t="shared" si="9"/>
        <v>16</v>
      </c>
    </row>
    <row r="18" spans="1:27" x14ac:dyDescent="0.3">
      <c r="A18" s="58" t="s">
        <v>1222</v>
      </c>
      <c r="B18" s="59">
        <f>VLOOKUP($A18,'Return Data'!$B$7:$R$2292,3,0)</f>
        <v>44865</v>
      </c>
      <c r="C18" s="60">
        <f>VLOOKUP($A18,'Return Data'!$B$7:$R$2292,4,0)</f>
        <v>1178.2381</v>
      </c>
      <c r="D18" s="60">
        <f>VLOOKUP($A18,'Return Data'!$B$7:$R$2292,5,0)</f>
        <v>6.0138999999999996</v>
      </c>
      <c r="E18" s="61">
        <f t="shared" si="0"/>
        <v>17</v>
      </c>
      <c r="F18" s="60">
        <f>VLOOKUP($A18,'Return Data'!$B$7:$R$2292,6,0)</f>
        <v>6.0479000000000003</v>
      </c>
      <c r="G18" s="61">
        <f t="shared" si="1"/>
        <v>18</v>
      </c>
      <c r="H18" s="60">
        <f>VLOOKUP($A18,'Return Data'!$B$7:$R$2292,7,0)</f>
        <v>6.0593000000000004</v>
      </c>
      <c r="I18" s="61">
        <f t="shared" si="2"/>
        <v>16</v>
      </c>
      <c r="J18" s="60">
        <f>VLOOKUP($A18,'Return Data'!$B$7:$R$2292,8,0)</f>
        <v>6.0427999999999997</v>
      </c>
      <c r="K18" s="61">
        <f t="shared" si="3"/>
        <v>20</v>
      </c>
      <c r="L18" s="60">
        <f>VLOOKUP($A18,'Return Data'!$B$7:$R$2292,9,0)</f>
        <v>5.9808000000000003</v>
      </c>
      <c r="M18" s="61">
        <f t="shared" si="4"/>
        <v>18</v>
      </c>
      <c r="N18" s="60">
        <f>VLOOKUP($A18,'Return Data'!$B$7:$R$2292,10,0)</f>
        <v>5.4710999999999999</v>
      </c>
      <c r="O18" s="61">
        <f t="shared" si="5"/>
        <v>19</v>
      </c>
      <c r="P18" s="60">
        <f>VLOOKUP($A18,'Return Data'!$B$7:$R$2292,11,0)</f>
        <v>4.9691000000000001</v>
      </c>
      <c r="Q18" s="61">
        <f t="shared" si="6"/>
        <v>19</v>
      </c>
      <c r="R18" s="60">
        <f>VLOOKUP($A18,'Return Data'!$B$7:$R$2292,12,0)</f>
        <v>4.4894999999999996</v>
      </c>
      <c r="S18" s="61">
        <f t="shared" si="7"/>
        <v>16</v>
      </c>
      <c r="T18" s="60">
        <f>VLOOKUP($A18,'Return Data'!$B$7:$R$2292,13,0)</f>
        <v>4.2404999999999999</v>
      </c>
      <c r="U18" s="61">
        <f t="shared" si="8"/>
        <v>19</v>
      </c>
      <c r="V18" s="60">
        <f>VLOOKUP($A18,'Return Data'!$B$7:$R$2292,17,0)</f>
        <v>3.6692</v>
      </c>
      <c r="W18" s="61">
        <f t="shared" si="10"/>
        <v>19</v>
      </c>
      <c r="X18" s="60">
        <f>VLOOKUP($A18,'Return Data'!$B$7:$R$2292,14,0)</f>
        <v>3.6735000000000002</v>
      </c>
      <c r="Y18" s="61">
        <f>RANK(X18,X$8:X$36,0)</f>
        <v>9</v>
      </c>
      <c r="Z18" s="60">
        <f>VLOOKUP($A18,'Return Data'!$B$7:$R$2292,16,0)</f>
        <v>4.2229000000000001</v>
      </c>
      <c r="AA18" s="62">
        <f t="shared" si="9"/>
        <v>6</v>
      </c>
    </row>
    <row r="19" spans="1:27" x14ac:dyDescent="0.3">
      <c r="A19" s="58" t="s">
        <v>1223</v>
      </c>
      <c r="B19" s="59">
        <f>VLOOKUP($A19,'Return Data'!$B$7:$R$2292,3,0)</f>
        <v>44865</v>
      </c>
      <c r="C19" s="60">
        <f>VLOOKUP($A19,'Return Data'!$B$7:$R$2292,4,0)</f>
        <v>1165.6717000000001</v>
      </c>
      <c r="D19" s="60">
        <f>VLOOKUP($A19,'Return Data'!$B$7:$R$2292,5,0)</f>
        <v>5.9878999999999998</v>
      </c>
      <c r="E19" s="61">
        <f t="shared" si="0"/>
        <v>23</v>
      </c>
      <c r="F19" s="60">
        <f>VLOOKUP($A19,'Return Data'!$B$7:$R$2292,6,0)</f>
        <v>6.0389999999999997</v>
      </c>
      <c r="G19" s="61">
        <f t="shared" si="1"/>
        <v>22</v>
      </c>
      <c r="H19" s="60">
        <f>VLOOKUP($A19,'Return Data'!$B$7:$R$2292,7,0)</f>
        <v>6.0826000000000002</v>
      </c>
      <c r="I19" s="61">
        <f t="shared" si="2"/>
        <v>8</v>
      </c>
      <c r="J19" s="60">
        <f>VLOOKUP($A19,'Return Data'!$B$7:$R$2292,8,0)</f>
        <v>6.0688000000000004</v>
      </c>
      <c r="K19" s="61">
        <f t="shared" si="3"/>
        <v>9</v>
      </c>
      <c r="L19" s="60">
        <f>VLOOKUP($A19,'Return Data'!$B$7:$R$2292,9,0)</f>
        <v>5.9946999999999999</v>
      </c>
      <c r="M19" s="61">
        <f t="shared" si="4"/>
        <v>13</v>
      </c>
      <c r="N19" s="60">
        <f>VLOOKUP($A19,'Return Data'!$B$7:$R$2292,10,0)</f>
        <v>5.4843000000000002</v>
      </c>
      <c r="O19" s="61">
        <f t="shared" si="5"/>
        <v>14</v>
      </c>
      <c r="P19" s="60">
        <f>VLOOKUP($A19,'Return Data'!$B$7:$R$2292,11,0)</f>
        <v>4.9904999999999999</v>
      </c>
      <c r="Q19" s="61">
        <f t="shared" si="6"/>
        <v>13</v>
      </c>
      <c r="R19" s="60">
        <f>VLOOKUP($A19,'Return Data'!$B$7:$R$2292,12,0)</f>
        <v>4.4996</v>
      </c>
      <c r="S19" s="61">
        <f t="shared" si="7"/>
        <v>13</v>
      </c>
      <c r="T19" s="60">
        <f>VLOOKUP($A19,'Return Data'!$B$7:$R$2292,13,0)</f>
        <v>4.2523</v>
      </c>
      <c r="U19" s="61">
        <f t="shared" si="8"/>
        <v>14</v>
      </c>
      <c r="V19" s="60">
        <f>VLOOKUP($A19,'Return Data'!$B$7:$R$2292,17,0)</f>
        <v>3.6738</v>
      </c>
      <c r="W19" s="61">
        <f t="shared" si="10"/>
        <v>17</v>
      </c>
      <c r="X19" s="60">
        <f>VLOOKUP($A19,'Return Data'!$B$7:$R$2292,14,0)</f>
        <v>3.6798000000000002</v>
      </c>
      <c r="Y19" s="61">
        <f>RANK(X19,X$8:X$36,0)</f>
        <v>7</v>
      </c>
      <c r="Z19" s="60">
        <f>VLOOKUP($A19,'Return Data'!$B$7:$R$2292,16,0)</f>
        <v>4.1318000000000001</v>
      </c>
      <c r="AA19" s="62">
        <f t="shared" si="9"/>
        <v>10</v>
      </c>
    </row>
    <row r="20" spans="1:27" x14ac:dyDescent="0.3">
      <c r="A20" s="58" t="s">
        <v>1225</v>
      </c>
      <c r="B20" s="59">
        <f>VLOOKUP($A20,'Return Data'!$B$7:$R$2292,3,0)</f>
        <v>44865</v>
      </c>
      <c r="C20" s="60">
        <f>VLOOKUP($A20,'Return Data'!$B$7:$R$2292,4,0)</f>
        <v>1131.5170000000001</v>
      </c>
      <c r="D20" s="60">
        <f>VLOOKUP($A20,'Return Data'!$B$7:$R$2292,5,0)</f>
        <v>5.8654000000000002</v>
      </c>
      <c r="E20" s="61">
        <f t="shared" si="0"/>
        <v>28</v>
      </c>
      <c r="F20" s="60">
        <f>VLOOKUP($A20,'Return Data'!$B$7:$R$2292,6,0)</f>
        <v>5.8994999999999997</v>
      </c>
      <c r="G20" s="61">
        <f t="shared" si="1"/>
        <v>28</v>
      </c>
      <c r="H20" s="60">
        <f>VLOOKUP($A20,'Return Data'!$B$7:$R$2292,7,0)</f>
        <v>5.9038000000000004</v>
      </c>
      <c r="I20" s="61">
        <f t="shared" si="2"/>
        <v>29</v>
      </c>
      <c r="J20" s="60">
        <f>VLOOKUP($A20,'Return Data'!$B$7:$R$2292,8,0)</f>
        <v>5.8324999999999996</v>
      </c>
      <c r="K20" s="61">
        <f t="shared" si="3"/>
        <v>29</v>
      </c>
      <c r="L20" s="60">
        <f>VLOOKUP($A20,'Return Data'!$B$7:$R$2292,9,0)</f>
        <v>5.8752000000000004</v>
      </c>
      <c r="M20" s="61">
        <f t="shared" si="4"/>
        <v>27</v>
      </c>
      <c r="N20" s="60">
        <f>VLOOKUP($A20,'Return Data'!$B$7:$R$2292,10,0)</f>
        <v>5.3198999999999996</v>
      </c>
      <c r="O20" s="61">
        <f t="shared" si="5"/>
        <v>28</v>
      </c>
      <c r="P20" s="60">
        <f>VLOOKUP($A20,'Return Data'!$B$7:$R$2292,11,0)</f>
        <v>4.8724999999999996</v>
      </c>
      <c r="Q20" s="61">
        <f t="shared" si="6"/>
        <v>28</v>
      </c>
      <c r="R20" s="60">
        <f>VLOOKUP($A20,'Return Data'!$B$7:$R$2292,12,0)</f>
        <v>4.3783000000000003</v>
      </c>
      <c r="S20" s="61">
        <f t="shared" si="7"/>
        <v>29</v>
      </c>
      <c r="T20" s="60">
        <f>VLOOKUP($A20,'Return Data'!$B$7:$R$2292,13,0)</f>
        <v>4.1398000000000001</v>
      </c>
      <c r="U20" s="61">
        <f t="shared" si="8"/>
        <v>28</v>
      </c>
      <c r="V20" s="60">
        <f>VLOOKUP($A20,'Return Data'!$B$7:$R$2292,17,0)</f>
        <v>3.5926999999999998</v>
      </c>
      <c r="W20" s="61">
        <f t="shared" si="10"/>
        <v>27</v>
      </c>
      <c r="X20" s="60"/>
      <c r="Y20" s="61"/>
      <c r="Z20" s="60">
        <f>VLOOKUP($A20,'Return Data'!$B$7:$R$2292,16,0)</f>
        <v>3.7942999999999998</v>
      </c>
      <c r="AA20" s="62">
        <f t="shared" si="9"/>
        <v>24</v>
      </c>
    </row>
    <row r="21" spans="1:27" x14ac:dyDescent="0.3">
      <c r="A21" s="58" t="s">
        <v>1227</v>
      </c>
      <c r="B21" s="59">
        <f>VLOOKUP($A21,'Return Data'!$B$7:$R$2292,3,0)</f>
        <v>44865</v>
      </c>
      <c r="C21" s="60">
        <f>VLOOKUP($A21,'Return Data'!$B$7:$R$2292,4,0)</f>
        <v>1104.5545999999999</v>
      </c>
      <c r="D21" s="60">
        <f>VLOOKUP($A21,'Return Data'!$B$7:$R$2292,5,0)</f>
        <v>6.0350000000000001</v>
      </c>
      <c r="E21" s="61">
        <f t="shared" si="0"/>
        <v>11</v>
      </c>
      <c r="F21" s="60">
        <f>VLOOKUP($A21,'Return Data'!$B$7:$R$2292,6,0)</f>
        <v>6.0457999999999998</v>
      </c>
      <c r="G21" s="61">
        <f t="shared" si="1"/>
        <v>21</v>
      </c>
      <c r="H21" s="60">
        <f>VLOOKUP($A21,'Return Data'!$B$7:$R$2292,7,0)</f>
        <v>6.0514000000000001</v>
      </c>
      <c r="I21" s="61">
        <f t="shared" si="2"/>
        <v>23</v>
      </c>
      <c r="J21" s="60">
        <f>VLOOKUP($A21,'Return Data'!$B$7:$R$2292,8,0)</f>
        <v>6.0388000000000002</v>
      </c>
      <c r="K21" s="61">
        <f t="shared" si="3"/>
        <v>21</v>
      </c>
      <c r="L21" s="60">
        <f>VLOOKUP($A21,'Return Data'!$B$7:$R$2292,9,0)</f>
        <v>5.9722999999999997</v>
      </c>
      <c r="M21" s="61">
        <f t="shared" si="4"/>
        <v>20</v>
      </c>
      <c r="N21" s="60">
        <f>VLOOKUP($A21,'Return Data'!$B$7:$R$2292,10,0)</f>
        <v>5.4622999999999999</v>
      </c>
      <c r="O21" s="61">
        <f t="shared" si="5"/>
        <v>22</v>
      </c>
      <c r="P21" s="60">
        <f>VLOOKUP($A21,'Return Data'!$B$7:$R$2292,11,0)</f>
        <v>4.9774000000000003</v>
      </c>
      <c r="Q21" s="61">
        <f t="shared" si="6"/>
        <v>16</v>
      </c>
      <c r="R21" s="60">
        <f>VLOOKUP($A21,'Return Data'!$B$7:$R$2292,12,0)</f>
        <v>4.4835000000000003</v>
      </c>
      <c r="S21" s="61">
        <f t="shared" si="7"/>
        <v>19</v>
      </c>
      <c r="T21" s="60">
        <f>VLOOKUP($A21,'Return Data'!$B$7:$R$2292,13,0)</f>
        <v>4.2427999999999999</v>
      </c>
      <c r="U21" s="61">
        <f t="shared" si="8"/>
        <v>18</v>
      </c>
      <c r="V21" s="60">
        <f>VLOOKUP($A21,'Return Data'!$B$7:$R$2292,17,0)</f>
        <v>3.67</v>
      </c>
      <c r="W21" s="61">
        <f t="shared" si="10"/>
        <v>18</v>
      </c>
      <c r="X21" s="60"/>
      <c r="Y21" s="61"/>
      <c r="Z21" s="60">
        <f>VLOOKUP($A21,'Return Data'!$B$7:$R$2292,16,0)</f>
        <v>3.5973999999999999</v>
      </c>
      <c r="AA21" s="62">
        <f t="shared" si="9"/>
        <v>29</v>
      </c>
    </row>
    <row r="22" spans="1:27" x14ac:dyDescent="0.3">
      <c r="A22" s="58" t="s">
        <v>1229</v>
      </c>
      <c r="B22" s="59">
        <f>VLOOKUP($A22,'Return Data'!$B$7:$R$2292,3,0)</f>
        <v>44865</v>
      </c>
      <c r="C22" s="60">
        <f>VLOOKUP($A22,'Return Data'!$B$7:$R$2292,4,0)</f>
        <v>1114.1804999999999</v>
      </c>
      <c r="D22" s="60">
        <f>VLOOKUP($A22,'Return Data'!$B$7:$R$2292,5,0)</f>
        <v>5.7272999999999996</v>
      </c>
      <c r="E22" s="61">
        <f t="shared" si="0"/>
        <v>29</v>
      </c>
      <c r="F22" s="60">
        <f>VLOOKUP($A22,'Return Data'!$B$7:$R$2292,6,0)</f>
        <v>5.8907999999999996</v>
      </c>
      <c r="G22" s="61">
        <f t="shared" si="1"/>
        <v>29</v>
      </c>
      <c r="H22" s="60">
        <f>VLOOKUP($A22,'Return Data'!$B$7:$R$2292,7,0)</f>
        <v>5.9095000000000004</v>
      </c>
      <c r="I22" s="61">
        <f t="shared" si="2"/>
        <v>28</v>
      </c>
      <c r="J22" s="60">
        <f>VLOOKUP($A22,'Return Data'!$B$7:$R$2292,8,0)</f>
        <v>5.9062999999999999</v>
      </c>
      <c r="K22" s="61">
        <f t="shared" si="3"/>
        <v>28</v>
      </c>
      <c r="L22" s="60">
        <f>VLOOKUP($A22,'Return Data'!$B$7:$R$2292,9,0)</f>
        <v>5.8593000000000002</v>
      </c>
      <c r="M22" s="61">
        <f t="shared" si="4"/>
        <v>29</v>
      </c>
      <c r="N22" s="60">
        <f>VLOOKUP($A22,'Return Data'!$B$7:$R$2292,10,0)</f>
        <v>5.3089000000000004</v>
      </c>
      <c r="O22" s="61">
        <f t="shared" si="5"/>
        <v>29</v>
      </c>
      <c r="P22" s="60">
        <f>VLOOKUP($A22,'Return Data'!$B$7:$R$2292,11,0)</f>
        <v>4.8555000000000001</v>
      </c>
      <c r="Q22" s="61">
        <f t="shared" si="6"/>
        <v>29</v>
      </c>
      <c r="R22" s="60">
        <f>VLOOKUP($A22,'Return Data'!$B$7:$R$2292,12,0)</f>
        <v>4.3948999999999998</v>
      </c>
      <c r="S22" s="61">
        <f t="shared" si="7"/>
        <v>28</v>
      </c>
      <c r="T22" s="60">
        <f>VLOOKUP($A22,'Return Data'!$B$7:$R$2292,13,0)</f>
        <v>4.1611000000000002</v>
      </c>
      <c r="U22" s="61">
        <f t="shared" si="8"/>
        <v>27</v>
      </c>
      <c r="V22" s="60">
        <f>VLOOKUP($A22,'Return Data'!$B$7:$R$2292,17,0)</f>
        <v>3.6053999999999999</v>
      </c>
      <c r="W22" s="61">
        <f t="shared" si="10"/>
        <v>26</v>
      </c>
      <c r="X22" s="60"/>
      <c r="Y22" s="61"/>
      <c r="Z22" s="60">
        <f>VLOOKUP($A22,'Return Data'!$B$7:$R$2292,16,0)</f>
        <v>3.6425999999999998</v>
      </c>
      <c r="AA22" s="62">
        <f t="shared" si="9"/>
        <v>28</v>
      </c>
    </row>
    <row r="23" spans="1:27" x14ac:dyDescent="0.3">
      <c r="A23" s="58" t="s">
        <v>1231</v>
      </c>
      <c r="B23" s="59">
        <f>VLOOKUP($A23,'Return Data'!$B$7:$R$2292,3,0)</f>
        <v>44865</v>
      </c>
      <c r="C23" s="60">
        <f>VLOOKUP($A23,'Return Data'!$B$7:$R$2292,4,0)</f>
        <v>1110.7647999999999</v>
      </c>
      <c r="D23" s="60">
        <f>VLOOKUP($A23,'Return Data'!$B$7:$R$2292,5,0)</f>
        <v>6.0340999999999996</v>
      </c>
      <c r="E23" s="61">
        <f t="shared" si="0"/>
        <v>12</v>
      </c>
      <c r="F23" s="60">
        <f>VLOOKUP($A23,'Return Data'!$B$7:$R$2292,6,0)</f>
        <v>6.0559000000000003</v>
      </c>
      <c r="G23" s="61">
        <f t="shared" si="1"/>
        <v>15</v>
      </c>
      <c r="H23" s="60">
        <f>VLOOKUP($A23,'Return Data'!$B$7:$R$2292,7,0)</f>
        <v>6.0547000000000004</v>
      </c>
      <c r="I23" s="61">
        <f t="shared" si="2"/>
        <v>19</v>
      </c>
      <c r="J23" s="60">
        <f>VLOOKUP($A23,'Return Data'!$B$7:$R$2292,8,0)</f>
        <v>6.0353000000000003</v>
      </c>
      <c r="K23" s="61">
        <f t="shared" si="3"/>
        <v>23</v>
      </c>
      <c r="L23" s="60">
        <f>VLOOKUP($A23,'Return Data'!$B$7:$R$2292,9,0)</f>
        <v>6.0170000000000003</v>
      </c>
      <c r="M23" s="61">
        <f t="shared" si="4"/>
        <v>4</v>
      </c>
      <c r="N23" s="60">
        <f>VLOOKUP($A23,'Return Data'!$B$7:$R$2292,10,0)</f>
        <v>5.4739000000000004</v>
      </c>
      <c r="O23" s="61">
        <f t="shared" si="5"/>
        <v>18</v>
      </c>
      <c r="P23" s="60">
        <f>VLOOKUP($A23,'Return Data'!$B$7:$R$2292,11,0)</f>
        <v>4.9732000000000003</v>
      </c>
      <c r="Q23" s="61">
        <f t="shared" si="6"/>
        <v>18</v>
      </c>
      <c r="R23" s="60">
        <f>VLOOKUP($A23,'Return Data'!$B$7:$R$2292,12,0)</f>
        <v>4.4802999999999997</v>
      </c>
      <c r="S23" s="61">
        <f t="shared" si="7"/>
        <v>20</v>
      </c>
      <c r="T23" s="60">
        <f>VLOOKUP($A23,'Return Data'!$B$7:$R$2292,13,0)</f>
        <v>4.2477999999999998</v>
      </c>
      <c r="U23" s="61">
        <f t="shared" si="8"/>
        <v>17</v>
      </c>
      <c r="V23" s="60">
        <f>VLOOKUP($A23,'Return Data'!$B$7:$R$2292,17,0)</f>
        <v>3.6978</v>
      </c>
      <c r="W23" s="61">
        <f t="shared" si="10"/>
        <v>7</v>
      </c>
      <c r="X23" s="60"/>
      <c r="Y23" s="61"/>
      <c r="Z23" s="60">
        <f>VLOOKUP($A23,'Return Data'!$B$7:$R$2292,16,0)</f>
        <v>3.6728999999999998</v>
      </c>
      <c r="AA23" s="62">
        <f t="shared" si="9"/>
        <v>27</v>
      </c>
    </row>
    <row r="24" spans="1:27" x14ac:dyDescent="0.3">
      <c r="A24" s="58" t="s">
        <v>1233</v>
      </c>
      <c r="B24" s="59">
        <f>VLOOKUP($A24,'Return Data'!$B$7:$R$2292,3,0)</f>
        <v>44865</v>
      </c>
      <c r="C24" s="60">
        <f>VLOOKUP($A24,'Return Data'!$B$7:$R$2292,4,0)</f>
        <v>1165.7669000000001</v>
      </c>
      <c r="D24" s="60">
        <f>VLOOKUP($A24,'Return Data'!$B$7:$R$2292,5,0)</f>
        <v>6.0594999999999999</v>
      </c>
      <c r="E24" s="61">
        <f t="shared" si="0"/>
        <v>4</v>
      </c>
      <c r="F24" s="60">
        <f>VLOOKUP($A24,'Return Data'!$B$7:$R$2292,6,0)</f>
        <v>6.0792000000000002</v>
      </c>
      <c r="G24" s="61">
        <f t="shared" si="1"/>
        <v>6</v>
      </c>
      <c r="H24" s="60">
        <f>VLOOKUP($A24,'Return Data'!$B$7:$R$2292,7,0)</f>
        <v>6.0848000000000004</v>
      </c>
      <c r="I24" s="61">
        <f t="shared" si="2"/>
        <v>6</v>
      </c>
      <c r="J24" s="60">
        <f>VLOOKUP($A24,'Return Data'!$B$7:$R$2292,8,0)</f>
        <v>6.0682999999999998</v>
      </c>
      <c r="K24" s="61">
        <f t="shared" si="3"/>
        <v>10</v>
      </c>
      <c r="L24" s="60">
        <f>VLOOKUP($A24,'Return Data'!$B$7:$R$2292,9,0)</f>
        <v>5.9756</v>
      </c>
      <c r="M24" s="61">
        <f t="shared" si="4"/>
        <v>19</v>
      </c>
      <c r="N24" s="60">
        <f>VLOOKUP($A24,'Return Data'!$B$7:$R$2292,10,0)</f>
        <v>5.4907000000000004</v>
      </c>
      <c r="O24" s="61">
        <f t="shared" si="5"/>
        <v>10</v>
      </c>
      <c r="P24" s="60">
        <f>VLOOKUP($A24,'Return Data'!$B$7:$R$2292,11,0)</f>
        <v>4.9903000000000004</v>
      </c>
      <c r="Q24" s="61">
        <f t="shared" si="6"/>
        <v>15</v>
      </c>
      <c r="R24" s="60">
        <f>VLOOKUP($A24,'Return Data'!$B$7:$R$2292,12,0)</f>
        <v>4.5084</v>
      </c>
      <c r="S24" s="61">
        <f t="shared" si="7"/>
        <v>9</v>
      </c>
      <c r="T24" s="60">
        <f>VLOOKUP($A24,'Return Data'!$B$7:$R$2292,13,0)</f>
        <v>4.2602000000000002</v>
      </c>
      <c r="U24" s="61">
        <f t="shared" si="8"/>
        <v>11</v>
      </c>
      <c r="V24" s="60">
        <f>VLOOKUP($A24,'Return Data'!$B$7:$R$2292,17,0)</f>
        <v>3.6774</v>
      </c>
      <c r="W24" s="61">
        <f t="shared" si="10"/>
        <v>16</v>
      </c>
      <c r="X24" s="60">
        <f>VLOOKUP($A24,'Return Data'!$B$7:$R$2292,14,0)</f>
        <v>3.6831999999999998</v>
      </c>
      <c r="Y24" s="61">
        <f>RANK(X24,X$8:X$36,0)</f>
        <v>6</v>
      </c>
      <c r="Z24" s="60">
        <f>VLOOKUP($A24,'Return Data'!$B$7:$R$2292,16,0)</f>
        <v>4.1249000000000002</v>
      </c>
      <c r="AA24" s="62">
        <f t="shared" si="9"/>
        <v>11</v>
      </c>
    </row>
    <row r="25" spans="1:27" x14ac:dyDescent="0.3">
      <c r="A25" s="58" t="s">
        <v>1235</v>
      </c>
      <c r="B25" s="59">
        <f>VLOOKUP($A25,'Return Data'!$B$7:$R$2292,3,0)</f>
        <v>44865</v>
      </c>
      <c r="C25" s="60">
        <f>VLOOKUP($A25,'Return Data'!$B$7:$R$2292,4,0)</f>
        <v>2841.3758333333299</v>
      </c>
      <c r="D25" s="60">
        <f>VLOOKUP($A25,'Return Data'!$B$7:$R$2292,5,0)</f>
        <v>5.9913999999999996</v>
      </c>
      <c r="E25" s="61">
        <f t="shared" si="0"/>
        <v>21</v>
      </c>
      <c r="F25" s="60">
        <f>VLOOKUP($A25,'Return Data'!$B$7:$R$2292,6,0)</f>
        <v>6.0805999999999996</v>
      </c>
      <c r="G25" s="61">
        <f t="shared" si="1"/>
        <v>4</v>
      </c>
      <c r="H25" s="60">
        <f>VLOOKUP($A25,'Return Data'!$B$7:$R$2292,7,0)</f>
        <v>6.0580999999999996</v>
      </c>
      <c r="I25" s="61">
        <f t="shared" si="2"/>
        <v>17</v>
      </c>
      <c r="J25" s="60">
        <f>VLOOKUP($A25,'Return Data'!$B$7:$R$2292,8,0)</f>
        <v>6.0296000000000003</v>
      </c>
      <c r="K25" s="61">
        <f t="shared" si="3"/>
        <v>24</v>
      </c>
      <c r="L25" s="60">
        <f>VLOOKUP($A25,'Return Data'!$B$7:$R$2292,9,0)</f>
        <v>5.9482999999999997</v>
      </c>
      <c r="M25" s="61">
        <f t="shared" si="4"/>
        <v>25</v>
      </c>
      <c r="N25" s="60">
        <f>VLOOKUP($A25,'Return Data'!$B$7:$R$2292,10,0)</f>
        <v>5.4678000000000004</v>
      </c>
      <c r="O25" s="61">
        <f t="shared" si="5"/>
        <v>20</v>
      </c>
      <c r="P25" s="60">
        <f>VLOOKUP($A25,'Return Data'!$B$7:$R$2292,11,0)</f>
        <v>4.9644000000000004</v>
      </c>
      <c r="Q25" s="61">
        <f t="shared" si="6"/>
        <v>21</v>
      </c>
      <c r="R25" s="60">
        <f>VLOOKUP($A25,'Return Data'!$B$7:$R$2292,12,0)</f>
        <v>4.4774000000000003</v>
      </c>
      <c r="S25" s="61">
        <f t="shared" si="7"/>
        <v>21</v>
      </c>
      <c r="T25" s="60">
        <f>VLOOKUP($A25,'Return Data'!$B$7:$R$2292,13,0)</f>
        <v>4.2378</v>
      </c>
      <c r="U25" s="61">
        <f t="shared" si="8"/>
        <v>20</v>
      </c>
      <c r="V25" s="60">
        <f>VLOOKUP($A25,'Return Data'!$B$7:$R$2292,17,0)</f>
        <v>3.6785000000000001</v>
      </c>
      <c r="W25" s="61">
        <f t="shared" si="10"/>
        <v>15</v>
      </c>
      <c r="X25" s="60">
        <f>VLOOKUP($A25,'Return Data'!$B$7:$R$2292,14,0)</f>
        <v>3.6977000000000002</v>
      </c>
      <c r="Y25" s="61">
        <f>RANK(X25,X$8:X$36,0)</f>
        <v>5</v>
      </c>
      <c r="Z25" s="60">
        <f>VLOOKUP($A25,'Return Data'!$B$7:$R$2292,16,0)</f>
        <v>6.2685000000000004</v>
      </c>
      <c r="AA25" s="62">
        <f t="shared" si="9"/>
        <v>1</v>
      </c>
    </row>
    <row r="26" spans="1:27" x14ac:dyDescent="0.3">
      <c r="A26" s="58" t="s">
        <v>1237</v>
      </c>
      <c r="B26" s="59">
        <f>VLOOKUP($A26,'Return Data'!$B$7:$R$2292,3,0)</f>
        <v>44865</v>
      </c>
      <c r="C26" s="60">
        <f>VLOOKUP($A26,'Return Data'!$B$7:$R$2292,4,0)</f>
        <v>1133.047</v>
      </c>
      <c r="D26" s="60">
        <f>VLOOKUP($A26,'Return Data'!$B$7:$R$2292,5,0)</f>
        <v>5.9992000000000001</v>
      </c>
      <c r="E26" s="61">
        <f t="shared" si="0"/>
        <v>18</v>
      </c>
      <c r="F26" s="60">
        <f>VLOOKUP($A26,'Return Data'!$B$7:$R$2292,6,0)</f>
        <v>6.0473999999999997</v>
      </c>
      <c r="G26" s="61">
        <f t="shared" si="1"/>
        <v>19</v>
      </c>
      <c r="H26" s="60">
        <f>VLOOKUP($A26,'Return Data'!$B$7:$R$2292,7,0)</f>
        <v>6.0693000000000001</v>
      </c>
      <c r="I26" s="61">
        <f t="shared" si="2"/>
        <v>12</v>
      </c>
      <c r="J26" s="60">
        <f>VLOOKUP($A26,'Return Data'!$B$7:$R$2292,8,0)</f>
        <v>6.0433000000000003</v>
      </c>
      <c r="K26" s="61">
        <f t="shared" si="3"/>
        <v>19</v>
      </c>
      <c r="L26" s="60">
        <f>VLOOKUP($A26,'Return Data'!$B$7:$R$2292,9,0)</f>
        <v>5.9954000000000001</v>
      </c>
      <c r="M26" s="61">
        <f t="shared" si="4"/>
        <v>12</v>
      </c>
      <c r="N26" s="60">
        <f>VLOOKUP($A26,'Return Data'!$B$7:$R$2292,10,0)</f>
        <v>5.4804000000000004</v>
      </c>
      <c r="O26" s="61">
        <f t="shared" si="5"/>
        <v>16</v>
      </c>
      <c r="P26" s="60">
        <f>VLOOKUP($A26,'Return Data'!$B$7:$R$2292,11,0)</f>
        <v>5.0195999999999996</v>
      </c>
      <c r="Q26" s="61">
        <f t="shared" si="6"/>
        <v>3</v>
      </c>
      <c r="R26" s="60">
        <f>VLOOKUP($A26,'Return Data'!$B$7:$R$2292,12,0)</f>
        <v>4.5270000000000001</v>
      </c>
      <c r="S26" s="61">
        <f t="shared" si="7"/>
        <v>4</v>
      </c>
      <c r="T26" s="60">
        <f>VLOOKUP($A26,'Return Data'!$B$7:$R$2292,13,0)</f>
        <v>4.2839999999999998</v>
      </c>
      <c r="U26" s="61">
        <f t="shared" si="8"/>
        <v>6</v>
      </c>
      <c r="V26" s="60">
        <f>VLOOKUP($A26,'Return Data'!$B$7:$R$2292,17,0)</f>
        <v>3.7054</v>
      </c>
      <c r="W26" s="61">
        <f t="shared" si="10"/>
        <v>6</v>
      </c>
      <c r="X26" s="60"/>
      <c r="Y26" s="61"/>
      <c r="Z26" s="60">
        <f>VLOOKUP($A26,'Return Data'!$B$7:$R$2292,16,0)</f>
        <v>3.8517000000000001</v>
      </c>
      <c r="AA26" s="62">
        <f t="shared" si="9"/>
        <v>20</v>
      </c>
    </row>
    <row r="27" spans="1:27" x14ac:dyDescent="0.3">
      <c r="A27" s="58" t="s">
        <v>1239</v>
      </c>
      <c r="B27" s="59">
        <f>VLOOKUP($A27,'Return Data'!$B$7:$R$2292,3,0)</f>
        <v>44865</v>
      </c>
      <c r="C27" s="60">
        <f>VLOOKUP($A27,'Return Data'!$B$7:$R$2292,4,0)</f>
        <v>1131.3963000000001</v>
      </c>
      <c r="D27" s="60">
        <f>VLOOKUP($A27,'Return Data'!$B$7:$R$2292,5,0)</f>
        <v>5.9692999999999996</v>
      </c>
      <c r="E27" s="61">
        <f t="shared" si="0"/>
        <v>25</v>
      </c>
      <c r="F27" s="60">
        <f>VLOOKUP($A27,'Return Data'!$B$7:$R$2292,6,0)</f>
        <v>6.0304000000000002</v>
      </c>
      <c r="G27" s="61">
        <f t="shared" si="1"/>
        <v>24</v>
      </c>
      <c r="H27" s="60">
        <f>VLOOKUP($A27,'Return Data'!$B$7:$R$2292,7,0)</f>
        <v>6.0537000000000001</v>
      </c>
      <c r="I27" s="61">
        <f t="shared" si="2"/>
        <v>20</v>
      </c>
      <c r="J27" s="60">
        <f>VLOOKUP($A27,'Return Data'!$B$7:$R$2292,8,0)</f>
        <v>6.0503</v>
      </c>
      <c r="K27" s="61">
        <f t="shared" si="3"/>
        <v>16</v>
      </c>
      <c r="L27" s="60">
        <f>VLOOKUP($A27,'Return Data'!$B$7:$R$2292,9,0)</f>
        <v>5.9531999999999998</v>
      </c>
      <c r="M27" s="61">
        <f t="shared" si="4"/>
        <v>24</v>
      </c>
      <c r="N27" s="60">
        <f>VLOOKUP($A27,'Return Data'!$B$7:$R$2292,10,0)</f>
        <v>5.4858000000000002</v>
      </c>
      <c r="O27" s="61">
        <f t="shared" si="5"/>
        <v>12</v>
      </c>
      <c r="P27" s="60">
        <f>VLOOKUP($A27,'Return Data'!$B$7:$R$2292,11,0)</f>
        <v>4.9978999999999996</v>
      </c>
      <c r="Q27" s="61">
        <f t="shared" si="6"/>
        <v>6</v>
      </c>
      <c r="R27" s="60">
        <f>VLOOKUP($A27,'Return Data'!$B$7:$R$2292,12,0)</f>
        <v>4.5163000000000002</v>
      </c>
      <c r="S27" s="61">
        <f t="shared" si="7"/>
        <v>7</v>
      </c>
      <c r="T27" s="60">
        <f>VLOOKUP($A27,'Return Data'!$B$7:$R$2292,13,0)</f>
        <v>4.2834000000000003</v>
      </c>
      <c r="U27" s="61">
        <f t="shared" si="8"/>
        <v>7</v>
      </c>
      <c r="V27" s="60">
        <f>VLOOKUP($A27,'Return Data'!$B$7:$R$2292,17,0)</f>
        <v>3.7178</v>
      </c>
      <c r="W27" s="61">
        <f t="shared" si="10"/>
        <v>4</v>
      </c>
      <c r="X27" s="60"/>
      <c r="Y27" s="61"/>
      <c r="Z27" s="60">
        <f>VLOOKUP($A27,'Return Data'!$B$7:$R$2292,16,0)</f>
        <v>3.8393999999999999</v>
      </c>
      <c r="AA27" s="62">
        <f t="shared" si="9"/>
        <v>21</v>
      </c>
    </row>
    <row r="28" spans="1:27" x14ac:dyDescent="0.3">
      <c r="A28" s="58" t="s">
        <v>1241</v>
      </c>
      <c r="B28" s="59">
        <f>VLOOKUP($A28,'Return Data'!$B$7:$R$2292,3,0)</f>
        <v>44865</v>
      </c>
      <c r="C28" s="60">
        <f>VLOOKUP($A28,'Return Data'!$B$7:$R$2292,4,0)</f>
        <v>1120.2211</v>
      </c>
      <c r="D28" s="60">
        <f>VLOOKUP($A28,'Return Data'!$B$7:$R$2292,5,0)</f>
        <v>6.0320999999999998</v>
      </c>
      <c r="E28" s="61">
        <f t="shared" si="0"/>
        <v>13</v>
      </c>
      <c r="F28" s="60">
        <f>VLOOKUP($A28,'Return Data'!$B$7:$R$2292,6,0)</f>
        <v>6.0720999999999998</v>
      </c>
      <c r="G28" s="61">
        <f t="shared" si="1"/>
        <v>8</v>
      </c>
      <c r="H28" s="60">
        <f>VLOOKUP($A28,'Return Data'!$B$7:$R$2292,7,0)</f>
        <v>6.0903</v>
      </c>
      <c r="I28" s="61">
        <f t="shared" si="2"/>
        <v>4</v>
      </c>
      <c r="J28" s="60">
        <f>VLOOKUP($A28,'Return Data'!$B$7:$R$2292,8,0)</f>
        <v>6.0896999999999997</v>
      </c>
      <c r="K28" s="61">
        <f t="shared" si="3"/>
        <v>3</v>
      </c>
      <c r="L28" s="60">
        <f>VLOOKUP($A28,'Return Data'!$B$7:$R$2292,9,0)</f>
        <v>6.0022000000000002</v>
      </c>
      <c r="M28" s="61">
        <f t="shared" si="4"/>
        <v>8</v>
      </c>
      <c r="N28" s="60">
        <f>VLOOKUP($A28,'Return Data'!$B$7:$R$2292,10,0)</f>
        <v>5.5153999999999996</v>
      </c>
      <c r="O28" s="61">
        <f t="shared" si="5"/>
        <v>3</v>
      </c>
      <c r="P28" s="60">
        <f>VLOOKUP($A28,'Return Data'!$B$7:$R$2292,11,0)</f>
        <v>5</v>
      </c>
      <c r="Q28" s="61">
        <f t="shared" si="6"/>
        <v>5</v>
      </c>
      <c r="R28" s="60">
        <f>VLOOKUP($A28,'Return Data'!$B$7:$R$2292,12,0)</f>
        <v>4.5263999999999998</v>
      </c>
      <c r="S28" s="61">
        <f t="shared" si="7"/>
        <v>5</v>
      </c>
      <c r="T28" s="60">
        <f>VLOOKUP($A28,'Return Data'!$B$7:$R$2292,13,0)</f>
        <v>4.2877000000000001</v>
      </c>
      <c r="U28" s="61">
        <f t="shared" si="8"/>
        <v>2</v>
      </c>
      <c r="V28" s="60">
        <f>VLOOKUP($A28,'Return Data'!$B$7:$R$2292,17,0)</f>
        <v>3.7317999999999998</v>
      </c>
      <c r="W28" s="61">
        <f t="shared" si="10"/>
        <v>1</v>
      </c>
      <c r="X28" s="60"/>
      <c r="Y28" s="61"/>
      <c r="Z28" s="60">
        <f>VLOOKUP($A28,'Return Data'!$B$7:$R$2292,16,0)</f>
        <v>3.7966000000000002</v>
      </c>
      <c r="AA28" s="62">
        <f t="shared" si="9"/>
        <v>23</v>
      </c>
    </row>
    <row r="29" spans="1:27" x14ac:dyDescent="0.3">
      <c r="A29" s="58" t="s">
        <v>1243</v>
      </c>
      <c r="B29" s="59">
        <f>VLOOKUP($A29,'Return Data'!$B$7:$R$2292,3,0)</f>
        <v>44865</v>
      </c>
      <c r="C29" s="60">
        <f>VLOOKUP($A29,'Return Data'!$B$7:$R$2292,4,0)</f>
        <v>117.3359</v>
      </c>
      <c r="D29" s="60">
        <f>VLOOKUP($A29,'Return Data'!$B$7:$R$2292,5,0)</f>
        <v>6.0358000000000001</v>
      </c>
      <c r="E29" s="61">
        <f t="shared" si="0"/>
        <v>10</v>
      </c>
      <c r="F29" s="60">
        <f>VLOOKUP($A29,'Return Data'!$B$7:$R$2292,6,0)</f>
        <v>6.0792999999999999</v>
      </c>
      <c r="G29" s="61">
        <f t="shared" si="1"/>
        <v>5</v>
      </c>
      <c r="H29" s="60">
        <f>VLOOKUP($A29,'Return Data'!$B$7:$R$2292,7,0)</f>
        <v>6.0819000000000001</v>
      </c>
      <c r="I29" s="61">
        <f t="shared" si="2"/>
        <v>9</v>
      </c>
      <c r="J29" s="60">
        <f>VLOOKUP($A29,'Return Data'!$B$7:$R$2292,8,0)</f>
        <v>6.0711000000000004</v>
      </c>
      <c r="K29" s="61">
        <f t="shared" si="3"/>
        <v>8</v>
      </c>
      <c r="L29" s="60">
        <f>VLOOKUP($A29,'Return Data'!$B$7:$R$2292,9,0)</f>
        <v>5.9867999999999997</v>
      </c>
      <c r="M29" s="61">
        <f t="shared" si="4"/>
        <v>16</v>
      </c>
      <c r="N29" s="60">
        <f>VLOOKUP($A29,'Return Data'!$B$7:$R$2292,10,0)</f>
        <v>5.4969000000000001</v>
      </c>
      <c r="O29" s="61">
        <f t="shared" si="5"/>
        <v>6</v>
      </c>
      <c r="P29" s="60">
        <f>VLOOKUP($A29,'Return Data'!$B$7:$R$2292,11,0)</f>
        <v>4.9927999999999999</v>
      </c>
      <c r="Q29" s="61">
        <f t="shared" si="6"/>
        <v>11</v>
      </c>
      <c r="R29" s="60">
        <f>VLOOKUP($A29,'Return Data'!$B$7:$R$2292,12,0)</f>
        <v>4.5331000000000001</v>
      </c>
      <c r="S29" s="61">
        <f t="shared" si="7"/>
        <v>2</v>
      </c>
      <c r="T29" s="60">
        <f>VLOOKUP($A29,'Return Data'!$B$7:$R$2292,13,0)</f>
        <v>4.2865000000000002</v>
      </c>
      <c r="U29" s="61">
        <f t="shared" si="8"/>
        <v>4</v>
      </c>
      <c r="V29" s="60">
        <f>VLOOKUP($A29,'Return Data'!$B$7:$R$2292,17,0)</f>
        <v>3.6945999999999999</v>
      </c>
      <c r="W29" s="61">
        <f t="shared" si="10"/>
        <v>9</v>
      </c>
      <c r="X29" s="60">
        <f>VLOOKUP($A29,'Return Data'!$B$7:$R$2292,14,0)</f>
        <v>3.7195999999999998</v>
      </c>
      <c r="Y29" s="61">
        <f>RANK(X29,X$8:X$36,0)</f>
        <v>2</v>
      </c>
      <c r="Z29" s="60">
        <f>VLOOKUP($A29,'Return Data'!$B$7:$R$2292,16,0)</f>
        <v>4.2161999999999997</v>
      </c>
      <c r="AA29" s="62">
        <f t="shared" si="9"/>
        <v>8</v>
      </c>
    </row>
    <row r="30" spans="1:27" x14ac:dyDescent="0.3">
      <c r="A30" s="58" t="s">
        <v>1245</v>
      </c>
      <c r="B30" s="59">
        <f>VLOOKUP($A30,'Return Data'!$B$7:$R$2292,3,0)</f>
        <v>44865</v>
      </c>
      <c r="C30" s="60">
        <f>VLOOKUP($A30,'Return Data'!$B$7:$R$2292,4,0)</f>
        <v>1128.2624000000001</v>
      </c>
      <c r="D30" s="60">
        <f>VLOOKUP($A30,'Return Data'!$B$7:$R$2292,5,0)</f>
        <v>5.9890999999999996</v>
      </c>
      <c r="E30" s="61">
        <f t="shared" si="0"/>
        <v>22</v>
      </c>
      <c r="F30" s="60">
        <f>VLOOKUP($A30,'Return Data'!$B$7:$R$2292,6,0)</f>
        <v>6.0547000000000004</v>
      </c>
      <c r="G30" s="61">
        <f t="shared" si="1"/>
        <v>16</v>
      </c>
      <c r="H30" s="60">
        <f>VLOOKUP($A30,'Return Data'!$B$7:$R$2292,7,0)</f>
        <v>6.0899000000000001</v>
      </c>
      <c r="I30" s="61">
        <f t="shared" si="2"/>
        <v>5</v>
      </c>
      <c r="J30" s="60">
        <f>VLOOKUP($A30,'Return Data'!$B$7:$R$2292,8,0)</f>
        <v>6.0787000000000004</v>
      </c>
      <c r="K30" s="61">
        <f t="shared" si="3"/>
        <v>6</v>
      </c>
      <c r="L30" s="60">
        <f>VLOOKUP($A30,'Return Data'!$B$7:$R$2292,9,0)</f>
        <v>5.9820000000000002</v>
      </c>
      <c r="M30" s="61">
        <f t="shared" si="4"/>
        <v>17</v>
      </c>
      <c r="N30" s="60">
        <f>VLOOKUP($A30,'Return Data'!$B$7:$R$2292,10,0)</f>
        <v>5.5058999999999996</v>
      </c>
      <c r="O30" s="61">
        <f t="shared" si="5"/>
        <v>4</v>
      </c>
      <c r="P30" s="60">
        <f>VLOOKUP($A30,'Return Data'!$B$7:$R$2292,11,0)</f>
        <v>4.9969000000000001</v>
      </c>
      <c r="Q30" s="61">
        <f t="shared" si="6"/>
        <v>8</v>
      </c>
      <c r="R30" s="60">
        <f>VLOOKUP($A30,'Return Data'!$B$7:$R$2292,12,0)</f>
        <v>4.5068000000000001</v>
      </c>
      <c r="S30" s="61">
        <f t="shared" si="7"/>
        <v>10</v>
      </c>
      <c r="T30" s="60">
        <f>VLOOKUP($A30,'Return Data'!$B$7:$R$2292,13,0)</f>
        <v>4.2679999999999998</v>
      </c>
      <c r="U30" s="61">
        <f t="shared" si="8"/>
        <v>8</v>
      </c>
      <c r="V30" s="60">
        <f>VLOOKUP($A30,'Return Data'!$B$7:$R$2292,17,0)</f>
        <v>3.7235</v>
      </c>
      <c r="W30" s="61">
        <f t="shared" si="10"/>
        <v>3</v>
      </c>
      <c r="X30" s="60"/>
      <c r="Y30" s="61"/>
      <c r="Z30" s="60">
        <f>VLOOKUP($A30,'Return Data'!$B$7:$R$2292,16,0)</f>
        <v>3.8668</v>
      </c>
      <c r="AA30" s="62">
        <f t="shared" si="9"/>
        <v>18</v>
      </c>
    </row>
    <row r="31" spans="1:27" x14ac:dyDescent="0.3">
      <c r="A31" s="58" t="s">
        <v>1247</v>
      </c>
      <c r="B31" s="59">
        <f>VLOOKUP($A31,'Return Data'!$B$7:$R$2292,3,0)</f>
        <v>44865</v>
      </c>
      <c r="C31" s="60">
        <f>VLOOKUP($A31,'Return Data'!$B$7:$R$2292,4,0)</f>
        <v>3558.212</v>
      </c>
      <c r="D31" s="60">
        <f>VLOOKUP($A31,'Return Data'!$B$7:$R$2292,5,0)</f>
        <v>6.0265000000000004</v>
      </c>
      <c r="E31" s="61">
        <f t="shared" si="0"/>
        <v>15</v>
      </c>
      <c r="F31" s="60">
        <f>VLOOKUP($A31,'Return Data'!$B$7:$R$2292,6,0)</f>
        <v>6.0462999999999996</v>
      </c>
      <c r="G31" s="61">
        <f t="shared" si="1"/>
        <v>20</v>
      </c>
      <c r="H31" s="60">
        <f>VLOOKUP($A31,'Return Data'!$B$7:$R$2292,7,0)</f>
        <v>6.0525000000000002</v>
      </c>
      <c r="I31" s="61">
        <f t="shared" si="2"/>
        <v>22</v>
      </c>
      <c r="J31" s="60">
        <f>VLOOKUP($A31,'Return Data'!$B$7:$R$2292,8,0)</f>
        <v>6.0382999999999996</v>
      </c>
      <c r="K31" s="61">
        <f t="shared" si="3"/>
        <v>22</v>
      </c>
      <c r="L31" s="60">
        <f>VLOOKUP($A31,'Return Data'!$B$7:$R$2292,9,0)</f>
        <v>5.9477000000000002</v>
      </c>
      <c r="M31" s="61">
        <f t="shared" si="4"/>
        <v>26</v>
      </c>
      <c r="N31" s="60">
        <f>VLOOKUP($A31,'Return Data'!$B$7:$R$2292,10,0)</f>
        <v>5.4531000000000001</v>
      </c>
      <c r="O31" s="61">
        <f t="shared" si="5"/>
        <v>24</v>
      </c>
      <c r="P31" s="60">
        <f>VLOOKUP($A31,'Return Data'!$B$7:$R$2292,11,0)</f>
        <v>4.9615</v>
      </c>
      <c r="Q31" s="61">
        <f t="shared" si="6"/>
        <v>23</v>
      </c>
      <c r="R31" s="60">
        <f>VLOOKUP($A31,'Return Data'!$B$7:$R$2292,12,0)</f>
        <v>4.4763999999999999</v>
      </c>
      <c r="S31" s="61">
        <f t="shared" si="7"/>
        <v>22</v>
      </c>
      <c r="T31" s="60">
        <f>VLOOKUP($A31,'Return Data'!$B$7:$R$2292,13,0)</f>
        <v>4.2309000000000001</v>
      </c>
      <c r="U31" s="61">
        <f t="shared" si="8"/>
        <v>22</v>
      </c>
      <c r="V31" s="60">
        <f>VLOOKUP($A31,'Return Data'!$B$7:$R$2292,17,0)</f>
        <v>3.6663999999999999</v>
      </c>
      <c r="W31" s="61">
        <f t="shared" si="10"/>
        <v>20</v>
      </c>
      <c r="X31" s="60">
        <f>VLOOKUP($A31,'Return Data'!$B$7:$R$2292,14,0)</f>
        <v>3.6776</v>
      </c>
      <c r="Y31" s="61">
        <f>RANK(X31,X$8:X$36,0)</f>
        <v>8</v>
      </c>
      <c r="Z31" s="60">
        <f>VLOOKUP($A31,'Return Data'!$B$7:$R$2292,16,0)</f>
        <v>6.1719999999999997</v>
      </c>
      <c r="AA31" s="62">
        <f t="shared" si="9"/>
        <v>3</v>
      </c>
    </row>
    <row r="32" spans="1:27" x14ac:dyDescent="0.3">
      <c r="A32" s="58" t="s">
        <v>1249</v>
      </c>
      <c r="B32" s="59">
        <f>VLOOKUP($A32,'Return Data'!$B$7:$R$2292,3,0)</f>
        <v>44865</v>
      </c>
      <c r="C32" s="60">
        <f>VLOOKUP($A32,'Return Data'!$B$7:$R$2292,4,0)</f>
        <v>1161.4733000000001</v>
      </c>
      <c r="D32" s="60">
        <f>VLOOKUP($A32,'Return Data'!$B$7:$R$2292,5,0)</f>
        <v>5.9938000000000002</v>
      </c>
      <c r="E32" s="61">
        <f t="shared" si="0"/>
        <v>19</v>
      </c>
      <c r="F32" s="60">
        <f>VLOOKUP($A32,'Return Data'!$B$7:$R$2292,6,0)</f>
        <v>6.0346000000000002</v>
      </c>
      <c r="G32" s="61">
        <f t="shared" si="1"/>
        <v>23</v>
      </c>
      <c r="H32" s="60">
        <f>VLOOKUP($A32,'Return Data'!$B$7:$R$2292,7,0)</f>
        <v>6.0529000000000002</v>
      </c>
      <c r="I32" s="61">
        <f t="shared" si="2"/>
        <v>21</v>
      </c>
      <c r="J32" s="60">
        <f>VLOOKUP($A32,'Return Data'!$B$7:$R$2292,8,0)</f>
        <v>6.0441000000000003</v>
      </c>
      <c r="K32" s="61">
        <f t="shared" si="3"/>
        <v>18</v>
      </c>
      <c r="L32" s="60">
        <f>VLOOKUP($A32,'Return Data'!$B$7:$R$2292,9,0)</f>
        <v>5.9692999999999996</v>
      </c>
      <c r="M32" s="61">
        <f t="shared" si="4"/>
        <v>22</v>
      </c>
      <c r="N32" s="60">
        <f>VLOOKUP($A32,'Return Data'!$B$7:$R$2292,10,0)</f>
        <v>5.4669999999999996</v>
      </c>
      <c r="O32" s="61">
        <f t="shared" si="5"/>
        <v>21</v>
      </c>
      <c r="P32" s="60">
        <f>VLOOKUP($A32,'Return Data'!$B$7:$R$2292,11,0)</f>
        <v>4.9687999999999999</v>
      </c>
      <c r="Q32" s="61">
        <f t="shared" si="6"/>
        <v>20</v>
      </c>
      <c r="R32" s="60">
        <f>VLOOKUP($A32,'Return Data'!$B$7:$R$2292,12,0)</f>
        <v>4.4743000000000004</v>
      </c>
      <c r="S32" s="61">
        <f t="shared" si="7"/>
        <v>23</v>
      </c>
      <c r="T32" s="60">
        <f>VLOOKUP($A32,'Return Data'!$B$7:$R$2292,13,0)</f>
        <v>4.2178000000000004</v>
      </c>
      <c r="U32" s="61">
        <f t="shared" si="8"/>
        <v>23</v>
      </c>
      <c r="V32" s="60">
        <f>VLOOKUP($A32,'Return Data'!$B$7:$R$2292,17,0)</f>
        <v>3.6475</v>
      </c>
      <c r="W32" s="61">
        <f t="shared" si="10"/>
        <v>23</v>
      </c>
      <c r="X32" s="60"/>
      <c r="Y32" s="61"/>
      <c r="Z32" s="60">
        <f>VLOOKUP($A32,'Return Data'!$B$7:$R$2292,16,0)</f>
        <v>4.2226999999999997</v>
      </c>
      <c r="AA32" s="62">
        <f t="shared" si="9"/>
        <v>7</v>
      </c>
    </row>
    <row r="33" spans="1:27" x14ac:dyDescent="0.3">
      <c r="A33" s="58" t="s">
        <v>1251</v>
      </c>
      <c r="B33" s="59">
        <f>VLOOKUP($A33,'Return Data'!$B$7:$R$2292,3,0)</f>
        <v>44865</v>
      </c>
      <c r="C33" s="60">
        <f>VLOOKUP($A33,'Return Data'!$B$7:$R$2292,4,0)</f>
        <v>1153.0162</v>
      </c>
      <c r="D33" s="60">
        <f>VLOOKUP($A33,'Return Data'!$B$7:$R$2292,5,0)</f>
        <v>6.0410000000000004</v>
      </c>
      <c r="E33" s="61">
        <f t="shared" si="0"/>
        <v>9</v>
      </c>
      <c r="F33" s="60">
        <f>VLOOKUP($A33,'Return Data'!$B$7:$R$2292,6,0)</f>
        <v>6.0640999999999998</v>
      </c>
      <c r="G33" s="61">
        <f t="shared" si="1"/>
        <v>13</v>
      </c>
      <c r="H33" s="60">
        <f>VLOOKUP($A33,'Return Data'!$B$7:$R$2292,7,0)</f>
        <v>6.0618999999999996</v>
      </c>
      <c r="I33" s="61">
        <f t="shared" si="2"/>
        <v>15</v>
      </c>
      <c r="J33" s="60">
        <f>VLOOKUP($A33,'Return Data'!$B$7:$R$2292,8,0)</f>
        <v>6.0472000000000001</v>
      </c>
      <c r="K33" s="61">
        <f t="shared" si="3"/>
        <v>17</v>
      </c>
      <c r="L33" s="60">
        <f>VLOOKUP($A33,'Return Data'!$B$7:$R$2292,9,0)</f>
        <v>5.9996999999999998</v>
      </c>
      <c r="M33" s="61">
        <f t="shared" si="4"/>
        <v>9</v>
      </c>
      <c r="N33" s="60">
        <f>VLOOKUP($A33,'Return Data'!$B$7:$R$2292,10,0)</f>
        <v>5.4935</v>
      </c>
      <c r="O33" s="61">
        <f t="shared" si="5"/>
        <v>7</v>
      </c>
      <c r="P33" s="60">
        <f>VLOOKUP($A33,'Return Data'!$B$7:$R$2292,11,0)</f>
        <v>4.9934000000000003</v>
      </c>
      <c r="Q33" s="61">
        <f t="shared" si="6"/>
        <v>10</v>
      </c>
      <c r="R33" s="60">
        <f>VLOOKUP($A33,'Return Data'!$B$7:$R$2292,12,0)</f>
        <v>4.4973000000000001</v>
      </c>
      <c r="S33" s="61">
        <f t="shared" si="7"/>
        <v>15</v>
      </c>
      <c r="T33" s="60">
        <f>VLOOKUP($A33,'Return Data'!$B$7:$R$2292,13,0)</f>
        <v>4.2515000000000001</v>
      </c>
      <c r="U33" s="61">
        <f t="shared" si="8"/>
        <v>15</v>
      </c>
      <c r="V33" s="60">
        <f>VLOOKUP($A33,'Return Data'!$B$7:$R$2292,17,0)</f>
        <v>3.6888999999999998</v>
      </c>
      <c r="W33" s="61">
        <f t="shared" si="10"/>
        <v>12</v>
      </c>
      <c r="X33" s="60"/>
      <c r="Y33" s="61"/>
      <c r="Z33" s="60">
        <f>VLOOKUP($A33,'Return Data'!$B$7:$R$2292,16,0)</f>
        <v>4.0246000000000004</v>
      </c>
      <c r="AA33" s="62">
        <f t="shared" si="9"/>
        <v>13</v>
      </c>
    </row>
    <row r="34" spans="1:27" x14ac:dyDescent="0.3">
      <c r="A34" s="58" t="s">
        <v>1253</v>
      </c>
      <c r="B34" s="59">
        <f>VLOOKUP($A34,'Return Data'!$B$7:$R$2292,3,0)</f>
        <v>44865</v>
      </c>
      <c r="C34" s="60">
        <f>VLOOKUP($A34,'Return Data'!$B$7:$R$2292,4,0)</f>
        <v>1150.7678000000001</v>
      </c>
      <c r="D34" s="60">
        <f>VLOOKUP($A34,'Return Data'!$B$7:$R$2292,5,0)</f>
        <v>5.9417</v>
      </c>
      <c r="E34" s="61">
        <f t="shared" si="0"/>
        <v>27</v>
      </c>
      <c r="F34" s="60">
        <f>VLOOKUP($A34,'Return Data'!$B$7:$R$2292,6,0)</f>
        <v>6.0696000000000003</v>
      </c>
      <c r="G34" s="61">
        <f t="shared" si="1"/>
        <v>10</v>
      </c>
      <c r="H34" s="60">
        <f>VLOOKUP($A34,'Return Data'!$B$7:$R$2292,7,0)</f>
        <v>6.0556000000000001</v>
      </c>
      <c r="I34" s="61">
        <f t="shared" si="2"/>
        <v>18</v>
      </c>
      <c r="J34" s="60">
        <f>VLOOKUP($A34,'Return Data'!$B$7:$R$2292,8,0)</f>
        <v>6.0556000000000001</v>
      </c>
      <c r="K34" s="61">
        <f t="shared" si="3"/>
        <v>15</v>
      </c>
      <c r="L34" s="60">
        <f>VLOOKUP($A34,'Return Data'!$B$7:$R$2292,9,0)</f>
        <v>5.9606000000000003</v>
      </c>
      <c r="M34" s="61">
        <f t="shared" si="4"/>
        <v>23</v>
      </c>
      <c r="N34" s="60">
        <f>VLOOKUP($A34,'Return Data'!$B$7:$R$2292,10,0)</f>
        <v>5.4793000000000003</v>
      </c>
      <c r="O34" s="61">
        <f t="shared" si="5"/>
        <v>17</v>
      </c>
      <c r="P34" s="60">
        <f>VLOOKUP($A34,'Return Data'!$B$7:$R$2292,11,0)</f>
        <v>4.9756999999999998</v>
      </c>
      <c r="Q34" s="61">
        <f t="shared" si="6"/>
        <v>17</v>
      </c>
      <c r="R34" s="60">
        <f>VLOOKUP($A34,'Return Data'!$B$7:$R$2292,12,0)</f>
        <v>4.4890999999999996</v>
      </c>
      <c r="S34" s="61">
        <f t="shared" si="7"/>
        <v>17</v>
      </c>
      <c r="T34" s="60">
        <f>VLOOKUP($A34,'Return Data'!$B$7:$R$2292,13,0)</f>
        <v>4.2573999999999996</v>
      </c>
      <c r="U34" s="61">
        <f t="shared" si="8"/>
        <v>12</v>
      </c>
      <c r="V34" s="60">
        <f>VLOOKUP($A34,'Return Data'!$B$7:$R$2292,17,0)</f>
        <v>3.6796000000000002</v>
      </c>
      <c r="W34" s="61">
        <f t="shared" si="10"/>
        <v>14</v>
      </c>
      <c r="X34" s="60"/>
      <c r="Y34" s="61"/>
      <c r="Z34" s="60">
        <f>VLOOKUP($A34,'Return Data'!$B$7:$R$2292,16,0)</f>
        <v>3.9731999999999998</v>
      </c>
      <c r="AA34" s="62">
        <f t="shared" si="9"/>
        <v>15</v>
      </c>
    </row>
    <row r="35" spans="1:27" x14ac:dyDescent="0.3">
      <c r="A35" s="58" t="s">
        <v>1255</v>
      </c>
      <c r="B35" s="59">
        <f>VLOOKUP($A35,'Return Data'!$B$7:$R$2292,3,0)</f>
        <v>44865</v>
      </c>
      <c r="C35" s="60">
        <f>VLOOKUP($A35,'Return Data'!$B$7:$R$2292,4,0)</f>
        <v>2991.9155000000001</v>
      </c>
      <c r="D35" s="60">
        <f>VLOOKUP($A35,'Return Data'!$B$7:$R$2292,5,0)</f>
        <v>6.0495000000000001</v>
      </c>
      <c r="E35" s="61">
        <f t="shared" si="0"/>
        <v>6</v>
      </c>
      <c r="F35" s="60">
        <f>VLOOKUP($A35,'Return Data'!$B$7:$R$2292,6,0)</f>
        <v>6.0707000000000004</v>
      </c>
      <c r="G35" s="61">
        <f t="shared" si="1"/>
        <v>9</v>
      </c>
      <c r="H35" s="60">
        <f>VLOOKUP($A35,'Return Data'!$B$7:$R$2292,7,0)</f>
        <v>6.0811999999999999</v>
      </c>
      <c r="I35" s="61">
        <f t="shared" si="2"/>
        <v>11</v>
      </c>
      <c r="J35" s="60">
        <f>VLOOKUP($A35,'Return Data'!$B$7:$R$2292,8,0)</f>
        <v>6.0644999999999998</v>
      </c>
      <c r="K35" s="61">
        <f t="shared" si="3"/>
        <v>12</v>
      </c>
      <c r="L35" s="60">
        <f>VLOOKUP($A35,'Return Data'!$B$7:$R$2292,9,0)</f>
        <v>5.9978999999999996</v>
      </c>
      <c r="M35" s="61">
        <f t="shared" si="4"/>
        <v>10</v>
      </c>
      <c r="N35" s="60">
        <f>VLOOKUP($A35,'Return Data'!$B$7:$R$2292,10,0)</f>
        <v>5.4819000000000004</v>
      </c>
      <c r="O35" s="61">
        <f t="shared" si="5"/>
        <v>15</v>
      </c>
      <c r="P35" s="60">
        <f>VLOOKUP($A35,'Return Data'!$B$7:$R$2292,11,0)</f>
        <v>4.9904999999999999</v>
      </c>
      <c r="Q35" s="61">
        <f t="shared" si="6"/>
        <v>13</v>
      </c>
      <c r="R35" s="60">
        <f>VLOOKUP($A35,'Return Data'!$B$7:$R$2292,12,0)</f>
        <v>4.4995000000000003</v>
      </c>
      <c r="S35" s="61">
        <f t="shared" si="7"/>
        <v>14</v>
      </c>
      <c r="T35" s="60">
        <f>VLOOKUP($A35,'Return Data'!$B$7:$R$2292,13,0)</f>
        <v>4.2531999999999996</v>
      </c>
      <c r="U35" s="61">
        <f t="shared" si="8"/>
        <v>13</v>
      </c>
      <c r="V35" s="60">
        <f>VLOOKUP($A35,'Return Data'!$B$7:$R$2292,17,0)</f>
        <v>3.6829999999999998</v>
      </c>
      <c r="W35" s="61">
        <f t="shared" si="10"/>
        <v>13</v>
      </c>
      <c r="X35" s="60">
        <f>VLOOKUP($A35,'Return Data'!$B$7:$R$2292,14,0)</f>
        <v>3.7054</v>
      </c>
      <c r="Y35" s="61">
        <f>RANK(X35,X$8:X$36,0)</f>
        <v>3</v>
      </c>
      <c r="Z35" s="60">
        <f>VLOOKUP($A35,'Return Data'!$B$7:$R$2292,16,0)</f>
        <v>6.2632000000000003</v>
      </c>
      <c r="AA35" s="62">
        <f t="shared" si="9"/>
        <v>2</v>
      </c>
    </row>
    <row r="36" spans="1:27" x14ac:dyDescent="0.3">
      <c r="A36" s="58" t="s">
        <v>1932</v>
      </c>
      <c r="B36" s="59">
        <f>VLOOKUP($A36,'Return Data'!$B$7:$R$2292,3,0)</f>
        <v>44865</v>
      </c>
      <c r="C36" s="60">
        <f>VLOOKUP($A36,'Return Data'!$B$7:$R$2292,4,0)</f>
        <v>1122.6921</v>
      </c>
      <c r="D36" s="60">
        <f>VLOOKUP($A36,'Return Data'!$B$7:$R$2292,5,0)</f>
        <v>6.4741</v>
      </c>
      <c r="E36" s="61">
        <f t="shared" si="0"/>
        <v>1</v>
      </c>
      <c r="F36" s="60">
        <f>VLOOKUP($A36,'Return Data'!$B$7:$R$2292,6,0)</f>
        <v>6.4797000000000002</v>
      </c>
      <c r="G36" s="61">
        <f t="shared" si="1"/>
        <v>2</v>
      </c>
      <c r="H36" s="60">
        <f>VLOOKUP($A36,'Return Data'!$B$7:$R$2292,7,0)</f>
        <v>6.4652000000000003</v>
      </c>
      <c r="I36" s="61">
        <f t="shared" si="2"/>
        <v>2</v>
      </c>
      <c r="J36" s="60">
        <f>VLOOKUP($A36,'Return Data'!$B$7:$R$2292,8,0)</f>
        <v>6.4592000000000001</v>
      </c>
      <c r="K36" s="61">
        <f t="shared" si="3"/>
        <v>1</v>
      </c>
      <c r="L36" s="60">
        <f>VLOOKUP($A36,'Return Data'!$B$7:$R$2292,9,0)</f>
        <v>6.3994</v>
      </c>
      <c r="M36" s="61">
        <f t="shared" si="4"/>
        <v>1</v>
      </c>
      <c r="N36" s="60">
        <f>VLOOKUP($A36,'Return Data'!$B$7:$R$2292,10,0)</f>
        <v>5.4846000000000004</v>
      </c>
      <c r="O36" s="61">
        <f t="shared" si="5"/>
        <v>13</v>
      </c>
      <c r="P36" s="60">
        <f>VLOOKUP($A36,'Return Data'!$B$7:$R$2292,11,0)</f>
        <v>4.9324000000000003</v>
      </c>
      <c r="Q36" s="61">
        <f t="shared" si="6"/>
        <v>26</v>
      </c>
      <c r="R36" s="60">
        <f>VLOOKUP($A36,'Return Data'!$B$7:$R$2292,12,0)</f>
        <v>4.4021999999999997</v>
      </c>
      <c r="S36" s="61">
        <f t="shared" si="7"/>
        <v>27</v>
      </c>
      <c r="T36" s="60">
        <f>VLOOKUP($A36,'Return Data'!$B$7:$R$2292,13,0)</f>
        <v>4.1250999999999998</v>
      </c>
      <c r="U36" s="61">
        <f t="shared" si="8"/>
        <v>29</v>
      </c>
      <c r="V36" s="60">
        <f>VLOOKUP($A36,'Return Data'!$B$7:$R$2292,17,0)</f>
        <v>3.5699000000000001</v>
      </c>
      <c r="W36" s="61">
        <f t="shared" si="10"/>
        <v>28</v>
      </c>
      <c r="X36" s="60"/>
      <c r="Y36" s="61"/>
      <c r="Z36" s="60">
        <f>VLOOKUP($A36,'Return Data'!$B$7:$R$2292,16,0)</f>
        <v>3.6924000000000001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6.0200241379310331</v>
      </c>
      <c r="E38" s="69"/>
      <c r="F38" s="70">
        <f>AVERAGE(F8:F36)</f>
        <v>6.0793758620689662</v>
      </c>
      <c r="G38" s="69"/>
      <c r="H38" s="70">
        <f>AVERAGE(H8:H36)</f>
        <v>6.0785655172413797</v>
      </c>
      <c r="I38" s="69"/>
      <c r="J38" s="70">
        <f>AVERAGE(J8:J36)</f>
        <v>6.0617034482758623</v>
      </c>
      <c r="K38" s="69"/>
      <c r="L38" s="70">
        <f>AVERAGE(L8:L36)</f>
        <v>5.9937344827586196</v>
      </c>
      <c r="M38" s="69"/>
      <c r="N38" s="70">
        <f>AVERAGE(N8:N36)</f>
        <v>5.4683517241379311</v>
      </c>
      <c r="O38" s="69"/>
      <c r="P38" s="70">
        <f>AVERAGE(P8:P36)</f>
        <v>4.9741758620689662</v>
      </c>
      <c r="Q38" s="69"/>
      <c r="R38" s="70">
        <f>AVERAGE(R8:R36)</f>
        <v>4.487379310344827</v>
      </c>
      <c r="S38" s="69"/>
      <c r="T38" s="70">
        <f>AVERAGE(T8:T36)</f>
        <v>4.2443310344827587</v>
      </c>
      <c r="U38" s="69"/>
      <c r="V38" s="70">
        <f>AVERAGE(V8:V36)</f>
        <v>3.6743392857142849</v>
      </c>
      <c r="W38" s="69"/>
      <c r="X38" s="70">
        <f>AVERAGE(X8:X36)</f>
        <v>3.6948099999999995</v>
      </c>
      <c r="Y38" s="69"/>
      <c r="Z38" s="70">
        <f>AVERAGE(Z8:Z36)</f>
        <v>4.2447344827586209</v>
      </c>
      <c r="AA38" s="71"/>
    </row>
    <row r="39" spans="1:27" x14ac:dyDescent="0.3">
      <c r="A39" s="68" t="s">
        <v>28</v>
      </c>
      <c r="B39" s="69"/>
      <c r="C39" s="69"/>
      <c r="D39" s="70">
        <f>MIN(D8:D36)</f>
        <v>5.7272999999999996</v>
      </c>
      <c r="E39" s="69"/>
      <c r="F39" s="70">
        <f>MIN(F8:F36)</f>
        <v>5.8907999999999996</v>
      </c>
      <c r="G39" s="69"/>
      <c r="H39" s="70">
        <f>MIN(H8:H36)</f>
        <v>5.9038000000000004</v>
      </c>
      <c r="I39" s="69"/>
      <c r="J39" s="70">
        <f>MIN(J8:J36)</f>
        <v>5.8324999999999996</v>
      </c>
      <c r="K39" s="69"/>
      <c r="L39" s="70">
        <f>MIN(L8:L36)</f>
        <v>5.8593000000000002</v>
      </c>
      <c r="M39" s="69"/>
      <c r="N39" s="70">
        <f>MIN(N8:N36)</f>
        <v>5.3089000000000004</v>
      </c>
      <c r="O39" s="69"/>
      <c r="P39" s="70">
        <f>MIN(P8:P36)</f>
        <v>4.8555000000000001</v>
      </c>
      <c r="Q39" s="69"/>
      <c r="R39" s="70">
        <f>MIN(R8:R36)</f>
        <v>4.3783000000000003</v>
      </c>
      <c r="S39" s="69"/>
      <c r="T39" s="70">
        <f>MIN(T8:T36)</f>
        <v>4.1250999999999998</v>
      </c>
      <c r="U39" s="69"/>
      <c r="V39" s="70">
        <f>MIN(V8:V36)</f>
        <v>3.5699000000000001</v>
      </c>
      <c r="W39" s="69"/>
      <c r="X39" s="70">
        <f>MIN(X8:X36)</f>
        <v>3.6566999999999998</v>
      </c>
      <c r="Y39" s="69"/>
      <c r="Z39" s="70">
        <f>MIN(Z8:Z36)</f>
        <v>3.5973999999999999</v>
      </c>
      <c r="AA39" s="71"/>
    </row>
    <row r="40" spans="1:27" ht="15" thickBot="1" x14ac:dyDescent="0.35">
      <c r="A40" s="72" t="s">
        <v>29</v>
      </c>
      <c r="B40" s="73"/>
      <c r="C40" s="73"/>
      <c r="D40" s="74">
        <f>MAX(D8:D36)</f>
        <v>6.4741</v>
      </c>
      <c r="E40" s="73"/>
      <c r="F40" s="74">
        <f>MAX(F8:F36)</f>
        <v>6.6917</v>
      </c>
      <c r="G40" s="73"/>
      <c r="H40" s="74">
        <f>MAX(H8:H36)</f>
        <v>6.4698000000000002</v>
      </c>
      <c r="I40" s="73"/>
      <c r="J40" s="74">
        <f>MAX(J8:J36)</f>
        <v>6.4592000000000001</v>
      </c>
      <c r="K40" s="73"/>
      <c r="L40" s="74">
        <f>MAX(L8:L36)</f>
        <v>6.3994</v>
      </c>
      <c r="M40" s="73"/>
      <c r="N40" s="74">
        <f>MAX(N8:N36)</f>
        <v>5.5564</v>
      </c>
      <c r="O40" s="73"/>
      <c r="P40" s="74">
        <f>MAX(P8:P36)</f>
        <v>5.0667</v>
      </c>
      <c r="Q40" s="73"/>
      <c r="R40" s="74">
        <f>MAX(R8:R36)</f>
        <v>4.6002000000000001</v>
      </c>
      <c r="S40" s="73"/>
      <c r="T40" s="74">
        <f>MAX(T8:T36)</f>
        <v>4.3754</v>
      </c>
      <c r="U40" s="73"/>
      <c r="V40" s="74">
        <f>MAX(V8:V36)</f>
        <v>3.7317999999999998</v>
      </c>
      <c r="W40" s="73"/>
      <c r="X40" s="74">
        <f>MAX(X8:X36)</f>
        <v>3.7513000000000001</v>
      </c>
      <c r="Y40" s="73"/>
      <c r="Z40" s="74">
        <f>MAX(Z8:Z36)</f>
        <v>6.2685000000000004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44865</v>
      </c>
      <c r="C8" s="60">
        <f>VLOOKUP($A8,'Return Data'!$B$7:$R$2292,4,0)</f>
        <v>1176.3628000000001</v>
      </c>
      <c r="D8" s="60">
        <f>VLOOKUP($A8,'Return Data'!$B$7:$R$2292,5,0)</f>
        <v>5.9272999999999998</v>
      </c>
      <c r="E8" s="61">
        <f t="shared" ref="E8:E36" si="0">RANK(D8,D$8:D$36,0)</f>
        <v>15</v>
      </c>
      <c r="F8" s="60">
        <f>VLOOKUP($A8,'Return Data'!$B$7:$R$2292,6,0)</f>
        <v>5.9581999999999997</v>
      </c>
      <c r="G8" s="61">
        <f t="shared" ref="G8:G36" si="1">RANK(F8,F$8:F$36,0)</f>
        <v>17</v>
      </c>
      <c r="H8" s="60">
        <f>VLOOKUP($A8,'Return Data'!$B$7:$R$2292,7,0)</f>
        <v>5.9668000000000001</v>
      </c>
      <c r="I8" s="61">
        <f t="shared" ref="I8:I36" si="2">RANK(H8,H$8:H$36,0)</f>
        <v>16</v>
      </c>
      <c r="J8" s="60">
        <f>VLOOKUP($A8,'Return Data'!$B$7:$R$2292,8,0)</f>
        <v>5.9579000000000004</v>
      </c>
      <c r="K8" s="61">
        <f t="shared" ref="K8:K36" si="3">RANK(J8,J$8:J$36,0)</f>
        <v>15</v>
      </c>
      <c r="L8" s="60">
        <f>VLOOKUP($A8,'Return Data'!$B$7:$R$2292,9,0)</f>
        <v>5.9146999999999998</v>
      </c>
      <c r="M8" s="61">
        <f t="shared" ref="M8:M36" si="4">RANK(L8,L$8:L$36,0)</f>
        <v>11</v>
      </c>
      <c r="N8" s="60">
        <f>VLOOKUP($A8,'Return Data'!$B$7:$R$2292,10,0)</f>
        <v>5.3844000000000003</v>
      </c>
      <c r="O8" s="61">
        <f t="shared" ref="O8:O36" si="5">RANK(N8,N$8:N$36,0)</f>
        <v>14</v>
      </c>
      <c r="P8" s="60">
        <f>VLOOKUP($A8,'Return Data'!$B$7:$R$2292,11,0)</f>
        <v>4.8792999999999997</v>
      </c>
      <c r="Q8" s="61">
        <f t="shared" ref="Q8:Q36" si="6">RANK(P8,P$8:P$36,0)</f>
        <v>17</v>
      </c>
      <c r="R8" s="60">
        <f>VLOOKUP($A8,'Return Data'!$B$7:$R$2292,12,0)</f>
        <v>4.3875999999999999</v>
      </c>
      <c r="S8" s="61">
        <f t="shared" ref="S8:S36" si="7">RANK(R8,R$8:R$36,0)</f>
        <v>20</v>
      </c>
      <c r="T8" s="60">
        <f>VLOOKUP($A8,'Return Data'!$B$7:$R$2292,13,0)</f>
        <v>4.1451000000000002</v>
      </c>
      <c r="U8" s="61">
        <f t="shared" ref="U8:U36" si="8">RANK(T8,T$8:T$36,0)</f>
        <v>18</v>
      </c>
      <c r="V8" s="60">
        <f>VLOOKUP($A8,'Return Data'!$B$7:$R$2292,17,0)</f>
        <v>3.5804</v>
      </c>
      <c r="W8" s="61">
        <f>RANK(V8,V$8:V$36,0)</f>
        <v>14</v>
      </c>
      <c r="X8" s="60">
        <f>VLOOKUP($A8,'Return Data'!$B$7:$R$2292,14,0)</f>
        <v>3.5827</v>
      </c>
      <c r="Y8" s="61">
        <f>RANK(X8,X$8:X$36,0)</f>
        <v>5</v>
      </c>
      <c r="Z8" s="60">
        <f>VLOOKUP($A8,'Return Data'!$B$7:$R$2292,16,0)</f>
        <v>4.1443000000000003</v>
      </c>
      <c r="AA8" s="62">
        <f t="shared" ref="AA8:AA36" si="9">RANK(Z8,Z$8:Z$36,0)</f>
        <v>5</v>
      </c>
    </row>
    <row r="9" spans="1:27" x14ac:dyDescent="0.3">
      <c r="A9" s="58" t="s">
        <v>1206</v>
      </c>
      <c r="B9" s="59">
        <f>VLOOKUP($A9,'Return Data'!$B$7:$R$2292,3,0)</f>
        <v>44865</v>
      </c>
      <c r="C9" s="60">
        <f>VLOOKUP($A9,'Return Data'!$B$7:$R$2292,4,0)</f>
        <v>1153.2012</v>
      </c>
      <c r="D9" s="60">
        <f>VLOOKUP($A9,'Return Data'!$B$7:$R$2292,5,0)</f>
        <v>6.0242000000000004</v>
      </c>
      <c r="E9" s="61">
        <f t="shared" si="0"/>
        <v>4</v>
      </c>
      <c r="F9" s="60">
        <f>VLOOKUP($A9,'Return Data'!$B$7:$R$2292,6,0)</f>
        <v>6.0388000000000002</v>
      </c>
      <c r="G9" s="61">
        <f t="shared" si="1"/>
        <v>4</v>
      </c>
      <c r="H9" s="60">
        <f>VLOOKUP($A9,'Return Data'!$B$7:$R$2292,7,0)</f>
        <v>6.0446999999999997</v>
      </c>
      <c r="I9" s="61">
        <f t="shared" si="2"/>
        <v>4</v>
      </c>
      <c r="J9" s="60">
        <f>VLOOKUP($A9,'Return Data'!$B$7:$R$2292,8,0)</f>
        <v>6.0252999999999997</v>
      </c>
      <c r="K9" s="61">
        <f t="shared" si="3"/>
        <v>5</v>
      </c>
      <c r="L9" s="60">
        <f>VLOOKUP($A9,'Return Data'!$B$7:$R$2292,9,0)</f>
        <v>5.9631999999999996</v>
      </c>
      <c r="M9" s="61">
        <f t="shared" si="4"/>
        <v>4</v>
      </c>
      <c r="N9" s="60">
        <f>VLOOKUP($A9,'Return Data'!$B$7:$R$2292,10,0)</f>
        <v>5.4558999999999997</v>
      </c>
      <c r="O9" s="61">
        <f t="shared" si="5"/>
        <v>2</v>
      </c>
      <c r="P9" s="60">
        <f>VLOOKUP($A9,'Return Data'!$B$7:$R$2292,11,0)</f>
        <v>4.9604999999999997</v>
      </c>
      <c r="Q9" s="61">
        <f t="shared" si="6"/>
        <v>2</v>
      </c>
      <c r="R9" s="60">
        <f>VLOOKUP($A9,'Return Data'!$B$7:$R$2292,12,0)</f>
        <v>4.4702999999999999</v>
      </c>
      <c r="S9" s="61">
        <f t="shared" si="7"/>
        <v>3</v>
      </c>
      <c r="T9" s="60">
        <f>VLOOKUP($A9,'Return Data'!$B$7:$R$2292,13,0)</f>
        <v>4.2247000000000003</v>
      </c>
      <c r="U9" s="61">
        <f t="shared" si="8"/>
        <v>3</v>
      </c>
      <c r="V9" s="60">
        <f>VLOOKUP($A9,'Return Data'!$B$7:$R$2292,17,0)</f>
        <v>3.6497000000000002</v>
      </c>
      <c r="W9" s="61">
        <f>RANK(V9,V$8:V$36,0)</f>
        <v>3</v>
      </c>
      <c r="X9" s="60"/>
      <c r="Y9" s="61"/>
      <c r="Z9" s="60">
        <f>VLOOKUP($A9,'Return Data'!$B$7:$R$2292,16,0)</f>
        <v>4.0016999999999996</v>
      </c>
      <c r="AA9" s="62">
        <f t="shared" si="9"/>
        <v>12</v>
      </c>
    </row>
    <row r="10" spans="1:27" x14ac:dyDescent="0.3">
      <c r="A10" s="58" t="s">
        <v>1981</v>
      </c>
      <c r="B10" s="59">
        <f>VLOOKUP($A10,'Return Data'!$B$7:$R$2292,3,0)</f>
        <v>44865</v>
      </c>
      <c r="C10" s="60">
        <f>VLOOKUP($A10,'Return Data'!$B$7:$R$2292,4,0)</f>
        <v>1145.529</v>
      </c>
      <c r="D10" s="60">
        <f>VLOOKUP($A10,'Return Data'!$B$7:$R$2292,5,0)</f>
        <v>5.9306999999999999</v>
      </c>
      <c r="E10" s="61">
        <f t="shared" si="0"/>
        <v>13</v>
      </c>
      <c r="F10" s="60">
        <f>VLOOKUP($A10,'Return Data'!$B$7:$R$2292,6,0)</f>
        <v>6.0069999999999997</v>
      </c>
      <c r="G10" s="61">
        <f t="shared" si="1"/>
        <v>6</v>
      </c>
      <c r="H10" s="60">
        <f>VLOOKUP($A10,'Return Data'!$B$7:$R$2292,7,0)</f>
        <v>6.0217999999999998</v>
      </c>
      <c r="I10" s="61">
        <f t="shared" si="2"/>
        <v>7</v>
      </c>
      <c r="J10" s="60">
        <f>VLOOKUP($A10,'Return Data'!$B$7:$R$2292,8,0)</f>
        <v>6.0069999999999997</v>
      </c>
      <c r="K10" s="61">
        <f t="shared" si="3"/>
        <v>8</v>
      </c>
      <c r="L10" s="60">
        <f>VLOOKUP($A10,'Return Data'!$B$7:$R$2292,9,0)</f>
        <v>5.9367000000000001</v>
      </c>
      <c r="M10" s="61">
        <f t="shared" si="4"/>
        <v>9</v>
      </c>
      <c r="N10" s="60">
        <f>VLOOKUP($A10,'Return Data'!$B$7:$R$2292,10,0)</f>
        <v>5.4322999999999997</v>
      </c>
      <c r="O10" s="61">
        <f t="shared" si="5"/>
        <v>5</v>
      </c>
      <c r="P10" s="60">
        <f>VLOOKUP($A10,'Return Data'!$B$7:$R$2292,11,0)</f>
        <v>4.9420999999999999</v>
      </c>
      <c r="Q10" s="61">
        <f t="shared" si="6"/>
        <v>4</v>
      </c>
      <c r="R10" s="60">
        <f>VLOOKUP($A10,'Return Data'!$B$7:$R$2292,12,0)</f>
        <v>4.4375</v>
      </c>
      <c r="S10" s="61">
        <f t="shared" si="7"/>
        <v>6</v>
      </c>
      <c r="T10" s="60">
        <f>VLOOKUP($A10,'Return Data'!$B$7:$R$2292,13,0)</f>
        <v>4.1863999999999999</v>
      </c>
      <c r="U10" s="61">
        <f t="shared" si="8"/>
        <v>7</v>
      </c>
      <c r="V10" s="60">
        <f>VLOOKUP($A10,'Return Data'!$B$7:$R$2292,17,0)</f>
        <v>3.6337000000000002</v>
      </c>
      <c r="W10" s="61">
        <f>RANK(V10,V$8:V$36,0)</f>
        <v>5</v>
      </c>
      <c r="X10" s="60"/>
      <c r="Y10" s="61"/>
      <c r="Z10" s="60">
        <f>VLOOKUP($A10,'Return Data'!$B$7:$R$2292,16,0)</f>
        <v>3.9297</v>
      </c>
      <c r="AA10" s="62">
        <f t="shared" si="9"/>
        <v>13</v>
      </c>
    </row>
    <row r="11" spans="1:27" x14ac:dyDescent="0.3">
      <c r="A11" s="58" t="s">
        <v>2031</v>
      </c>
      <c r="B11" s="59">
        <f>VLOOKUP($A11,'Return Data'!$B$7:$R$2292,3,0)</f>
        <v>44865</v>
      </c>
      <c r="C11" s="60">
        <f>VLOOKUP($A11,'Return Data'!$B$7:$R$2292,4,0)</f>
        <v>1104.6135999999999</v>
      </c>
      <c r="D11" s="60">
        <f>VLOOKUP($A11,'Return Data'!$B$7:$R$2292,5,0)</f>
        <v>6.0446</v>
      </c>
      <c r="E11" s="61">
        <f t="shared" si="0"/>
        <v>2</v>
      </c>
      <c r="F11" s="60">
        <f>VLOOKUP($A11,'Return Data'!$B$7:$R$2292,6,0)</f>
        <v>6.6353999999999997</v>
      </c>
      <c r="G11" s="61">
        <f t="shared" si="1"/>
        <v>1</v>
      </c>
      <c r="H11" s="60">
        <f>VLOOKUP($A11,'Return Data'!$B$7:$R$2292,7,0)</f>
        <v>6.4135</v>
      </c>
      <c r="I11" s="61">
        <f t="shared" si="2"/>
        <v>2</v>
      </c>
      <c r="J11" s="60">
        <f>VLOOKUP($A11,'Return Data'!$B$7:$R$2292,8,0)</f>
        <v>6.2252999999999998</v>
      </c>
      <c r="K11" s="61">
        <f t="shared" si="3"/>
        <v>2</v>
      </c>
      <c r="L11" s="60">
        <f>VLOOKUP($A11,'Return Data'!$B$7:$R$2292,9,0)</f>
        <v>6.0727000000000002</v>
      </c>
      <c r="M11" s="61">
        <f t="shared" si="4"/>
        <v>2</v>
      </c>
      <c r="N11" s="60">
        <f>VLOOKUP($A11,'Return Data'!$B$7:$R$2292,10,0)</f>
        <v>5.5004</v>
      </c>
      <c r="O11" s="61">
        <f t="shared" si="5"/>
        <v>1</v>
      </c>
      <c r="P11" s="60">
        <f>VLOOKUP($A11,'Return Data'!$B$7:$R$2292,11,0)</f>
        <v>5.0167999999999999</v>
      </c>
      <c r="Q11" s="61">
        <f t="shared" si="6"/>
        <v>1</v>
      </c>
      <c r="R11" s="60">
        <f>VLOOKUP($A11,'Return Data'!$B$7:$R$2292,12,0)</f>
        <v>4.5423999999999998</v>
      </c>
      <c r="S11" s="61">
        <f t="shared" si="7"/>
        <v>1</v>
      </c>
      <c r="T11" s="60">
        <f>VLOOKUP($A11,'Return Data'!$B$7:$R$2292,13,0)</f>
        <v>4.3177000000000003</v>
      </c>
      <c r="U11" s="61">
        <f t="shared" si="8"/>
        <v>1</v>
      </c>
      <c r="V11" s="60"/>
      <c r="W11" s="61"/>
      <c r="X11" s="60"/>
      <c r="Y11" s="61"/>
      <c r="Z11" s="60">
        <f>VLOOKUP($A11,'Return Data'!$B$7:$R$2292,16,0)</f>
        <v>3.6675</v>
      </c>
      <c r="AA11" s="62">
        <f t="shared" si="9"/>
        <v>25</v>
      </c>
    </row>
    <row r="12" spans="1:27" x14ac:dyDescent="0.3">
      <c r="A12" s="58" t="s">
        <v>1210</v>
      </c>
      <c r="B12" s="59">
        <f>VLOOKUP($A12,'Return Data'!$B$7:$R$2292,3,0)</f>
        <v>44865</v>
      </c>
      <c r="C12" s="60">
        <f>VLOOKUP($A12,'Return Data'!$B$7:$R$2292,4,0)</f>
        <v>1130.5314000000001</v>
      </c>
      <c r="D12" s="60">
        <f>VLOOKUP($A12,'Return Data'!$B$7:$R$2292,5,0)</f>
        <v>6.0416999999999996</v>
      </c>
      <c r="E12" s="61">
        <f t="shared" si="0"/>
        <v>3</v>
      </c>
      <c r="F12" s="60">
        <f>VLOOKUP($A12,'Return Data'!$B$7:$R$2292,6,0)</f>
        <v>6.0566000000000004</v>
      </c>
      <c r="G12" s="61">
        <f t="shared" si="1"/>
        <v>3</v>
      </c>
      <c r="H12" s="60">
        <f>VLOOKUP($A12,'Return Data'!$B$7:$R$2292,7,0)</f>
        <v>6.0526999999999997</v>
      </c>
      <c r="I12" s="61">
        <f t="shared" si="2"/>
        <v>3</v>
      </c>
      <c r="J12" s="60">
        <f>VLOOKUP($A12,'Return Data'!$B$7:$R$2292,8,0)</f>
        <v>6.0461</v>
      </c>
      <c r="K12" s="61">
        <f t="shared" si="3"/>
        <v>3</v>
      </c>
      <c r="L12" s="60">
        <f>VLOOKUP($A12,'Return Data'!$B$7:$R$2292,9,0)</f>
        <v>5.9827000000000004</v>
      </c>
      <c r="M12" s="61">
        <f t="shared" si="4"/>
        <v>3</v>
      </c>
      <c r="N12" s="60">
        <f>VLOOKUP($A12,'Return Data'!$B$7:$R$2292,10,0)</f>
        <v>5.4442000000000004</v>
      </c>
      <c r="O12" s="61">
        <f t="shared" si="5"/>
        <v>4</v>
      </c>
      <c r="P12" s="60">
        <f>VLOOKUP($A12,'Return Data'!$B$7:$R$2292,11,0)</f>
        <v>4.9512999999999998</v>
      </c>
      <c r="Q12" s="61">
        <f t="shared" si="6"/>
        <v>3</v>
      </c>
      <c r="R12" s="60">
        <f>VLOOKUP($A12,'Return Data'!$B$7:$R$2292,12,0)</f>
        <v>4.4737</v>
      </c>
      <c r="S12" s="61">
        <f t="shared" si="7"/>
        <v>2</v>
      </c>
      <c r="T12" s="60">
        <f>VLOOKUP($A12,'Return Data'!$B$7:$R$2292,13,0)</f>
        <v>4.2259000000000002</v>
      </c>
      <c r="U12" s="61">
        <f t="shared" si="8"/>
        <v>2</v>
      </c>
      <c r="V12" s="60">
        <f>VLOOKUP($A12,'Return Data'!$B$7:$R$2292,17,0)</f>
        <v>3.6509</v>
      </c>
      <c r="W12" s="61">
        <f t="shared" ref="W12:W36" si="10">RANK(V12,V$8:V$36,0)</f>
        <v>2</v>
      </c>
      <c r="X12" s="60"/>
      <c r="Y12" s="61"/>
      <c r="Z12" s="60">
        <f>VLOOKUP($A12,'Return Data'!$B$7:$R$2292,16,0)</f>
        <v>3.8123</v>
      </c>
      <c r="AA12" s="62">
        <f t="shared" si="9"/>
        <v>16</v>
      </c>
    </row>
    <row r="13" spans="1:27" x14ac:dyDescent="0.3">
      <c r="A13" s="58" t="s">
        <v>1212</v>
      </c>
      <c r="B13" s="59">
        <f>VLOOKUP($A13,'Return Data'!$B$7:$R$2292,3,0)</f>
        <v>44865</v>
      </c>
      <c r="C13" s="60">
        <f>VLOOKUP($A13,'Return Data'!$B$7:$R$2292,4,0)</f>
        <v>1166.7484999999999</v>
      </c>
      <c r="D13" s="60">
        <f>VLOOKUP($A13,'Return Data'!$B$7:$R$2292,5,0)</f>
        <v>5.9573999999999998</v>
      </c>
      <c r="E13" s="61">
        <f t="shared" si="0"/>
        <v>9</v>
      </c>
      <c r="F13" s="60">
        <f>VLOOKUP($A13,'Return Data'!$B$7:$R$2292,6,0)</f>
        <v>5.9854000000000003</v>
      </c>
      <c r="G13" s="61">
        <f t="shared" si="1"/>
        <v>10</v>
      </c>
      <c r="H13" s="60">
        <f>VLOOKUP($A13,'Return Data'!$B$7:$R$2292,7,0)</f>
        <v>5.9931999999999999</v>
      </c>
      <c r="I13" s="61">
        <f t="shared" si="2"/>
        <v>8</v>
      </c>
      <c r="J13" s="60">
        <f>VLOOKUP($A13,'Return Data'!$B$7:$R$2292,8,0)</f>
        <v>5.9842000000000004</v>
      </c>
      <c r="K13" s="61">
        <f t="shared" si="3"/>
        <v>10</v>
      </c>
      <c r="L13" s="60">
        <f>VLOOKUP($A13,'Return Data'!$B$7:$R$2292,9,0)</f>
        <v>5.9123000000000001</v>
      </c>
      <c r="M13" s="61">
        <f t="shared" si="4"/>
        <v>12</v>
      </c>
      <c r="N13" s="60">
        <f>VLOOKUP($A13,'Return Data'!$B$7:$R$2292,10,0)</f>
        <v>5.4150999999999998</v>
      </c>
      <c r="O13" s="61">
        <f t="shared" si="5"/>
        <v>7</v>
      </c>
      <c r="P13" s="60">
        <f>VLOOKUP($A13,'Return Data'!$B$7:$R$2292,11,0)</f>
        <v>4.9116</v>
      </c>
      <c r="Q13" s="61">
        <f t="shared" si="6"/>
        <v>8</v>
      </c>
      <c r="R13" s="60">
        <f>VLOOKUP($A13,'Return Data'!$B$7:$R$2292,12,0)</f>
        <v>4.4257999999999997</v>
      </c>
      <c r="S13" s="61">
        <f t="shared" si="7"/>
        <v>8</v>
      </c>
      <c r="T13" s="60">
        <f>VLOOKUP($A13,'Return Data'!$B$7:$R$2292,13,0)</f>
        <v>4.18</v>
      </c>
      <c r="U13" s="61">
        <f t="shared" si="8"/>
        <v>8</v>
      </c>
      <c r="V13" s="60">
        <f>VLOOKUP($A13,'Return Data'!$B$7:$R$2292,17,0)</f>
        <v>3.6065999999999998</v>
      </c>
      <c r="W13" s="61">
        <f t="shared" si="10"/>
        <v>10</v>
      </c>
      <c r="X13" s="60">
        <f>VLOOKUP($A13,'Return Data'!$B$7:$R$2292,14,0)</f>
        <v>3.6678000000000002</v>
      </c>
      <c r="Y13" s="61">
        <f>RANK(X13,X$8:X$36,0)</f>
        <v>1</v>
      </c>
      <c r="Z13" s="60">
        <f>VLOOKUP($A13,'Return Data'!$B$7:$R$2292,16,0)</f>
        <v>4.125</v>
      </c>
      <c r="AA13" s="62">
        <f t="shared" si="9"/>
        <v>6</v>
      </c>
    </row>
    <row r="14" spans="1:27" x14ac:dyDescent="0.3">
      <c r="A14" s="58" t="s">
        <v>1214</v>
      </c>
      <c r="B14" s="59">
        <f>VLOOKUP($A14,'Return Data'!$B$7:$R$2292,3,0)</f>
        <v>44865</v>
      </c>
      <c r="C14" s="60">
        <f>VLOOKUP($A14,'Return Data'!$B$7:$R$2292,4,0)</f>
        <v>1130.337</v>
      </c>
      <c r="D14" s="60">
        <f>VLOOKUP($A14,'Return Data'!$B$7:$R$2292,5,0)</f>
        <v>5.9103000000000003</v>
      </c>
      <c r="E14" s="61">
        <f t="shared" si="0"/>
        <v>20</v>
      </c>
      <c r="F14" s="60">
        <f>VLOOKUP($A14,'Return Data'!$B$7:$R$2292,6,0)</f>
        <v>5.9423000000000004</v>
      </c>
      <c r="G14" s="61">
        <f t="shared" si="1"/>
        <v>22</v>
      </c>
      <c r="H14" s="60">
        <f>VLOOKUP($A14,'Return Data'!$B$7:$R$2292,7,0)</f>
        <v>5.9474</v>
      </c>
      <c r="I14" s="61">
        <f t="shared" si="2"/>
        <v>23</v>
      </c>
      <c r="J14" s="60">
        <f>VLOOKUP($A14,'Return Data'!$B$7:$R$2292,8,0)</f>
        <v>5.9436</v>
      </c>
      <c r="K14" s="61">
        <f t="shared" si="3"/>
        <v>21</v>
      </c>
      <c r="L14" s="60">
        <f>VLOOKUP($A14,'Return Data'!$B$7:$R$2292,9,0)</f>
        <v>5.8236999999999997</v>
      </c>
      <c r="M14" s="61">
        <f t="shared" si="4"/>
        <v>27</v>
      </c>
      <c r="N14" s="60">
        <f>VLOOKUP($A14,'Return Data'!$B$7:$R$2292,10,0)</f>
        <v>5.3164999999999996</v>
      </c>
      <c r="O14" s="61">
        <f t="shared" si="5"/>
        <v>27</v>
      </c>
      <c r="P14" s="60">
        <f>VLOOKUP($A14,'Return Data'!$B$7:$R$2292,11,0)</f>
        <v>4.8460000000000001</v>
      </c>
      <c r="Q14" s="61">
        <f t="shared" si="6"/>
        <v>24</v>
      </c>
      <c r="R14" s="60">
        <f>VLOOKUP($A14,'Return Data'!$B$7:$R$2292,12,0)</f>
        <v>4.3575999999999997</v>
      </c>
      <c r="S14" s="61">
        <f t="shared" si="7"/>
        <v>25</v>
      </c>
      <c r="T14" s="60">
        <f>VLOOKUP($A14,'Return Data'!$B$7:$R$2292,13,0)</f>
        <v>4.1195000000000004</v>
      </c>
      <c r="U14" s="61">
        <f t="shared" si="8"/>
        <v>25</v>
      </c>
      <c r="V14" s="60">
        <f>VLOOKUP($A14,'Return Data'!$B$7:$R$2292,17,0)</f>
        <v>3.5868000000000002</v>
      </c>
      <c r="W14" s="61">
        <f t="shared" si="10"/>
        <v>13</v>
      </c>
      <c r="X14" s="60"/>
      <c r="Y14" s="61"/>
      <c r="Z14" s="60">
        <f>VLOOKUP($A14,'Return Data'!$B$7:$R$2292,16,0)</f>
        <v>3.8081999999999998</v>
      </c>
      <c r="AA14" s="62">
        <f t="shared" si="9"/>
        <v>17</v>
      </c>
    </row>
    <row r="15" spans="1:27" x14ac:dyDescent="0.3">
      <c r="A15" s="58" t="s">
        <v>1215</v>
      </c>
      <c r="B15" s="59">
        <f>VLOOKUP($A15,'Return Data'!$B$7:$R$2292,3,0)</f>
        <v>44865</v>
      </c>
      <c r="C15" s="60">
        <f>VLOOKUP($A15,'Return Data'!$B$7:$R$2292,4,0)</f>
        <v>1139.0759</v>
      </c>
      <c r="D15" s="60">
        <f>VLOOKUP($A15,'Return Data'!$B$7:$R$2292,5,0)</f>
        <v>5.9226000000000001</v>
      </c>
      <c r="E15" s="61">
        <f t="shared" si="0"/>
        <v>18</v>
      </c>
      <c r="F15" s="60">
        <f>VLOOKUP($A15,'Return Data'!$B$7:$R$2292,6,0)</f>
        <v>5.9470000000000001</v>
      </c>
      <c r="G15" s="61">
        <f t="shared" si="1"/>
        <v>21</v>
      </c>
      <c r="H15" s="60">
        <f>VLOOKUP($A15,'Return Data'!$B$7:$R$2292,7,0)</f>
        <v>5.9494999999999996</v>
      </c>
      <c r="I15" s="61">
        <f t="shared" si="2"/>
        <v>22</v>
      </c>
      <c r="J15" s="60">
        <f>VLOOKUP($A15,'Return Data'!$B$7:$R$2292,8,0)</f>
        <v>6.0361000000000002</v>
      </c>
      <c r="K15" s="61">
        <f t="shared" si="3"/>
        <v>4</v>
      </c>
      <c r="L15" s="60">
        <f>VLOOKUP($A15,'Return Data'!$B$7:$R$2292,9,0)</f>
        <v>5.9607000000000001</v>
      </c>
      <c r="M15" s="61">
        <f t="shared" si="4"/>
        <v>6</v>
      </c>
      <c r="N15" s="60">
        <f>VLOOKUP($A15,'Return Data'!$B$7:$R$2292,10,0)</f>
        <v>5.3956999999999997</v>
      </c>
      <c r="O15" s="61">
        <f t="shared" si="5"/>
        <v>12</v>
      </c>
      <c r="P15" s="60">
        <f>VLOOKUP($A15,'Return Data'!$B$7:$R$2292,11,0)</f>
        <v>4.8959000000000001</v>
      </c>
      <c r="Q15" s="61">
        <f t="shared" si="6"/>
        <v>13</v>
      </c>
      <c r="R15" s="60">
        <f>VLOOKUP($A15,'Return Data'!$B$7:$R$2292,12,0)</f>
        <v>4.4035000000000002</v>
      </c>
      <c r="S15" s="61">
        <f t="shared" si="7"/>
        <v>13</v>
      </c>
      <c r="T15" s="60">
        <f>VLOOKUP($A15,'Return Data'!$B$7:$R$2292,13,0)</f>
        <v>4.1536</v>
      </c>
      <c r="U15" s="61">
        <f t="shared" si="8"/>
        <v>13</v>
      </c>
      <c r="V15" s="60">
        <f>VLOOKUP($A15,'Return Data'!$B$7:$R$2292,17,0)</f>
        <v>3.5794000000000001</v>
      </c>
      <c r="W15" s="61">
        <f t="shared" si="10"/>
        <v>16</v>
      </c>
      <c r="X15" s="60"/>
      <c r="Y15" s="61"/>
      <c r="Z15" s="60">
        <f>VLOOKUP($A15,'Return Data'!$B$7:$R$2292,16,0)</f>
        <v>3.8073000000000001</v>
      </c>
      <c r="AA15" s="62">
        <f t="shared" si="9"/>
        <v>18</v>
      </c>
    </row>
    <row r="16" spans="1:27" x14ac:dyDescent="0.3">
      <c r="A16" s="58" t="s">
        <v>1217</v>
      </c>
      <c r="B16" s="59">
        <f>VLOOKUP($A16,'Return Data'!$B$7:$R$2292,3,0)</f>
        <v>44865</v>
      </c>
      <c r="C16" s="60">
        <f>VLOOKUP($A16,'Return Data'!$B$7:$R$2292,4,0)</f>
        <v>3221.5898000000002</v>
      </c>
      <c r="D16" s="60">
        <f>VLOOKUP($A16,'Return Data'!$B$7:$R$2292,5,0)</f>
        <v>5.9253</v>
      </c>
      <c r="E16" s="61">
        <f t="shared" si="0"/>
        <v>17</v>
      </c>
      <c r="F16" s="60">
        <f>VLOOKUP($A16,'Return Data'!$B$7:$R$2292,6,0)</f>
        <v>5.9492000000000003</v>
      </c>
      <c r="G16" s="61">
        <f t="shared" si="1"/>
        <v>20</v>
      </c>
      <c r="H16" s="60">
        <f>VLOOKUP($A16,'Return Data'!$B$7:$R$2292,7,0)</f>
        <v>5.9462000000000002</v>
      </c>
      <c r="I16" s="61">
        <f t="shared" si="2"/>
        <v>24</v>
      </c>
      <c r="J16" s="60">
        <f>VLOOKUP($A16,'Return Data'!$B$7:$R$2292,8,0)</f>
        <v>5.9218999999999999</v>
      </c>
      <c r="K16" s="61">
        <f t="shared" si="3"/>
        <v>25</v>
      </c>
      <c r="L16" s="60">
        <f>VLOOKUP($A16,'Return Data'!$B$7:$R$2292,9,0)</f>
        <v>5.8891999999999998</v>
      </c>
      <c r="M16" s="61">
        <f t="shared" si="4"/>
        <v>18</v>
      </c>
      <c r="N16" s="60">
        <f>VLOOKUP($A16,'Return Data'!$B$7:$R$2292,10,0)</f>
        <v>5.3419999999999996</v>
      </c>
      <c r="O16" s="61">
        <f t="shared" si="5"/>
        <v>25</v>
      </c>
      <c r="P16" s="60">
        <f>VLOOKUP($A16,'Return Data'!$B$7:$R$2292,11,0)</f>
        <v>4.8414999999999999</v>
      </c>
      <c r="Q16" s="61">
        <f t="shared" si="6"/>
        <v>26</v>
      </c>
      <c r="R16" s="60">
        <f>VLOOKUP($A16,'Return Data'!$B$7:$R$2292,12,0)</f>
        <v>4.3520000000000003</v>
      </c>
      <c r="S16" s="61">
        <f t="shared" si="7"/>
        <v>26</v>
      </c>
      <c r="T16" s="60">
        <f>VLOOKUP($A16,'Return Data'!$B$7:$R$2292,13,0)</f>
        <v>4.1096000000000004</v>
      </c>
      <c r="U16" s="61">
        <f t="shared" si="8"/>
        <v>26</v>
      </c>
      <c r="V16" s="60">
        <f>VLOOKUP($A16,'Return Data'!$B$7:$R$2292,17,0)</f>
        <v>3.548</v>
      </c>
      <c r="W16" s="61">
        <f t="shared" si="10"/>
        <v>24</v>
      </c>
      <c r="X16" s="60">
        <f>VLOOKUP($A16,'Return Data'!$B$7:$R$2292,14,0)</f>
        <v>3.5525000000000002</v>
      </c>
      <c r="Y16" s="61">
        <f>RANK(X16,X$8:X$36,0)</f>
        <v>9</v>
      </c>
      <c r="Z16" s="60">
        <f>VLOOKUP($A16,'Return Data'!$B$7:$R$2292,16,0)</f>
        <v>5.8013000000000003</v>
      </c>
      <c r="AA16" s="62">
        <f t="shared" si="9"/>
        <v>4</v>
      </c>
    </row>
    <row r="17" spans="1:27" x14ac:dyDescent="0.3">
      <c r="A17" s="58" t="s">
        <v>1220</v>
      </c>
      <c r="B17" s="59">
        <f>VLOOKUP($A17,'Return Data'!$B$7:$R$2292,3,0)</f>
        <v>44865</v>
      </c>
      <c r="C17" s="60">
        <f>VLOOKUP($A17,'Return Data'!$B$7:$R$2292,4,0)</f>
        <v>1137.5399</v>
      </c>
      <c r="D17" s="60">
        <f>VLOOKUP($A17,'Return Data'!$B$7:$R$2292,5,0)</f>
        <v>5.8921000000000001</v>
      </c>
      <c r="E17" s="61">
        <f t="shared" si="0"/>
        <v>21</v>
      </c>
      <c r="F17" s="60">
        <f>VLOOKUP($A17,'Return Data'!$B$7:$R$2292,6,0)</f>
        <v>5.8651</v>
      </c>
      <c r="G17" s="61">
        <f t="shared" si="1"/>
        <v>27</v>
      </c>
      <c r="H17" s="60">
        <f>VLOOKUP($A17,'Return Data'!$B$7:$R$2292,7,0)</f>
        <v>5.8555000000000001</v>
      </c>
      <c r="I17" s="61">
        <f t="shared" si="2"/>
        <v>27</v>
      </c>
      <c r="J17" s="60">
        <f>VLOOKUP($A17,'Return Data'!$B$7:$R$2292,8,0)</f>
        <v>5.8494999999999999</v>
      </c>
      <c r="K17" s="61">
        <f t="shared" si="3"/>
        <v>27</v>
      </c>
      <c r="L17" s="60">
        <f>VLOOKUP($A17,'Return Data'!$B$7:$R$2292,9,0)</f>
        <v>5.8193999999999999</v>
      </c>
      <c r="M17" s="61">
        <f t="shared" si="4"/>
        <v>28</v>
      </c>
      <c r="N17" s="60">
        <f>VLOOKUP($A17,'Return Data'!$B$7:$R$2292,10,0)</f>
        <v>5.3398000000000003</v>
      </c>
      <c r="O17" s="61">
        <f t="shared" si="5"/>
        <v>26</v>
      </c>
      <c r="P17" s="60">
        <f>VLOOKUP($A17,'Return Data'!$B$7:$R$2292,11,0)</f>
        <v>4.8430999999999997</v>
      </c>
      <c r="Q17" s="61">
        <f t="shared" si="6"/>
        <v>25</v>
      </c>
      <c r="R17" s="60">
        <f>VLOOKUP($A17,'Return Data'!$B$7:$R$2292,12,0)</f>
        <v>4.3647</v>
      </c>
      <c r="S17" s="61">
        <f t="shared" si="7"/>
        <v>24</v>
      </c>
      <c r="T17" s="60">
        <f>VLOOKUP($A17,'Return Data'!$B$7:$R$2292,13,0)</f>
        <v>4.1299000000000001</v>
      </c>
      <c r="U17" s="61">
        <f t="shared" si="8"/>
        <v>23</v>
      </c>
      <c r="V17" s="60">
        <f>VLOOKUP($A17,'Return Data'!$B$7:$R$2292,17,0)</f>
        <v>3.5743999999999998</v>
      </c>
      <c r="W17" s="61">
        <f t="shared" si="10"/>
        <v>19</v>
      </c>
      <c r="X17" s="60"/>
      <c r="Y17" s="61"/>
      <c r="Z17" s="60">
        <f>VLOOKUP($A17,'Return Data'!$B$7:$R$2292,16,0)</f>
        <v>3.8050999999999999</v>
      </c>
      <c r="AA17" s="62">
        <f t="shared" si="9"/>
        <v>19</v>
      </c>
    </row>
    <row r="18" spans="1:27" x14ac:dyDescent="0.3">
      <c r="A18" s="58" t="s">
        <v>1221</v>
      </c>
      <c r="B18" s="59">
        <f>VLOOKUP($A18,'Return Data'!$B$7:$R$2292,3,0)</f>
        <v>44865</v>
      </c>
      <c r="C18" s="60">
        <f>VLOOKUP($A18,'Return Data'!$B$7:$R$2292,4,0)</f>
        <v>1173.6632</v>
      </c>
      <c r="D18" s="60">
        <f>VLOOKUP($A18,'Return Data'!$B$7:$R$2292,5,0)</f>
        <v>5.9222999999999999</v>
      </c>
      <c r="E18" s="61">
        <f t="shared" si="0"/>
        <v>19</v>
      </c>
      <c r="F18" s="60">
        <f>VLOOKUP($A18,'Return Data'!$B$7:$R$2292,6,0)</f>
        <v>5.9573999999999998</v>
      </c>
      <c r="G18" s="61">
        <f t="shared" si="1"/>
        <v>18</v>
      </c>
      <c r="H18" s="60">
        <f>VLOOKUP($A18,'Return Data'!$B$7:$R$2292,7,0)</f>
        <v>5.9690000000000003</v>
      </c>
      <c r="I18" s="61">
        <f t="shared" si="2"/>
        <v>15</v>
      </c>
      <c r="J18" s="60">
        <f>VLOOKUP($A18,'Return Data'!$B$7:$R$2292,8,0)</f>
        <v>5.9526000000000003</v>
      </c>
      <c r="K18" s="61">
        <f t="shared" si="3"/>
        <v>18</v>
      </c>
      <c r="L18" s="60">
        <f>VLOOKUP($A18,'Return Data'!$B$7:$R$2292,9,0)</f>
        <v>5.8902999999999999</v>
      </c>
      <c r="M18" s="61">
        <f t="shared" si="4"/>
        <v>17</v>
      </c>
      <c r="N18" s="60">
        <f>VLOOKUP($A18,'Return Data'!$B$7:$R$2292,10,0)</f>
        <v>5.3799000000000001</v>
      </c>
      <c r="O18" s="61">
        <f t="shared" si="5"/>
        <v>17</v>
      </c>
      <c r="P18" s="60">
        <f>VLOOKUP($A18,'Return Data'!$B$7:$R$2292,11,0)</f>
        <v>4.8769</v>
      </c>
      <c r="Q18" s="61">
        <f t="shared" si="6"/>
        <v>19</v>
      </c>
      <c r="R18" s="60">
        <f>VLOOKUP($A18,'Return Data'!$B$7:$R$2292,12,0)</f>
        <v>4.3963999999999999</v>
      </c>
      <c r="S18" s="61">
        <f t="shared" si="7"/>
        <v>14</v>
      </c>
      <c r="T18" s="60">
        <f>VLOOKUP($A18,'Return Data'!$B$7:$R$2292,13,0)</f>
        <v>4.1440999999999999</v>
      </c>
      <c r="U18" s="61">
        <f t="shared" si="8"/>
        <v>20</v>
      </c>
      <c r="V18" s="60">
        <f>VLOOKUP($A18,'Return Data'!$B$7:$R$2292,17,0)</f>
        <v>3.5693999999999999</v>
      </c>
      <c r="W18" s="61">
        <f t="shared" si="10"/>
        <v>21</v>
      </c>
      <c r="X18" s="60">
        <f>VLOOKUP($A18,'Return Data'!$B$7:$R$2292,14,0)</f>
        <v>3.5724</v>
      </c>
      <c r="Y18" s="61">
        <f>RANK(X18,X$8:X$36,0)</f>
        <v>7</v>
      </c>
      <c r="Z18" s="60">
        <f>VLOOKUP($A18,'Return Data'!$B$7:$R$2292,16,0)</f>
        <v>4.1207000000000003</v>
      </c>
      <c r="AA18" s="62">
        <f t="shared" si="9"/>
        <v>7</v>
      </c>
    </row>
    <row r="19" spans="1:27" x14ac:dyDescent="0.3">
      <c r="A19" s="58" t="s">
        <v>1224</v>
      </c>
      <c r="B19" s="59">
        <f>VLOOKUP($A19,'Return Data'!$B$7:$R$2292,3,0)</f>
        <v>44865</v>
      </c>
      <c r="C19" s="60">
        <f>VLOOKUP($A19,'Return Data'!$B$7:$R$2292,4,0)</f>
        <v>1160.6409000000001</v>
      </c>
      <c r="D19" s="60">
        <f>VLOOKUP($A19,'Return Data'!$B$7:$R$2292,5,0)</f>
        <v>5.8849</v>
      </c>
      <c r="E19" s="61">
        <f t="shared" si="0"/>
        <v>23</v>
      </c>
      <c r="F19" s="60">
        <f>VLOOKUP($A19,'Return Data'!$B$7:$R$2292,6,0)</f>
        <v>5.9360999999999997</v>
      </c>
      <c r="G19" s="61">
        <f t="shared" si="1"/>
        <v>23</v>
      </c>
      <c r="H19" s="60">
        <f>VLOOKUP($A19,'Return Data'!$B$7:$R$2292,7,0)</f>
        <v>5.9802</v>
      </c>
      <c r="I19" s="61">
        <f t="shared" si="2"/>
        <v>13</v>
      </c>
      <c r="J19" s="60">
        <f>VLOOKUP($A19,'Return Data'!$B$7:$R$2292,8,0)</f>
        <v>5.9661</v>
      </c>
      <c r="K19" s="61">
        <f t="shared" si="3"/>
        <v>13</v>
      </c>
      <c r="L19" s="60">
        <f>VLOOKUP($A19,'Return Data'!$B$7:$R$2292,9,0)</f>
        <v>5.8925000000000001</v>
      </c>
      <c r="M19" s="61">
        <f t="shared" si="4"/>
        <v>16</v>
      </c>
      <c r="N19" s="60">
        <f>VLOOKUP($A19,'Return Data'!$B$7:$R$2292,10,0)</f>
        <v>5.3821000000000003</v>
      </c>
      <c r="O19" s="61">
        <f t="shared" si="5"/>
        <v>16</v>
      </c>
      <c r="P19" s="60">
        <f>VLOOKUP($A19,'Return Data'!$B$7:$R$2292,11,0)</f>
        <v>4.8868</v>
      </c>
      <c r="Q19" s="61">
        <f t="shared" si="6"/>
        <v>15</v>
      </c>
      <c r="R19" s="60">
        <f>VLOOKUP($A19,'Return Data'!$B$7:$R$2292,12,0)</f>
        <v>4.3941999999999997</v>
      </c>
      <c r="S19" s="61">
        <f t="shared" si="7"/>
        <v>16</v>
      </c>
      <c r="T19" s="60">
        <f>VLOOKUP($A19,'Return Data'!$B$7:$R$2292,13,0)</f>
        <v>4.1463999999999999</v>
      </c>
      <c r="U19" s="61">
        <f t="shared" si="8"/>
        <v>17</v>
      </c>
      <c r="V19" s="60">
        <f>VLOOKUP($A19,'Return Data'!$B$7:$R$2292,17,0)</f>
        <v>3.5659999999999998</v>
      </c>
      <c r="W19" s="61">
        <f t="shared" si="10"/>
        <v>23</v>
      </c>
      <c r="X19" s="60">
        <f>VLOOKUP($A19,'Return Data'!$B$7:$R$2292,14,0)</f>
        <v>3.5623</v>
      </c>
      <c r="Y19" s="61">
        <f>RANK(X19,X$8:X$36,0)</f>
        <v>8</v>
      </c>
      <c r="Z19" s="60">
        <f>VLOOKUP($A19,'Return Data'!$B$7:$R$2292,16,0)</f>
        <v>4.0129000000000001</v>
      </c>
      <c r="AA19" s="62">
        <f t="shared" si="9"/>
        <v>11</v>
      </c>
    </row>
    <row r="20" spans="1:27" x14ac:dyDescent="0.3">
      <c r="A20" s="58" t="s">
        <v>1226</v>
      </c>
      <c r="B20" s="59">
        <f>VLOOKUP($A20,'Return Data'!$B$7:$R$2292,3,0)</f>
        <v>44865</v>
      </c>
      <c r="C20" s="60">
        <f>VLOOKUP($A20,'Return Data'!$B$7:$R$2292,4,0)</f>
        <v>1127.9507000000001</v>
      </c>
      <c r="D20" s="60">
        <f>VLOOKUP($A20,'Return Data'!$B$7:$R$2292,5,0)</f>
        <v>5.8127000000000004</v>
      </c>
      <c r="E20" s="61">
        <f t="shared" si="0"/>
        <v>28</v>
      </c>
      <c r="F20" s="60">
        <f>VLOOKUP($A20,'Return Data'!$B$7:$R$2292,6,0)</f>
        <v>5.8491</v>
      </c>
      <c r="G20" s="61">
        <f t="shared" si="1"/>
        <v>28</v>
      </c>
      <c r="H20" s="60">
        <f>VLOOKUP($A20,'Return Data'!$B$7:$R$2292,7,0)</f>
        <v>5.8535000000000004</v>
      </c>
      <c r="I20" s="61">
        <f t="shared" si="2"/>
        <v>28</v>
      </c>
      <c r="J20" s="60">
        <f>VLOOKUP($A20,'Return Data'!$B$7:$R$2292,8,0)</f>
        <v>5.7823000000000002</v>
      </c>
      <c r="K20" s="61">
        <f t="shared" si="3"/>
        <v>29</v>
      </c>
      <c r="L20" s="60">
        <f>VLOOKUP($A20,'Return Data'!$B$7:$R$2292,9,0)</f>
        <v>5.9611999999999998</v>
      </c>
      <c r="M20" s="61">
        <f t="shared" si="4"/>
        <v>5</v>
      </c>
      <c r="N20" s="60">
        <f>VLOOKUP($A20,'Return Data'!$B$7:$R$2292,10,0)</f>
        <v>5.2878999999999996</v>
      </c>
      <c r="O20" s="61">
        <f t="shared" si="5"/>
        <v>28</v>
      </c>
      <c r="P20" s="60">
        <f>VLOOKUP($A20,'Return Data'!$B$7:$R$2292,11,0)</f>
        <v>4.8044000000000002</v>
      </c>
      <c r="Q20" s="61">
        <f t="shared" si="6"/>
        <v>28</v>
      </c>
      <c r="R20" s="60">
        <f>VLOOKUP($A20,'Return Data'!$B$7:$R$2292,12,0)</f>
        <v>4.2984</v>
      </c>
      <c r="S20" s="61">
        <f t="shared" si="7"/>
        <v>28</v>
      </c>
      <c r="T20" s="60">
        <f>VLOOKUP($A20,'Return Data'!$B$7:$R$2292,13,0)</f>
        <v>4.0536000000000003</v>
      </c>
      <c r="U20" s="61">
        <f t="shared" si="8"/>
        <v>27</v>
      </c>
      <c r="V20" s="60">
        <f>VLOOKUP($A20,'Return Data'!$B$7:$R$2292,17,0)</f>
        <v>3.4981</v>
      </c>
      <c r="W20" s="61">
        <f t="shared" si="10"/>
        <v>26</v>
      </c>
      <c r="X20" s="60"/>
      <c r="Y20" s="61"/>
      <c r="Z20" s="60">
        <f>VLOOKUP($A20,'Return Data'!$B$7:$R$2292,16,0)</f>
        <v>3.6956000000000002</v>
      </c>
      <c r="AA20" s="62">
        <f t="shared" si="9"/>
        <v>24</v>
      </c>
    </row>
    <row r="21" spans="1:27" x14ac:dyDescent="0.3">
      <c r="A21" s="58" t="s">
        <v>1228</v>
      </c>
      <c r="B21" s="59">
        <f>VLOOKUP($A21,'Return Data'!$B$7:$R$2292,3,0)</f>
        <v>44865</v>
      </c>
      <c r="C21" s="60">
        <f>VLOOKUP($A21,'Return Data'!$B$7:$R$2292,4,0)</f>
        <v>1102.6838</v>
      </c>
      <c r="D21" s="60">
        <f>VLOOKUP($A21,'Return Data'!$B$7:$R$2292,5,0)</f>
        <v>5.9724000000000004</v>
      </c>
      <c r="E21" s="61">
        <f t="shared" si="0"/>
        <v>6</v>
      </c>
      <c r="F21" s="60">
        <f>VLOOKUP($A21,'Return Data'!$B$7:$R$2292,6,0)</f>
        <v>5.9854000000000003</v>
      </c>
      <c r="G21" s="61">
        <f t="shared" si="1"/>
        <v>10</v>
      </c>
      <c r="H21" s="60">
        <f>VLOOKUP($A21,'Return Data'!$B$7:$R$2292,7,0)</f>
        <v>5.9911000000000003</v>
      </c>
      <c r="I21" s="61">
        <f t="shared" si="2"/>
        <v>10</v>
      </c>
      <c r="J21" s="60">
        <f>VLOOKUP($A21,'Return Data'!$B$7:$R$2292,8,0)</f>
        <v>5.9785000000000004</v>
      </c>
      <c r="K21" s="61">
        <f t="shared" si="3"/>
        <v>12</v>
      </c>
      <c r="L21" s="60">
        <f>VLOOKUP($A21,'Return Data'!$B$7:$R$2292,9,0)</f>
        <v>5.9119000000000002</v>
      </c>
      <c r="M21" s="61">
        <f t="shared" si="4"/>
        <v>13</v>
      </c>
      <c r="N21" s="60">
        <f>VLOOKUP($A21,'Return Data'!$B$7:$R$2292,10,0)</f>
        <v>5.4012000000000002</v>
      </c>
      <c r="O21" s="61">
        <f t="shared" si="5"/>
        <v>11</v>
      </c>
      <c r="P21" s="60">
        <f>VLOOKUP($A21,'Return Data'!$B$7:$R$2292,11,0)</f>
        <v>4.9156000000000004</v>
      </c>
      <c r="Q21" s="61">
        <f t="shared" si="6"/>
        <v>7</v>
      </c>
      <c r="R21" s="60">
        <f>VLOOKUP($A21,'Return Data'!$B$7:$R$2292,12,0)</f>
        <v>4.4211</v>
      </c>
      <c r="S21" s="61">
        <f t="shared" si="7"/>
        <v>9</v>
      </c>
      <c r="T21" s="60">
        <f>VLOOKUP($A21,'Return Data'!$B$7:$R$2292,13,0)</f>
        <v>4.18</v>
      </c>
      <c r="U21" s="61">
        <f t="shared" si="8"/>
        <v>8</v>
      </c>
      <c r="V21" s="60">
        <f>VLOOKUP($A21,'Return Data'!$B$7:$R$2292,17,0)</f>
        <v>3.6076000000000001</v>
      </c>
      <c r="W21" s="61">
        <f t="shared" si="10"/>
        <v>9</v>
      </c>
      <c r="X21" s="60"/>
      <c r="Y21" s="61"/>
      <c r="Z21" s="60">
        <f>VLOOKUP($A21,'Return Data'!$B$7:$R$2292,16,0)</f>
        <v>3.5350000000000001</v>
      </c>
      <c r="AA21" s="62">
        <f t="shared" si="9"/>
        <v>29</v>
      </c>
    </row>
    <row r="22" spans="1:27" x14ac:dyDescent="0.3">
      <c r="A22" s="58" t="s">
        <v>1230</v>
      </c>
      <c r="B22" s="59">
        <f>VLOOKUP($A22,'Return Data'!$B$7:$R$2292,3,0)</f>
        <v>44865</v>
      </c>
      <c r="C22" s="60">
        <f>VLOOKUP($A22,'Return Data'!$B$7:$R$2292,4,0)</f>
        <v>1110.7159999999999</v>
      </c>
      <c r="D22" s="60">
        <f>VLOOKUP($A22,'Return Data'!$B$7:$R$2292,5,0)</f>
        <v>5.6234999999999999</v>
      </c>
      <c r="E22" s="61">
        <f t="shared" si="0"/>
        <v>29</v>
      </c>
      <c r="F22" s="60">
        <f>VLOOKUP($A22,'Return Data'!$B$7:$R$2292,6,0)</f>
        <v>5.7896999999999998</v>
      </c>
      <c r="G22" s="61">
        <f t="shared" si="1"/>
        <v>29</v>
      </c>
      <c r="H22" s="60">
        <f>VLOOKUP($A22,'Return Data'!$B$7:$R$2292,7,0)</f>
        <v>5.8094000000000001</v>
      </c>
      <c r="I22" s="61">
        <f t="shared" si="2"/>
        <v>29</v>
      </c>
      <c r="J22" s="60">
        <f>VLOOKUP($A22,'Return Data'!$B$7:$R$2292,8,0)</f>
        <v>5.8059000000000003</v>
      </c>
      <c r="K22" s="61">
        <f t="shared" si="3"/>
        <v>28</v>
      </c>
      <c r="L22" s="60">
        <f>VLOOKUP($A22,'Return Data'!$B$7:$R$2292,9,0)</f>
        <v>5.7586000000000004</v>
      </c>
      <c r="M22" s="61">
        <f t="shared" si="4"/>
        <v>29</v>
      </c>
      <c r="N22" s="60">
        <f>VLOOKUP($A22,'Return Data'!$B$7:$R$2292,10,0)</f>
        <v>5.2095000000000002</v>
      </c>
      <c r="O22" s="61">
        <f t="shared" si="5"/>
        <v>29</v>
      </c>
      <c r="P22" s="60">
        <f>VLOOKUP($A22,'Return Data'!$B$7:$R$2292,11,0)</f>
        <v>4.7336999999999998</v>
      </c>
      <c r="Q22" s="61">
        <f t="shared" si="6"/>
        <v>29</v>
      </c>
      <c r="R22" s="60">
        <f>VLOOKUP($A22,'Return Data'!$B$7:$R$2292,12,0)</f>
        <v>4.2786999999999997</v>
      </c>
      <c r="S22" s="61">
        <f t="shared" si="7"/>
        <v>29</v>
      </c>
      <c r="T22" s="60">
        <f>VLOOKUP($A22,'Return Data'!$B$7:$R$2292,13,0)</f>
        <v>4.0472000000000001</v>
      </c>
      <c r="U22" s="61">
        <f t="shared" si="8"/>
        <v>28</v>
      </c>
      <c r="V22" s="60">
        <f>VLOOKUP($A22,'Return Data'!$B$7:$R$2292,17,0)</f>
        <v>3.4969000000000001</v>
      </c>
      <c r="W22" s="61">
        <f t="shared" si="10"/>
        <v>27</v>
      </c>
      <c r="X22" s="60"/>
      <c r="Y22" s="61"/>
      <c r="Z22" s="60">
        <f>VLOOKUP($A22,'Return Data'!$B$7:$R$2292,16,0)</f>
        <v>3.5358999999999998</v>
      </c>
      <c r="AA22" s="62">
        <f t="shared" si="9"/>
        <v>28</v>
      </c>
    </row>
    <row r="23" spans="1:27" x14ac:dyDescent="0.3">
      <c r="A23" s="58" t="s">
        <v>1232</v>
      </c>
      <c r="B23" s="59">
        <f>VLOOKUP($A23,'Return Data'!$B$7:$R$2292,3,0)</f>
        <v>44865</v>
      </c>
      <c r="C23" s="60">
        <f>VLOOKUP($A23,'Return Data'!$B$7:$R$2292,4,0)</f>
        <v>1108.5171</v>
      </c>
      <c r="D23" s="60">
        <f>VLOOKUP($A23,'Return Data'!$B$7:$R$2292,5,0)</f>
        <v>5.9672999999999998</v>
      </c>
      <c r="E23" s="61">
        <f t="shared" si="0"/>
        <v>7</v>
      </c>
      <c r="F23" s="60">
        <f>VLOOKUP($A23,'Return Data'!$B$7:$R$2292,6,0)</f>
        <v>5.9869000000000003</v>
      </c>
      <c r="G23" s="61">
        <f t="shared" si="1"/>
        <v>9</v>
      </c>
      <c r="H23" s="60">
        <f>VLOOKUP($A23,'Return Data'!$B$7:$R$2292,7,0)</f>
        <v>5.9850000000000003</v>
      </c>
      <c r="I23" s="61">
        <f t="shared" si="2"/>
        <v>12</v>
      </c>
      <c r="J23" s="60">
        <f>VLOOKUP($A23,'Return Data'!$B$7:$R$2292,8,0)</f>
        <v>5.9653999999999998</v>
      </c>
      <c r="K23" s="61">
        <f t="shared" si="3"/>
        <v>14</v>
      </c>
      <c r="L23" s="60">
        <f>VLOOKUP($A23,'Return Data'!$B$7:$R$2292,9,0)</f>
        <v>5.9466000000000001</v>
      </c>
      <c r="M23" s="61">
        <f t="shared" si="4"/>
        <v>8</v>
      </c>
      <c r="N23" s="60">
        <f>VLOOKUP($A23,'Return Data'!$B$7:$R$2292,10,0)</f>
        <v>5.4028999999999998</v>
      </c>
      <c r="O23" s="61">
        <f t="shared" si="5"/>
        <v>10</v>
      </c>
      <c r="P23" s="60">
        <f>VLOOKUP($A23,'Return Data'!$B$7:$R$2292,11,0)</f>
        <v>4.9016000000000002</v>
      </c>
      <c r="Q23" s="61">
        <f t="shared" si="6"/>
        <v>11</v>
      </c>
      <c r="R23" s="60">
        <f>VLOOKUP($A23,'Return Data'!$B$7:$R$2292,12,0)</f>
        <v>4.4080000000000004</v>
      </c>
      <c r="S23" s="61">
        <f t="shared" si="7"/>
        <v>12</v>
      </c>
      <c r="T23" s="60">
        <f>VLOOKUP($A23,'Return Data'!$B$7:$R$2292,13,0)</f>
        <v>4.1753</v>
      </c>
      <c r="U23" s="61">
        <f t="shared" si="8"/>
        <v>12</v>
      </c>
      <c r="V23" s="60">
        <f>VLOOKUP($A23,'Return Data'!$B$7:$R$2292,17,0)</f>
        <v>3.6254</v>
      </c>
      <c r="W23" s="61">
        <f t="shared" si="10"/>
        <v>6</v>
      </c>
      <c r="X23" s="60"/>
      <c r="Y23" s="61"/>
      <c r="Z23" s="60">
        <f>VLOOKUP($A23,'Return Data'!$B$7:$R$2292,16,0)</f>
        <v>3.6008</v>
      </c>
      <c r="AA23" s="62">
        <f t="shared" si="9"/>
        <v>27</v>
      </c>
    </row>
    <row r="24" spans="1:27" x14ac:dyDescent="0.3">
      <c r="A24" s="58" t="s">
        <v>1234</v>
      </c>
      <c r="B24" s="59">
        <f>VLOOKUP($A24,'Return Data'!$B$7:$R$2292,3,0)</f>
        <v>44865</v>
      </c>
      <c r="C24" s="60">
        <f>VLOOKUP($A24,'Return Data'!$B$7:$R$2292,4,0)</f>
        <v>1161.9059999999999</v>
      </c>
      <c r="D24" s="60">
        <f>VLOOKUP($A24,'Return Data'!$B$7:$R$2292,5,0)</f>
        <v>5.9413</v>
      </c>
      <c r="E24" s="61">
        <f t="shared" si="0"/>
        <v>11</v>
      </c>
      <c r="F24" s="60">
        <f>VLOOKUP($A24,'Return Data'!$B$7:$R$2292,6,0)</f>
        <v>5.96</v>
      </c>
      <c r="G24" s="61">
        <f t="shared" si="1"/>
        <v>16</v>
      </c>
      <c r="H24" s="60">
        <f>VLOOKUP($A24,'Return Data'!$B$7:$R$2292,7,0)</f>
        <v>5.9646999999999997</v>
      </c>
      <c r="I24" s="61">
        <f t="shared" si="2"/>
        <v>17</v>
      </c>
      <c r="J24" s="60">
        <f>VLOOKUP($A24,'Return Data'!$B$7:$R$2292,8,0)</f>
        <v>5.9478</v>
      </c>
      <c r="K24" s="61">
        <f t="shared" si="3"/>
        <v>20</v>
      </c>
      <c r="L24" s="60">
        <f>VLOOKUP($A24,'Return Data'!$B$7:$R$2292,9,0)</f>
        <v>5.8548999999999998</v>
      </c>
      <c r="M24" s="61">
        <f t="shared" si="4"/>
        <v>24</v>
      </c>
      <c r="N24" s="60">
        <f>VLOOKUP($A24,'Return Data'!$B$7:$R$2292,10,0)</f>
        <v>5.3689999999999998</v>
      </c>
      <c r="O24" s="61">
        <f t="shared" si="5"/>
        <v>21</v>
      </c>
      <c r="P24" s="60">
        <f>VLOOKUP($A24,'Return Data'!$B$7:$R$2292,11,0)</f>
        <v>4.8673000000000002</v>
      </c>
      <c r="Q24" s="61">
        <f t="shared" si="6"/>
        <v>22</v>
      </c>
      <c r="R24" s="60">
        <f>VLOOKUP($A24,'Return Data'!$B$7:$R$2292,12,0)</f>
        <v>4.3868999999999998</v>
      </c>
      <c r="S24" s="61">
        <f t="shared" si="7"/>
        <v>21</v>
      </c>
      <c r="T24" s="60">
        <f>VLOOKUP($A24,'Return Data'!$B$7:$R$2292,13,0)</f>
        <v>4.1421999999999999</v>
      </c>
      <c r="U24" s="61">
        <f t="shared" si="8"/>
        <v>21</v>
      </c>
      <c r="V24" s="60">
        <f>VLOOKUP($A24,'Return Data'!$B$7:$R$2292,17,0)</f>
        <v>3.5668000000000002</v>
      </c>
      <c r="W24" s="61">
        <f t="shared" si="10"/>
        <v>22</v>
      </c>
      <c r="X24" s="60">
        <f>VLOOKUP($A24,'Return Data'!$B$7:$R$2292,14,0)</f>
        <v>3.5827</v>
      </c>
      <c r="Y24" s="61">
        <f>RANK(X24,X$8:X$36,0)</f>
        <v>5</v>
      </c>
      <c r="Z24" s="60">
        <f>VLOOKUP($A24,'Return Data'!$B$7:$R$2292,16,0)</f>
        <v>4.0339</v>
      </c>
      <c r="AA24" s="62">
        <f t="shared" si="9"/>
        <v>10</v>
      </c>
    </row>
    <row r="25" spans="1:27" x14ac:dyDescent="0.3">
      <c r="A25" s="58" t="s">
        <v>1236</v>
      </c>
      <c r="B25" s="59">
        <f>VLOOKUP($A25,'Return Data'!$B$7:$R$2292,3,0)</f>
        <v>44865</v>
      </c>
      <c r="C25" s="60">
        <f>VLOOKUP($A25,'Return Data'!$B$7:$R$2292,4,0)</f>
        <v>2701.99483333333</v>
      </c>
      <c r="D25" s="60">
        <f>VLOOKUP($A25,'Return Data'!$B$7:$R$2292,5,0)</f>
        <v>5.8906999999999998</v>
      </c>
      <c r="E25" s="61">
        <f t="shared" si="0"/>
        <v>22</v>
      </c>
      <c r="F25" s="60">
        <f>VLOOKUP($A25,'Return Data'!$B$7:$R$2292,6,0)</f>
        <v>5.9805000000000001</v>
      </c>
      <c r="G25" s="61">
        <f t="shared" si="1"/>
        <v>12</v>
      </c>
      <c r="H25" s="60">
        <f>VLOOKUP($A25,'Return Data'!$B$7:$R$2292,7,0)</f>
        <v>5.9580000000000002</v>
      </c>
      <c r="I25" s="61">
        <f t="shared" si="2"/>
        <v>18</v>
      </c>
      <c r="J25" s="60">
        <f>VLOOKUP($A25,'Return Data'!$B$7:$R$2292,8,0)</f>
        <v>5.9291999999999998</v>
      </c>
      <c r="K25" s="61">
        <f t="shared" si="3"/>
        <v>24</v>
      </c>
      <c r="L25" s="60">
        <f>VLOOKUP($A25,'Return Data'!$B$7:$R$2292,9,0)</f>
        <v>5.8478000000000003</v>
      </c>
      <c r="M25" s="61">
        <f t="shared" si="4"/>
        <v>26</v>
      </c>
      <c r="N25" s="60">
        <f>VLOOKUP($A25,'Return Data'!$B$7:$R$2292,10,0)</f>
        <v>5.3665000000000003</v>
      </c>
      <c r="O25" s="61">
        <f t="shared" si="5"/>
        <v>22</v>
      </c>
      <c r="P25" s="60">
        <f>VLOOKUP($A25,'Return Data'!$B$7:$R$2292,11,0)</f>
        <v>4.8619000000000003</v>
      </c>
      <c r="Q25" s="61">
        <f t="shared" si="6"/>
        <v>23</v>
      </c>
      <c r="R25" s="60">
        <f>VLOOKUP($A25,'Return Data'!$B$7:$R$2292,12,0)</f>
        <v>4.3891</v>
      </c>
      <c r="S25" s="61">
        <f t="shared" si="7"/>
        <v>19</v>
      </c>
      <c r="T25" s="60">
        <f>VLOOKUP($A25,'Return Data'!$B$7:$R$2292,13,0)</f>
        <v>4.1448999999999998</v>
      </c>
      <c r="U25" s="61">
        <f t="shared" si="8"/>
        <v>19</v>
      </c>
      <c r="V25" s="60">
        <f>VLOOKUP($A25,'Return Data'!$B$7:$R$2292,17,0)</f>
        <v>3.5804</v>
      </c>
      <c r="W25" s="61">
        <f t="shared" si="10"/>
        <v>14</v>
      </c>
      <c r="X25" s="60">
        <f>VLOOKUP($A25,'Return Data'!$B$7:$R$2292,14,0)</f>
        <v>3.5030000000000001</v>
      </c>
      <c r="Y25" s="61">
        <f>RANK(X25,X$8:X$36,0)</f>
        <v>10</v>
      </c>
      <c r="Z25" s="60">
        <f>VLOOKUP($A25,'Return Data'!$B$7:$R$2292,16,0)</f>
        <v>6.4356</v>
      </c>
      <c r="AA25" s="62">
        <f t="shared" si="9"/>
        <v>2</v>
      </c>
    </row>
    <row r="26" spans="1:27" x14ac:dyDescent="0.3">
      <c r="A26" s="58" t="s">
        <v>1238</v>
      </c>
      <c r="B26" s="59">
        <f>VLOOKUP($A26,'Return Data'!$B$7:$R$2292,3,0)</f>
        <v>44865</v>
      </c>
      <c r="C26" s="60">
        <f>VLOOKUP($A26,'Return Data'!$B$7:$R$2292,4,0)</f>
        <v>1128.2054000000001</v>
      </c>
      <c r="D26" s="60">
        <f>VLOOKUP($A26,'Return Data'!$B$7:$R$2292,5,0)</f>
        <v>5.8728999999999996</v>
      </c>
      <c r="E26" s="61">
        <f t="shared" si="0"/>
        <v>25</v>
      </c>
      <c r="F26" s="60">
        <f>VLOOKUP($A26,'Return Data'!$B$7:$R$2292,6,0)</f>
        <v>5.9189999999999996</v>
      </c>
      <c r="G26" s="61">
        <f t="shared" si="1"/>
        <v>26</v>
      </c>
      <c r="H26" s="60">
        <f>VLOOKUP($A26,'Return Data'!$B$7:$R$2292,7,0)</f>
        <v>5.9391999999999996</v>
      </c>
      <c r="I26" s="61">
        <f t="shared" si="2"/>
        <v>25</v>
      </c>
      <c r="J26" s="60">
        <f>VLOOKUP($A26,'Return Data'!$B$7:$R$2292,8,0)</f>
        <v>5.9130000000000003</v>
      </c>
      <c r="K26" s="61">
        <f t="shared" si="3"/>
        <v>26</v>
      </c>
      <c r="L26" s="60">
        <f>VLOOKUP($A26,'Return Data'!$B$7:$R$2292,9,0)</f>
        <v>5.8646000000000003</v>
      </c>
      <c r="M26" s="61">
        <f t="shared" si="4"/>
        <v>21</v>
      </c>
      <c r="N26" s="60">
        <f>VLOOKUP($A26,'Return Data'!$B$7:$R$2292,10,0)</f>
        <v>5.3486000000000002</v>
      </c>
      <c r="O26" s="61">
        <f t="shared" si="5"/>
        <v>24</v>
      </c>
      <c r="P26" s="60">
        <f>VLOOKUP($A26,'Return Data'!$B$7:$R$2292,11,0)</f>
        <v>4.8864999999999998</v>
      </c>
      <c r="Q26" s="61">
        <f t="shared" si="6"/>
        <v>16</v>
      </c>
      <c r="R26" s="60">
        <f>VLOOKUP($A26,'Return Data'!$B$7:$R$2292,12,0)</f>
        <v>4.3926999999999996</v>
      </c>
      <c r="S26" s="61">
        <f t="shared" si="7"/>
        <v>18</v>
      </c>
      <c r="T26" s="60">
        <f>VLOOKUP($A26,'Return Data'!$B$7:$R$2292,13,0)</f>
        <v>4.1485000000000003</v>
      </c>
      <c r="U26" s="61">
        <f t="shared" si="8"/>
        <v>15</v>
      </c>
      <c r="V26" s="60">
        <f>VLOOKUP($A26,'Return Data'!$B$7:$R$2292,17,0)</f>
        <v>3.5705</v>
      </c>
      <c r="W26" s="61">
        <f t="shared" si="10"/>
        <v>20</v>
      </c>
      <c r="X26" s="60"/>
      <c r="Y26" s="61"/>
      <c r="Z26" s="60">
        <f>VLOOKUP($A26,'Return Data'!$B$7:$R$2292,16,0)</f>
        <v>3.7168000000000001</v>
      </c>
      <c r="AA26" s="62">
        <f t="shared" si="9"/>
        <v>22</v>
      </c>
    </row>
    <row r="27" spans="1:27" x14ac:dyDescent="0.3">
      <c r="A27" s="58" t="s">
        <v>1240</v>
      </c>
      <c r="B27" s="59">
        <f>VLOOKUP($A27,'Return Data'!$B$7:$R$2292,3,0)</f>
        <v>44865</v>
      </c>
      <c r="C27" s="60">
        <f>VLOOKUP($A27,'Return Data'!$B$7:$R$2292,4,0)</f>
        <v>1127.6333999999999</v>
      </c>
      <c r="D27" s="60">
        <f>VLOOKUP($A27,'Return Data'!$B$7:$R$2292,5,0)</f>
        <v>5.8693999999999997</v>
      </c>
      <c r="E27" s="61">
        <f t="shared" si="0"/>
        <v>26</v>
      </c>
      <c r="F27" s="60">
        <f>VLOOKUP($A27,'Return Data'!$B$7:$R$2292,6,0)</f>
        <v>5.9306999999999999</v>
      </c>
      <c r="G27" s="61">
        <f t="shared" si="1"/>
        <v>24</v>
      </c>
      <c r="H27" s="60">
        <f>VLOOKUP($A27,'Return Data'!$B$7:$R$2292,7,0)</f>
        <v>5.9542999999999999</v>
      </c>
      <c r="I27" s="61">
        <f t="shared" si="2"/>
        <v>20</v>
      </c>
      <c r="J27" s="60">
        <f>VLOOKUP($A27,'Return Data'!$B$7:$R$2292,8,0)</f>
        <v>5.9504000000000001</v>
      </c>
      <c r="K27" s="61">
        <f t="shared" si="3"/>
        <v>19</v>
      </c>
      <c r="L27" s="60">
        <f>VLOOKUP($A27,'Return Data'!$B$7:$R$2292,9,0)</f>
        <v>5.8525999999999998</v>
      </c>
      <c r="M27" s="61">
        <f t="shared" si="4"/>
        <v>25</v>
      </c>
      <c r="N27" s="60">
        <f>VLOOKUP($A27,'Return Data'!$B$7:$R$2292,10,0)</f>
        <v>5.3844000000000003</v>
      </c>
      <c r="O27" s="61">
        <f t="shared" si="5"/>
        <v>14</v>
      </c>
      <c r="P27" s="60">
        <f>VLOOKUP($A27,'Return Data'!$B$7:$R$2292,11,0)</f>
        <v>4.8949999999999996</v>
      </c>
      <c r="Q27" s="61">
        <f t="shared" si="6"/>
        <v>14</v>
      </c>
      <c r="R27" s="60">
        <f>VLOOKUP($A27,'Return Data'!$B$7:$R$2292,12,0)</f>
        <v>4.4120999999999997</v>
      </c>
      <c r="S27" s="61">
        <f t="shared" si="7"/>
        <v>11</v>
      </c>
      <c r="T27" s="60">
        <f>VLOOKUP($A27,'Return Data'!$B$7:$R$2292,13,0)</f>
        <v>4.1776999999999997</v>
      </c>
      <c r="U27" s="61">
        <f t="shared" si="8"/>
        <v>11</v>
      </c>
      <c r="V27" s="60">
        <f>VLOOKUP($A27,'Return Data'!$B$7:$R$2292,17,0)</f>
        <v>3.6124999999999998</v>
      </c>
      <c r="W27" s="61">
        <f t="shared" si="10"/>
        <v>8</v>
      </c>
      <c r="X27" s="60"/>
      <c r="Y27" s="61"/>
      <c r="Z27" s="60">
        <f>VLOOKUP($A27,'Return Data'!$B$7:$R$2292,16,0)</f>
        <v>3.7339000000000002</v>
      </c>
      <c r="AA27" s="62">
        <f t="shared" si="9"/>
        <v>21</v>
      </c>
    </row>
    <row r="28" spans="1:27" x14ac:dyDescent="0.3">
      <c r="A28" s="58" t="s">
        <v>1242</v>
      </c>
      <c r="B28" s="59">
        <f>VLOOKUP($A28,'Return Data'!$B$7:$R$2292,3,0)</f>
        <v>44865</v>
      </c>
      <c r="C28" s="60">
        <f>VLOOKUP($A28,'Return Data'!$B$7:$R$2292,4,0)</f>
        <v>1116.9628</v>
      </c>
      <c r="D28" s="60">
        <f>VLOOKUP($A28,'Return Data'!$B$7:$R$2292,5,0)</f>
        <v>5.9320000000000004</v>
      </c>
      <c r="E28" s="61">
        <f t="shared" si="0"/>
        <v>12</v>
      </c>
      <c r="F28" s="60">
        <f>VLOOKUP($A28,'Return Data'!$B$7:$R$2292,6,0)</f>
        <v>5.9732000000000003</v>
      </c>
      <c r="G28" s="61">
        <f t="shared" si="1"/>
        <v>13</v>
      </c>
      <c r="H28" s="60">
        <f>VLOOKUP($A28,'Return Data'!$B$7:$R$2292,7,0)</f>
        <v>5.9911000000000003</v>
      </c>
      <c r="I28" s="61">
        <f t="shared" si="2"/>
        <v>10</v>
      </c>
      <c r="J28" s="60">
        <f>VLOOKUP($A28,'Return Data'!$B$7:$R$2292,8,0)</f>
        <v>5.9904999999999999</v>
      </c>
      <c r="K28" s="61">
        <f t="shared" si="3"/>
        <v>9</v>
      </c>
      <c r="L28" s="60">
        <f>VLOOKUP($A28,'Return Data'!$B$7:$R$2292,9,0)</f>
        <v>5.9028999999999998</v>
      </c>
      <c r="M28" s="61">
        <f t="shared" si="4"/>
        <v>14</v>
      </c>
      <c r="N28" s="60">
        <f>VLOOKUP($A28,'Return Data'!$B$7:$R$2292,10,0)</f>
        <v>5.4081999999999999</v>
      </c>
      <c r="O28" s="61">
        <f t="shared" si="5"/>
        <v>8</v>
      </c>
      <c r="P28" s="60">
        <f>VLOOKUP($A28,'Return Data'!$B$7:$R$2292,11,0)</f>
        <v>4.9044999999999996</v>
      </c>
      <c r="Q28" s="61">
        <f t="shared" si="6"/>
        <v>10</v>
      </c>
      <c r="R28" s="60">
        <f>VLOOKUP($A28,'Return Data'!$B$7:$R$2292,12,0)</f>
        <v>4.4330999999999996</v>
      </c>
      <c r="S28" s="61">
        <f t="shared" si="7"/>
        <v>7</v>
      </c>
      <c r="T28" s="60">
        <f>VLOOKUP($A28,'Return Data'!$B$7:$R$2292,13,0)</f>
        <v>4.1935000000000002</v>
      </c>
      <c r="U28" s="61">
        <f t="shared" si="8"/>
        <v>6</v>
      </c>
      <c r="V28" s="60">
        <f>VLOOKUP($A28,'Return Data'!$B$7:$R$2292,17,0)</f>
        <v>3.6366000000000001</v>
      </c>
      <c r="W28" s="61">
        <f t="shared" si="10"/>
        <v>4</v>
      </c>
      <c r="X28" s="60"/>
      <c r="Y28" s="61"/>
      <c r="Z28" s="60">
        <f>VLOOKUP($A28,'Return Data'!$B$7:$R$2292,16,0)</f>
        <v>3.6974999999999998</v>
      </c>
      <c r="AA28" s="62">
        <f t="shared" si="9"/>
        <v>23</v>
      </c>
    </row>
    <row r="29" spans="1:27" x14ac:dyDescent="0.3">
      <c r="A29" s="58" t="s">
        <v>1244</v>
      </c>
      <c r="B29" s="59">
        <f>VLOOKUP($A29,'Return Data'!$B$7:$R$2292,3,0)</f>
        <v>44865</v>
      </c>
      <c r="C29" s="60">
        <f>VLOOKUP($A29,'Return Data'!$B$7:$R$2292,4,0)</f>
        <v>116.8921</v>
      </c>
      <c r="D29" s="60">
        <f>VLOOKUP($A29,'Return Data'!$B$7:$R$2292,5,0)</f>
        <v>5.9649999999999999</v>
      </c>
      <c r="E29" s="61">
        <f t="shared" si="0"/>
        <v>8</v>
      </c>
      <c r="F29" s="60">
        <f>VLOOKUP($A29,'Return Data'!$B$7:$R$2292,6,0)</f>
        <v>5.9878</v>
      </c>
      <c r="G29" s="61">
        <f t="shared" si="1"/>
        <v>8</v>
      </c>
      <c r="H29" s="60">
        <f>VLOOKUP($A29,'Return Data'!$B$7:$R$2292,7,0)</f>
        <v>5.9931999999999999</v>
      </c>
      <c r="I29" s="61">
        <f t="shared" si="2"/>
        <v>8</v>
      </c>
      <c r="J29" s="60">
        <f>VLOOKUP($A29,'Return Data'!$B$7:$R$2292,8,0)</f>
        <v>5.9821999999999997</v>
      </c>
      <c r="K29" s="61">
        <f t="shared" si="3"/>
        <v>11</v>
      </c>
      <c r="L29" s="60">
        <f>VLOOKUP($A29,'Return Data'!$B$7:$R$2292,9,0)</f>
        <v>5.8967000000000001</v>
      </c>
      <c r="M29" s="61">
        <f t="shared" si="4"/>
        <v>15</v>
      </c>
      <c r="N29" s="60">
        <f>VLOOKUP($A29,'Return Data'!$B$7:$R$2292,10,0)</f>
        <v>5.4058000000000002</v>
      </c>
      <c r="O29" s="61">
        <f t="shared" si="5"/>
        <v>9</v>
      </c>
      <c r="P29" s="60">
        <f>VLOOKUP($A29,'Return Data'!$B$7:$R$2292,11,0)</f>
        <v>4.8982000000000001</v>
      </c>
      <c r="Q29" s="61">
        <f t="shared" si="6"/>
        <v>12</v>
      </c>
      <c r="R29" s="60">
        <f>VLOOKUP($A29,'Return Data'!$B$7:$R$2292,12,0)</f>
        <v>4.4204999999999997</v>
      </c>
      <c r="S29" s="61">
        <f t="shared" si="7"/>
        <v>10</v>
      </c>
      <c r="T29" s="60">
        <f>VLOOKUP($A29,'Return Data'!$B$7:$R$2292,13,0)</f>
        <v>4.1779000000000002</v>
      </c>
      <c r="U29" s="61">
        <f t="shared" si="8"/>
        <v>10</v>
      </c>
      <c r="V29" s="60">
        <f>VLOOKUP($A29,'Return Data'!$B$7:$R$2292,17,0)</f>
        <v>3.5939999999999999</v>
      </c>
      <c r="W29" s="61">
        <f t="shared" si="10"/>
        <v>11</v>
      </c>
      <c r="X29" s="60">
        <f>VLOOKUP($A29,'Return Data'!$B$7:$R$2292,14,0)</f>
        <v>3.6187999999999998</v>
      </c>
      <c r="Y29" s="61">
        <f>RANK(X29,X$8:X$36,0)</f>
        <v>3</v>
      </c>
      <c r="Z29" s="60">
        <f>VLOOKUP($A29,'Return Data'!$B$7:$R$2292,16,0)</f>
        <v>4.1142000000000003</v>
      </c>
      <c r="AA29" s="62">
        <f t="shared" si="9"/>
        <v>9</v>
      </c>
    </row>
    <row r="30" spans="1:27" x14ac:dyDescent="0.3">
      <c r="A30" s="58" t="s">
        <v>1246</v>
      </c>
      <c r="B30" s="59">
        <f>VLOOKUP($A30,'Return Data'!$B$7:$R$2292,3,0)</f>
        <v>44865</v>
      </c>
      <c r="C30" s="60">
        <f>VLOOKUP($A30,'Return Data'!$B$7:$R$2292,4,0)</f>
        <v>1125.3586</v>
      </c>
      <c r="D30" s="60">
        <f>VLOOKUP($A30,'Return Data'!$B$7:$R$2292,5,0)</f>
        <v>5.9267000000000003</v>
      </c>
      <c r="E30" s="61">
        <f t="shared" si="0"/>
        <v>16</v>
      </c>
      <c r="F30" s="60">
        <f>VLOOKUP($A30,'Return Data'!$B$7:$R$2292,6,0)</f>
        <v>5.9946000000000002</v>
      </c>
      <c r="G30" s="61">
        <f t="shared" si="1"/>
        <v>7</v>
      </c>
      <c r="H30" s="60">
        <f>VLOOKUP($A30,'Return Data'!$B$7:$R$2292,7,0)</f>
        <v>6.0294999999999996</v>
      </c>
      <c r="I30" s="61">
        <f t="shared" si="2"/>
        <v>6</v>
      </c>
      <c r="J30" s="60">
        <f>VLOOKUP($A30,'Return Data'!$B$7:$R$2292,8,0)</f>
        <v>6.0180999999999996</v>
      </c>
      <c r="K30" s="61">
        <f t="shared" si="3"/>
        <v>6</v>
      </c>
      <c r="L30" s="60">
        <f>VLOOKUP($A30,'Return Data'!$B$7:$R$2292,9,0)</f>
        <v>5.9214000000000002</v>
      </c>
      <c r="M30" s="61">
        <f t="shared" si="4"/>
        <v>10</v>
      </c>
      <c r="N30" s="60">
        <f>VLOOKUP($A30,'Return Data'!$B$7:$R$2292,10,0)</f>
        <v>5.4451000000000001</v>
      </c>
      <c r="O30" s="61">
        <f t="shared" si="5"/>
        <v>3</v>
      </c>
      <c r="P30" s="60">
        <f>VLOOKUP($A30,'Return Data'!$B$7:$R$2292,11,0)</f>
        <v>4.9356999999999998</v>
      </c>
      <c r="Q30" s="61">
        <f t="shared" si="6"/>
        <v>6</v>
      </c>
      <c r="R30" s="60">
        <f>VLOOKUP($A30,'Return Data'!$B$7:$R$2292,12,0)</f>
        <v>4.4448999999999996</v>
      </c>
      <c r="S30" s="61">
        <f t="shared" si="7"/>
        <v>4</v>
      </c>
      <c r="T30" s="60">
        <f>VLOOKUP($A30,'Return Data'!$B$7:$R$2292,13,0)</f>
        <v>4.2072000000000003</v>
      </c>
      <c r="U30" s="61">
        <f t="shared" si="8"/>
        <v>4</v>
      </c>
      <c r="V30" s="60">
        <f>VLOOKUP($A30,'Return Data'!$B$7:$R$2292,17,0)</f>
        <v>3.6564999999999999</v>
      </c>
      <c r="W30" s="61">
        <f t="shared" si="10"/>
        <v>1</v>
      </c>
      <c r="X30" s="60"/>
      <c r="Y30" s="61"/>
      <c r="Z30" s="60">
        <f>VLOOKUP($A30,'Return Data'!$B$7:$R$2292,16,0)</f>
        <v>3.7827000000000002</v>
      </c>
      <c r="AA30" s="62">
        <f t="shared" si="9"/>
        <v>20</v>
      </c>
    </row>
    <row r="31" spans="1:27" x14ac:dyDescent="0.3">
      <c r="A31" s="58" t="s">
        <v>1248</v>
      </c>
      <c r="B31" s="59">
        <f>VLOOKUP($A31,'Return Data'!$B$7:$R$2292,3,0)</f>
        <v>44865</v>
      </c>
      <c r="C31" s="60">
        <f>VLOOKUP($A31,'Return Data'!$B$7:$R$2292,4,0)</f>
        <v>3519.4775</v>
      </c>
      <c r="D31" s="60">
        <f>VLOOKUP($A31,'Return Data'!$B$7:$R$2292,5,0)</f>
        <v>5.9466000000000001</v>
      </c>
      <c r="E31" s="61">
        <f t="shared" si="0"/>
        <v>10</v>
      </c>
      <c r="F31" s="60">
        <f>VLOOKUP($A31,'Return Data'!$B$7:$R$2292,6,0)</f>
        <v>5.9661999999999997</v>
      </c>
      <c r="G31" s="61">
        <f t="shared" si="1"/>
        <v>15</v>
      </c>
      <c r="H31" s="60">
        <f>VLOOKUP($A31,'Return Data'!$B$7:$R$2292,7,0)</f>
        <v>5.9720000000000004</v>
      </c>
      <c r="I31" s="61">
        <f t="shared" si="2"/>
        <v>14</v>
      </c>
      <c r="J31" s="60">
        <f>VLOOKUP($A31,'Return Data'!$B$7:$R$2292,8,0)</f>
        <v>5.9579000000000004</v>
      </c>
      <c r="K31" s="61">
        <f t="shared" si="3"/>
        <v>15</v>
      </c>
      <c r="L31" s="60">
        <f>VLOOKUP($A31,'Return Data'!$B$7:$R$2292,9,0)</f>
        <v>5.8670999999999998</v>
      </c>
      <c r="M31" s="61">
        <f t="shared" si="4"/>
        <v>20</v>
      </c>
      <c r="N31" s="60">
        <f>VLOOKUP($A31,'Return Data'!$B$7:$R$2292,10,0)</f>
        <v>5.3718000000000004</v>
      </c>
      <c r="O31" s="61">
        <f t="shared" si="5"/>
        <v>20</v>
      </c>
      <c r="P31" s="60">
        <f>VLOOKUP($A31,'Return Data'!$B$7:$R$2292,11,0)</f>
        <v>4.8792999999999997</v>
      </c>
      <c r="Q31" s="61">
        <f t="shared" si="6"/>
        <v>17</v>
      </c>
      <c r="R31" s="60">
        <f>VLOOKUP($A31,'Return Data'!$B$7:$R$2292,12,0)</f>
        <v>4.3935000000000004</v>
      </c>
      <c r="S31" s="61">
        <f t="shared" si="7"/>
        <v>17</v>
      </c>
      <c r="T31" s="60">
        <f>VLOOKUP($A31,'Return Data'!$B$7:$R$2292,13,0)</f>
        <v>4.1473000000000004</v>
      </c>
      <c r="U31" s="61">
        <f t="shared" si="8"/>
        <v>16</v>
      </c>
      <c r="V31" s="60">
        <f>VLOOKUP($A31,'Return Data'!$B$7:$R$2292,17,0)</f>
        <v>3.5876999999999999</v>
      </c>
      <c r="W31" s="61">
        <f t="shared" si="10"/>
        <v>12</v>
      </c>
      <c r="X31" s="60">
        <f>VLOOKUP($A31,'Return Data'!$B$7:$R$2292,14,0)</f>
        <v>3.6008</v>
      </c>
      <c r="Y31" s="61">
        <f>RANK(X31,X$8:X$36,0)</f>
        <v>4</v>
      </c>
      <c r="Z31" s="60">
        <f>VLOOKUP($A31,'Return Data'!$B$7:$R$2292,16,0)</f>
        <v>6.4554</v>
      </c>
      <c r="AA31" s="62">
        <f t="shared" si="9"/>
        <v>1</v>
      </c>
    </row>
    <row r="32" spans="1:27" x14ac:dyDescent="0.3">
      <c r="A32" s="58" t="s">
        <v>1250</v>
      </c>
      <c r="B32" s="59">
        <f>VLOOKUP($A32,'Return Data'!$B$7:$R$2292,3,0)</f>
        <v>44865</v>
      </c>
      <c r="C32" s="60">
        <f>VLOOKUP($A32,'Return Data'!$B$7:$R$2292,4,0)</f>
        <v>1157.2627</v>
      </c>
      <c r="D32" s="60">
        <f>VLOOKUP($A32,'Return Data'!$B$7:$R$2292,5,0)</f>
        <v>5.88</v>
      </c>
      <c r="E32" s="61">
        <f t="shared" si="0"/>
        <v>24</v>
      </c>
      <c r="F32" s="60">
        <f>VLOOKUP($A32,'Return Data'!$B$7:$R$2292,6,0)</f>
        <v>5.9207999999999998</v>
      </c>
      <c r="G32" s="61">
        <f t="shared" si="1"/>
        <v>25</v>
      </c>
      <c r="H32" s="60">
        <f>VLOOKUP($A32,'Return Data'!$B$7:$R$2292,7,0)</f>
        <v>5.9390000000000001</v>
      </c>
      <c r="I32" s="61">
        <f t="shared" si="2"/>
        <v>26</v>
      </c>
      <c r="J32" s="60">
        <f>VLOOKUP($A32,'Return Data'!$B$7:$R$2292,8,0)</f>
        <v>5.9306000000000001</v>
      </c>
      <c r="K32" s="61">
        <f t="shared" si="3"/>
        <v>23</v>
      </c>
      <c r="L32" s="60">
        <f>VLOOKUP($A32,'Return Data'!$B$7:$R$2292,9,0)</f>
        <v>5.8558000000000003</v>
      </c>
      <c r="M32" s="61">
        <f t="shared" si="4"/>
        <v>23</v>
      </c>
      <c r="N32" s="60">
        <f>VLOOKUP($A32,'Return Data'!$B$7:$R$2292,10,0)</f>
        <v>5.3528000000000002</v>
      </c>
      <c r="O32" s="61">
        <f t="shared" si="5"/>
        <v>23</v>
      </c>
      <c r="P32" s="60">
        <f>VLOOKUP($A32,'Return Data'!$B$7:$R$2292,11,0)</f>
        <v>4.9090999999999996</v>
      </c>
      <c r="Q32" s="61">
        <f t="shared" si="6"/>
        <v>9</v>
      </c>
      <c r="R32" s="60">
        <f>VLOOKUP($A32,'Return Data'!$B$7:$R$2292,12,0)</f>
        <v>4.3956</v>
      </c>
      <c r="S32" s="61">
        <f t="shared" si="7"/>
        <v>15</v>
      </c>
      <c r="T32" s="60">
        <f>VLOOKUP($A32,'Return Data'!$B$7:$R$2292,13,0)</f>
        <v>4.1288</v>
      </c>
      <c r="U32" s="61">
        <f t="shared" si="8"/>
        <v>24</v>
      </c>
      <c r="V32" s="60">
        <f>VLOOKUP($A32,'Return Data'!$B$7:$R$2292,17,0)</f>
        <v>3.5457000000000001</v>
      </c>
      <c r="W32" s="61">
        <f t="shared" si="10"/>
        <v>25</v>
      </c>
      <c r="X32" s="60"/>
      <c r="Y32" s="61"/>
      <c r="Z32" s="60">
        <f>VLOOKUP($A32,'Return Data'!$B$7:$R$2292,16,0)</f>
        <v>4.1181999999999999</v>
      </c>
      <c r="AA32" s="62">
        <f t="shared" si="9"/>
        <v>8</v>
      </c>
    </row>
    <row r="33" spans="1:27" x14ac:dyDescent="0.3">
      <c r="A33" s="58" t="s">
        <v>1252</v>
      </c>
      <c r="B33" s="59">
        <f>VLOOKUP($A33,'Return Data'!$B$7:$R$2292,3,0)</f>
        <v>44865</v>
      </c>
      <c r="C33" s="60">
        <f>VLOOKUP($A33,'Return Data'!$B$7:$R$2292,4,0)</f>
        <v>1148.6184000000001</v>
      </c>
      <c r="D33" s="60">
        <f>VLOOKUP($A33,'Return Data'!$B$7:$R$2292,5,0)</f>
        <v>5.9306000000000001</v>
      </c>
      <c r="E33" s="61">
        <f t="shared" si="0"/>
        <v>14</v>
      </c>
      <c r="F33" s="60">
        <f>VLOOKUP($A33,'Return Data'!$B$7:$R$2292,6,0)</f>
        <v>5.9527000000000001</v>
      </c>
      <c r="G33" s="61">
        <f t="shared" si="1"/>
        <v>19</v>
      </c>
      <c r="H33" s="60">
        <f>VLOOKUP($A33,'Return Data'!$B$7:$R$2292,7,0)</f>
        <v>5.9496000000000002</v>
      </c>
      <c r="I33" s="61">
        <f t="shared" si="2"/>
        <v>21</v>
      </c>
      <c r="J33" s="60">
        <f>VLOOKUP($A33,'Return Data'!$B$7:$R$2292,8,0)</f>
        <v>5.9344999999999999</v>
      </c>
      <c r="K33" s="61">
        <f t="shared" si="3"/>
        <v>22</v>
      </c>
      <c r="L33" s="60">
        <f>VLOOKUP($A33,'Return Data'!$B$7:$R$2292,9,0)</f>
        <v>5.8869999999999996</v>
      </c>
      <c r="M33" s="61">
        <f t="shared" si="4"/>
        <v>19</v>
      </c>
      <c r="N33" s="60">
        <f>VLOOKUP($A33,'Return Data'!$B$7:$R$2292,10,0)</f>
        <v>5.3760000000000003</v>
      </c>
      <c r="O33" s="61">
        <f t="shared" si="5"/>
        <v>19</v>
      </c>
      <c r="P33" s="60">
        <f>VLOOKUP($A33,'Return Data'!$B$7:$R$2292,11,0)</f>
        <v>4.8761000000000001</v>
      </c>
      <c r="Q33" s="61">
        <f t="shared" si="6"/>
        <v>20</v>
      </c>
      <c r="R33" s="60">
        <f>VLOOKUP($A33,'Return Data'!$B$7:$R$2292,12,0)</f>
        <v>4.3826999999999998</v>
      </c>
      <c r="S33" s="61">
        <f t="shared" si="7"/>
        <v>23</v>
      </c>
      <c r="T33" s="60">
        <f>VLOOKUP($A33,'Return Data'!$B$7:$R$2292,13,0)</f>
        <v>4.1387999999999998</v>
      </c>
      <c r="U33" s="61">
        <f t="shared" si="8"/>
        <v>22</v>
      </c>
      <c r="V33" s="60">
        <f>VLOOKUP($A33,'Return Data'!$B$7:$R$2292,17,0)</f>
        <v>3.5756999999999999</v>
      </c>
      <c r="W33" s="61">
        <f t="shared" si="10"/>
        <v>18</v>
      </c>
      <c r="X33" s="60"/>
      <c r="Y33" s="61"/>
      <c r="Z33" s="60">
        <f>VLOOKUP($A33,'Return Data'!$B$7:$R$2292,16,0)</f>
        <v>3.9142999999999999</v>
      </c>
      <c r="AA33" s="62">
        <f t="shared" si="9"/>
        <v>14</v>
      </c>
    </row>
    <row r="34" spans="1:27" x14ac:dyDescent="0.3">
      <c r="A34" s="58" t="s">
        <v>1254</v>
      </c>
      <c r="B34" s="59">
        <f>VLOOKUP($A34,'Return Data'!$B$7:$R$2292,3,0)</f>
        <v>44865</v>
      </c>
      <c r="C34" s="60">
        <f>VLOOKUP($A34,'Return Data'!$B$7:$R$2292,4,0)</f>
        <v>1146.6837</v>
      </c>
      <c r="D34" s="60">
        <f>VLOOKUP($A34,'Return Data'!$B$7:$R$2292,5,0)</f>
        <v>5.8418999999999999</v>
      </c>
      <c r="E34" s="61">
        <f t="shared" si="0"/>
        <v>27</v>
      </c>
      <c r="F34" s="60">
        <f>VLOOKUP($A34,'Return Data'!$B$7:$R$2292,6,0)</f>
        <v>5.9691000000000001</v>
      </c>
      <c r="G34" s="61">
        <f t="shared" si="1"/>
        <v>14</v>
      </c>
      <c r="H34" s="60">
        <f>VLOOKUP($A34,'Return Data'!$B$7:$R$2292,7,0)</f>
        <v>5.9560000000000004</v>
      </c>
      <c r="I34" s="61">
        <f t="shared" si="2"/>
        <v>19</v>
      </c>
      <c r="J34" s="60">
        <f>VLOOKUP($A34,'Return Data'!$B$7:$R$2292,8,0)</f>
        <v>5.9554999999999998</v>
      </c>
      <c r="K34" s="61">
        <f t="shared" si="3"/>
        <v>17</v>
      </c>
      <c r="L34" s="60">
        <f>VLOOKUP($A34,'Return Data'!$B$7:$R$2292,9,0)</f>
        <v>5.86</v>
      </c>
      <c r="M34" s="61">
        <f t="shared" si="4"/>
        <v>22</v>
      </c>
      <c r="N34" s="60">
        <f>VLOOKUP($A34,'Return Data'!$B$7:$R$2292,10,0)</f>
        <v>5.3779000000000003</v>
      </c>
      <c r="O34" s="61">
        <f t="shared" si="5"/>
        <v>18</v>
      </c>
      <c r="P34" s="60">
        <f>VLOOKUP($A34,'Return Data'!$B$7:$R$2292,11,0)</f>
        <v>4.8733000000000004</v>
      </c>
      <c r="Q34" s="61">
        <f t="shared" si="6"/>
        <v>21</v>
      </c>
      <c r="R34" s="60">
        <f>VLOOKUP($A34,'Return Data'!$B$7:$R$2292,12,0)</f>
        <v>4.3859000000000004</v>
      </c>
      <c r="S34" s="61">
        <f t="shared" si="7"/>
        <v>22</v>
      </c>
      <c r="T34" s="60">
        <f>VLOOKUP($A34,'Return Data'!$B$7:$R$2292,13,0)</f>
        <v>4.1532999999999998</v>
      </c>
      <c r="U34" s="61">
        <f t="shared" si="8"/>
        <v>14</v>
      </c>
      <c r="V34" s="60">
        <f>VLOOKUP($A34,'Return Data'!$B$7:$R$2292,17,0)</f>
        <v>3.5783</v>
      </c>
      <c r="W34" s="61">
        <f t="shared" si="10"/>
        <v>17</v>
      </c>
      <c r="X34" s="60"/>
      <c r="Y34" s="61"/>
      <c r="Z34" s="60">
        <f>VLOOKUP($A34,'Return Data'!$B$7:$R$2292,16,0)</f>
        <v>3.8706</v>
      </c>
      <c r="AA34" s="62">
        <f t="shared" si="9"/>
        <v>15</v>
      </c>
    </row>
    <row r="35" spans="1:27" x14ac:dyDescent="0.3">
      <c r="A35" s="58" t="s">
        <v>1256</v>
      </c>
      <c r="B35" s="59">
        <f>VLOOKUP($A35,'Return Data'!$B$7:$R$2292,3,0)</f>
        <v>44865</v>
      </c>
      <c r="C35" s="60">
        <f>VLOOKUP($A35,'Return Data'!$B$7:$R$2292,4,0)</f>
        <v>2963.7530999999999</v>
      </c>
      <c r="D35" s="60">
        <f>VLOOKUP($A35,'Return Data'!$B$7:$R$2292,5,0)</f>
        <v>5.9985999999999997</v>
      </c>
      <c r="E35" s="61">
        <f t="shared" si="0"/>
        <v>5</v>
      </c>
      <c r="F35" s="60">
        <f>VLOOKUP($A35,'Return Data'!$B$7:$R$2292,6,0)</f>
        <v>6.0206999999999997</v>
      </c>
      <c r="G35" s="61">
        <f t="shared" si="1"/>
        <v>5</v>
      </c>
      <c r="H35" s="60">
        <f>VLOOKUP($A35,'Return Data'!$B$7:$R$2292,7,0)</f>
        <v>6.0312000000000001</v>
      </c>
      <c r="I35" s="61">
        <f t="shared" si="2"/>
        <v>5</v>
      </c>
      <c r="J35" s="60">
        <f>VLOOKUP($A35,'Return Data'!$B$7:$R$2292,8,0)</f>
        <v>6.0144000000000002</v>
      </c>
      <c r="K35" s="61">
        <f t="shared" si="3"/>
        <v>7</v>
      </c>
      <c r="L35" s="60">
        <f>VLOOKUP($A35,'Return Data'!$B$7:$R$2292,9,0)</f>
        <v>5.9476000000000004</v>
      </c>
      <c r="M35" s="61">
        <f t="shared" si="4"/>
        <v>7</v>
      </c>
      <c r="N35" s="60">
        <f>VLOOKUP($A35,'Return Data'!$B$7:$R$2292,10,0)</f>
        <v>5.4311999999999996</v>
      </c>
      <c r="O35" s="61">
        <f t="shared" si="5"/>
        <v>6</v>
      </c>
      <c r="P35" s="60">
        <f>VLOOKUP($A35,'Return Data'!$B$7:$R$2292,11,0)</f>
        <v>4.9367000000000001</v>
      </c>
      <c r="Q35" s="61">
        <f t="shared" si="6"/>
        <v>5</v>
      </c>
      <c r="R35" s="60">
        <f>VLOOKUP($A35,'Return Data'!$B$7:$R$2292,12,0)</f>
        <v>4.4425999999999997</v>
      </c>
      <c r="S35" s="61">
        <f t="shared" si="7"/>
        <v>5</v>
      </c>
      <c r="T35" s="60">
        <f>VLOOKUP($A35,'Return Data'!$B$7:$R$2292,13,0)</f>
        <v>4.1944999999999997</v>
      </c>
      <c r="U35" s="61">
        <f t="shared" si="8"/>
        <v>5</v>
      </c>
      <c r="V35" s="60">
        <f>VLOOKUP($A35,'Return Data'!$B$7:$R$2292,17,0)</f>
        <v>3.6227</v>
      </c>
      <c r="W35" s="61">
        <f t="shared" si="10"/>
        <v>7</v>
      </c>
      <c r="X35" s="60">
        <f>VLOOKUP($A35,'Return Data'!$B$7:$R$2292,14,0)</f>
        <v>3.6421999999999999</v>
      </c>
      <c r="Y35" s="61">
        <f>RANK(X35,X$8:X$36,0)</f>
        <v>2</v>
      </c>
      <c r="Z35" s="60">
        <f>VLOOKUP($A35,'Return Data'!$B$7:$R$2292,16,0)</f>
        <v>5.9146999999999998</v>
      </c>
      <c r="AA35" s="62">
        <f t="shared" si="9"/>
        <v>3</v>
      </c>
    </row>
    <row r="36" spans="1:27" x14ac:dyDescent="0.3">
      <c r="A36" s="58" t="s">
        <v>1933</v>
      </c>
      <c r="B36" s="59">
        <f>VLOOKUP($A36,'Return Data'!$B$7:$R$2292,3,0)</f>
        <v>44865</v>
      </c>
      <c r="C36" s="60">
        <f>VLOOKUP($A36,'Return Data'!$B$7:$R$2292,4,0)</f>
        <v>1120.1283000000001</v>
      </c>
      <c r="D36" s="60">
        <f>VLOOKUP($A36,'Return Data'!$B$7:$R$2292,5,0)</f>
        <v>6.4269999999999996</v>
      </c>
      <c r="E36" s="61">
        <f t="shared" si="0"/>
        <v>1</v>
      </c>
      <c r="F36" s="60">
        <f>VLOOKUP($A36,'Return Data'!$B$7:$R$2292,6,0)</f>
        <v>6.4303999999999997</v>
      </c>
      <c r="G36" s="61">
        <f t="shared" si="1"/>
        <v>2</v>
      </c>
      <c r="H36" s="60">
        <f>VLOOKUP($A36,'Return Data'!$B$7:$R$2292,7,0)</f>
        <v>6.4150999999999998</v>
      </c>
      <c r="I36" s="61">
        <f t="shared" si="2"/>
        <v>1</v>
      </c>
      <c r="J36" s="60">
        <f>VLOOKUP($A36,'Return Data'!$B$7:$R$2292,8,0)</f>
        <v>6.4089999999999998</v>
      </c>
      <c r="K36" s="61">
        <f t="shared" si="3"/>
        <v>1</v>
      </c>
      <c r="L36" s="60">
        <f>VLOOKUP($A36,'Return Data'!$B$7:$R$2292,9,0)</f>
        <v>6.3497000000000003</v>
      </c>
      <c r="M36" s="61">
        <f t="shared" si="4"/>
        <v>1</v>
      </c>
      <c r="N36" s="60">
        <f>VLOOKUP($A36,'Return Data'!$B$7:$R$2292,10,0)</f>
        <v>5.3845000000000001</v>
      </c>
      <c r="O36" s="61">
        <f t="shared" si="5"/>
        <v>13</v>
      </c>
      <c r="P36" s="60">
        <f>VLOOKUP($A36,'Return Data'!$B$7:$R$2292,11,0)</f>
        <v>4.8299000000000003</v>
      </c>
      <c r="Q36" s="61">
        <f t="shared" si="6"/>
        <v>27</v>
      </c>
      <c r="R36" s="60">
        <f>VLOOKUP($A36,'Return Data'!$B$7:$R$2292,12,0)</f>
        <v>4.3048999999999999</v>
      </c>
      <c r="S36" s="61">
        <f t="shared" si="7"/>
        <v>27</v>
      </c>
      <c r="T36" s="60">
        <f>VLOOKUP($A36,'Return Data'!$B$7:$R$2292,13,0)</f>
        <v>4.0309999999999997</v>
      </c>
      <c r="U36" s="61">
        <f t="shared" si="8"/>
        <v>29</v>
      </c>
      <c r="V36" s="60">
        <f>VLOOKUP($A36,'Return Data'!$B$7:$R$2292,17,0)</f>
        <v>3.4872000000000001</v>
      </c>
      <c r="W36" s="61">
        <f t="shared" si="10"/>
        <v>28</v>
      </c>
      <c r="X36" s="60"/>
      <c r="Y36" s="61"/>
      <c r="Z36" s="60">
        <f>VLOOKUP($A36,'Return Data'!$B$7:$R$2292,16,0)</f>
        <v>3.6181000000000001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5.937310344827587</v>
      </c>
      <c r="E38" s="69"/>
      <c r="F38" s="70">
        <f>AVERAGE(F8:F36)</f>
        <v>5.9963896551724138</v>
      </c>
      <c r="G38" s="69"/>
      <c r="H38" s="70">
        <f>AVERAGE(H8:H36)</f>
        <v>5.9955999999999996</v>
      </c>
      <c r="I38" s="69"/>
      <c r="J38" s="70">
        <f>AVERAGE(J8:J36)</f>
        <v>5.978648275862068</v>
      </c>
      <c r="K38" s="69"/>
      <c r="L38" s="70">
        <f>AVERAGE(L8:L36)</f>
        <v>5.9153275862068977</v>
      </c>
      <c r="M38" s="69"/>
      <c r="N38" s="70">
        <f>AVERAGE(N8:N36)</f>
        <v>5.3831586206896551</v>
      </c>
      <c r="O38" s="69"/>
      <c r="P38" s="70">
        <f>AVERAGE(P8:P36)</f>
        <v>4.888296551724137</v>
      </c>
      <c r="Q38" s="69"/>
      <c r="R38" s="70">
        <f>AVERAGE(R8:R36)</f>
        <v>4.3998758620689662</v>
      </c>
      <c r="S38" s="69"/>
      <c r="T38" s="70">
        <f>AVERAGE(T8:T36)</f>
        <v>4.1560206896551728</v>
      </c>
      <c r="U38" s="69"/>
      <c r="V38" s="70">
        <f>AVERAGE(V8:V36)</f>
        <v>3.585282142857142</v>
      </c>
      <c r="W38" s="69"/>
      <c r="X38" s="70">
        <f>AVERAGE(X8:X36)</f>
        <v>3.5885200000000004</v>
      </c>
      <c r="Y38" s="69"/>
      <c r="Z38" s="70">
        <f>AVERAGE(Z8:Z36)</f>
        <v>4.1658344827586209</v>
      </c>
      <c r="AA38" s="71"/>
    </row>
    <row r="39" spans="1:27" x14ac:dyDescent="0.3">
      <c r="A39" s="68" t="s">
        <v>28</v>
      </c>
      <c r="B39" s="69"/>
      <c r="C39" s="69"/>
      <c r="D39" s="70">
        <f>MIN(D8:D36)</f>
        <v>5.6234999999999999</v>
      </c>
      <c r="E39" s="69"/>
      <c r="F39" s="70">
        <f>MIN(F8:F36)</f>
        <v>5.7896999999999998</v>
      </c>
      <c r="G39" s="69"/>
      <c r="H39" s="70">
        <f>MIN(H8:H36)</f>
        <v>5.8094000000000001</v>
      </c>
      <c r="I39" s="69"/>
      <c r="J39" s="70">
        <f>MIN(J8:J36)</f>
        <v>5.7823000000000002</v>
      </c>
      <c r="K39" s="69"/>
      <c r="L39" s="70">
        <f>MIN(L8:L36)</f>
        <v>5.7586000000000004</v>
      </c>
      <c r="M39" s="69"/>
      <c r="N39" s="70">
        <f>MIN(N8:N36)</f>
        <v>5.2095000000000002</v>
      </c>
      <c r="O39" s="69"/>
      <c r="P39" s="70">
        <f>MIN(P8:P36)</f>
        <v>4.7336999999999998</v>
      </c>
      <c r="Q39" s="69"/>
      <c r="R39" s="70">
        <f>MIN(R8:R36)</f>
        <v>4.2786999999999997</v>
      </c>
      <c r="S39" s="69"/>
      <c r="T39" s="70">
        <f>MIN(T8:T36)</f>
        <v>4.0309999999999997</v>
      </c>
      <c r="U39" s="69"/>
      <c r="V39" s="70">
        <f>MIN(V8:V36)</f>
        <v>3.4872000000000001</v>
      </c>
      <c r="W39" s="69"/>
      <c r="X39" s="70">
        <f>MIN(X8:X36)</f>
        <v>3.5030000000000001</v>
      </c>
      <c r="Y39" s="69"/>
      <c r="Z39" s="70">
        <f>MIN(Z8:Z36)</f>
        <v>3.5350000000000001</v>
      </c>
      <c r="AA39" s="71"/>
    </row>
    <row r="40" spans="1:27" ht="15" thickBot="1" x14ac:dyDescent="0.35">
      <c r="A40" s="72" t="s">
        <v>29</v>
      </c>
      <c r="B40" s="73"/>
      <c r="C40" s="73"/>
      <c r="D40" s="74">
        <f>MAX(D8:D36)</f>
        <v>6.4269999999999996</v>
      </c>
      <c r="E40" s="73"/>
      <c r="F40" s="74">
        <f>MAX(F8:F36)</f>
        <v>6.6353999999999997</v>
      </c>
      <c r="G40" s="73"/>
      <c r="H40" s="74">
        <f>MAX(H8:H36)</f>
        <v>6.4150999999999998</v>
      </c>
      <c r="I40" s="73"/>
      <c r="J40" s="74">
        <f>MAX(J8:J36)</f>
        <v>6.4089999999999998</v>
      </c>
      <c r="K40" s="73"/>
      <c r="L40" s="74">
        <f>MAX(L8:L36)</f>
        <v>6.3497000000000003</v>
      </c>
      <c r="M40" s="73"/>
      <c r="N40" s="74">
        <f>MAX(N8:N36)</f>
        <v>5.5004</v>
      </c>
      <c r="O40" s="73"/>
      <c r="P40" s="74">
        <f>MAX(P8:P36)</f>
        <v>5.0167999999999999</v>
      </c>
      <c r="Q40" s="73"/>
      <c r="R40" s="74">
        <f>MAX(R8:R36)</f>
        <v>4.5423999999999998</v>
      </c>
      <c r="S40" s="73"/>
      <c r="T40" s="74">
        <f>MAX(T8:T36)</f>
        <v>4.3177000000000003</v>
      </c>
      <c r="U40" s="73"/>
      <c r="V40" s="74">
        <f>MAX(V8:V36)</f>
        <v>3.6564999999999999</v>
      </c>
      <c r="W40" s="73"/>
      <c r="X40" s="74">
        <f>MAX(X8:X36)</f>
        <v>3.6678000000000002</v>
      </c>
      <c r="Y40" s="73"/>
      <c r="Z40" s="74">
        <f>MAX(Z8:Z36)</f>
        <v>6.4554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44865</v>
      </c>
      <c r="C8" s="60">
        <f>VLOOKUP($A8,'Return Data'!$B$7:$R$2292,4,0)</f>
        <v>593.54489999999998</v>
      </c>
      <c r="D8" s="60">
        <f>VLOOKUP($A8,'Return Data'!$B$7:$R$2292,5,0)</f>
        <v>7.0124000000000004</v>
      </c>
      <c r="E8" s="61">
        <f t="shared" ref="E8:E31" si="0">RANK(D8,D$8:D$31,0)</f>
        <v>6</v>
      </c>
      <c r="F8" s="60">
        <f>VLOOKUP($A8,'Return Data'!$B$7:$R$2292,6,0)</f>
        <v>7.0124000000000004</v>
      </c>
      <c r="G8" s="61">
        <f t="shared" ref="G8:G31" si="1">RANK(F8,F$8:F$31,0)</f>
        <v>6</v>
      </c>
      <c r="H8" s="60">
        <f>VLOOKUP($A8,'Return Data'!$B$7:$R$2292,7,0)</f>
        <v>7.7005999999999997</v>
      </c>
      <c r="I8" s="61">
        <f t="shared" ref="I8:I31" si="2">RANK(H8,H$8:H$31,0)</f>
        <v>11</v>
      </c>
      <c r="J8" s="60">
        <f>VLOOKUP($A8,'Return Data'!$B$7:$R$2292,8,0)</f>
        <v>6.9476000000000004</v>
      </c>
      <c r="K8" s="61">
        <f t="shared" ref="K8:K31" si="3">RANK(J8,J$8:J$31,0)</f>
        <v>1</v>
      </c>
      <c r="L8" s="60">
        <f>VLOOKUP($A8,'Return Data'!$B$7:$R$2292,9,0)</f>
        <v>5.5229999999999997</v>
      </c>
      <c r="M8" s="61">
        <f t="shared" ref="M8:M31" si="4">RANK(L8,L$8:L$31,0)</f>
        <v>4</v>
      </c>
      <c r="N8" s="60">
        <f>VLOOKUP($A8,'Return Data'!$B$7:$R$2292,10,0)</f>
        <v>5.5444000000000004</v>
      </c>
      <c r="O8" s="61">
        <f t="shared" ref="O8:O31" si="5">RANK(N8,N$8:N$31,0)</f>
        <v>4</v>
      </c>
      <c r="P8" s="60">
        <f>VLOOKUP($A8,'Return Data'!$B$7:$R$2292,11,0)</f>
        <v>4.6611000000000002</v>
      </c>
      <c r="Q8" s="61">
        <f t="shared" ref="Q8:Q31" si="6">RANK(P8,P$8:P$31,0)</f>
        <v>2</v>
      </c>
      <c r="R8" s="60">
        <f>VLOOKUP($A8,'Return Data'!$B$7:$R$2292,12,0)</f>
        <v>4.6971999999999996</v>
      </c>
      <c r="S8" s="61">
        <f t="shared" ref="S8:S31" si="7">RANK(R8,R$8:R$31,0)</f>
        <v>1</v>
      </c>
      <c r="T8" s="60">
        <f>VLOOKUP($A8,'Return Data'!$B$7:$R$2292,13,0)</f>
        <v>4.5625999999999998</v>
      </c>
      <c r="U8" s="61">
        <f t="shared" ref="U8:U31" si="8">RANK(T8,T$8:T$31,0)</f>
        <v>1</v>
      </c>
      <c r="V8" s="60">
        <f>VLOOKUP($A8,'Return Data'!$B$7:$R$2292,17,0)</f>
        <v>4.5957999999999997</v>
      </c>
      <c r="W8" s="61">
        <f t="shared" ref="W8:W31" si="9">RANK(V8,V$8:V$31,0)</f>
        <v>3</v>
      </c>
      <c r="X8" s="60">
        <f>VLOOKUP($A8,'Return Data'!$B$7:$R$2292,14,0)</f>
        <v>5.9305000000000003</v>
      </c>
      <c r="Y8" s="61">
        <f t="shared" ref="Y8:Y29" si="10">RANK(X8,X$8:X$31,0)</f>
        <v>3</v>
      </c>
      <c r="Z8" s="60">
        <f>VLOOKUP($A8,'Return Data'!$B$7:$R$2292,16,0)</f>
        <v>8.0379000000000005</v>
      </c>
      <c r="AA8" s="62">
        <f t="shared" ref="AA8:AA31" si="11">RANK(Z8,Z$8:Z$31,0)</f>
        <v>1</v>
      </c>
    </row>
    <row r="9" spans="1:27" x14ac:dyDescent="0.3">
      <c r="A9" s="58" t="s">
        <v>960</v>
      </c>
      <c r="B9" s="59">
        <f>VLOOKUP($A9,'Return Data'!$B$7:$R$2292,3,0)</f>
        <v>44865</v>
      </c>
      <c r="C9" s="60">
        <f>VLOOKUP($A9,'Return Data'!$B$7:$R$2292,4,0)</f>
        <v>2651.6048000000001</v>
      </c>
      <c r="D9" s="60">
        <f>VLOOKUP($A9,'Return Data'!$B$7:$R$2292,5,0)</f>
        <v>6.6242000000000001</v>
      </c>
      <c r="E9" s="61">
        <f t="shared" si="0"/>
        <v>10</v>
      </c>
      <c r="F9" s="60">
        <f>VLOOKUP($A9,'Return Data'!$B$7:$R$2292,6,0)</f>
        <v>6.6242000000000001</v>
      </c>
      <c r="G9" s="61">
        <f t="shared" si="1"/>
        <v>10</v>
      </c>
      <c r="H9" s="60">
        <f>VLOOKUP($A9,'Return Data'!$B$7:$R$2292,7,0)</f>
        <v>8.1023999999999994</v>
      </c>
      <c r="I9" s="61">
        <f t="shared" si="2"/>
        <v>4</v>
      </c>
      <c r="J9" s="60">
        <f>VLOOKUP($A9,'Return Data'!$B$7:$R$2292,8,0)</f>
        <v>6.5206999999999997</v>
      </c>
      <c r="K9" s="61">
        <f t="shared" si="3"/>
        <v>6</v>
      </c>
      <c r="L9" s="60">
        <f>VLOOKUP($A9,'Return Data'!$B$7:$R$2292,9,0)</f>
        <v>5.1017000000000001</v>
      </c>
      <c r="M9" s="61">
        <f t="shared" si="4"/>
        <v>11</v>
      </c>
      <c r="N9" s="60">
        <f>VLOOKUP($A9,'Return Data'!$B$7:$R$2292,10,0)</f>
        <v>5.2226999999999997</v>
      </c>
      <c r="O9" s="61">
        <f t="shared" si="5"/>
        <v>6</v>
      </c>
      <c r="P9" s="60">
        <f>VLOOKUP($A9,'Return Data'!$B$7:$R$2292,11,0)</f>
        <v>4.2164999999999999</v>
      </c>
      <c r="Q9" s="61">
        <f t="shared" si="6"/>
        <v>9</v>
      </c>
      <c r="R9" s="60">
        <f>VLOOKUP($A9,'Return Data'!$B$7:$R$2292,12,0)</f>
        <v>4.2058999999999997</v>
      </c>
      <c r="S9" s="61">
        <f t="shared" si="7"/>
        <v>7</v>
      </c>
      <c r="T9" s="60">
        <f>VLOOKUP($A9,'Return Data'!$B$7:$R$2292,13,0)</f>
        <v>4.1879</v>
      </c>
      <c r="U9" s="61">
        <f t="shared" si="8"/>
        <v>4</v>
      </c>
      <c r="V9" s="60">
        <f>VLOOKUP($A9,'Return Data'!$B$7:$R$2292,17,0)</f>
        <v>4.2046000000000001</v>
      </c>
      <c r="W9" s="61">
        <f t="shared" si="9"/>
        <v>9</v>
      </c>
      <c r="X9" s="60">
        <f>VLOOKUP($A9,'Return Data'!$B$7:$R$2292,14,0)</f>
        <v>5.4089999999999998</v>
      </c>
      <c r="Y9" s="61">
        <f t="shared" si="10"/>
        <v>9</v>
      </c>
      <c r="Z9" s="60">
        <f>VLOOKUP($A9,'Return Data'!$B$7:$R$2292,16,0)</f>
        <v>7.7050999999999998</v>
      </c>
      <c r="AA9" s="62">
        <f t="shared" si="11"/>
        <v>4</v>
      </c>
    </row>
    <row r="10" spans="1:27" x14ac:dyDescent="0.3">
      <c r="A10" s="58" t="s">
        <v>1974</v>
      </c>
      <c r="B10" s="59">
        <f>VLOOKUP($A10,'Return Data'!$B$7:$R$2292,3,0)</f>
        <v>44865</v>
      </c>
      <c r="C10" s="60">
        <f>VLOOKUP($A10,'Return Data'!$B$7:$R$2292,4,0)</f>
        <v>35.9146</v>
      </c>
      <c r="D10" s="60">
        <f>VLOOKUP($A10,'Return Data'!$B$7:$R$2292,5,0)</f>
        <v>7.5591999999999997</v>
      </c>
      <c r="E10" s="61">
        <f t="shared" si="0"/>
        <v>4</v>
      </c>
      <c r="F10" s="60">
        <f>VLOOKUP($A10,'Return Data'!$B$7:$R$2292,6,0)</f>
        <v>7.5591999999999997</v>
      </c>
      <c r="G10" s="61">
        <f t="shared" si="1"/>
        <v>4</v>
      </c>
      <c r="H10" s="60">
        <f>VLOOKUP($A10,'Return Data'!$B$7:$R$2292,7,0)</f>
        <v>7.4340999999999999</v>
      </c>
      <c r="I10" s="61">
        <f t="shared" si="2"/>
        <v>16</v>
      </c>
      <c r="J10" s="60">
        <f>VLOOKUP($A10,'Return Data'!$B$7:$R$2292,8,0)</f>
        <v>6.0609999999999999</v>
      </c>
      <c r="K10" s="61">
        <f t="shared" si="3"/>
        <v>14</v>
      </c>
      <c r="L10" s="60">
        <f>VLOOKUP($A10,'Return Data'!$B$7:$R$2292,9,0)</f>
        <v>4.5053000000000001</v>
      </c>
      <c r="M10" s="61">
        <f t="shared" si="4"/>
        <v>22</v>
      </c>
      <c r="N10" s="60">
        <f>VLOOKUP($A10,'Return Data'!$B$7:$R$2292,10,0)</f>
        <v>5.14</v>
      </c>
      <c r="O10" s="61">
        <f t="shared" si="5"/>
        <v>8</v>
      </c>
      <c r="P10" s="60">
        <f>VLOOKUP($A10,'Return Data'!$B$7:$R$2292,11,0)</f>
        <v>3.8077000000000001</v>
      </c>
      <c r="Q10" s="61">
        <f t="shared" si="6"/>
        <v>18</v>
      </c>
      <c r="R10" s="60">
        <f>VLOOKUP($A10,'Return Data'!$B$7:$R$2292,12,0)</f>
        <v>3.8896000000000002</v>
      </c>
      <c r="S10" s="61">
        <f t="shared" si="7"/>
        <v>17</v>
      </c>
      <c r="T10" s="60">
        <f>VLOOKUP($A10,'Return Data'!$B$7:$R$2292,13,0)</f>
        <v>3.9796</v>
      </c>
      <c r="U10" s="61">
        <f t="shared" si="8"/>
        <v>13</v>
      </c>
      <c r="V10" s="60">
        <f>VLOOKUP($A10,'Return Data'!$B$7:$R$2292,17,0)</f>
        <v>4.2050000000000001</v>
      </c>
      <c r="W10" s="61">
        <f t="shared" si="9"/>
        <v>8</v>
      </c>
      <c r="X10" s="60">
        <f>VLOOKUP($A10,'Return Data'!$B$7:$R$2292,14,0)</f>
        <v>5.5551000000000004</v>
      </c>
      <c r="Y10" s="61">
        <f t="shared" si="10"/>
        <v>8</v>
      </c>
      <c r="Z10" s="60">
        <f>VLOOKUP($A10,'Return Data'!$B$7:$R$2292,16,0)</f>
        <v>7.6130000000000004</v>
      </c>
      <c r="AA10" s="62">
        <f t="shared" si="11"/>
        <v>7</v>
      </c>
    </row>
    <row r="11" spans="1:27" x14ac:dyDescent="0.3">
      <c r="A11" s="58" t="s">
        <v>964</v>
      </c>
      <c r="B11" s="59">
        <f>VLOOKUP($A11,'Return Data'!$B$7:$R$2292,3,0)</f>
        <v>44865</v>
      </c>
      <c r="C11" s="60">
        <f>VLOOKUP($A11,'Return Data'!$B$7:$R$2292,4,0)</f>
        <v>35.589100000000002</v>
      </c>
      <c r="D11" s="60">
        <f>VLOOKUP($A11,'Return Data'!$B$7:$R$2292,5,0)</f>
        <v>7.1148999999999996</v>
      </c>
      <c r="E11" s="61">
        <f t="shared" si="0"/>
        <v>5</v>
      </c>
      <c r="F11" s="60">
        <f>VLOOKUP($A11,'Return Data'!$B$7:$R$2292,6,0)</f>
        <v>7.1148999999999996</v>
      </c>
      <c r="G11" s="61">
        <f t="shared" si="1"/>
        <v>5</v>
      </c>
      <c r="H11" s="60">
        <f>VLOOKUP($A11,'Return Data'!$B$7:$R$2292,7,0)</f>
        <v>7.976</v>
      </c>
      <c r="I11" s="61">
        <f t="shared" si="2"/>
        <v>8</v>
      </c>
      <c r="J11" s="60">
        <f>VLOOKUP($A11,'Return Data'!$B$7:$R$2292,8,0)</f>
        <v>6.3963000000000001</v>
      </c>
      <c r="K11" s="61">
        <f t="shared" si="3"/>
        <v>8</v>
      </c>
      <c r="L11" s="60">
        <f>VLOOKUP($A11,'Return Data'!$B$7:$R$2292,9,0)</f>
        <v>4.9067999999999996</v>
      </c>
      <c r="M11" s="61">
        <f t="shared" si="4"/>
        <v>16</v>
      </c>
      <c r="N11" s="60">
        <f>VLOOKUP($A11,'Return Data'!$B$7:$R$2292,10,0)</f>
        <v>4.5019999999999998</v>
      </c>
      <c r="O11" s="61">
        <f t="shared" si="5"/>
        <v>20</v>
      </c>
      <c r="P11" s="60">
        <f>VLOOKUP($A11,'Return Data'!$B$7:$R$2292,11,0)</f>
        <v>3.7216999999999998</v>
      </c>
      <c r="Q11" s="61">
        <f t="shared" si="6"/>
        <v>20</v>
      </c>
      <c r="R11" s="60">
        <f>VLOOKUP($A11,'Return Data'!$B$7:$R$2292,12,0)</f>
        <v>3.7644000000000002</v>
      </c>
      <c r="S11" s="61">
        <f t="shared" si="7"/>
        <v>20</v>
      </c>
      <c r="T11" s="60">
        <f>VLOOKUP($A11,'Return Data'!$B$7:$R$2292,13,0)</f>
        <v>3.7210000000000001</v>
      </c>
      <c r="U11" s="61">
        <f t="shared" si="8"/>
        <v>21</v>
      </c>
      <c r="V11" s="60">
        <f>VLOOKUP($A11,'Return Data'!$B$7:$R$2292,17,0)</f>
        <v>3.6246</v>
      </c>
      <c r="W11" s="61">
        <f t="shared" si="9"/>
        <v>22</v>
      </c>
      <c r="X11" s="60">
        <f>VLOOKUP($A11,'Return Data'!$B$7:$R$2292,14,0)</f>
        <v>4.6879</v>
      </c>
      <c r="Y11" s="61">
        <f t="shared" si="10"/>
        <v>19</v>
      </c>
      <c r="Z11" s="60">
        <f>VLOOKUP($A11,'Return Data'!$B$7:$R$2292,16,0)</f>
        <v>7.2164999999999999</v>
      </c>
      <c r="AA11" s="62">
        <f t="shared" si="11"/>
        <v>12</v>
      </c>
    </row>
    <row r="12" spans="1:27" x14ac:dyDescent="0.3">
      <c r="A12" s="58" t="s">
        <v>966</v>
      </c>
      <c r="B12" s="59">
        <f>VLOOKUP($A12,'Return Data'!$B$7:$R$2292,3,0)</f>
        <v>44865</v>
      </c>
      <c r="C12" s="60">
        <f>VLOOKUP($A12,'Return Data'!$B$7:$R$2292,4,0)</f>
        <v>16.817499999999999</v>
      </c>
      <c r="D12" s="60">
        <f>VLOOKUP($A12,'Return Data'!$B$7:$R$2292,5,0)</f>
        <v>6.1524999999999999</v>
      </c>
      <c r="E12" s="61">
        <f t="shared" si="0"/>
        <v>15</v>
      </c>
      <c r="F12" s="60">
        <f>VLOOKUP($A12,'Return Data'!$B$7:$R$2292,6,0)</f>
        <v>6.1524999999999999</v>
      </c>
      <c r="G12" s="61">
        <f t="shared" si="1"/>
        <v>15</v>
      </c>
      <c r="H12" s="60">
        <f>VLOOKUP($A12,'Return Data'!$B$7:$R$2292,7,0)</f>
        <v>7.0891000000000002</v>
      </c>
      <c r="I12" s="61">
        <f t="shared" si="2"/>
        <v>18</v>
      </c>
      <c r="J12" s="60">
        <f>VLOOKUP($A12,'Return Data'!$B$7:$R$2292,8,0)</f>
        <v>5.7485999999999997</v>
      </c>
      <c r="K12" s="61">
        <f t="shared" si="3"/>
        <v>20</v>
      </c>
      <c r="L12" s="60">
        <f>VLOOKUP($A12,'Return Data'!$B$7:$R$2292,9,0)</f>
        <v>4.6177999999999999</v>
      </c>
      <c r="M12" s="61">
        <f t="shared" si="4"/>
        <v>21</v>
      </c>
      <c r="N12" s="60">
        <f>VLOOKUP($A12,'Return Data'!$B$7:$R$2292,10,0)</f>
        <v>4.5292000000000003</v>
      </c>
      <c r="O12" s="61">
        <f t="shared" si="5"/>
        <v>19</v>
      </c>
      <c r="P12" s="60">
        <f>VLOOKUP($A12,'Return Data'!$B$7:$R$2292,11,0)</f>
        <v>3.8403999999999998</v>
      </c>
      <c r="Q12" s="61">
        <f t="shared" si="6"/>
        <v>17</v>
      </c>
      <c r="R12" s="60">
        <f>VLOOKUP($A12,'Return Data'!$B$7:$R$2292,12,0)</f>
        <v>3.8894000000000002</v>
      </c>
      <c r="S12" s="61">
        <f t="shared" si="7"/>
        <v>18</v>
      </c>
      <c r="T12" s="60">
        <f>VLOOKUP($A12,'Return Data'!$B$7:$R$2292,13,0)</f>
        <v>3.9032</v>
      </c>
      <c r="U12" s="61">
        <f t="shared" si="8"/>
        <v>17</v>
      </c>
      <c r="V12" s="60">
        <f>VLOOKUP($A12,'Return Data'!$B$7:$R$2292,17,0)</f>
        <v>3.8854000000000002</v>
      </c>
      <c r="W12" s="61">
        <f t="shared" si="9"/>
        <v>18</v>
      </c>
      <c r="X12" s="60">
        <f>VLOOKUP($A12,'Return Data'!$B$7:$R$2292,14,0)</f>
        <v>4.9664000000000001</v>
      </c>
      <c r="Y12" s="61">
        <f t="shared" si="10"/>
        <v>16</v>
      </c>
      <c r="Z12" s="60">
        <f>VLOOKUP($A12,'Return Data'!$B$7:$R$2292,16,0)</f>
        <v>7.0320999999999998</v>
      </c>
      <c r="AA12" s="62">
        <f t="shared" si="11"/>
        <v>14</v>
      </c>
    </row>
    <row r="13" spans="1:27" x14ac:dyDescent="0.3">
      <c r="A13" s="58" t="s">
        <v>1790</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44865</v>
      </c>
      <c r="C14" s="60">
        <f>VLOOKUP($A14,'Return Data'!$B$7:$R$2292,4,0)</f>
        <v>51.018900000000002</v>
      </c>
      <c r="D14" s="60">
        <f>VLOOKUP($A14,'Return Data'!$B$7:$R$2292,5,0)</f>
        <v>7.5881999999999996</v>
      </c>
      <c r="E14" s="61">
        <f t="shared" si="0"/>
        <v>3</v>
      </c>
      <c r="F14" s="60">
        <f>VLOOKUP($A14,'Return Data'!$B$7:$R$2292,6,0)</f>
        <v>7.5881999999999996</v>
      </c>
      <c r="G14" s="61">
        <f t="shared" si="1"/>
        <v>3</v>
      </c>
      <c r="H14" s="60">
        <f>VLOOKUP($A14,'Return Data'!$B$7:$R$2292,7,0)</f>
        <v>8.9359999999999999</v>
      </c>
      <c r="I14" s="61">
        <f t="shared" si="2"/>
        <v>2</v>
      </c>
      <c r="J14" s="60">
        <f>VLOOKUP($A14,'Return Data'!$B$7:$R$2292,8,0)</f>
        <v>6.2954999999999997</v>
      </c>
      <c r="K14" s="61">
        <f t="shared" si="3"/>
        <v>10</v>
      </c>
      <c r="L14" s="60">
        <f>VLOOKUP($A14,'Return Data'!$B$7:$R$2292,9,0)</f>
        <v>4.9130000000000003</v>
      </c>
      <c r="M14" s="61">
        <f t="shared" si="4"/>
        <v>15</v>
      </c>
      <c r="N14" s="60">
        <f>VLOOKUP($A14,'Return Data'!$B$7:$R$2292,10,0)</f>
        <v>6.1291000000000002</v>
      </c>
      <c r="O14" s="61">
        <f t="shared" si="5"/>
        <v>2</v>
      </c>
      <c r="P14" s="60">
        <f>VLOOKUP($A14,'Return Data'!$B$7:$R$2292,11,0)</f>
        <v>4.4701000000000004</v>
      </c>
      <c r="Q14" s="61">
        <f t="shared" si="6"/>
        <v>4</v>
      </c>
      <c r="R14" s="60">
        <f>VLOOKUP($A14,'Return Data'!$B$7:$R$2292,12,0)</f>
        <v>4.2843</v>
      </c>
      <c r="S14" s="61">
        <f t="shared" si="7"/>
        <v>4</v>
      </c>
      <c r="T14" s="60">
        <f>VLOOKUP($A14,'Return Data'!$B$7:$R$2292,13,0)</f>
        <v>4.1520999999999999</v>
      </c>
      <c r="U14" s="61">
        <f t="shared" si="8"/>
        <v>6</v>
      </c>
      <c r="V14" s="60">
        <f>VLOOKUP($A14,'Return Data'!$B$7:$R$2292,17,0)</f>
        <v>4.5926999999999998</v>
      </c>
      <c r="W14" s="61">
        <f t="shared" si="9"/>
        <v>4</v>
      </c>
      <c r="X14" s="60">
        <f>VLOOKUP($A14,'Return Data'!$B$7:$R$2292,14,0)</f>
        <v>5.8883999999999999</v>
      </c>
      <c r="Y14" s="61">
        <f t="shared" si="10"/>
        <v>4</v>
      </c>
      <c r="Z14" s="60">
        <f>VLOOKUP($A14,'Return Data'!$B$7:$R$2292,16,0)</f>
        <v>7.6745999999999999</v>
      </c>
      <c r="AA14" s="62">
        <f t="shared" si="11"/>
        <v>5</v>
      </c>
    </row>
    <row r="15" spans="1:27" x14ac:dyDescent="0.3">
      <c r="A15" s="58" t="s">
        <v>975</v>
      </c>
      <c r="B15" s="59">
        <f>VLOOKUP($A15,'Return Data'!$B$7:$R$2292,3,0)</f>
        <v>44865</v>
      </c>
      <c r="C15" s="60">
        <f>VLOOKUP($A15,'Return Data'!$B$7:$R$2292,4,0)</f>
        <v>18.306100000000001</v>
      </c>
      <c r="D15" s="60">
        <f>VLOOKUP($A15,'Return Data'!$B$7:$R$2292,5,0)</f>
        <v>6.2507000000000001</v>
      </c>
      <c r="E15" s="61">
        <f t="shared" si="0"/>
        <v>13</v>
      </c>
      <c r="F15" s="60">
        <f>VLOOKUP($A15,'Return Data'!$B$7:$R$2292,6,0)</f>
        <v>6.2507000000000001</v>
      </c>
      <c r="G15" s="61">
        <f t="shared" si="1"/>
        <v>13</v>
      </c>
      <c r="H15" s="60">
        <f>VLOOKUP($A15,'Return Data'!$B$7:$R$2292,7,0)</f>
        <v>6.8917999999999999</v>
      </c>
      <c r="I15" s="61">
        <f t="shared" si="2"/>
        <v>20</v>
      </c>
      <c r="J15" s="60">
        <f>VLOOKUP($A15,'Return Data'!$B$7:$R$2292,8,0)</f>
        <v>5.8952</v>
      </c>
      <c r="K15" s="61">
        <f t="shared" si="3"/>
        <v>18</v>
      </c>
      <c r="L15" s="60">
        <f>VLOOKUP($A15,'Return Data'!$B$7:$R$2292,9,0)</f>
        <v>5.22</v>
      </c>
      <c r="M15" s="61">
        <f t="shared" si="4"/>
        <v>8</v>
      </c>
      <c r="N15" s="60">
        <f>VLOOKUP($A15,'Return Data'!$B$7:$R$2292,10,0)</f>
        <v>4.9993999999999996</v>
      </c>
      <c r="O15" s="61">
        <f t="shared" si="5"/>
        <v>10</v>
      </c>
      <c r="P15" s="60">
        <f>VLOOKUP($A15,'Return Data'!$B$7:$R$2292,11,0)</f>
        <v>3.774</v>
      </c>
      <c r="Q15" s="61">
        <f t="shared" si="6"/>
        <v>19</v>
      </c>
      <c r="R15" s="60">
        <f>VLOOKUP($A15,'Return Data'!$B$7:$R$2292,12,0)</f>
        <v>3.7265000000000001</v>
      </c>
      <c r="S15" s="61">
        <f t="shared" si="7"/>
        <v>21</v>
      </c>
      <c r="T15" s="60">
        <f>VLOOKUP($A15,'Return Data'!$B$7:$R$2292,13,0)</f>
        <v>3.8117000000000001</v>
      </c>
      <c r="U15" s="61">
        <f t="shared" si="8"/>
        <v>19</v>
      </c>
      <c r="V15" s="60">
        <f>VLOOKUP($A15,'Return Data'!$B$7:$R$2292,17,0)</f>
        <v>3.9371999999999998</v>
      </c>
      <c r="W15" s="61">
        <f t="shared" si="9"/>
        <v>16</v>
      </c>
      <c r="X15" s="60">
        <f>VLOOKUP($A15,'Return Data'!$B$7:$R$2292,14,0)</f>
        <v>4.0404999999999998</v>
      </c>
      <c r="Y15" s="61">
        <f t="shared" si="10"/>
        <v>21</v>
      </c>
      <c r="Z15" s="60">
        <f>VLOOKUP($A15,'Return Data'!$B$7:$R$2292,16,0)</f>
        <v>6.0824999999999996</v>
      </c>
      <c r="AA15" s="62">
        <f t="shared" si="11"/>
        <v>20</v>
      </c>
    </row>
    <row r="16" spans="1:27" x14ac:dyDescent="0.3">
      <c r="A16" s="58" t="s">
        <v>977</v>
      </c>
      <c r="B16" s="59">
        <f>VLOOKUP($A16,'Return Data'!$B$7:$R$2292,3,0)</f>
        <v>44865</v>
      </c>
      <c r="C16" s="60">
        <f>VLOOKUP($A16,'Return Data'!$B$7:$R$2292,4,0)</f>
        <v>449.64109999999999</v>
      </c>
      <c r="D16" s="60">
        <f>VLOOKUP($A16,'Return Data'!$B$7:$R$2292,5,0)</f>
        <v>5.2515999999999998</v>
      </c>
      <c r="E16" s="61">
        <f t="shared" si="0"/>
        <v>19</v>
      </c>
      <c r="F16" s="60">
        <f>VLOOKUP($A16,'Return Data'!$B$7:$R$2292,6,0)</f>
        <v>5.2515999999999998</v>
      </c>
      <c r="G16" s="61">
        <f t="shared" si="1"/>
        <v>19</v>
      </c>
      <c r="H16" s="60">
        <f>VLOOKUP($A16,'Return Data'!$B$7:$R$2292,7,0)</f>
        <v>9.1682000000000006</v>
      </c>
      <c r="I16" s="61">
        <f t="shared" si="2"/>
        <v>1</v>
      </c>
      <c r="J16" s="60">
        <f>VLOOKUP($A16,'Return Data'!$B$7:$R$2292,8,0)</f>
        <v>6.5709</v>
      </c>
      <c r="K16" s="61">
        <f t="shared" si="3"/>
        <v>3</v>
      </c>
      <c r="L16" s="60">
        <f>VLOOKUP($A16,'Return Data'!$B$7:$R$2292,9,0)</f>
        <v>4.9861000000000004</v>
      </c>
      <c r="M16" s="61">
        <f t="shared" si="4"/>
        <v>14</v>
      </c>
      <c r="N16" s="60">
        <f>VLOOKUP($A16,'Return Data'!$B$7:$R$2292,10,0)</f>
        <v>8.5267999999999997</v>
      </c>
      <c r="O16" s="61">
        <f t="shared" si="5"/>
        <v>1</v>
      </c>
      <c r="P16" s="60">
        <f>VLOOKUP($A16,'Return Data'!$B$7:$R$2292,11,0)</f>
        <v>4.9142000000000001</v>
      </c>
      <c r="Q16" s="61">
        <f t="shared" si="6"/>
        <v>1</v>
      </c>
      <c r="R16" s="60">
        <f>VLOOKUP($A16,'Return Data'!$B$7:$R$2292,12,0)</f>
        <v>4.2712000000000003</v>
      </c>
      <c r="S16" s="61">
        <f t="shared" si="7"/>
        <v>6</v>
      </c>
      <c r="T16" s="60">
        <f>VLOOKUP($A16,'Return Data'!$B$7:$R$2292,13,0)</f>
        <v>3.8313000000000001</v>
      </c>
      <c r="U16" s="61">
        <f t="shared" si="8"/>
        <v>18</v>
      </c>
      <c r="V16" s="60">
        <f>VLOOKUP($A16,'Return Data'!$B$7:$R$2292,17,0)</f>
        <v>4.4284999999999997</v>
      </c>
      <c r="W16" s="61">
        <f t="shared" si="9"/>
        <v>5</v>
      </c>
      <c r="X16" s="60">
        <f>VLOOKUP($A16,'Return Data'!$B$7:$R$2292,14,0)</f>
        <v>5.7237999999999998</v>
      </c>
      <c r="Y16" s="61">
        <f t="shared" si="10"/>
        <v>7</v>
      </c>
      <c r="Z16" s="60">
        <f>VLOOKUP($A16,'Return Data'!$B$7:$R$2292,16,0)</f>
        <v>7.8162000000000003</v>
      </c>
      <c r="AA16" s="62">
        <f t="shared" si="11"/>
        <v>3</v>
      </c>
    </row>
    <row r="17" spans="1:27" x14ac:dyDescent="0.3">
      <c r="A17" s="58" t="s">
        <v>978</v>
      </c>
      <c r="B17" s="59">
        <f>VLOOKUP($A17,'Return Data'!$B$7:$R$2292,3,0)</f>
        <v>44865</v>
      </c>
      <c r="C17" s="60">
        <f>VLOOKUP($A17,'Return Data'!$B$7:$R$2292,4,0)</f>
        <v>32.495899999999999</v>
      </c>
      <c r="D17" s="60">
        <f>VLOOKUP($A17,'Return Data'!$B$7:$R$2292,5,0)</f>
        <v>3.3331</v>
      </c>
      <c r="E17" s="61">
        <f t="shared" si="0"/>
        <v>22</v>
      </c>
      <c r="F17" s="60">
        <f>VLOOKUP($A17,'Return Data'!$B$7:$R$2292,6,0)</f>
        <v>3.3331</v>
      </c>
      <c r="G17" s="61">
        <f t="shared" si="1"/>
        <v>22</v>
      </c>
      <c r="H17" s="60">
        <f>VLOOKUP($A17,'Return Data'!$B$7:$R$2292,7,0)</f>
        <v>7.7892999999999999</v>
      </c>
      <c r="I17" s="61">
        <f t="shared" si="2"/>
        <v>9</v>
      </c>
      <c r="J17" s="60">
        <f>VLOOKUP($A17,'Return Data'!$B$7:$R$2292,8,0)</f>
        <v>5.3300999999999998</v>
      </c>
      <c r="K17" s="61">
        <f t="shared" si="3"/>
        <v>22</v>
      </c>
      <c r="L17" s="60">
        <f>VLOOKUP($A17,'Return Data'!$B$7:$R$2292,9,0)</f>
        <v>4.7218999999999998</v>
      </c>
      <c r="M17" s="61">
        <f t="shared" si="4"/>
        <v>19</v>
      </c>
      <c r="N17" s="60">
        <f>VLOOKUP($A17,'Return Data'!$B$7:$R$2292,10,0)</f>
        <v>4.2569999999999997</v>
      </c>
      <c r="O17" s="61">
        <f t="shared" si="5"/>
        <v>22</v>
      </c>
      <c r="P17" s="60">
        <f>VLOOKUP($A17,'Return Data'!$B$7:$R$2292,11,0)</f>
        <v>3.6943999999999999</v>
      </c>
      <c r="Q17" s="61">
        <f t="shared" si="6"/>
        <v>21</v>
      </c>
      <c r="R17" s="60">
        <f>VLOOKUP($A17,'Return Data'!$B$7:$R$2292,12,0)</f>
        <v>3.6297999999999999</v>
      </c>
      <c r="S17" s="61">
        <f t="shared" si="7"/>
        <v>22</v>
      </c>
      <c r="T17" s="60">
        <f>VLOOKUP($A17,'Return Data'!$B$7:$R$2292,13,0)</f>
        <v>3.6705000000000001</v>
      </c>
      <c r="U17" s="61">
        <f t="shared" si="8"/>
        <v>22</v>
      </c>
      <c r="V17" s="60">
        <f>VLOOKUP($A17,'Return Data'!$B$7:$R$2292,17,0)</f>
        <v>3.7484000000000002</v>
      </c>
      <c r="W17" s="61">
        <f t="shared" si="9"/>
        <v>21</v>
      </c>
      <c r="X17" s="60">
        <f>VLOOKUP($A17,'Return Data'!$B$7:$R$2292,14,0)</f>
        <v>4.9337</v>
      </c>
      <c r="Y17" s="61">
        <f t="shared" si="10"/>
        <v>18</v>
      </c>
      <c r="Z17" s="60">
        <f>VLOOKUP($A17,'Return Data'!$B$7:$R$2292,16,0)</f>
        <v>7.4962</v>
      </c>
      <c r="AA17" s="62">
        <f t="shared" si="11"/>
        <v>10</v>
      </c>
    </row>
    <row r="18" spans="1:27" x14ac:dyDescent="0.3">
      <c r="A18" s="58" t="s">
        <v>981</v>
      </c>
      <c r="B18" s="59">
        <f>VLOOKUP($A18,'Return Data'!$B$7:$R$2292,3,0)</f>
        <v>44865</v>
      </c>
      <c r="C18" s="60">
        <f>VLOOKUP($A18,'Return Data'!$B$7:$R$2292,4,0)</f>
        <v>3239.5272</v>
      </c>
      <c r="D18" s="60">
        <f>VLOOKUP($A18,'Return Data'!$B$7:$R$2292,5,0)</f>
        <v>6.0606</v>
      </c>
      <c r="E18" s="61">
        <f t="shared" si="0"/>
        <v>16</v>
      </c>
      <c r="F18" s="60">
        <f>VLOOKUP($A18,'Return Data'!$B$7:$R$2292,6,0)</f>
        <v>6.0606</v>
      </c>
      <c r="G18" s="61">
        <f t="shared" si="1"/>
        <v>16</v>
      </c>
      <c r="H18" s="60">
        <f>VLOOKUP($A18,'Return Data'!$B$7:$R$2292,7,0)</f>
        <v>7.6059000000000001</v>
      </c>
      <c r="I18" s="61">
        <f t="shared" si="2"/>
        <v>13</v>
      </c>
      <c r="J18" s="60">
        <f>VLOOKUP($A18,'Return Data'!$B$7:$R$2292,8,0)</f>
        <v>6.0119999999999996</v>
      </c>
      <c r="K18" s="61">
        <f t="shared" si="3"/>
        <v>17</v>
      </c>
      <c r="L18" s="60">
        <f>VLOOKUP($A18,'Return Data'!$B$7:$R$2292,9,0)</f>
        <v>4.8692000000000002</v>
      </c>
      <c r="M18" s="61">
        <f t="shared" si="4"/>
        <v>18</v>
      </c>
      <c r="N18" s="60">
        <f>VLOOKUP($A18,'Return Data'!$B$7:$R$2292,10,0)</f>
        <v>4.4180000000000001</v>
      </c>
      <c r="O18" s="61">
        <f t="shared" si="5"/>
        <v>21</v>
      </c>
      <c r="P18" s="60">
        <f>VLOOKUP($A18,'Return Data'!$B$7:$R$2292,11,0)</f>
        <v>3.6821999999999999</v>
      </c>
      <c r="Q18" s="61">
        <f t="shared" si="6"/>
        <v>22</v>
      </c>
      <c r="R18" s="60">
        <f>VLOOKUP($A18,'Return Data'!$B$7:$R$2292,12,0)</f>
        <v>3.7829000000000002</v>
      </c>
      <c r="S18" s="61">
        <f t="shared" si="7"/>
        <v>19</v>
      </c>
      <c r="T18" s="60">
        <f>VLOOKUP($A18,'Return Data'!$B$7:$R$2292,13,0)</f>
        <v>3.7650999999999999</v>
      </c>
      <c r="U18" s="61">
        <f t="shared" si="8"/>
        <v>20</v>
      </c>
      <c r="V18" s="60">
        <f>VLOOKUP($A18,'Return Data'!$B$7:$R$2292,17,0)</f>
        <v>3.8487</v>
      </c>
      <c r="W18" s="61">
        <f t="shared" si="9"/>
        <v>19</v>
      </c>
      <c r="X18" s="60">
        <f>VLOOKUP($A18,'Return Data'!$B$7:$R$2292,14,0)</f>
        <v>5.1044</v>
      </c>
      <c r="Y18" s="61">
        <f t="shared" si="10"/>
        <v>15</v>
      </c>
      <c r="Z18" s="60">
        <f>VLOOKUP($A18,'Return Data'!$B$7:$R$2292,16,0)</f>
        <v>7.5096999999999996</v>
      </c>
      <c r="AA18" s="62">
        <f t="shared" si="11"/>
        <v>9</v>
      </c>
    </row>
    <row r="19" spans="1:27" x14ac:dyDescent="0.3">
      <c r="A19" s="58" t="s">
        <v>983</v>
      </c>
      <c r="B19" s="59">
        <f>VLOOKUP($A19,'Return Data'!$B$7:$R$2292,3,0)</f>
        <v>44865</v>
      </c>
      <c r="C19" s="60">
        <f>VLOOKUP($A19,'Return Data'!$B$7:$R$2292,4,0)</f>
        <v>31.318000000000001</v>
      </c>
      <c r="D19" s="60">
        <f>VLOOKUP($A19,'Return Data'!$B$7:$R$2292,5,0)</f>
        <v>7.7358000000000002</v>
      </c>
      <c r="E19" s="61">
        <f t="shared" si="0"/>
        <v>2</v>
      </c>
      <c r="F19" s="60">
        <f>VLOOKUP($A19,'Return Data'!$B$7:$R$2292,6,0)</f>
        <v>7.7358000000000002</v>
      </c>
      <c r="G19" s="61">
        <f t="shared" si="1"/>
        <v>2</v>
      </c>
      <c r="H19" s="60">
        <f>VLOOKUP($A19,'Return Data'!$B$7:$R$2292,7,0)</f>
        <v>6.8775000000000004</v>
      </c>
      <c r="I19" s="61">
        <f t="shared" si="2"/>
        <v>21</v>
      </c>
      <c r="J19" s="60">
        <f>VLOOKUP($A19,'Return Data'!$B$7:$R$2292,8,0)</f>
        <v>5.8487</v>
      </c>
      <c r="K19" s="61">
        <f t="shared" si="3"/>
        <v>19</v>
      </c>
      <c r="L19" s="60">
        <f>VLOOKUP($A19,'Return Data'!$B$7:$R$2292,9,0)</f>
        <v>4.6425000000000001</v>
      </c>
      <c r="M19" s="61">
        <f t="shared" si="4"/>
        <v>20</v>
      </c>
      <c r="N19" s="60">
        <f>VLOOKUP($A19,'Return Data'!$B$7:$R$2292,10,0)</f>
        <v>4.6067999999999998</v>
      </c>
      <c r="O19" s="61">
        <f t="shared" si="5"/>
        <v>18</v>
      </c>
      <c r="P19" s="60">
        <f>VLOOKUP($A19,'Return Data'!$B$7:$R$2292,11,0)</f>
        <v>3.9481000000000002</v>
      </c>
      <c r="Q19" s="61">
        <f t="shared" si="6"/>
        <v>15</v>
      </c>
      <c r="R19" s="60">
        <f>VLOOKUP($A19,'Return Data'!$B$7:$R$2292,12,0)</f>
        <v>4.0818000000000003</v>
      </c>
      <c r="S19" s="61">
        <f t="shared" si="7"/>
        <v>11</v>
      </c>
      <c r="T19" s="60">
        <f>VLOOKUP($A19,'Return Data'!$B$7:$R$2292,13,0)</f>
        <v>4.0766999999999998</v>
      </c>
      <c r="U19" s="61">
        <f t="shared" si="8"/>
        <v>7</v>
      </c>
      <c r="V19" s="60">
        <f>VLOOKUP($A19,'Return Data'!$B$7:$R$2292,17,0)</f>
        <v>3.7635000000000001</v>
      </c>
      <c r="W19" s="61">
        <f t="shared" si="9"/>
        <v>20</v>
      </c>
      <c r="X19" s="60">
        <f>VLOOKUP($A19,'Return Data'!$B$7:$R$2292,14,0)</f>
        <v>11.021800000000001</v>
      </c>
      <c r="Y19" s="61">
        <f t="shared" si="10"/>
        <v>1</v>
      </c>
      <c r="Z19" s="60">
        <f>VLOOKUP($A19,'Return Data'!$B$7:$R$2292,16,0)</f>
        <v>6.8754999999999997</v>
      </c>
      <c r="AA19" s="62">
        <f t="shared" si="11"/>
        <v>17</v>
      </c>
    </row>
    <row r="20" spans="1:27" x14ac:dyDescent="0.3">
      <c r="A20" s="58" t="s">
        <v>985</v>
      </c>
      <c r="B20" s="59">
        <f>VLOOKUP($A20,'Return Data'!$B$7:$R$2292,3,0)</f>
        <v>44865</v>
      </c>
      <c r="C20" s="60">
        <f>VLOOKUP($A20,'Return Data'!$B$7:$R$2292,4,0)</f>
        <v>2970.1993000000002</v>
      </c>
      <c r="D20" s="60">
        <f>VLOOKUP($A20,'Return Data'!$B$7:$R$2292,5,0)</f>
        <v>5.2896999999999998</v>
      </c>
      <c r="E20" s="61">
        <f t="shared" si="0"/>
        <v>18</v>
      </c>
      <c r="F20" s="60">
        <f>VLOOKUP($A20,'Return Data'!$B$7:$R$2292,6,0)</f>
        <v>5.2896999999999998</v>
      </c>
      <c r="G20" s="61">
        <f t="shared" si="1"/>
        <v>18</v>
      </c>
      <c r="H20" s="60">
        <f>VLOOKUP($A20,'Return Data'!$B$7:$R$2292,7,0)</f>
        <v>8.2090999999999994</v>
      </c>
      <c r="I20" s="61">
        <f t="shared" si="2"/>
        <v>3</v>
      </c>
      <c r="J20" s="60">
        <f>VLOOKUP($A20,'Return Data'!$B$7:$R$2292,8,0)</f>
        <v>6.1128</v>
      </c>
      <c r="K20" s="61">
        <f t="shared" si="3"/>
        <v>12</v>
      </c>
      <c r="L20" s="60">
        <f>VLOOKUP($A20,'Return Data'!$B$7:$R$2292,9,0)</f>
        <v>5.1932999999999998</v>
      </c>
      <c r="M20" s="61">
        <f t="shared" si="4"/>
        <v>9</v>
      </c>
      <c r="N20" s="60">
        <f>VLOOKUP($A20,'Return Data'!$B$7:$R$2292,10,0)</f>
        <v>5.8693</v>
      </c>
      <c r="O20" s="61">
        <f t="shared" si="5"/>
        <v>3</v>
      </c>
      <c r="P20" s="60">
        <f>VLOOKUP($A20,'Return Data'!$B$7:$R$2292,11,0)</f>
        <v>4.2282999999999999</v>
      </c>
      <c r="Q20" s="61">
        <f t="shared" si="6"/>
        <v>7</v>
      </c>
      <c r="R20" s="60">
        <f>VLOOKUP($A20,'Return Data'!$B$7:$R$2292,12,0)</f>
        <v>4.1109</v>
      </c>
      <c r="S20" s="61">
        <f t="shared" si="7"/>
        <v>10</v>
      </c>
      <c r="T20" s="60">
        <f>VLOOKUP($A20,'Return Data'!$B$7:$R$2292,13,0)</f>
        <v>4.0206999999999997</v>
      </c>
      <c r="U20" s="61">
        <f t="shared" si="8"/>
        <v>11</v>
      </c>
      <c r="V20" s="60">
        <f>VLOOKUP($A20,'Return Data'!$B$7:$R$2292,17,0)</f>
        <v>4.3327</v>
      </c>
      <c r="W20" s="61">
        <f t="shared" si="9"/>
        <v>6</v>
      </c>
      <c r="X20" s="60">
        <f>VLOOKUP($A20,'Return Data'!$B$7:$R$2292,14,0)</f>
        <v>5.8696000000000002</v>
      </c>
      <c r="Y20" s="61">
        <f t="shared" si="10"/>
        <v>5</v>
      </c>
      <c r="Z20" s="60">
        <f>VLOOKUP($A20,'Return Data'!$B$7:$R$2292,16,0)</f>
        <v>7.9854000000000003</v>
      </c>
      <c r="AA20" s="62">
        <f t="shared" si="11"/>
        <v>2</v>
      </c>
    </row>
    <row r="21" spans="1:27" x14ac:dyDescent="0.3">
      <c r="A21" s="58" t="s">
        <v>986</v>
      </c>
      <c r="B21" s="59">
        <f>VLOOKUP($A21,'Return Data'!$B$7:$R$2292,3,0)</f>
        <v>44865</v>
      </c>
      <c r="C21" s="60">
        <f>VLOOKUP($A21,'Return Data'!$B$7:$R$2292,4,0)</f>
        <v>24.404499999999999</v>
      </c>
      <c r="D21" s="60">
        <f>VLOOKUP($A21,'Return Data'!$B$7:$R$2292,5,0)</f>
        <v>4.7878999999999996</v>
      </c>
      <c r="E21" s="61">
        <f t="shared" si="0"/>
        <v>20</v>
      </c>
      <c r="F21" s="60">
        <f>VLOOKUP($A21,'Return Data'!$B$7:$R$2292,6,0)</f>
        <v>4.7878999999999996</v>
      </c>
      <c r="G21" s="61">
        <f t="shared" si="1"/>
        <v>20</v>
      </c>
      <c r="H21" s="60">
        <f>VLOOKUP($A21,'Return Data'!$B$7:$R$2292,7,0)</f>
        <v>7.2081999999999997</v>
      </c>
      <c r="I21" s="61">
        <f t="shared" si="2"/>
        <v>17</v>
      </c>
      <c r="J21" s="60">
        <f>VLOOKUP($A21,'Return Data'!$B$7:$R$2292,8,0)</f>
        <v>6.0285000000000002</v>
      </c>
      <c r="K21" s="61">
        <f t="shared" si="3"/>
        <v>16</v>
      </c>
      <c r="L21" s="60">
        <f>VLOOKUP($A21,'Return Data'!$B$7:$R$2292,9,0)</f>
        <v>5.6719999999999997</v>
      </c>
      <c r="M21" s="61">
        <f t="shared" si="4"/>
        <v>2</v>
      </c>
      <c r="N21" s="60">
        <f>VLOOKUP($A21,'Return Data'!$B$7:$R$2292,10,0)</f>
        <v>4.8066000000000004</v>
      </c>
      <c r="O21" s="61">
        <f t="shared" si="5"/>
        <v>15</v>
      </c>
      <c r="P21" s="60">
        <f>VLOOKUP($A21,'Return Data'!$B$7:$R$2292,11,0)</f>
        <v>4.0012999999999996</v>
      </c>
      <c r="Q21" s="61">
        <f t="shared" si="6"/>
        <v>13</v>
      </c>
      <c r="R21" s="60">
        <f>VLOOKUP($A21,'Return Data'!$B$7:$R$2292,12,0)</f>
        <v>4.0697000000000001</v>
      </c>
      <c r="S21" s="61">
        <f t="shared" si="7"/>
        <v>12</v>
      </c>
      <c r="T21" s="60">
        <f>VLOOKUP($A21,'Return Data'!$B$7:$R$2292,13,0)</f>
        <v>4.0570000000000004</v>
      </c>
      <c r="U21" s="61">
        <f t="shared" si="8"/>
        <v>9</v>
      </c>
      <c r="V21" s="60">
        <f>VLOOKUP($A21,'Return Data'!$B$7:$R$2292,17,0)</f>
        <v>4.1776999999999997</v>
      </c>
      <c r="W21" s="61">
        <f t="shared" si="9"/>
        <v>11</v>
      </c>
      <c r="X21" s="60">
        <f>VLOOKUP($A21,'Return Data'!$B$7:$R$2292,14,0)</f>
        <v>5.3783000000000003</v>
      </c>
      <c r="Y21" s="61">
        <f t="shared" si="10"/>
        <v>10</v>
      </c>
      <c r="Z21" s="60">
        <f>VLOOKUP($A21,'Return Data'!$B$7:$R$2292,16,0)</f>
        <v>7.5137</v>
      </c>
      <c r="AA21" s="62">
        <f t="shared" si="11"/>
        <v>8</v>
      </c>
    </row>
    <row r="22" spans="1:27" x14ac:dyDescent="0.3">
      <c r="A22" s="58" t="s">
        <v>989</v>
      </c>
      <c r="B22" s="59">
        <f>VLOOKUP($A22,'Return Data'!$B$7:$R$2292,3,0)</f>
        <v>44865</v>
      </c>
      <c r="C22" s="60">
        <f>VLOOKUP($A22,'Return Data'!$B$7:$R$2292,4,0)</f>
        <v>35.2059</v>
      </c>
      <c r="D22" s="60">
        <f>VLOOKUP($A22,'Return Data'!$B$7:$R$2292,5,0)</f>
        <v>6.6388999999999996</v>
      </c>
      <c r="E22" s="61">
        <f t="shared" si="0"/>
        <v>8</v>
      </c>
      <c r="F22" s="60">
        <f>VLOOKUP($A22,'Return Data'!$B$7:$R$2292,6,0)</f>
        <v>6.6388999999999996</v>
      </c>
      <c r="G22" s="61">
        <f t="shared" si="1"/>
        <v>8</v>
      </c>
      <c r="H22" s="60">
        <f>VLOOKUP($A22,'Return Data'!$B$7:$R$2292,7,0)</f>
        <v>7.9797000000000002</v>
      </c>
      <c r="I22" s="61">
        <f t="shared" si="2"/>
        <v>7</v>
      </c>
      <c r="J22" s="60">
        <f>VLOOKUP($A22,'Return Data'!$B$7:$R$2292,8,0)</f>
        <v>6.5404999999999998</v>
      </c>
      <c r="K22" s="61">
        <f t="shared" si="3"/>
        <v>4</v>
      </c>
      <c r="L22" s="60">
        <f>VLOOKUP($A22,'Return Data'!$B$7:$R$2292,9,0)</f>
        <v>4.9031000000000002</v>
      </c>
      <c r="M22" s="61">
        <f t="shared" si="4"/>
        <v>17</v>
      </c>
      <c r="N22" s="60">
        <f>VLOOKUP($A22,'Return Data'!$B$7:$R$2292,10,0)</f>
        <v>4.7390999999999996</v>
      </c>
      <c r="O22" s="61">
        <f t="shared" si="5"/>
        <v>17</v>
      </c>
      <c r="P22" s="60">
        <f>VLOOKUP($A22,'Return Data'!$B$7:$R$2292,11,0)</f>
        <v>4.0000999999999998</v>
      </c>
      <c r="Q22" s="61">
        <f t="shared" si="6"/>
        <v>14</v>
      </c>
      <c r="R22" s="60">
        <f>VLOOKUP($A22,'Return Data'!$B$7:$R$2292,12,0)</f>
        <v>3.9544999999999999</v>
      </c>
      <c r="S22" s="61">
        <f t="shared" si="7"/>
        <v>16</v>
      </c>
      <c r="T22" s="60">
        <f>VLOOKUP($A22,'Return Data'!$B$7:$R$2292,13,0)</f>
        <v>3.9203000000000001</v>
      </c>
      <c r="U22" s="61">
        <f t="shared" si="8"/>
        <v>16</v>
      </c>
      <c r="V22" s="60">
        <f>VLOOKUP($A22,'Return Data'!$B$7:$R$2292,17,0)</f>
        <v>4.1932999999999998</v>
      </c>
      <c r="W22" s="61">
        <f t="shared" si="9"/>
        <v>10</v>
      </c>
      <c r="X22" s="60">
        <f>VLOOKUP($A22,'Return Data'!$B$7:$R$2292,14,0)</f>
        <v>5.3696000000000002</v>
      </c>
      <c r="Y22" s="61">
        <f t="shared" si="10"/>
        <v>11</v>
      </c>
      <c r="Z22" s="60">
        <f>VLOOKUP($A22,'Return Data'!$B$7:$R$2292,16,0)</f>
        <v>7.1281999999999996</v>
      </c>
      <c r="AA22" s="62">
        <f t="shared" si="11"/>
        <v>13</v>
      </c>
    </row>
    <row r="23" spans="1:27" x14ac:dyDescent="0.3">
      <c r="A23" s="58" t="s">
        <v>990</v>
      </c>
      <c r="B23" s="59">
        <f>VLOOKUP($A23,'Return Data'!$B$7:$R$2292,3,0)</f>
        <v>44865</v>
      </c>
      <c r="C23" s="60">
        <f>VLOOKUP($A23,'Return Data'!$B$7:$R$2292,4,0)</f>
        <v>1431.6763000000001</v>
      </c>
      <c r="D23" s="60">
        <f>VLOOKUP($A23,'Return Data'!$B$7:$R$2292,5,0)</f>
        <v>6.3693</v>
      </c>
      <c r="E23" s="61">
        <f t="shared" si="0"/>
        <v>12</v>
      </c>
      <c r="F23" s="60">
        <f>VLOOKUP($A23,'Return Data'!$B$7:$R$2292,6,0)</f>
        <v>6.3693</v>
      </c>
      <c r="G23" s="61">
        <f t="shared" si="1"/>
        <v>12</v>
      </c>
      <c r="H23" s="60">
        <f>VLOOKUP($A23,'Return Data'!$B$7:$R$2292,7,0)</f>
        <v>7.7073999999999998</v>
      </c>
      <c r="I23" s="61">
        <f t="shared" si="2"/>
        <v>10</v>
      </c>
      <c r="J23" s="60">
        <f>VLOOKUP($A23,'Return Data'!$B$7:$R$2292,8,0)</f>
        <v>6.4226000000000001</v>
      </c>
      <c r="K23" s="61">
        <f t="shared" si="3"/>
        <v>7</v>
      </c>
      <c r="L23" s="60">
        <f>VLOOKUP($A23,'Return Data'!$B$7:$R$2292,9,0)</f>
        <v>5.5358999999999998</v>
      </c>
      <c r="M23" s="61">
        <f t="shared" si="4"/>
        <v>3</v>
      </c>
      <c r="N23" s="60">
        <f>VLOOKUP($A23,'Return Data'!$B$7:$R$2292,10,0)</f>
        <v>4.9766000000000004</v>
      </c>
      <c r="O23" s="61">
        <f t="shared" si="5"/>
        <v>11</v>
      </c>
      <c r="P23" s="60">
        <f>VLOOKUP($A23,'Return Data'!$B$7:$R$2292,11,0)</f>
        <v>4.1726999999999999</v>
      </c>
      <c r="Q23" s="61">
        <f t="shared" si="6"/>
        <v>10</v>
      </c>
      <c r="R23" s="60">
        <f>VLOOKUP($A23,'Return Data'!$B$7:$R$2292,12,0)</f>
        <v>4.0168999999999997</v>
      </c>
      <c r="S23" s="61">
        <f t="shared" si="7"/>
        <v>13</v>
      </c>
      <c r="T23" s="60">
        <f>VLOOKUP($A23,'Return Data'!$B$7:$R$2292,13,0)</f>
        <v>3.9948999999999999</v>
      </c>
      <c r="U23" s="61">
        <f t="shared" si="8"/>
        <v>12</v>
      </c>
      <c r="V23" s="60">
        <f>VLOOKUP($A23,'Return Data'!$B$7:$R$2292,17,0)</f>
        <v>4.0403000000000002</v>
      </c>
      <c r="W23" s="61">
        <f t="shared" si="9"/>
        <v>12</v>
      </c>
      <c r="X23" s="60">
        <f>VLOOKUP($A23,'Return Data'!$B$7:$R$2292,14,0)</f>
        <v>5.1897000000000002</v>
      </c>
      <c r="Y23" s="61">
        <f t="shared" si="10"/>
        <v>13</v>
      </c>
      <c r="Z23" s="60">
        <f>VLOOKUP($A23,'Return Data'!$B$7:$R$2292,16,0)</f>
        <v>6.4866999999999999</v>
      </c>
      <c r="AA23" s="62">
        <f t="shared" si="11"/>
        <v>19</v>
      </c>
    </row>
    <row r="24" spans="1:27" x14ac:dyDescent="0.3">
      <c r="A24" s="58" t="s">
        <v>992</v>
      </c>
      <c r="B24" s="59">
        <f>VLOOKUP($A24,'Return Data'!$B$7:$R$2292,3,0)</f>
        <v>44865</v>
      </c>
      <c r="C24" s="60">
        <f>VLOOKUP($A24,'Return Data'!$B$7:$R$2292,4,0)</f>
        <v>2012.8525</v>
      </c>
      <c r="D24" s="60">
        <f>VLOOKUP($A24,'Return Data'!$B$7:$R$2292,5,0)</f>
        <v>6.1944999999999997</v>
      </c>
      <c r="E24" s="61">
        <f t="shared" si="0"/>
        <v>14</v>
      </c>
      <c r="F24" s="60">
        <f>VLOOKUP($A24,'Return Data'!$B$7:$R$2292,6,0)</f>
        <v>6.1944999999999997</v>
      </c>
      <c r="G24" s="61">
        <f t="shared" si="1"/>
        <v>14</v>
      </c>
      <c r="H24" s="60">
        <f>VLOOKUP($A24,'Return Data'!$B$7:$R$2292,7,0)</f>
        <v>6.9241000000000001</v>
      </c>
      <c r="I24" s="61">
        <f t="shared" si="2"/>
        <v>19</v>
      </c>
      <c r="J24" s="60">
        <f>VLOOKUP($A24,'Return Data'!$B$7:$R$2292,8,0)</f>
        <v>6.0491999999999999</v>
      </c>
      <c r="K24" s="61">
        <f t="shared" si="3"/>
        <v>15</v>
      </c>
      <c r="L24" s="60">
        <f>VLOOKUP($A24,'Return Data'!$B$7:$R$2292,9,0)</f>
        <v>5.0617000000000001</v>
      </c>
      <c r="M24" s="61">
        <f t="shared" si="4"/>
        <v>13</v>
      </c>
      <c r="N24" s="60">
        <f>VLOOKUP($A24,'Return Data'!$B$7:$R$2292,10,0)</f>
        <v>5.0716999999999999</v>
      </c>
      <c r="O24" s="61">
        <f t="shared" si="5"/>
        <v>9</v>
      </c>
      <c r="P24" s="60">
        <f>VLOOKUP($A24,'Return Data'!$B$7:$R$2292,11,0)</f>
        <v>4.306</v>
      </c>
      <c r="Q24" s="61">
        <f t="shared" si="6"/>
        <v>5</v>
      </c>
      <c r="R24" s="60">
        <f>VLOOKUP($A24,'Return Data'!$B$7:$R$2292,12,0)</f>
        <v>4.1862000000000004</v>
      </c>
      <c r="S24" s="61">
        <f t="shared" si="7"/>
        <v>8</v>
      </c>
      <c r="T24" s="60">
        <f>VLOOKUP($A24,'Return Data'!$B$7:$R$2292,13,0)</f>
        <v>4.0601000000000003</v>
      </c>
      <c r="U24" s="61">
        <f t="shared" si="8"/>
        <v>8</v>
      </c>
      <c r="V24" s="60">
        <f>VLOOKUP($A24,'Return Data'!$B$7:$R$2292,17,0)</f>
        <v>3.9984000000000002</v>
      </c>
      <c r="W24" s="61">
        <f t="shared" si="9"/>
        <v>13</v>
      </c>
      <c r="X24" s="60">
        <f>VLOOKUP($A24,'Return Data'!$B$7:$R$2292,14,0)</f>
        <v>4.9626999999999999</v>
      </c>
      <c r="Y24" s="61">
        <f t="shared" si="10"/>
        <v>17</v>
      </c>
      <c r="Z24" s="60">
        <f>VLOOKUP($A24,'Return Data'!$B$7:$R$2292,16,0)</f>
        <v>6.8948</v>
      </c>
      <c r="AA24" s="62">
        <f t="shared" si="11"/>
        <v>16</v>
      </c>
    </row>
    <row r="25" spans="1:27" x14ac:dyDescent="0.3">
      <c r="A25" s="58" t="s">
        <v>995</v>
      </c>
      <c r="B25" s="59">
        <f>VLOOKUP($A25,'Return Data'!$B$7:$R$2292,3,0)</f>
        <v>44865</v>
      </c>
      <c r="C25" s="60">
        <f>VLOOKUP($A25,'Return Data'!$B$7:$R$2292,4,0)</f>
        <v>3243.5158000000001</v>
      </c>
      <c r="D25" s="60">
        <f>VLOOKUP($A25,'Return Data'!$B$7:$R$2292,5,0)</f>
        <v>6.4804000000000004</v>
      </c>
      <c r="E25" s="61">
        <f t="shared" si="0"/>
        <v>11</v>
      </c>
      <c r="F25" s="60">
        <f>VLOOKUP($A25,'Return Data'!$B$7:$R$2292,6,0)</f>
        <v>6.4804000000000004</v>
      </c>
      <c r="G25" s="61">
        <f t="shared" si="1"/>
        <v>11</v>
      </c>
      <c r="H25" s="60">
        <f>VLOOKUP($A25,'Return Data'!$B$7:$R$2292,7,0)</f>
        <v>7.6912000000000003</v>
      </c>
      <c r="I25" s="61">
        <f t="shared" si="2"/>
        <v>12</v>
      </c>
      <c r="J25" s="60">
        <f>VLOOKUP($A25,'Return Data'!$B$7:$R$2292,8,0)</f>
        <v>6.8049999999999997</v>
      </c>
      <c r="K25" s="61">
        <f t="shared" si="3"/>
        <v>2</v>
      </c>
      <c r="L25" s="60">
        <f>VLOOKUP($A25,'Return Data'!$B$7:$R$2292,9,0)</f>
        <v>5.3158000000000003</v>
      </c>
      <c r="M25" s="61">
        <f t="shared" si="4"/>
        <v>6</v>
      </c>
      <c r="N25" s="60">
        <f>VLOOKUP($A25,'Return Data'!$B$7:$R$2292,10,0)</f>
        <v>4.9099000000000004</v>
      </c>
      <c r="O25" s="61">
        <f t="shared" si="5"/>
        <v>13</v>
      </c>
      <c r="P25" s="60">
        <f>VLOOKUP($A25,'Return Data'!$B$7:$R$2292,11,0)</f>
        <v>4.1707999999999998</v>
      </c>
      <c r="Q25" s="61">
        <f t="shared" si="6"/>
        <v>11</v>
      </c>
      <c r="R25" s="60">
        <f>VLOOKUP($A25,'Return Data'!$B$7:$R$2292,12,0)</f>
        <v>4.2740999999999998</v>
      </c>
      <c r="S25" s="61">
        <f t="shared" si="7"/>
        <v>5</v>
      </c>
      <c r="T25" s="60">
        <f>VLOOKUP($A25,'Return Data'!$B$7:$R$2292,13,0)</f>
        <v>4.2976000000000001</v>
      </c>
      <c r="U25" s="61">
        <f t="shared" si="8"/>
        <v>3</v>
      </c>
      <c r="V25" s="60">
        <f>VLOOKUP($A25,'Return Data'!$B$7:$R$2292,17,0)</f>
        <v>4.7134</v>
      </c>
      <c r="W25" s="61">
        <f t="shared" si="9"/>
        <v>2</v>
      </c>
      <c r="X25" s="60">
        <f>VLOOKUP($A25,'Return Data'!$B$7:$R$2292,14,0)</f>
        <v>5.8513000000000002</v>
      </c>
      <c r="Y25" s="61">
        <f t="shared" si="10"/>
        <v>6</v>
      </c>
      <c r="Z25" s="60">
        <f>VLOOKUP($A25,'Return Data'!$B$7:$R$2292,16,0)</f>
        <v>7.6532999999999998</v>
      </c>
      <c r="AA25" s="62">
        <f t="shared" si="11"/>
        <v>6</v>
      </c>
    </row>
    <row r="26" spans="1:27" x14ac:dyDescent="0.3">
      <c r="A26" s="58" t="s">
        <v>997</v>
      </c>
      <c r="B26" s="59">
        <f>VLOOKUP($A26,'Return Data'!$B$7:$R$2292,3,0)</f>
        <v>44865</v>
      </c>
      <c r="C26" s="60">
        <f>VLOOKUP($A26,'Return Data'!$B$7:$R$2292,4,0)</f>
        <v>26.2011</v>
      </c>
      <c r="D26" s="60">
        <f>VLOOKUP($A26,'Return Data'!$B$7:$R$2292,5,0)</f>
        <v>4.1341999999999999</v>
      </c>
      <c r="E26" s="61">
        <f t="shared" si="0"/>
        <v>21</v>
      </c>
      <c r="F26" s="60">
        <f>VLOOKUP($A26,'Return Data'!$B$7:$R$2292,6,0)</f>
        <v>4.1341999999999999</v>
      </c>
      <c r="G26" s="61">
        <f t="shared" si="1"/>
        <v>21</v>
      </c>
      <c r="H26" s="60">
        <f>VLOOKUP($A26,'Return Data'!$B$7:$R$2292,7,0)</f>
        <v>7.5521000000000003</v>
      </c>
      <c r="I26" s="61">
        <f t="shared" si="2"/>
        <v>14</v>
      </c>
      <c r="J26" s="60">
        <f>VLOOKUP($A26,'Return Data'!$B$7:$R$2292,8,0)</f>
        <v>6.2039</v>
      </c>
      <c r="K26" s="61">
        <f t="shared" si="3"/>
        <v>11</v>
      </c>
      <c r="L26" s="60">
        <f>VLOOKUP($A26,'Return Data'!$B$7:$R$2292,9,0)</f>
        <v>5.6894999999999998</v>
      </c>
      <c r="M26" s="61">
        <f t="shared" si="4"/>
        <v>1</v>
      </c>
      <c r="N26" s="60">
        <f>VLOOKUP($A26,'Return Data'!$B$7:$R$2292,10,0)</f>
        <v>5.1840999999999999</v>
      </c>
      <c r="O26" s="61">
        <f t="shared" si="5"/>
        <v>7</v>
      </c>
      <c r="P26" s="60">
        <f>VLOOKUP($A26,'Return Data'!$B$7:$R$2292,11,0)</f>
        <v>4.5128000000000004</v>
      </c>
      <c r="Q26" s="61">
        <f t="shared" si="6"/>
        <v>3</v>
      </c>
      <c r="R26" s="60">
        <f>VLOOKUP($A26,'Return Data'!$B$7:$R$2292,12,0)</f>
        <v>4.5505000000000004</v>
      </c>
      <c r="S26" s="61">
        <f t="shared" si="7"/>
        <v>2</v>
      </c>
      <c r="T26" s="60">
        <f>VLOOKUP($A26,'Return Data'!$B$7:$R$2292,13,0)</f>
        <v>4.3749000000000002</v>
      </c>
      <c r="U26" s="61">
        <f t="shared" si="8"/>
        <v>2</v>
      </c>
      <c r="V26" s="60">
        <f>VLOOKUP($A26,'Return Data'!$B$7:$R$2292,17,0)</f>
        <v>4.2908999999999997</v>
      </c>
      <c r="W26" s="61">
        <f t="shared" si="9"/>
        <v>7</v>
      </c>
      <c r="X26" s="60">
        <f>VLOOKUP($A26,'Return Data'!$B$7:$R$2292,14,0)</f>
        <v>3.9750000000000001</v>
      </c>
      <c r="Y26" s="61">
        <f t="shared" si="10"/>
        <v>22</v>
      </c>
      <c r="Z26" s="60">
        <f>VLOOKUP($A26,'Return Data'!$B$7:$R$2292,16,0)</f>
        <v>5.6123000000000003</v>
      </c>
      <c r="AA26" s="62">
        <f t="shared" si="11"/>
        <v>21</v>
      </c>
    </row>
    <row r="27" spans="1:27" x14ac:dyDescent="0.3">
      <c r="A27" s="58" t="s">
        <v>998</v>
      </c>
      <c r="B27" s="59">
        <f>VLOOKUP($A27,'Return Data'!$B$7:$R$2292,3,0)</f>
        <v>44865</v>
      </c>
      <c r="C27" s="60">
        <f>VLOOKUP($A27,'Return Data'!$B$7:$R$2292,4,0)</f>
        <v>2974.7528000000002</v>
      </c>
      <c r="D27" s="60">
        <f>VLOOKUP($A27,'Return Data'!$B$7:$R$2292,5,0)</f>
        <v>6.6367000000000003</v>
      </c>
      <c r="E27" s="61">
        <f t="shared" si="0"/>
        <v>9</v>
      </c>
      <c r="F27" s="60">
        <f>VLOOKUP($A27,'Return Data'!$B$7:$R$2292,6,0)</f>
        <v>6.6367000000000003</v>
      </c>
      <c r="G27" s="61">
        <f t="shared" si="1"/>
        <v>9</v>
      </c>
      <c r="H27" s="60">
        <f>VLOOKUP($A27,'Return Data'!$B$7:$R$2292,7,0)</f>
        <v>8.1</v>
      </c>
      <c r="I27" s="61">
        <f t="shared" si="2"/>
        <v>5</v>
      </c>
      <c r="J27" s="60">
        <f>VLOOKUP($A27,'Return Data'!$B$7:$R$2292,8,0)</f>
        <v>6.3135000000000003</v>
      </c>
      <c r="K27" s="61">
        <f t="shared" si="3"/>
        <v>9</v>
      </c>
      <c r="L27" s="60">
        <f>VLOOKUP($A27,'Return Data'!$B$7:$R$2292,9,0)</f>
        <v>5.1923000000000004</v>
      </c>
      <c r="M27" s="61">
        <f t="shared" si="4"/>
        <v>10</v>
      </c>
      <c r="N27" s="60">
        <f>VLOOKUP($A27,'Return Data'!$B$7:$R$2292,10,0)</f>
        <v>4.9138999999999999</v>
      </c>
      <c r="O27" s="61">
        <f t="shared" si="5"/>
        <v>12</v>
      </c>
      <c r="P27" s="60">
        <f>VLOOKUP($A27,'Return Data'!$B$7:$R$2292,11,0)</f>
        <v>4.0015000000000001</v>
      </c>
      <c r="Q27" s="61">
        <f t="shared" si="6"/>
        <v>12</v>
      </c>
      <c r="R27" s="60">
        <f>VLOOKUP($A27,'Return Data'!$B$7:$R$2292,12,0)</f>
        <v>3.98</v>
      </c>
      <c r="S27" s="61">
        <f t="shared" si="7"/>
        <v>14</v>
      </c>
      <c r="T27" s="60">
        <f>VLOOKUP($A27,'Return Data'!$B$7:$R$2292,13,0)</f>
        <v>3.9340000000000002</v>
      </c>
      <c r="U27" s="61">
        <f t="shared" si="8"/>
        <v>15</v>
      </c>
      <c r="V27" s="60">
        <f>VLOOKUP($A27,'Return Data'!$B$7:$R$2292,17,0)</f>
        <v>3.9264000000000001</v>
      </c>
      <c r="W27" s="61">
        <f t="shared" si="9"/>
        <v>17</v>
      </c>
      <c r="X27" s="60">
        <f>VLOOKUP($A27,'Return Data'!$B$7:$R$2292,14,0)</f>
        <v>5.1315</v>
      </c>
      <c r="Y27" s="61">
        <f t="shared" si="10"/>
        <v>14</v>
      </c>
      <c r="Z27" s="60">
        <f>VLOOKUP($A27,'Return Data'!$B$7:$R$2292,16,0)</f>
        <v>7.391</v>
      </c>
      <c r="AA27" s="62">
        <f t="shared" si="11"/>
        <v>11</v>
      </c>
    </row>
    <row r="28" spans="1:27" x14ac:dyDescent="0.3">
      <c r="A28" s="58" t="s">
        <v>999</v>
      </c>
      <c r="B28" s="59">
        <f>VLOOKUP($A28,'Return Data'!$B$7:$R$2292,3,0)</f>
        <v>44865</v>
      </c>
      <c r="C28" s="60">
        <f>VLOOKUP($A28,'Return Data'!$B$7:$R$2292,4,0)</f>
        <v>3032.3380999999999</v>
      </c>
      <c r="D28" s="60">
        <f>VLOOKUP($A28,'Return Data'!$B$7:$R$2292,5,0)</f>
        <v>9.3963999999999999</v>
      </c>
      <c r="E28" s="61">
        <f t="shared" si="0"/>
        <v>1</v>
      </c>
      <c r="F28" s="60">
        <f>VLOOKUP($A28,'Return Data'!$B$7:$R$2292,6,0)</f>
        <v>9.3963999999999999</v>
      </c>
      <c r="G28" s="61">
        <f t="shared" si="1"/>
        <v>1</v>
      </c>
      <c r="H28" s="60">
        <f>VLOOKUP($A28,'Return Data'!$B$7:$R$2292,7,0)</f>
        <v>7.9957000000000003</v>
      </c>
      <c r="I28" s="61">
        <f t="shared" si="2"/>
        <v>6</v>
      </c>
      <c r="J28" s="60">
        <f>VLOOKUP($A28,'Return Data'!$B$7:$R$2292,8,0)</f>
        <v>5.7268999999999997</v>
      </c>
      <c r="K28" s="61">
        <f t="shared" si="3"/>
        <v>21</v>
      </c>
      <c r="L28" s="60">
        <f>VLOOKUP($A28,'Return Data'!$B$7:$R$2292,9,0)</f>
        <v>5.2366000000000001</v>
      </c>
      <c r="M28" s="61">
        <f t="shared" si="4"/>
        <v>7</v>
      </c>
      <c r="N28" s="60">
        <f>VLOOKUP($A28,'Return Data'!$B$7:$R$2292,10,0)</f>
        <v>5.2999000000000001</v>
      </c>
      <c r="O28" s="61">
        <f t="shared" si="5"/>
        <v>5</v>
      </c>
      <c r="P28" s="60">
        <f>VLOOKUP($A28,'Return Data'!$B$7:$R$2292,11,0)</f>
        <v>4.2944000000000004</v>
      </c>
      <c r="Q28" s="61">
        <f t="shared" si="6"/>
        <v>6</v>
      </c>
      <c r="R28" s="60">
        <f>VLOOKUP($A28,'Return Data'!$B$7:$R$2292,12,0)</f>
        <v>4.2850000000000001</v>
      </c>
      <c r="S28" s="61">
        <f t="shared" si="7"/>
        <v>3</v>
      </c>
      <c r="T28" s="60">
        <f>VLOOKUP($A28,'Return Data'!$B$7:$R$2292,13,0)</f>
        <v>4.1820000000000004</v>
      </c>
      <c r="U28" s="61">
        <f t="shared" si="8"/>
        <v>5</v>
      </c>
      <c r="V28" s="60">
        <f>VLOOKUP($A28,'Return Data'!$B$7:$R$2292,17,0)</f>
        <v>3.9975999999999998</v>
      </c>
      <c r="W28" s="61">
        <f t="shared" si="9"/>
        <v>14</v>
      </c>
      <c r="X28" s="60">
        <f>VLOOKUP($A28,'Return Data'!$B$7:$R$2292,14,0)</f>
        <v>4.5201000000000002</v>
      </c>
      <c r="Y28" s="61">
        <f t="shared" si="10"/>
        <v>20</v>
      </c>
      <c r="Z28" s="60">
        <f>VLOOKUP($A28,'Return Data'!$B$7:$R$2292,16,0)</f>
        <v>5.3000999999999996</v>
      </c>
      <c r="AA28" s="62">
        <f t="shared" si="11"/>
        <v>22</v>
      </c>
    </row>
    <row r="29" spans="1:27" x14ac:dyDescent="0.3">
      <c r="A29" s="58" t="s">
        <v>1002</v>
      </c>
      <c r="B29" s="59">
        <f>VLOOKUP($A29,'Return Data'!$B$7:$R$2292,3,0)</f>
        <v>44865</v>
      </c>
      <c r="C29" s="60">
        <f>VLOOKUP($A29,'Return Data'!$B$7:$R$2292,4,0)</f>
        <v>3321.2303000000002</v>
      </c>
      <c r="D29" s="60">
        <f>VLOOKUP($A29,'Return Data'!$B$7:$R$2292,5,0)</f>
        <v>6.7305999999999999</v>
      </c>
      <c r="E29" s="61">
        <f t="shared" si="0"/>
        <v>7</v>
      </c>
      <c r="F29" s="60">
        <f>VLOOKUP($A29,'Return Data'!$B$7:$R$2292,6,0)</f>
        <v>6.7305999999999999</v>
      </c>
      <c r="G29" s="61">
        <f t="shared" si="1"/>
        <v>7</v>
      </c>
      <c r="H29" s="60">
        <f>VLOOKUP($A29,'Return Data'!$B$7:$R$2292,7,0)</f>
        <v>7.4386000000000001</v>
      </c>
      <c r="I29" s="61">
        <f t="shared" si="2"/>
        <v>15</v>
      </c>
      <c r="J29" s="60">
        <f>VLOOKUP($A29,'Return Data'!$B$7:$R$2292,8,0)</f>
        <v>6.53</v>
      </c>
      <c r="K29" s="61">
        <f t="shared" si="3"/>
        <v>5</v>
      </c>
      <c r="L29" s="60">
        <f>VLOOKUP($A29,'Return Data'!$B$7:$R$2292,9,0)</f>
        <v>5.0823999999999998</v>
      </c>
      <c r="M29" s="61">
        <f t="shared" si="4"/>
        <v>12</v>
      </c>
      <c r="N29" s="60">
        <f>VLOOKUP($A29,'Return Data'!$B$7:$R$2292,10,0)</f>
        <v>4.7408000000000001</v>
      </c>
      <c r="O29" s="61">
        <f t="shared" si="5"/>
        <v>16</v>
      </c>
      <c r="P29" s="60">
        <f>VLOOKUP($A29,'Return Data'!$B$7:$R$2292,11,0)</f>
        <v>3.8597999999999999</v>
      </c>
      <c r="Q29" s="61">
        <f t="shared" si="6"/>
        <v>16</v>
      </c>
      <c r="R29" s="60">
        <f>VLOOKUP($A29,'Return Data'!$B$7:$R$2292,12,0)</f>
        <v>3.9586999999999999</v>
      </c>
      <c r="S29" s="61">
        <f t="shared" si="7"/>
        <v>15</v>
      </c>
      <c r="T29" s="60">
        <f>VLOOKUP($A29,'Return Data'!$B$7:$R$2292,13,0)</f>
        <v>3.9611999999999998</v>
      </c>
      <c r="U29" s="61">
        <f t="shared" si="8"/>
        <v>14</v>
      </c>
      <c r="V29" s="60">
        <f>VLOOKUP($A29,'Return Data'!$B$7:$R$2292,17,0)</f>
        <v>3.9895999999999998</v>
      </c>
      <c r="W29" s="61">
        <f t="shared" si="9"/>
        <v>15</v>
      </c>
      <c r="X29" s="60">
        <f>VLOOKUP($A29,'Return Data'!$B$7:$R$2292,14,0)</f>
        <v>5.2426000000000004</v>
      </c>
      <c r="Y29" s="61">
        <f t="shared" si="10"/>
        <v>12</v>
      </c>
      <c r="Z29" s="60">
        <f>VLOOKUP($A29,'Return Data'!$B$7:$R$2292,16,0)</f>
        <v>6.9127999999999998</v>
      </c>
      <c r="AA29" s="62">
        <f t="shared" si="11"/>
        <v>15</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44865</v>
      </c>
      <c r="C31" s="60">
        <f>VLOOKUP($A31,'Return Data'!$B$7:$R$2292,4,0)</f>
        <v>2961.1208000000001</v>
      </c>
      <c r="D31" s="60">
        <f>VLOOKUP($A31,'Return Data'!$B$7:$R$2292,5,0)</f>
        <v>5.4215</v>
      </c>
      <c r="E31" s="61">
        <f t="shared" si="0"/>
        <v>17</v>
      </c>
      <c r="F31" s="60">
        <f>VLOOKUP($A31,'Return Data'!$B$7:$R$2292,6,0)</f>
        <v>5.4215</v>
      </c>
      <c r="G31" s="61">
        <f t="shared" si="1"/>
        <v>17</v>
      </c>
      <c r="H31" s="60">
        <f>VLOOKUP($A31,'Return Data'!$B$7:$R$2292,7,0)</f>
        <v>6.8239000000000001</v>
      </c>
      <c r="I31" s="61">
        <f t="shared" si="2"/>
        <v>22</v>
      </c>
      <c r="J31" s="60">
        <f>VLOOKUP($A31,'Return Data'!$B$7:$R$2292,8,0)</f>
        <v>6.0963000000000003</v>
      </c>
      <c r="K31" s="61">
        <f t="shared" si="3"/>
        <v>13</v>
      </c>
      <c r="L31" s="60">
        <f>VLOOKUP($A31,'Return Data'!$B$7:$R$2292,9,0)</f>
        <v>5.5126999999999997</v>
      </c>
      <c r="M31" s="61">
        <f t="shared" si="4"/>
        <v>5</v>
      </c>
      <c r="N31" s="60">
        <f>VLOOKUP($A31,'Return Data'!$B$7:$R$2292,10,0)</f>
        <v>4.8384</v>
      </c>
      <c r="O31" s="61">
        <f t="shared" si="5"/>
        <v>14</v>
      </c>
      <c r="P31" s="60">
        <f>VLOOKUP($A31,'Return Data'!$B$7:$R$2292,11,0)</f>
        <v>4.2203999999999997</v>
      </c>
      <c r="Q31" s="61">
        <f t="shared" si="6"/>
        <v>8</v>
      </c>
      <c r="R31" s="60">
        <f>VLOOKUP($A31,'Return Data'!$B$7:$R$2292,12,0)</f>
        <v>4.1656000000000004</v>
      </c>
      <c r="S31" s="61">
        <f t="shared" si="7"/>
        <v>9</v>
      </c>
      <c r="T31" s="60">
        <f>VLOOKUP($A31,'Return Data'!$B$7:$R$2292,13,0)</f>
        <v>4.0354000000000001</v>
      </c>
      <c r="U31" s="61">
        <f t="shared" si="8"/>
        <v>10</v>
      </c>
      <c r="V31" s="60">
        <f>VLOOKUP($A31,'Return Data'!$B$7:$R$2292,17,0)</f>
        <v>6.5956000000000001</v>
      </c>
      <c r="W31" s="61">
        <f t="shared" si="9"/>
        <v>1</v>
      </c>
      <c r="X31" s="60">
        <f>VLOOKUP($A31,'Return Data'!$B$7:$R$2292,14,0)</f>
        <v>6.9458000000000002</v>
      </c>
      <c r="Y31" s="61">
        <f>RANK(X31,X$8:X$31,0)</f>
        <v>2</v>
      </c>
      <c r="Z31" s="60">
        <f>VLOOKUP($A31,'Return Data'!$B$7:$R$2292,16,0)</f>
        <v>6.7952000000000004</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5.7818041666666673</v>
      </c>
      <c r="E33" s="69"/>
      <c r="F33" s="70">
        <f>AVERAGE(F8:F31)</f>
        <v>5.7818041666666673</v>
      </c>
      <c r="G33" s="69"/>
      <c r="H33" s="70">
        <f>AVERAGE(H8:H31)</f>
        <v>7.0500374999999993</v>
      </c>
      <c r="I33" s="69"/>
      <c r="J33" s="70">
        <f>AVERAGE(J8:J31)</f>
        <v>5.6856583333333335</v>
      </c>
      <c r="K33" s="69"/>
      <c r="L33" s="70">
        <f>AVERAGE(L8:L31)</f>
        <v>4.6834416666666661</v>
      </c>
      <c r="M33" s="69"/>
      <c r="N33" s="70">
        <f>AVERAGE(N8:N31)</f>
        <v>4.7177374999999993</v>
      </c>
      <c r="O33" s="69"/>
      <c r="P33" s="70">
        <f>AVERAGE(P8:P31)</f>
        <v>3.7707708333333332</v>
      </c>
      <c r="Q33" s="69"/>
      <c r="R33" s="70">
        <f>AVERAGE(R8:R31)</f>
        <v>3.7406291666666669</v>
      </c>
      <c r="S33" s="69"/>
      <c r="T33" s="70">
        <f>AVERAGE(T8:T31)</f>
        <v>3.6874916666666659</v>
      </c>
      <c r="U33" s="69"/>
      <c r="V33" s="70">
        <f>AVERAGE(V8:V31)</f>
        <v>3.8787625000000001</v>
      </c>
      <c r="W33" s="69"/>
      <c r="X33" s="70">
        <f>AVERAGE(X8:X31)</f>
        <v>5.2912043478260866</v>
      </c>
      <c r="Y33" s="69"/>
      <c r="Z33" s="70">
        <f>AVERAGE(Z8:Z31)</f>
        <v>6.5305333333333317</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9.3963999999999999</v>
      </c>
      <c r="E35" s="73"/>
      <c r="F35" s="74">
        <f>MAX(F8:F31)</f>
        <v>9.3963999999999999</v>
      </c>
      <c r="G35" s="73"/>
      <c r="H35" s="74">
        <f>MAX(H8:H31)</f>
        <v>9.1682000000000006</v>
      </c>
      <c r="I35" s="73"/>
      <c r="J35" s="74">
        <f>MAX(J8:J31)</f>
        <v>6.9476000000000004</v>
      </c>
      <c r="K35" s="73"/>
      <c r="L35" s="74">
        <f>MAX(L8:L31)</f>
        <v>5.6894999999999998</v>
      </c>
      <c r="M35" s="73"/>
      <c r="N35" s="74">
        <f>MAX(N8:N31)</f>
        <v>8.5267999999999997</v>
      </c>
      <c r="O35" s="73"/>
      <c r="P35" s="74">
        <f>MAX(P8:P31)</f>
        <v>4.9142000000000001</v>
      </c>
      <c r="Q35" s="73"/>
      <c r="R35" s="74">
        <f>MAX(R8:R31)</f>
        <v>4.6971999999999996</v>
      </c>
      <c r="S35" s="73"/>
      <c r="T35" s="74">
        <f>MAX(T8:T31)</f>
        <v>4.5625999999999998</v>
      </c>
      <c r="U35" s="73"/>
      <c r="V35" s="74">
        <f>MAX(V8:V31)</f>
        <v>6.5956000000000001</v>
      </c>
      <c r="W35" s="73"/>
      <c r="X35" s="74">
        <f>MAX(X8:X31)</f>
        <v>11.021800000000001</v>
      </c>
      <c r="Y35" s="73"/>
      <c r="Z35" s="74">
        <f>MAX(Z8:Z31)</f>
        <v>8.0379000000000005</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44865</v>
      </c>
      <c r="C8" s="60">
        <f>VLOOKUP($A8,'Return Data'!$B$7:$R$2292,4,0)</f>
        <v>547.32119999999998</v>
      </c>
      <c r="D8" s="60">
        <f>VLOOKUP($A8,'Return Data'!$B$7:$R$2292,5,0)</f>
        <v>6.1829000000000001</v>
      </c>
      <c r="E8" s="61">
        <f t="shared" ref="E8:E31" si="0">RANK(D8,D$8:D$31,0)</f>
        <v>8</v>
      </c>
      <c r="F8" s="60">
        <f>VLOOKUP($A8,'Return Data'!$B$7:$R$2292,6,0)</f>
        <v>6.1829000000000001</v>
      </c>
      <c r="G8" s="61">
        <f t="shared" ref="G8:G31" si="1">RANK(F8,F$8:F$31,0)</f>
        <v>8</v>
      </c>
      <c r="H8" s="60">
        <f>VLOOKUP($A8,'Return Data'!$B$7:$R$2292,7,0)</f>
        <v>6.8685</v>
      </c>
      <c r="I8" s="61">
        <f t="shared" ref="I8:I31" si="2">RANK(H8,H$8:H$31,0)</f>
        <v>14</v>
      </c>
      <c r="J8" s="60">
        <f>VLOOKUP($A8,'Return Data'!$B$7:$R$2292,8,0)</f>
        <v>6.1148999999999996</v>
      </c>
      <c r="K8" s="61">
        <f t="shared" ref="K8:K31" si="3">RANK(J8,J$8:J$31,0)</f>
        <v>6</v>
      </c>
      <c r="L8" s="60">
        <f>VLOOKUP($A8,'Return Data'!$B$7:$R$2292,9,0)</f>
        <v>4.6874000000000002</v>
      </c>
      <c r="M8" s="61">
        <f t="shared" ref="M8:M31" si="4">RANK(L8,L$8:L$31,0)</f>
        <v>9</v>
      </c>
      <c r="N8" s="60">
        <f>VLOOKUP($A8,'Return Data'!$B$7:$R$2292,10,0)</f>
        <v>4.6875999999999998</v>
      </c>
      <c r="O8" s="61">
        <f t="shared" ref="O8:O31" si="5">RANK(N8,N$8:N$31,0)</f>
        <v>6</v>
      </c>
      <c r="P8" s="60">
        <f>VLOOKUP($A8,'Return Data'!$B$7:$R$2292,11,0)</f>
        <v>3.8048999999999999</v>
      </c>
      <c r="Q8" s="61">
        <f t="shared" ref="Q8:Q31" si="6">RANK(P8,P$8:P$31,0)</f>
        <v>5</v>
      </c>
      <c r="R8" s="60">
        <f>VLOOKUP($A8,'Return Data'!$B$7:$R$2292,12,0)</f>
        <v>3.8351999999999999</v>
      </c>
      <c r="S8" s="61">
        <f t="shared" ref="S8:S31" si="7">RANK(R8,R$8:R$31,0)</f>
        <v>4</v>
      </c>
      <c r="T8" s="60">
        <f>VLOOKUP($A8,'Return Data'!$B$7:$R$2292,13,0)</f>
        <v>3.6939000000000002</v>
      </c>
      <c r="U8" s="61">
        <f t="shared" ref="U8:U31" si="8">RANK(T8,T$8:T$31,0)</f>
        <v>4</v>
      </c>
      <c r="V8" s="60">
        <f>VLOOKUP($A8,'Return Data'!$B$7:$R$2292,17,0)</f>
        <v>3.7475000000000001</v>
      </c>
      <c r="W8" s="61">
        <f t="shared" ref="W8:W31" si="9">RANK(V8,V$8:V$31,0)</f>
        <v>6</v>
      </c>
      <c r="X8" s="60">
        <f>VLOOKUP($A8,'Return Data'!$B$7:$R$2292,14,0)</f>
        <v>5.0648</v>
      </c>
      <c r="Y8" s="61">
        <f t="shared" ref="Y8:Y29" si="10">RANK(X8,X$8:X$31,0)</f>
        <v>8</v>
      </c>
      <c r="Z8" s="60">
        <f>VLOOKUP($A8,'Return Data'!$B$7:$R$2292,16,0)</f>
        <v>7.19</v>
      </c>
      <c r="AA8" s="62">
        <f t="shared" ref="AA8:AA31" si="11">RANK(Z8,Z$8:Z$31,0)</f>
        <v>11</v>
      </c>
    </row>
    <row r="9" spans="1:27" x14ac:dyDescent="0.3">
      <c r="A9" s="58" t="s">
        <v>961</v>
      </c>
      <c r="B9" s="59">
        <f>VLOOKUP($A9,'Return Data'!$B$7:$R$2292,3,0)</f>
        <v>44865</v>
      </c>
      <c r="C9" s="60">
        <f>VLOOKUP($A9,'Return Data'!$B$7:$R$2292,4,0)</f>
        <v>2551.3425000000002</v>
      </c>
      <c r="D9" s="60">
        <f>VLOOKUP($A9,'Return Data'!$B$7:$R$2292,5,0)</f>
        <v>6.2956000000000003</v>
      </c>
      <c r="E9" s="61">
        <f t="shared" si="0"/>
        <v>7</v>
      </c>
      <c r="F9" s="60">
        <f>VLOOKUP($A9,'Return Data'!$B$7:$R$2292,6,0)</f>
        <v>6.2956000000000003</v>
      </c>
      <c r="G9" s="61">
        <f t="shared" si="1"/>
        <v>7</v>
      </c>
      <c r="H9" s="60">
        <f>VLOOKUP($A9,'Return Data'!$B$7:$R$2292,7,0)</f>
        <v>7.7751000000000001</v>
      </c>
      <c r="I9" s="61">
        <f t="shared" si="2"/>
        <v>3</v>
      </c>
      <c r="J9" s="60">
        <f>VLOOKUP($A9,'Return Data'!$B$7:$R$2292,8,0)</f>
        <v>6.194</v>
      </c>
      <c r="K9" s="61">
        <f t="shared" si="3"/>
        <v>3</v>
      </c>
      <c r="L9" s="60">
        <f>VLOOKUP($A9,'Return Data'!$B$7:$R$2292,9,0)</f>
        <v>4.7748999999999997</v>
      </c>
      <c r="M9" s="61">
        <f t="shared" si="4"/>
        <v>6</v>
      </c>
      <c r="N9" s="60">
        <f>VLOOKUP($A9,'Return Data'!$B$7:$R$2292,10,0)</f>
        <v>4.88</v>
      </c>
      <c r="O9" s="61">
        <f t="shared" si="5"/>
        <v>4</v>
      </c>
      <c r="P9" s="60">
        <f>VLOOKUP($A9,'Return Data'!$B$7:$R$2292,11,0)</f>
        <v>3.8622999999999998</v>
      </c>
      <c r="Q9" s="61">
        <f t="shared" si="6"/>
        <v>3</v>
      </c>
      <c r="R9" s="60">
        <f>VLOOKUP($A9,'Return Data'!$B$7:$R$2292,12,0)</f>
        <v>3.8573</v>
      </c>
      <c r="S9" s="61">
        <f t="shared" si="7"/>
        <v>3</v>
      </c>
      <c r="T9" s="60">
        <f>VLOOKUP($A9,'Return Data'!$B$7:$R$2292,13,0)</f>
        <v>3.8433000000000002</v>
      </c>
      <c r="U9" s="61">
        <f t="shared" si="8"/>
        <v>2</v>
      </c>
      <c r="V9" s="60">
        <f>VLOOKUP($A9,'Return Data'!$B$7:$R$2292,17,0)</f>
        <v>3.8700999999999999</v>
      </c>
      <c r="W9" s="61">
        <f t="shared" si="9"/>
        <v>5</v>
      </c>
      <c r="X9" s="60">
        <f>VLOOKUP($A9,'Return Data'!$B$7:$R$2292,14,0)</f>
        <v>5.077</v>
      </c>
      <c r="Y9" s="61">
        <f t="shared" si="10"/>
        <v>6</v>
      </c>
      <c r="Z9" s="60">
        <f>VLOOKUP($A9,'Return Data'!$B$7:$R$2292,16,0)</f>
        <v>7.4301000000000004</v>
      </c>
      <c r="AA9" s="62">
        <f t="shared" si="11"/>
        <v>4</v>
      </c>
    </row>
    <row r="10" spans="1:27" x14ac:dyDescent="0.3">
      <c r="A10" s="58" t="s">
        <v>1973</v>
      </c>
      <c r="B10" s="59">
        <f>VLOOKUP($A10,'Return Data'!$B$7:$R$2292,3,0)</f>
        <v>44865</v>
      </c>
      <c r="C10" s="60">
        <f>VLOOKUP($A10,'Return Data'!$B$7:$R$2292,4,0)</f>
        <v>33.452199999999998</v>
      </c>
      <c r="D10" s="60">
        <f>VLOOKUP($A10,'Return Data'!$B$7:$R$2292,5,0)</f>
        <v>6.9507000000000003</v>
      </c>
      <c r="E10" s="61">
        <f t="shared" si="0"/>
        <v>4</v>
      </c>
      <c r="F10" s="60">
        <f>VLOOKUP($A10,'Return Data'!$B$7:$R$2292,6,0)</f>
        <v>6.9507000000000003</v>
      </c>
      <c r="G10" s="61">
        <f t="shared" si="1"/>
        <v>4</v>
      </c>
      <c r="H10" s="60">
        <f>VLOOKUP($A10,'Return Data'!$B$7:$R$2292,7,0)</f>
        <v>6.8102999999999998</v>
      </c>
      <c r="I10" s="61">
        <f t="shared" si="2"/>
        <v>15</v>
      </c>
      <c r="J10" s="60">
        <f>VLOOKUP($A10,'Return Data'!$B$7:$R$2292,8,0)</f>
        <v>5.4356999999999998</v>
      </c>
      <c r="K10" s="61">
        <f t="shared" si="3"/>
        <v>15</v>
      </c>
      <c r="L10" s="60">
        <f>VLOOKUP($A10,'Return Data'!$B$7:$R$2292,9,0)</f>
        <v>3.8738000000000001</v>
      </c>
      <c r="M10" s="61">
        <f t="shared" si="4"/>
        <v>22</v>
      </c>
      <c r="N10" s="60">
        <f>VLOOKUP($A10,'Return Data'!$B$7:$R$2292,10,0)</f>
        <v>4.5030999999999999</v>
      </c>
      <c r="O10" s="61">
        <f t="shared" si="5"/>
        <v>9</v>
      </c>
      <c r="P10" s="60">
        <f>VLOOKUP($A10,'Return Data'!$B$7:$R$2292,11,0)</f>
        <v>3.1122999999999998</v>
      </c>
      <c r="Q10" s="61">
        <f t="shared" si="6"/>
        <v>22</v>
      </c>
      <c r="R10" s="60">
        <f>VLOOKUP($A10,'Return Data'!$B$7:$R$2292,12,0)</f>
        <v>3.1143999999999998</v>
      </c>
      <c r="S10" s="61">
        <f t="shared" si="7"/>
        <v>22</v>
      </c>
      <c r="T10" s="60">
        <f>VLOOKUP($A10,'Return Data'!$B$7:$R$2292,13,0)</f>
        <v>3.1642999999999999</v>
      </c>
      <c r="U10" s="61">
        <f t="shared" si="8"/>
        <v>22</v>
      </c>
      <c r="V10" s="60">
        <f>VLOOKUP($A10,'Return Data'!$B$7:$R$2292,17,0)</f>
        <v>3.3801999999999999</v>
      </c>
      <c r="W10" s="61">
        <f t="shared" si="9"/>
        <v>17</v>
      </c>
      <c r="X10" s="60">
        <f>VLOOKUP($A10,'Return Data'!$B$7:$R$2292,14,0)</f>
        <v>4.7092000000000001</v>
      </c>
      <c r="Y10" s="61">
        <f t="shared" si="10"/>
        <v>13</v>
      </c>
      <c r="Z10" s="60">
        <f>VLOOKUP($A10,'Return Data'!$B$7:$R$2292,16,0)</f>
        <v>7.3442999999999996</v>
      </c>
      <c r="AA10" s="62">
        <f t="shared" si="11"/>
        <v>6</v>
      </c>
    </row>
    <row r="11" spans="1:27" x14ac:dyDescent="0.3">
      <c r="A11" s="58" t="s">
        <v>965</v>
      </c>
      <c r="B11" s="59">
        <f>VLOOKUP($A11,'Return Data'!$B$7:$R$2292,3,0)</f>
        <v>44865</v>
      </c>
      <c r="C11" s="60">
        <f>VLOOKUP($A11,'Return Data'!$B$7:$R$2292,4,0)</f>
        <v>34.896700000000003</v>
      </c>
      <c r="D11" s="60">
        <f>VLOOKUP($A11,'Return Data'!$B$7:$R$2292,5,0)</f>
        <v>6.8722000000000003</v>
      </c>
      <c r="E11" s="61">
        <f t="shared" si="0"/>
        <v>5</v>
      </c>
      <c r="F11" s="60">
        <f>VLOOKUP($A11,'Return Data'!$B$7:$R$2292,6,0)</f>
        <v>6.8722000000000003</v>
      </c>
      <c r="G11" s="61">
        <f t="shared" si="1"/>
        <v>5</v>
      </c>
      <c r="H11" s="60">
        <f>VLOOKUP($A11,'Return Data'!$B$7:$R$2292,7,0)</f>
        <v>7.7144000000000004</v>
      </c>
      <c r="I11" s="61">
        <f t="shared" si="2"/>
        <v>4</v>
      </c>
      <c r="J11" s="60">
        <f>VLOOKUP($A11,'Return Data'!$B$7:$R$2292,8,0)</f>
        <v>6.1406999999999998</v>
      </c>
      <c r="K11" s="61">
        <f t="shared" si="3"/>
        <v>5</v>
      </c>
      <c r="L11" s="60">
        <f>VLOOKUP($A11,'Return Data'!$B$7:$R$2292,9,0)</f>
        <v>4.6542000000000003</v>
      </c>
      <c r="M11" s="61">
        <f t="shared" si="4"/>
        <v>10</v>
      </c>
      <c r="N11" s="60">
        <f>VLOOKUP($A11,'Return Data'!$B$7:$R$2292,10,0)</f>
        <v>4.2474999999999996</v>
      </c>
      <c r="O11" s="61">
        <f t="shared" si="5"/>
        <v>15</v>
      </c>
      <c r="P11" s="60">
        <f>VLOOKUP($A11,'Return Data'!$B$7:$R$2292,11,0)</f>
        <v>3.4639000000000002</v>
      </c>
      <c r="Q11" s="61">
        <f t="shared" si="6"/>
        <v>13</v>
      </c>
      <c r="R11" s="60">
        <f>VLOOKUP($A11,'Return Data'!$B$7:$R$2292,12,0)</f>
        <v>3.5112000000000001</v>
      </c>
      <c r="S11" s="61">
        <f t="shared" si="7"/>
        <v>13</v>
      </c>
      <c r="T11" s="60">
        <f>VLOOKUP($A11,'Return Data'!$B$7:$R$2292,13,0)</f>
        <v>3.4636</v>
      </c>
      <c r="U11" s="61">
        <f t="shared" si="8"/>
        <v>12</v>
      </c>
      <c r="V11" s="60">
        <f>VLOOKUP($A11,'Return Data'!$B$7:$R$2292,17,0)</f>
        <v>3.3643000000000001</v>
      </c>
      <c r="W11" s="61">
        <f t="shared" si="9"/>
        <v>19</v>
      </c>
      <c r="X11" s="60">
        <f>VLOOKUP($A11,'Return Data'!$B$7:$R$2292,14,0)</f>
        <v>4.4280999999999997</v>
      </c>
      <c r="Y11" s="61">
        <f t="shared" si="10"/>
        <v>17</v>
      </c>
      <c r="Z11" s="60">
        <f>VLOOKUP($A11,'Return Data'!$B$7:$R$2292,16,0)</f>
        <v>7.3287000000000004</v>
      </c>
      <c r="AA11" s="62">
        <f t="shared" si="11"/>
        <v>7</v>
      </c>
    </row>
    <row r="12" spans="1:27" x14ac:dyDescent="0.3">
      <c r="A12" s="58" t="s">
        <v>967</v>
      </c>
      <c r="B12" s="59">
        <f>VLOOKUP($A12,'Return Data'!$B$7:$R$2292,3,0)</f>
        <v>44865</v>
      </c>
      <c r="C12" s="60">
        <f>VLOOKUP($A12,'Return Data'!$B$7:$R$2292,4,0)</f>
        <v>16.4223</v>
      </c>
      <c r="D12" s="60">
        <f>VLOOKUP($A12,'Return Data'!$B$7:$R$2292,5,0)</f>
        <v>5.8555999999999999</v>
      </c>
      <c r="E12" s="61">
        <f t="shared" si="0"/>
        <v>11</v>
      </c>
      <c r="F12" s="60">
        <f>VLOOKUP($A12,'Return Data'!$B$7:$R$2292,6,0)</f>
        <v>5.8555999999999999</v>
      </c>
      <c r="G12" s="61">
        <f t="shared" si="1"/>
        <v>11</v>
      </c>
      <c r="H12" s="60">
        <f>VLOOKUP($A12,'Return Data'!$B$7:$R$2292,7,0)</f>
        <v>6.7915000000000001</v>
      </c>
      <c r="I12" s="61">
        <f t="shared" si="2"/>
        <v>16</v>
      </c>
      <c r="J12" s="60">
        <f>VLOOKUP($A12,'Return Data'!$B$7:$R$2292,8,0)</f>
        <v>5.4566999999999997</v>
      </c>
      <c r="K12" s="61">
        <f t="shared" si="3"/>
        <v>14</v>
      </c>
      <c r="L12" s="60">
        <f>VLOOKUP($A12,'Return Data'!$B$7:$R$2292,9,0)</f>
        <v>4.3247999999999998</v>
      </c>
      <c r="M12" s="61">
        <f t="shared" si="4"/>
        <v>19</v>
      </c>
      <c r="N12" s="60">
        <f>VLOOKUP($A12,'Return Data'!$B$7:$R$2292,10,0)</f>
        <v>4.2210000000000001</v>
      </c>
      <c r="O12" s="61">
        <f t="shared" si="5"/>
        <v>17</v>
      </c>
      <c r="P12" s="60">
        <f>VLOOKUP($A12,'Return Data'!$B$7:$R$2292,11,0)</f>
        <v>3.5268000000000002</v>
      </c>
      <c r="Q12" s="61">
        <f t="shared" si="6"/>
        <v>10</v>
      </c>
      <c r="R12" s="60">
        <f>VLOOKUP($A12,'Return Data'!$B$7:$R$2292,12,0)</f>
        <v>3.5785999999999998</v>
      </c>
      <c r="S12" s="61">
        <f t="shared" si="7"/>
        <v>11</v>
      </c>
      <c r="T12" s="60">
        <f>VLOOKUP($A12,'Return Data'!$B$7:$R$2292,13,0)</f>
        <v>3.5916999999999999</v>
      </c>
      <c r="U12" s="61">
        <f t="shared" si="8"/>
        <v>8</v>
      </c>
      <c r="V12" s="60">
        <f>VLOOKUP($A12,'Return Data'!$B$7:$R$2292,17,0)</f>
        <v>3.5846</v>
      </c>
      <c r="W12" s="61">
        <f t="shared" si="9"/>
        <v>9</v>
      </c>
      <c r="X12" s="60">
        <f>VLOOKUP($A12,'Return Data'!$B$7:$R$2292,14,0)</f>
        <v>4.6665999999999999</v>
      </c>
      <c r="Y12" s="61">
        <f t="shared" si="10"/>
        <v>15</v>
      </c>
      <c r="Z12" s="60">
        <f>VLOOKUP($A12,'Return Data'!$B$7:$R$2292,16,0)</f>
        <v>6.6999000000000004</v>
      </c>
      <c r="AA12" s="62">
        <f t="shared" si="11"/>
        <v>16</v>
      </c>
    </row>
    <row r="13" spans="1:27" x14ac:dyDescent="0.3">
      <c r="A13" s="58" t="s">
        <v>1789</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44865</v>
      </c>
      <c r="C14" s="60">
        <f>VLOOKUP($A14,'Return Data'!$B$7:$R$2292,4,0)</f>
        <v>47.7988</v>
      </c>
      <c r="D14" s="60">
        <f>VLOOKUP($A14,'Return Data'!$B$7:$R$2292,5,0)</f>
        <v>6.9783999999999997</v>
      </c>
      <c r="E14" s="61">
        <f t="shared" si="0"/>
        <v>3</v>
      </c>
      <c r="F14" s="60">
        <f>VLOOKUP($A14,'Return Data'!$B$7:$R$2292,6,0)</f>
        <v>6.9783999999999997</v>
      </c>
      <c r="G14" s="61">
        <f t="shared" si="1"/>
        <v>3</v>
      </c>
      <c r="H14" s="60">
        <f>VLOOKUP($A14,'Return Data'!$B$7:$R$2292,7,0)</f>
        <v>8.3270999999999997</v>
      </c>
      <c r="I14" s="61">
        <f t="shared" si="2"/>
        <v>2</v>
      </c>
      <c r="J14" s="60">
        <f>VLOOKUP($A14,'Return Data'!$B$7:$R$2292,8,0)</f>
        <v>5.6849999999999996</v>
      </c>
      <c r="K14" s="61">
        <f t="shared" si="3"/>
        <v>10</v>
      </c>
      <c r="L14" s="60">
        <f>VLOOKUP($A14,'Return Data'!$B$7:$R$2292,9,0)</f>
        <v>4.2992999999999997</v>
      </c>
      <c r="M14" s="61">
        <f t="shared" si="4"/>
        <v>20</v>
      </c>
      <c r="N14" s="60">
        <f>VLOOKUP($A14,'Return Data'!$B$7:$R$2292,10,0)</f>
        <v>5.5092999999999996</v>
      </c>
      <c r="O14" s="61">
        <f t="shared" si="5"/>
        <v>2</v>
      </c>
      <c r="P14" s="60">
        <f>VLOOKUP($A14,'Return Data'!$B$7:$R$2292,11,0)</f>
        <v>3.8462000000000001</v>
      </c>
      <c r="Q14" s="61">
        <f t="shared" si="6"/>
        <v>4</v>
      </c>
      <c r="R14" s="60">
        <f>VLOOKUP($A14,'Return Data'!$B$7:$R$2292,12,0)</f>
        <v>3.6421999999999999</v>
      </c>
      <c r="S14" s="61">
        <f t="shared" si="7"/>
        <v>6</v>
      </c>
      <c r="T14" s="60">
        <f>VLOOKUP($A14,'Return Data'!$B$7:$R$2292,13,0)</f>
        <v>3.5017</v>
      </c>
      <c r="U14" s="61">
        <f t="shared" si="8"/>
        <v>10</v>
      </c>
      <c r="V14" s="60">
        <f>VLOOKUP($A14,'Return Data'!$B$7:$R$2292,17,0)</f>
        <v>3.9535</v>
      </c>
      <c r="W14" s="61">
        <f t="shared" si="9"/>
        <v>4</v>
      </c>
      <c r="X14" s="60">
        <f>VLOOKUP($A14,'Return Data'!$B$7:$R$2292,14,0)</f>
        <v>5.2462</v>
      </c>
      <c r="Y14" s="61">
        <f t="shared" si="10"/>
        <v>4</v>
      </c>
      <c r="Z14" s="60">
        <f>VLOOKUP($A14,'Return Data'!$B$7:$R$2292,16,0)</f>
        <v>7.0488999999999997</v>
      </c>
      <c r="AA14" s="62">
        <f t="shared" si="11"/>
        <v>15</v>
      </c>
    </row>
    <row r="15" spans="1:27" x14ac:dyDescent="0.3">
      <c r="A15" s="58" t="s">
        <v>974</v>
      </c>
      <c r="B15" s="59">
        <f>VLOOKUP($A15,'Return Data'!$B$7:$R$2292,3,0)</f>
        <v>44865</v>
      </c>
      <c r="C15" s="60">
        <f>VLOOKUP($A15,'Return Data'!$B$7:$R$2292,4,0)</f>
        <v>17.0639</v>
      </c>
      <c r="D15" s="60">
        <f>VLOOKUP($A15,'Return Data'!$B$7:$R$2292,5,0)</f>
        <v>5.7066999999999997</v>
      </c>
      <c r="E15" s="61">
        <f t="shared" si="0"/>
        <v>14</v>
      </c>
      <c r="F15" s="60">
        <f>VLOOKUP($A15,'Return Data'!$B$7:$R$2292,6,0)</f>
        <v>5.7066999999999997</v>
      </c>
      <c r="G15" s="61">
        <f t="shared" si="1"/>
        <v>14</v>
      </c>
      <c r="H15" s="60">
        <f>VLOOKUP($A15,'Return Data'!$B$7:$R$2292,7,0)</f>
        <v>6.4283999999999999</v>
      </c>
      <c r="I15" s="61">
        <f t="shared" si="2"/>
        <v>20</v>
      </c>
      <c r="J15" s="60">
        <f>VLOOKUP($A15,'Return Data'!$B$7:$R$2292,8,0)</f>
        <v>5.4352</v>
      </c>
      <c r="K15" s="61">
        <f t="shared" si="3"/>
        <v>16</v>
      </c>
      <c r="L15" s="60">
        <f>VLOOKUP($A15,'Return Data'!$B$7:$R$2292,9,0)</f>
        <v>4.7595000000000001</v>
      </c>
      <c r="M15" s="61">
        <f t="shared" si="4"/>
        <v>7</v>
      </c>
      <c r="N15" s="60">
        <f>VLOOKUP($A15,'Return Data'!$B$7:$R$2292,10,0)</f>
        <v>4.5468000000000002</v>
      </c>
      <c r="O15" s="61">
        <f t="shared" si="5"/>
        <v>8</v>
      </c>
      <c r="P15" s="60">
        <f>VLOOKUP($A15,'Return Data'!$B$7:$R$2292,11,0)</f>
        <v>3.3309000000000002</v>
      </c>
      <c r="Q15" s="61">
        <f t="shared" si="6"/>
        <v>21</v>
      </c>
      <c r="R15" s="60">
        <f>VLOOKUP($A15,'Return Data'!$B$7:$R$2292,12,0)</f>
        <v>3.2858000000000001</v>
      </c>
      <c r="S15" s="61">
        <f t="shared" si="7"/>
        <v>20</v>
      </c>
      <c r="T15" s="60">
        <f>VLOOKUP($A15,'Return Data'!$B$7:$R$2292,13,0)</f>
        <v>3.3672</v>
      </c>
      <c r="U15" s="61">
        <f t="shared" si="8"/>
        <v>18</v>
      </c>
      <c r="V15" s="60">
        <f>VLOOKUP($A15,'Return Data'!$B$7:$R$2292,17,0)</f>
        <v>3.2930000000000001</v>
      </c>
      <c r="W15" s="61">
        <f t="shared" si="9"/>
        <v>21</v>
      </c>
      <c r="X15" s="60">
        <f>VLOOKUP($A15,'Return Data'!$B$7:$R$2292,14,0)</f>
        <v>3.3294999999999999</v>
      </c>
      <c r="Y15" s="61">
        <f t="shared" si="10"/>
        <v>21</v>
      </c>
      <c r="Z15" s="60">
        <f>VLOOKUP($A15,'Return Data'!$B$7:$R$2292,16,0)</f>
        <v>3.3856999999999999</v>
      </c>
      <c r="AA15" s="62">
        <f t="shared" si="11"/>
        <v>22</v>
      </c>
    </row>
    <row r="16" spans="1:27" x14ac:dyDescent="0.3">
      <c r="A16" s="58" t="s">
        <v>976</v>
      </c>
      <c r="B16" s="59">
        <f>VLOOKUP($A16,'Return Data'!$B$7:$R$2292,3,0)</f>
        <v>44865</v>
      </c>
      <c r="C16" s="60">
        <f>VLOOKUP($A16,'Return Data'!$B$7:$R$2292,4,0)</f>
        <v>444.86009999999999</v>
      </c>
      <c r="D16" s="60">
        <f>VLOOKUP($A16,'Return Data'!$B$7:$R$2292,5,0)</f>
        <v>5.1329000000000002</v>
      </c>
      <c r="E16" s="61">
        <f t="shared" si="0"/>
        <v>18</v>
      </c>
      <c r="F16" s="60">
        <f>VLOOKUP($A16,'Return Data'!$B$7:$R$2292,6,0)</f>
        <v>5.1329000000000002</v>
      </c>
      <c r="G16" s="61">
        <f t="shared" si="1"/>
        <v>18</v>
      </c>
      <c r="H16" s="60">
        <f>VLOOKUP($A16,'Return Data'!$B$7:$R$2292,7,0)</f>
        <v>9.0477000000000007</v>
      </c>
      <c r="I16" s="61">
        <f t="shared" si="2"/>
        <v>1</v>
      </c>
      <c r="J16" s="60">
        <f>VLOOKUP($A16,'Return Data'!$B$7:$R$2292,8,0)</f>
        <v>6.4508999999999999</v>
      </c>
      <c r="K16" s="61">
        <f t="shared" si="3"/>
        <v>1</v>
      </c>
      <c r="L16" s="60">
        <f>VLOOKUP($A16,'Return Data'!$B$7:$R$2292,9,0)</f>
        <v>4.8655999999999997</v>
      </c>
      <c r="M16" s="61">
        <f t="shared" si="4"/>
        <v>3</v>
      </c>
      <c r="N16" s="60">
        <f>VLOOKUP($A16,'Return Data'!$B$7:$R$2292,10,0)</f>
        <v>8.4041999999999994</v>
      </c>
      <c r="O16" s="61">
        <f t="shared" si="5"/>
        <v>1</v>
      </c>
      <c r="P16" s="60">
        <f>VLOOKUP($A16,'Return Data'!$B$7:$R$2292,11,0)</f>
        <v>4.7911999999999999</v>
      </c>
      <c r="Q16" s="61">
        <f t="shared" si="6"/>
        <v>1</v>
      </c>
      <c r="R16" s="60">
        <f>VLOOKUP($A16,'Return Data'!$B$7:$R$2292,12,0)</f>
        <v>4.1474000000000002</v>
      </c>
      <c r="S16" s="61">
        <f t="shared" si="7"/>
        <v>1</v>
      </c>
      <c r="T16" s="60">
        <f>VLOOKUP($A16,'Return Data'!$B$7:$R$2292,13,0)</f>
        <v>3.7067999999999999</v>
      </c>
      <c r="U16" s="61">
        <f t="shared" si="8"/>
        <v>3</v>
      </c>
      <c r="V16" s="60">
        <f>VLOOKUP($A16,'Return Data'!$B$7:$R$2292,17,0)</f>
        <v>4.3071999999999999</v>
      </c>
      <c r="W16" s="61">
        <f t="shared" si="9"/>
        <v>2</v>
      </c>
      <c r="X16" s="60">
        <f>VLOOKUP($A16,'Return Data'!$B$7:$R$2292,14,0)</f>
        <v>5.6079999999999997</v>
      </c>
      <c r="Y16" s="61">
        <f t="shared" si="10"/>
        <v>3</v>
      </c>
      <c r="Z16" s="60">
        <f>VLOOKUP($A16,'Return Data'!$B$7:$R$2292,16,0)</f>
        <v>7.7058</v>
      </c>
      <c r="AA16" s="62">
        <f t="shared" si="11"/>
        <v>1</v>
      </c>
    </row>
    <row r="17" spans="1:27" x14ac:dyDescent="0.3">
      <c r="A17" s="58" t="s">
        <v>979</v>
      </c>
      <c r="B17" s="59">
        <f>VLOOKUP($A17,'Return Data'!$B$7:$R$2292,3,0)</f>
        <v>44865</v>
      </c>
      <c r="C17" s="60">
        <f>VLOOKUP($A17,'Return Data'!$B$7:$R$2292,4,0)</f>
        <v>31.936299999999999</v>
      </c>
      <c r="D17" s="60">
        <f>VLOOKUP($A17,'Return Data'!$B$7:$R$2292,5,0)</f>
        <v>3.0865999999999998</v>
      </c>
      <c r="E17" s="61">
        <f t="shared" si="0"/>
        <v>22</v>
      </c>
      <c r="F17" s="60">
        <f>VLOOKUP($A17,'Return Data'!$B$7:$R$2292,6,0)</f>
        <v>3.0865999999999998</v>
      </c>
      <c r="G17" s="61">
        <f t="shared" si="1"/>
        <v>22</v>
      </c>
      <c r="H17" s="60">
        <f>VLOOKUP($A17,'Return Data'!$B$7:$R$2292,7,0)</f>
        <v>7.5358000000000001</v>
      </c>
      <c r="I17" s="61">
        <f t="shared" si="2"/>
        <v>6</v>
      </c>
      <c r="J17" s="60">
        <f>VLOOKUP($A17,'Return Data'!$B$7:$R$2292,8,0)</f>
        <v>5.0795000000000003</v>
      </c>
      <c r="K17" s="61">
        <f t="shared" si="3"/>
        <v>21</v>
      </c>
      <c r="L17" s="60">
        <f>VLOOKUP($A17,'Return Data'!$B$7:$R$2292,9,0)</f>
        <v>4.4741999999999997</v>
      </c>
      <c r="M17" s="61">
        <f t="shared" si="4"/>
        <v>15</v>
      </c>
      <c r="N17" s="60">
        <f>VLOOKUP($A17,'Return Data'!$B$7:$R$2292,10,0)</f>
        <v>4.0069999999999997</v>
      </c>
      <c r="O17" s="61">
        <f t="shared" si="5"/>
        <v>22</v>
      </c>
      <c r="P17" s="60">
        <f>VLOOKUP($A17,'Return Data'!$B$7:$R$2292,11,0)</f>
        <v>3.4413999999999998</v>
      </c>
      <c r="Q17" s="61">
        <f t="shared" si="6"/>
        <v>16</v>
      </c>
      <c r="R17" s="60">
        <f>VLOOKUP($A17,'Return Data'!$B$7:$R$2292,12,0)</f>
        <v>3.3692000000000002</v>
      </c>
      <c r="S17" s="61">
        <f t="shared" si="7"/>
        <v>18</v>
      </c>
      <c r="T17" s="60">
        <f>VLOOKUP($A17,'Return Data'!$B$7:$R$2292,13,0)</f>
        <v>3.4093</v>
      </c>
      <c r="U17" s="61">
        <f t="shared" si="8"/>
        <v>15</v>
      </c>
      <c r="V17" s="60">
        <f>VLOOKUP($A17,'Return Data'!$B$7:$R$2292,17,0)</f>
        <v>3.5062000000000002</v>
      </c>
      <c r="W17" s="61">
        <f t="shared" si="9"/>
        <v>13</v>
      </c>
      <c r="X17" s="60">
        <f>VLOOKUP($A17,'Return Data'!$B$7:$R$2292,14,0)</f>
        <v>4.6929999999999996</v>
      </c>
      <c r="Y17" s="61">
        <f t="shared" si="10"/>
        <v>14</v>
      </c>
      <c r="Z17" s="60">
        <f>VLOOKUP($A17,'Return Data'!$B$7:$R$2292,16,0)</f>
        <v>7.1573000000000002</v>
      </c>
      <c r="AA17" s="62">
        <f t="shared" si="11"/>
        <v>12</v>
      </c>
    </row>
    <row r="18" spans="1:27" x14ac:dyDescent="0.3">
      <c r="A18" s="58" t="s">
        <v>980</v>
      </c>
      <c r="B18" s="59">
        <f>VLOOKUP($A18,'Return Data'!$B$7:$R$2292,3,0)</f>
        <v>44865</v>
      </c>
      <c r="C18" s="60">
        <f>VLOOKUP($A18,'Return Data'!$B$7:$R$2292,4,0)</f>
        <v>3131.43</v>
      </c>
      <c r="D18" s="60">
        <f>VLOOKUP($A18,'Return Data'!$B$7:$R$2292,5,0)</f>
        <v>5.7305000000000001</v>
      </c>
      <c r="E18" s="61">
        <f t="shared" si="0"/>
        <v>13</v>
      </c>
      <c r="F18" s="60">
        <f>VLOOKUP($A18,'Return Data'!$B$7:$R$2292,6,0)</f>
        <v>5.7305000000000001</v>
      </c>
      <c r="G18" s="61">
        <f t="shared" si="1"/>
        <v>13</v>
      </c>
      <c r="H18" s="60">
        <f>VLOOKUP($A18,'Return Data'!$B$7:$R$2292,7,0)</f>
        <v>7.2751000000000001</v>
      </c>
      <c r="I18" s="61">
        <f t="shared" si="2"/>
        <v>10</v>
      </c>
      <c r="J18" s="60">
        <f>VLOOKUP($A18,'Return Data'!$B$7:$R$2292,8,0)</f>
        <v>5.6813000000000002</v>
      </c>
      <c r="K18" s="61">
        <f t="shared" si="3"/>
        <v>11</v>
      </c>
      <c r="L18" s="60">
        <f>VLOOKUP($A18,'Return Data'!$B$7:$R$2292,9,0)</f>
        <v>4.5385</v>
      </c>
      <c r="M18" s="61">
        <f t="shared" si="4"/>
        <v>14</v>
      </c>
      <c r="N18" s="60">
        <f>VLOOKUP($A18,'Return Data'!$B$7:$R$2292,10,0)</f>
        <v>4.085</v>
      </c>
      <c r="O18" s="61">
        <f t="shared" si="5"/>
        <v>21</v>
      </c>
      <c r="P18" s="60">
        <f>VLOOKUP($A18,'Return Data'!$B$7:$R$2292,11,0)</f>
        <v>3.35</v>
      </c>
      <c r="Q18" s="61">
        <f t="shared" si="6"/>
        <v>19</v>
      </c>
      <c r="R18" s="60">
        <f>VLOOKUP($A18,'Return Data'!$B$7:$R$2292,12,0)</f>
        <v>3.4460000000000002</v>
      </c>
      <c r="S18" s="61">
        <f t="shared" si="7"/>
        <v>14</v>
      </c>
      <c r="T18" s="60">
        <f>VLOOKUP($A18,'Return Data'!$B$7:$R$2292,13,0)</f>
        <v>3.4247000000000001</v>
      </c>
      <c r="U18" s="61">
        <f t="shared" si="8"/>
        <v>13</v>
      </c>
      <c r="V18" s="60">
        <f>VLOOKUP($A18,'Return Data'!$B$7:$R$2292,17,0)</f>
        <v>3.5074000000000001</v>
      </c>
      <c r="W18" s="61">
        <f t="shared" si="9"/>
        <v>12</v>
      </c>
      <c r="X18" s="60">
        <f>VLOOKUP($A18,'Return Data'!$B$7:$R$2292,14,0)</f>
        <v>4.7664999999999997</v>
      </c>
      <c r="Y18" s="61">
        <f t="shared" si="10"/>
        <v>11</v>
      </c>
      <c r="Z18" s="60">
        <f>VLOOKUP($A18,'Return Data'!$B$7:$R$2292,16,0)</f>
        <v>7.4932999999999996</v>
      </c>
      <c r="AA18" s="62">
        <f t="shared" si="11"/>
        <v>3</v>
      </c>
    </row>
    <row r="19" spans="1:27" x14ac:dyDescent="0.3">
      <c r="A19" s="58" t="s">
        <v>982</v>
      </c>
      <c r="B19" s="59">
        <f>VLOOKUP($A19,'Return Data'!$B$7:$R$2292,3,0)</f>
        <v>44865</v>
      </c>
      <c r="C19" s="60">
        <f>VLOOKUP($A19,'Return Data'!$B$7:$R$2292,4,0)</f>
        <v>30.833200000000001</v>
      </c>
      <c r="D19" s="60">
        <f>VLOOKUP($A19,'Return Data'!$B$7:$R$2292,5,0)</f>
        <v>7.3044000000000002</v>
      </c>
      <c r="E19" s="61">
        <f t="shared" si="0"/>
        <v>2</v>
      </c>
      <c r="F19" s="60">
        <f>VLOOKUP($A19,'Return Data'!$B$7:$R$2292,6,0)</f>
        <v>7.3044000000000002</v>
      </c>
      <c r="G19" s="61">
        <f t="shared" si="1"/>
        <v>2</v>
      </c>
      <c r="H19" s="60">
        <f>VLOOKUP($A19,'Return Data'!$B$7:$R$2292,7,0)</f>
        <v>6.4273999999999996</v>
      </c>
      <c r="I19" s="61">
        <f t="shared" si="2"/>
        <v>21</v>
      </c>
      <c r="J19" s="60">
        <f>VLOOKUP($A19,'Return Data'!$B$7:$R$2292,8,0)</f>
        <v>5.3974000000000002</v>
      </c>
      <c r="K19" s="61">
        <f t="shared" si="3"/>
        <v>17</v>
      </c>
      <c r="L19" s="60">
        <f>VLOOKUP($A19,'Return Data'!$B$7:$R$2292,9,0)</f>
        <v>4.1886999999999999</v>
      </c>
      <c r="M19" s="61">
        <f t="shared" si="4"/>
        <v>21</v>
      </c>
      <c r="N19" s="60">
        <f>VLOOKUP($A19,'Return Data'!$B$7:$R$2292,10,0)</f>
        <v>4.2561999999999998</v>
      </c>
      <c r="O19" s="61">
        <f t="shared" si="5"/>
        <v>14</v>
      </c>
      <c r="P19" s="60">
        <f>VLOOKUP($A19,'Return Data'!$B$7:$R$2292,11,0)</f>
        <v>3.4746000000000001</v>
      </c>
      <c r="Q19" s="61">
        <f t="shared" si="6"/>
        <v>12</v>
      </c>
      <c r="R19" s="60">
        <f>VLOOKUP($A19,'Return Data'!$B$7:$R$2292,12,0)</f>
        <v>3.5823999999999998</v>
      </c>
      <c r="S19" s="61">
        <f t="shared" si="7"/>
        <v>10</v>
      </c>
      <c r="T19" s="60">
        <f>VLOOKUP($A19,'Return Data'!$B$7:$R$2292,13,0)</f>
        <v>3.6013999999999999</v>
      </c>
      <c r="U19" s="61">
        <f t="shared" si="8"/>
        <v>7</v>
      </c>
      <c r="V19" s="60">
        <f>VLOOKUP($A19,'Return Data'!$B$7:$R$2292,17,0)</f>
        <v>3.3883999999999999</v>
      </c>
      <c r="W19" s="61">
        <f t="shared" si="9"/>
        <v>16</v>
      </c>
      <c r="X19" s="60">
        <f>VLOOKUP($A19,'Return Data'!$B$7:$R$2292,14,0)</f>
        <v>10.716900000000001</v>
      </c>
      <c r="Y19" s="61">
        <f t="shared" si="10"/>
        <v>1</v>
      </c>
      <c r="Z19" s="60">
        <f>VLOOKUP($A19,'Return Data'!$B$7:$R$2292,16,0)</f>
        <v>7.2423000000000002</v>
      </c>
      <c r="AA19" s="62">
        <f t="shared" si="11"/>
        <v>8</v>
      </c>
    </row>
    <row r="20" spans="1:27" x14ac:dyDescent="0.3">
      <c r="A20" s="58" t="s">
        <v>984</v>
      </c>
      <c r="B20" s="59">
        <f>VLOOKUP($A20,'Return Data'!$B$7:$R$2292,3,0)</f>
        <v>44865</v>
      </c>
      <c r="C20" s="60">
        <f>VLOOKUP($A20,'Return Data'!$B$7:$R$2292,4,0)</f>
        <v>2780.4227999999998</v>
      </c>
      <c r="D20" s="60">
        <f>VLOOKUP($A20,'Return Data'!$B$7:$R$2292,5,0)</f>
        <v>4.5315000000000003</v>
      </c>
      <c r="E20" s="61">
        <f t="shared" si="0"/>
        <v>19</v>
      </c>
      <c r="F20" s="60">
        <f>VLOOKUP($A20,'Return Data'!$B$7:$R$2292,6,0)</f>
        <v>4.5315000000000003</v>
      </c>
      <c r="G20" s="61">
        <f t="shared" si="1"/>
        <v>19</v>
      </c>
      <c r="H20" s="60">
        <f>VLOOKUP($A20,'Return Data'!$B$7:$R$2292,7,0)</f>
        <v>7.4545000000000003</v>
      </c>
      <c r="I20" s="61">
        <f t="shared" si="2"/>
        <v>7</v>
      </c>
      <c r="J20" s="60">
        <f>VLOOKUP($A20,'Return Data'!$B$7:$R$2292,8,0)</f>
        <v>5.3586999999999998</v>
      </c>
      <c r="K20" s="61">
        <f t="shared" si="3"/>
        <v>19</v>
      </c>
      <c r="L20" s="60">
        <f>VLOOKUP($A20,'Return Data'!$B$7:$R$2292,9,0)</f>
        <v>4.4424000000000001</v>
      </c>
      <c r="M20" s="61">
        <f t="shared" si="4"/>
        <v>17</v>
      </c>
      <c r="N20" s="60">
        <f>VLOOKUP($A20,'Return Data'!$B$7:$R$2292,10,0)</f>
        <v>5.1024000000000003</v>
      </c>
      <c r="O20" s="61">
        <f t="shared" si="5"/>
        <v>3</v>
      </c>
      <c r="P20" s="60">
        <f>VLOOKUP($A20,'Return Data'!$B$7:$R$2292,11,0)</f>
        <v>3.4588000000000001</v>
      </c>
      <c r="Q20" s="61">
        <f t="shared" si="6"/>
        <v>14</v>
      </c>
      <c r="R20" s="60">
        <f>VLOOKUP($A20,'Return Data'!$B$7:$R$2292,12,0)</f>
        <v>3.3361999999999998</v>
      </c>
      <c r="S20" s="61">
        <f t="shared" si="7"/>
        <v>19</v>
      </c>
      <c r="T20" s="60">
        <f>VLOOKUP($A20,'Return Data'!$B$7:$R$2292,13,0)</f>
        <v>3.2385999999999999</v>
      </c>
      <c r="U20" s="61">
        <f t="shared" si="8"/>
        <v>20</v>
      </c>
      <c r="V20" s="60">
        <f>VLOOKUP($A20,'Return Data'!$B$7:$R$2292,17,0)</f>
        <v>3.5375999999999999</v>
      </c>
      <c r="W20" s="61">
        <f t="shared" si="9"/>
        <v>10</v>
      </c>
      <c r="X20" s="60">
        <f>VLOOKUP($A20,'Return Data'!$B$7:$R$2292,14,0)</f>
        <v>5.0670999999999999</v>
      </c>
      <c r="Y20" s="61">
        <f t="shared" si="10"/>
        <v>7</v>
      </c>
      <c r="Z20" s="60">
        <f>VLOOKUP($A20,'Return Data'!$B$7:$R$2292,16,0)</f>
        <v>7.2229999999999999</v>
      </c>
      <c r="AA20" s="62">
        <f t="shared" si="11"/>
        <v>9</v>
      </c>
    </row>
    <row r="21" spans="1:27" x14ac:dyDescent="0.3">
      <c r="A21" s="58" t="s">
        <v>987</v>
      </c>
      <c r="B21" s="59">
        <f>VLOOKUP($A21,'Return Data'!$B$7:$R$2292,3,0)</f>
        <v>44865</v>
      </c>
      <c r="C21" s="60">
        <f>VLOOKUP($A21,'Return Data'!$B$7:$R$2292,4,0)</f>
        <v>23.4069</v>
      </c>
      <c r="D21" s="60">
        <f>VLOOKUP($A21,'Return Data'!$B$7:$R$2292,5,0)</f>
        <v>4.1597</v>
      </c>
      <c r="E21" s="61">
        <f t="shared" si="0"/>
        <v>20</v>
      </c>
      <c r="F21" s="60">
        <f>VLOOKUP($A21,'Return Data'!$B$7:$R$2292,6,0)</f>
        <v>4.1597</v>
      </c>
      <c r="G21" s="61">
        <f t="shared" si="1"/>
        <v>20</v>
      </c>
      <c r="H21" s="60">
        <f>VLOOKUP($A21,'Return Data'!$B$7:$R$2292,7,0)</f>
        <v>6.5768000000000004</v>
      </c>
      <c r="I21" s="61">
        <f t="shared" si="2"/>
        <v>19</v>
      </c>
      <c r="J21" s="60">
        <f>VLOOKUP($A21,'Return Data'!$B$7:$R$2292,8,0)</f>
        <v>5.3909000000000002</v>
      </c>
      <c r="K21" s="61">
        <f t="shared" si="3"/>
        <v>18</v>
      </c>
      <c r="L21" s="60">
        <f>VLOOKUP($A21,'Return Data'!$B$7:$R$2292,9,0)</f>
        <v>5.0213999999999999</v>
      </c>
      <c r="M21" s="61">
        <f t="shared" si="4"/>
        <v>2</v>
      </c>
      <c r="N21" s="60">
        <f>VLOOKUP($A21,'Return Data'!$B$7:$R$2292,10,0)</f>
        <v>4.1479999999999997</v>
      </c>
      <c r="O21" s="61">
        <f t="shared" si="5"/>
        <v>20</v>
      </c>
      <c r="P21" s="60">
        <f>VLOOKUP($A21,'Return Data'!$B$7:$R$2292,11,0)</f>
        <v>3.3386999999999998</v>
      </c>
      <c r="Q21" s="61">
        <f t="shared" si="6"/>
        <v>20</v>
      </c>
      <c r="R21" s="60">
        <f>VLOOKUP($A21,'Return Data'!$B$7:$R$2292,12,0)</f>
        <v>3.4060999999999999</v>
      </c>
      <c r="S21" s="61">
        <f t="shared" si="7"/>
        <v>16</v>
      </c>
      <c r="T21" s="60">
        <f>VLOOKUP($A21,'Return Data'!$B$7:$R$2292,13,0)</f>
        <v>3.3862000000000001</v>
      </c>
      <c r="U21" s="61">
        <f t="shared" si="8"/>
        <v>16</v>
      </c>
      <c r="V21" s="60">
        <f>VLOOKUP($A21,'Return Data'!$B$7:$R$2292,17,0)</f>
        <v>3.5044</v>
      </c>
      <c r="W21" s="61">
        <f t="shared" si="9"/>
        <v>14</v>
      </c>
      <c r="X21" s="60">
        <f>VLOOKUP($A21,'Return Data'!$B$7:$R$2292,14,0)</f>
        <v>4.7317999999999998</v>
      </c>
      <c r="Y21" s="61">
        <f t="shared" si="10"/>
        <v>12</v>
      </c>
      <c r="Z21" s="60">
        <f>VLOOKUP($A21,'Return Data'!$B$7:$R$2292,16,0)</f>
        <v>7.3985000000000003</v>
      </c>
      <c r="AA21" s="62">
        <f t="shared" si="11"/>
        <v>5</v>
      </c>
    </row>
    <row r="22" spans="1:27" x14ac:dyDescent="0.3">
      <c r="A22" s="58" t="s">
        <v>988</v>
      </c>
      <c r="B22" s="59">
        <f>VLOOKUP($A22,'Return Data'!$B$7:$R$2292,3,0)</f>
        <v>44865</v>
      </c>
      <c r="C22" s="60">
        <f>VLOOKUP($A22,'Return Data'!$B$7:$R$2292,4,0)</f>
        <v>33.044800000000002</v>
      </c>
      <c r="D22" s="60">
        <f>VLOOKUP($A22,'Return Data'!$B$7:$R$2292,5,0)</f>
        <v>6.0781000000000001</v>
      </c>
      <c r="E22" s="61">
        <f t="shared" si="0"/>
        <v>9</v>
      </c>
      <c r="F22" s="60">
        <f>VLOOKUP($A22,'Return Data'!$B$7:$R$2292,6,0)</f>
        <v>6.0781000000000001</v>
      </c>
      <c r="G22" s="61">
        <f t="shared" si="1"/>
        <v>9</v>
      </c>
      <c r="H22" s="60">
        <f>VLOOKUP($A22,'Return Data'!$B$7:$R$2292,7,0)</f>
        <v>7.4378000000000002</v>
      </c>
      <c r="I22" s="61">
        <f t="shared" si="2"/>
        <v>8</v>
      </c>
      <c r="J22" s="60">
        <f>VLOOKUP($A22,'Return Data'!$B$7:$R$2292,8,0)</f>
        <v>5.9942000000000002</v>
      </c>
      <c r="K22" s="61">
        <f t="shared" si="3"/>
        <v>7</v>
      </c>
      <c r="L22" s="60">
        <f>VLOOKUP($A22,'Return Data'!$B$7:$R$2292,9,0)</f>
        <v>4.3559000000000001</v>
      </c>
      <c r="M22" s="61">
        <f t="shared" si="4"/>
        <v>18</v>
      </c>
      <c r="N22" s="60">
        <f>VLOOKUP($A22,'Return Data'!$B$7:$R$2292,10,0)</f>
        <v>4.1891999999999996</v>
      </c>
      <c r="O22" s="61">
        <f t="shared" si="5"/>
        <v>18</v>
      </c>
      <c r="P22" s="60">
        <f>VLOOKUP($A22,'Return Data'!$B$7:$R$2292,11,0)</f>
        <v>3.4487999999999999</v>
      </c>
      <c r="Q22" s="61">
        <f t="shared" si="6"/>
        <v>15</v>
      </c>
      <c r="R22" s="60">
        <f>VLOOKUP($A22,'Return Data'!$B$7:$R$2292,12,0)</f>
        <v>3.3996</v>
      </c>
      <c r="S22" s="61">
        <f t="shared" si="7"/>
        <v>17</v>
      </c>
      <c r="T22" s="60">
        <f>VLOOKUP($A22,'Return Data'!$B$7:$R$2292,13,0)</f>
        <v>3.3613</v>
      </c>
      <c r="U22" s="61">
        <f t="shared" si="8"/>
        <v>19</v>
      </c>
      <c r="V22" s="60">
        <f>VLOOKUP($A22,'Return Data'!$B$7:$R$2292,17,0)</f>
        <v>3.6332</v>
      </c>
      <c r="W22" s="61">
        <f t="shared" si="9"/>
        <v>8</v>
      </c>
      <c r="X22" s="60">
        <f>VLOOKUP($A22,'Return Data'!$B$7:$R$2292,14,0)</f>
        <v>4.8118999999999996</v>
      </c>
      <c r="Y22" s="61">
        <f t="shared" si="10"/>
        <v>10</v>
      </c>
      <c r="Z22" s="60">
        <f>VLOOKUP($A22,'Return Data'!$B$7:$R$2292,16,0)</f>
        <v>6.3475999999999999</v>
      </c>
      <c r="AA22" s="62">
        <f t="shared" si="11"/>
        <v>17</v>
      </c>
    </row>
    <row r="23" spans="1:27" x14ac:dyDescent="0.3">
      <c r="A23" s="58" t="s">
        <v>991</v>
      </c>
      <c r="B23" s="59">
        <f>VLOOKUP($A23,'Return Data'!$B$7:$R$2292,3,0)</f>
        <v>44865</v>
      </c>
      <c r="C23" s="60">
        <f>VLOOKUP($A23,'Return Data'!$B$7:$R$2292,4,0)</f>
        <v>1362.9178999999999</v>
      </c>
      <c r="D23" s="60">
        <f>VLOOKUP($A23,'Return Data'!$B$7:$R$2292,5,0)</f>
        <v>5.5685000000000002</v>
      </c>
      <c r="E23" s="61">
        <f t="shared" si="0"/>
        <v>16</v>
      </c>
      <c r="F23" s="60">
        <f>VLOOKUP($A23,'Return Data'!$B$7:$R$2292,6,0)</f>
        <v>5.5685000000000002</v>
      </c>
      <c r="G23" s="61">
        <f t="shared" si="1"/>
        <v>16</v>
      </c>
      <c r="H23" s="60">
        <f>VLOOKUP($A23,'Return Data'!$B$7:$R$2292,7,0)</f>
        <v>6.9047999999999998</v>
      </c>
      <c r="I23" s="61">
        <f t="shared" si="2"/>
        <v>13</v>
      </c>
      <c r="J23" s="60">
        <f>VLOOKUP($A23,'Return Data'!$B$7:$R$2292,8,0)</f>
        <v>5.6197999999999997</v>
      </c>
      <c r="K23" s="61">
        <f t="shared" si="3"/>
        <v>12</v>
      </c>
      <c r="L23" s="60">
        <f>VLOOKUP($A23,'Return Data'!$B$7:$R$2292,9,0)</f>
        <v>4.7309999999999999</v>
      </c>
      <c r="M23" s="61">
        <f t="shared" si="4"/>
        <v>8</v>
      </c>
      <c r="N23" s="60">
        <f>VLOOKUP($A23,'Return Data'!$B$7:$R$2292,10,0)</f>
        <v>4.1665999999999999</v>
      </c>
      <c r="O23" s="61">
        <f t="shared" si="5"/>
        <v>19</v>
      </c>
      <c r="P23" s="60">
        <f>VLOOKUP($A23,'Return Data'!$B$7:$R$2292,11,0)</f>
        <v>3.3567</v>
      </c>
      <c r="Q23" s="61">
        <f t="shared" si="6"/>
        <v>18</v>
      </c>
      <c r="R23" s="60">
        <f>VLOOKUP($A23,'Return Data'!$B$7:$R$2292,12,0)</f>
        <v>3.1947000000000001</v>
      </c>
      <c r="S23" s="61">
        <f t="shared" si="7"/>
        <v>21</v>
      </c>
      <c r="T23" s="60">
        <f>VLOOKUP($A23,'Return Data'!$B$7:$R$2292,13,0)</f>
        <v>3.1657000000000002</v>
      </c>
      <c r="U23" s="61">
        <f t="shared" si="8"/>
        <v>21</v>
      </c>
      <c r="V23" s="60">
        <f>VLOOKUP($A23,'Return Data'!$B$7:$R$2292,17,0)</f>
        <v>3.2054999999999998</v>
      </c>
      <c r="W23" s="61">
        <f t="shared" si="9"/>
        <v>22</v>
      </c>
      <c r="X23" s="60">
        <f>VLOOKUP($A23,'Return Data'!$B$7:$R$2292,14,0)</f>
        <v>4.3411</v>
      </c>
      <c r="Y23" s="61">
        <f t="shared" si="10"/>
        <v>18</v>
      </c>
      <c r="Z23" s="60">
        <f>VLOOKUP($A23,'Return Data'!$B$7:$R$2292,16,0)</f>
        <v>5.5727000000000002</v>
      </c>
      <c r="AA23" s="62">
        <f t="shared" si="11"/>
        <v>20</v>
      </c>
    </row>
    <row r="24" spans="1:27" x14ac:dyDescent="0.3">
      <c r="A24" s="58" t="s">
        <v>993</v>
      </c>
      <c r="B24" s="59">
        <f>VLOOKUP($A24,'Return Data'!$B$7:$R$2292,3,0)</f>
        <v>44865</v>
      </c>
      <c r="C24" s="60">
        <f>VLOOKUP($A24,'Return Data'!$B$7:$R$2292,4,0)</f>
        <v>1879.3157000000001</v>
      </c>
      <c r="D24" s="60">
        <f>VLOOKUP($A24,'Return Data'!$B$7:$R$2292,5,0)</f>
        <v>5.6142000000000003</v>
      </c>
      <c r="E24" s="61">
        <f t="shared" si="0"/>
        <v>15</v>
      </c>
      <c r="F24" s="60">
        <f>VLOOKUP($A24,'Return Data'!$B$7:$R$2292,6,0)</f>
        <v>5.6142000000000003</v>
      </c>
      <c r="G24" s="61">
        <f t="shared" si="1"/>
        <v>15</v>
      </c>
      <c r="H24" s="60">
        <f>VLOOKUP($A24,'Return Data'!$B$7:$R$2292,7,0)</f>
        <v>6.3371000000000004</v>
      </c>
      <c r="I24" s="61">
        <f t="shared" si="2"/>
        <v>22</v>
      </c>
      <c r="J24" s="60">
        <f>VLOOKUP($A24,'Return Data'!$B$7:$R$2292,8,0)</f>
        <v>5.4637000000000002</v>
      </c>
      <c r="K24" s="61">
        <f t="shared" si="3"/>
        <v>13</v>
      </c>
      <c r="L24" s="60">
        <f>VLOOKUP($A24,'Return Data'!$B$7:$R$2292,9,0)</f>
        <v>4.4678000000000004</v>
      </c>
      <c r="M24" s="61">
        <f t="shared" si="4"/>
        <v>16</v>
      </c>
      <c r="N24" s="60">
        <f>VLOOKUP($A24,'Return Data'!$B$7:$R$2292,10,0)</f>
        <v>4.4630000000000001</v>
      </c>
      <c r="O24" s="61">
        <f t="shared" si="5"/>
        <v>10</v>
      </c>
      <c r="P24" s="60">
        <f>VLOOKUP($A24,'Return Data'!$B$7:$R$2292,11,0)</f>
        <v>3.6806000000000001</v>
      </c>
      <c r="Q24" s="61">
        <f t="shared" si="6"/>
        <v>6</v>
      </c>
      <c r="R24" s="60">
        <f>VLOOKUP($A24,'Return Data'!$B$7:$R$2292,12,0)</f>
        <v>3.5533999999999999</v>
      </c>
      <c r="S24" s="61">
        <f t="shared" si="7"/>
        <v>12</v>
      </c>
      <c r="T24" s="60">
        <f>VLOOKUP($A24,'Return Data'!$B$7:$R$2292,13,0)</f>
        <v>3.4150999999999998</v>
      </c>
      <c r="U24" s="61">
        <f t="shared" si="8"/>
        <v>14</v>
      </c>
      <c r="V24" s="60">
        <f>VLOOKUP($A24,'Return Data'!$B$7:$R$2292,17,0)</f>
        <v>3.3420999999999998</v>
      </c>
      <c r="W24" s="61">
        <f t="shared" si="9"/>
        <v>20</v>
      </c>
      <c r="X24" s="60">
        <f>VLOOKUP($A24,'Return Data'!$B$7:$R$2292,14,0)</f>
        <v>4.3136999999999999</v>
      </c>
      <c r="Y24" s="61">
        <f t="shared" si="10"/>
        <v>19</v>
      </c>
      <c r="Z24" s="60">
        <f>VLOOKUP($A24,'Return Data'!$B$7:$R$2292,16,0)</f>
        <v>4.3958000000000004</v>
      </c>
      <c r="AA24" s="62">
        <f t="shared" si="11"/>
        <v>21</v>
      </c>
    </row>
    <row r="25" spans="1:27" x14ac:dyDescent="0.3">
      <c r="A25" s="58" t="s">
        <v>994</v>
      </c>
      <c r="B25" s="59">
        <f>VLOOKUP($A25,'Return Data'!$B$7:$R$2292,3,0)</f>
        <v>44865</v>
      </c>
      <c r="C25" s="60">
        <f>VLOOKUP($A25,'Return Data'!$B$7:$R$2292,4,0)</f>
        <v>3106.5074</v>
      </c>
      <c r="D25" s="60">
        <f>VLOOKUP($A25,'Return Data'!$B$7:$R$2292,5,0)</f>
        <v>5.8212000000000002</v>
      </c>
      <c r="E25" s="61">
        <f t="shared" si="0"/>
        <v>12</v>
      </c>
      <c r="F25" s="60">
        <f>VLOOKUP($A25,'Return Data'!$B$7:$R$2292,6,0)</f>
        <v>5.8212000000000002</v>
      </c>
      <c r="G25" s="61">
        <f t="shared" si="1"/>
        <v>12</v>
      </c>
      <c r="H25" s="60">
        <f>VLOOKUP($A25,'Return Data'!$B$7:$R$2292,7,0)</f>
        <v>7.03</v>
      </c>
      <c r="I25" s="61">
        <f t="shared" si="2"/>
        <v>12</v>
      </c>
      <c r="J25" s="60">
        <f>VLOOKUP($A25,'Return Data'!$B$7:$R$2292,8,0)</f>
        <v>6.1437999999999997</v>
      </c>
      <c r="K25" s="61">
        <f t="shared" si="3"/>
        <v>4</v>
      </c>
      <c r="L25" s="60">
        <f>VLOOKUP($A25,'Return Data'!$B$7:$R$2292,9,0)</f>
        <v>4.6531000000000002</v>
      </c>
      <c r="M25" s="61">
        <f t="shared" si="4"/>
        <v>11</v>
      </c>
      <c r="N25" s="60">
        <f>VLOOKUP($A25,'Return Data'!$B$7:$R$2292,10,0)</f>
        <v>4.2417999999999996</v>
      </c>
      <c r="O25" s="61">
        <f t="shared" si="5"/>
        <v>16</v>
      </c>
      <c r="P25" s="60">
        <f>VLOOKUP($A25,'Return Data'!$B$7:$R$2292,11,0)</f>
        <v>3.4981</v>
      </c>
      <c r="Q25" s="61">
        <f t="shared" si="6"/>
        <v>11</v>
      </c>
      <c r="R25" s="60">
        <f>VLOOKUP($A25,'Return Data'!$B$7:$R$2292,12,0)</f>
        <v>3.5950000000000002</v>
      </c>
      <c r="S25" s="61">
        <f t="shared" si="7"/>
        <v>9</v>
      </c>
      <c r="T25" s="60">
        <f>VLOOKUP($A25,'Return Data'!$B$7:$R$2292,13,0)</f>
        <v>3.6074999999999999</v>
      </c>
      <c r="U25" s="61">
        <f t="shared" si="8"/>
        <v>6</v>
      </c>
      <c r="V25" s="60">
        <f>VLOOKUP($A25,'Return Data'!$B$7:$R$2292,17,0)</f>
        <v>4.0068999999999999</v>
      </c>
      <c r="W25" s="61">
        <f t="shared" si="9"/>
        <v>3</v>
      </c>
      <c r="X25" s="60">
        <f>VLOOKUP($A25,'Return Data'!$B$7:$R$2292,14,0)</f>
        <v>5.1494</v>
      </c>
      <c r="Y25" s="61">
        <f t="shared" si="10"/>
        <v>5</v>
      </c>
      <c r="Z25" s="60">
        <f>VLOOKUP($A25,'Return Data'!$B$7:$R$2292,16,0)</f>
        <v>7.5228000000000002</v>
      </c>
      <c r="AA25" s="62">
        <f t="shared" si="11"/>
        <v>2</v>
      </c>
    </row>
    <row r="26" spans="1:27" x14ac:dyDescent="0.3">
      <c r="A26" s="58" t="s">
        <v>996</v>
      </c>
      <c r="B26" s="59">
        <f>VLOOKUP($A26,'Return Data'!$B$7:$R$2292,3,0)</f>
        <v>44865</v>
      </c>
      <c r="C26" s="60">
        <f>VLOOKUP($A26,'Return Data'!$B$7:$R$2292,4,0)</f>
        <v>24.599499999999999</v>
      </c>
      <c r="D26" s="60">
        <f>VLOOKUP($A26,'Return Data'!$B$7:$R$2292,5,0)</f>
        <v>3.2652000000000001</v>
      </c>
      <c r="E26" s="61">
        <f t="shared" si="0"/>
        <v>21</v>
      </c>
      <c r="F26" s="60">
        <f>VLOOKUP($A26,'Return Data'!$B$7:$R$2292,6,0)</f>
        <v>3.2652000000000001</v>
      </c>
      <c r="G26" s="61">
        <f t="shared" si="1"/>
        <v>21</v>
      </c>
      <c r="H26" s="60">
        <f>VLOOKUP($A26,'Return Data'!$B$7:$R$2292,7,0)</f>
        <v>6.6444999999999999</v>
      </c>
      <c r="I26" s="61">
        <f t="shared" si="2"/>
        <v>18</v>
      </c>
      <c r="J26" s="60">
        <f>VLOOKUP($A26,'Return Data'!$B$7:$R$2292,8,0)</f>
        <v>5.2992999999999997</v>
      </c>
      <c r="K26" s="61">
        <f t="shared" si="3"/>
        <v>20</v>
      </c>
      <c r="L26" s="60">
        <f>VLOOKUP($A26,'Return Data'!$B$7:$R$2292,9,0)</f>
        <v>4.7769000000000004</v>
      </c>
      <c r="M26" s="61">
        <f t="shared" si="4"/>
        <v>5</v>
      </c>
      <c r="N26" s="60">
        <f>VLOOKUP($A26,'Return Data'!$B$7:$R$2292,10,0)</f>
        <v>4.2736999999999998</v>
      </c>
      <c r="O26" s="61">
        <f t="shared" si="5"/>
        <v>13</v>
      </c>
      <c r="P26" s="60">
        <f>VLOOKUP($A26,'Return Data'!$B$7:$R$2292,11,0)</f>
        <v>3.6006999999999998</v>
      </c>
      <c r="Q26" s="61">
        <f t="shared" si="6"/>
        <v>8</v>
      </c>
      <c r="R26" s="60">
        <f>VLOOKUP($A26,'Return Data'!$B$7:$R$2292,12,0)</f>
        <v>3.6349999999999998</v>
      </c>
      <c r="S26" s="61">
        <f t="shared" si="7"/>
        <v>7</v>
      </c>
      <c r="T26" s="60">
        <f>VLOOKUP($A26,'Return Data'!$B$7:$R$2292,13,0)</f>
        <v>3.4870999999999999</v>
      </c>
      <c r="U26" s="61">
        <f t="shared" si="8"/>
        <v>11</v>
      </c>
      <c r="V26" s="60">
        <f>VLOOKUP($A26,'Return Data'!$B$7:$R$2292,17,0)</f>
        <v>3.4908999999999999</v>
      </c>
      <c r="W26" s="61">
        <f t="shared" si="9"/>
        <v>15</v>
      </c>
      <c r="X26" s="60">
        <f>VLOOKUP($A26,'Return Data'!$B$7:$R$2292,14,0)</f>
        <v>3.1863000000000001</v>
      </c>
      <c r="Y26" s="61">
        <f t="shared" si="10"/>
        <v>22</v>
      </c>
      <c r="Z26" s="60">
        <f>VLOOKUP($A26,'Return Data'!$B$7:$R$2292,16,0)</f>
        <v>6.0313999999999997</v>
      </c>
      <c r="AA26" s="62">
        <f t="shared" si="11"/>
        <v>18</v>
      </c>
    </row>
    <row r="27" spans="1:27" x14ac:dyDescent="0.3">
      <c r="A27" s="58" t="s">
        <v>2029</v>
      </c>
      <c r="B27" s="59">
        <f>VLOOKUP($A27,'Return Data'!$B$7:$R$2292,3,0)</f>
        <v>44865</v>
      </c>
      <c r="C27" s="60">
        <f>VLOOKUP($A27,'Return Data'!$B$7:$R$2292,4,0)</f>
        <v>2901.6264999999999</v>
      </c>
      <c r="D27" s="60">
        <f>VLOOKUP($A27,'Return Data'!$B$7:$R$2292,5,0)</f>
        <v>6.0750000000000002</v>
      </c>
      <c r="E27" s="61">
        <f t="shared" si="0"/>
        <v>10</v>
      </c>
      <c r="F27" s="60">
        <f>VLOOKUP($A27,'Return Data'!$B$7:$R$2292,6,0)</f>
        <v>6.0750000000000002</v>
      </c>
      <c r="G27" s="61">
        <f t="shared" si="1"/>
        <v>10</v>
      </c>
      <c r="H27" s="60">
        <f>VLOOKUP($A27,'Return Data'!$B$7:$R$2292,7,0)</f>
        <v>7.5381999999999998</v>
      </c>
      <c r="I27" s="61">
        <f t="shared" si="2"/>
        <v>5</v>
      </c>
      <c r="J27" s="60">
        <f>VLOOKUP($A27,'Return Data'!$B$7:$R$2292,8,0)</f>
        <v>5.7527999999999997</v>
      </c>
      <c r="K27" s="61">
        <f t="shared" si="3"/>
        <v>9</v>
      </c>
      <c r="L27" s="60">
        <f>VLOOKUP($A27,'Return Data'!$B$7:$R$2292,9,0)</f>
        <v>4.6299000000000001</v>
      </c>
      <c r="M27" s="61">
        <f t="shared" si="4"/>
        <v>12</v>
      </c>
      <c r="N27" s="60">
        <f>VLOOKUP($A27,'Return Data'!$B$7:$R$2292,10,0)</f>
        <v>4.3465999999999996</v>
      </c>
      <c r="O27" s="61">
        <f t="shared" si="5"/>
        <v>12</v>
      </c>
      <c r="P27" s="60">
        <f>VLOOKUP($A27,'Return Data'!$B$7:$R$2292,11,0)</f>
        <v>3.4306999999999999</v>
      </c>
      <c r="Q27" s="61">
        <f t="shared" si="6"/>
        <v>17</v>
      </c>
      <c r="R27" s="60">
        <f>VLOOKUP($A27,'Return Data'!$B$7:$R$2292,12,0)</f>
        <v>3.4257</v>
      </c>
      <c r="S27" s="61">
        <f t="shared" si="7"/>
        <v>15</v>
      </c>
      <c r="T27" s="60">
        <f>VLOOKUP($A27,'Return Data'!$B$7:$R$2292,13,0)</f>
        <v>3.3805999999999998</v>
      </c>
      <c r="U27" s="61">
        <f t="shared" si="8"/>
        <v>17</v>
      </c>
      <c r="V27" s="60">
        <f>VLOOKUP($A27,'Return Data'!$B$7:$R$2292,17,0)</f>
        <v>3.3740999999999999</v>
      </c>
      <c r="W27" s="61">
        <f t="shared" si="9"/>
        <v>18</v>
      </c>
      <c r="X27" s="60">
        <f>VLOOKUP($A27,'Return Data'!$B$7:$R$2292,14,0)</f>
        <v>4.5468000000000002</v>
      </c>
      <c r="Y27" s="61">
        <f t="shared" si="10"/>
        <v>16</v>
      </c>
      <c r="Z27" s="60">
        <f>VLOOKUP($A27,'Return Data'!$B$7:$R$2292,16,0)</f>
        <v>7.2220000000000004</v>
      </c>
      <c r="AA27" s="62">
        <f t="shared" si="11"/>
        <v>10</v>
      </c>
    </row>
    <row r="28" spans="1:27" x14ac:dyDescent="0.3">
      <c r="A28" s="58" t="s">
        <v>1913</v>
      </c>
      <c r="B28" s="59">
        <f>VLOOKUP($A28,'Return Data'!$B$7:$R$2292,3,0)</f>
        <v>44865</v>
      </c>
      <c r="C28" s="60">
        <f>VLOOKUP($A28,'Return Data'!$B$7:$R$2292,4,0)</f>
        <v>2886.5337</v>
      </c>
      <c r="D28" s="60">
        <f>VLOOKUP($A28,'Return Data'!$B$7:$R$2292,5,0)</f>
        <v>8.7384000000000004</v>
      </c>
      <c r="E28" s="61">
        <f t="shared" si="0"/>
        <v>1</v>
      </c>
      <c r="F28" s="60">
        <f>VLOOKUP($A28,'Return Data'!$B$7:$R$2292,6,0)</f>
        <v>8.7384000000000004</v>
      </c>
      <c r="G28" s="61">
        <f t="shared" si="1"/>
        <v>1</v>
      </c>
      <c r="H28" s="60">
        <f>VLOOKUP($A28,'Return Data'!$B$7:$R$2292,7,0)</f>
        <v>7.3372999999999999</v>
      </c>
      <c r="I28" s="61">
        <f t="shared" si="2"/>
        <v>9</v>
      </c>
      <c r="J28" s="60">
        <f>VLOOKUP($A28,'Return Data'!$B$7:$R$2292,8,0)</f>
        <v>5.0682999999999998</v>
      </c>
      <c r="K28" s="61">
        <f t="shared" si="3"/>
        <v>22</v>
      </c>
      <c r="L28" s="60">
        <f>VLOOKUP($A28,'Return Data'!$B$7:$R$2292,9,0)</f>
        <v>4.5761000000000003</v>
      </c>
      <c r="M28" s="61">
        <f t="shared" si="4"/>
        <v>13</v>
      </c>
      <c r="N28" s="60">
        <f>VLOOKUP($A28,'Return Data'!$B$7:$R$2292,10,0)</f>
        <v>4.6346999999999996</v>
      </c>
      <c r="O28" s="61">
        <f t="shared" si="5"/>
        <v>7</v>
      </c>
      <c r="P28" s="60">
        <f>VLOOKUP($A28,'Return Data'!$B$7:$R$2292,11,0)</f>
        <v>3.6278999999999999</v>
      </c>
      <c r="Q28" s="61">
        <f t="shared" si="6"/>
        <v>7</v>
      </c>
      <c r="R28" s="60">
        <f>VLOOKUP($A28,'Return Data'!$B$7:$R$2292,12,0)</f>
        <v>3.6107999999999998</v>
      </c>
      <c r="S28" s="61">
        <f t="shared" si="7"/>
        <v>8</v>
      </c>
      <c r="T28" s="60">
        <f>VLOOKUP($A28,'Return Data'!$B$7:$R$2292,13,0)</f>
        <v>3.5676999999999999</v>
      </c>
      <c r="U28" s="61">
        <f t="shared" si="8"/>
        <v>9</v>
      </c>
      <c r="V28" s="60">
        <f>VLOOKUP($A28,'Return Data'!$B$7:$R$2292,17,0)</f>
        <v>3.5171000000000001</v>
      </c>
      <c r="W28" s="61">
        <f t="shared" si="9"/>
        <v>11</v>
      </c>
      <c r="X28" s="60">
        <f>VLOOKUP($A28,'Return Data'!$B$7:$R$2292,14,0)</f>
        <v>4.1055000000000001</v>
      </c>
      <c r="Y28" s="61">
        <f t="shared" si="10"/>
        <v>20</v>
      </c>
      <c r="Z28" s="60">
        <f>VLOOKUP($A28,'Return Data'!$B$7:$R$2292,16,0)</f>
        <v>6.0179999999999998</v>
      </c>
      <c r="AA28" s="62">
        <f t="shared" si="11"/>
        <v>19</v>
      </c>
    </row>
    <row r="29" spans="1:27" x14ac:dyDescent="0.3">
      <c r="A29" s="58" t="s">
        <v>1000</v>
      </c>
      <c r="B29" s="59">
        <f>VLOOKUP($A29,'Return Data'!$B$7:$R$2292,3,0)</f>
        <v>44865</v>
      </c>
      <c r="C29" s="60">
        <f>VLOOKUP($A29,'Return Data'!$B$7:$R$2292,4,0)</f>
        <v>3259.7718</v>
      </c>
      <c r="D29" s="60">
        <f>VLOOKUP($A29,'Return Data'!$B$7:$R$2292,5,0)</f>
        <v>6.4443999999999999</v>
      </c>
      <c r="E29" s="61">
        <f t="shared" si="0"/>
        <v>6</v>
      </c>
      <c r="F29" s="60">
        <f>VLOOKUP($A29,'Return Data'!$B$7:$R$2292,6,0)</f>
        <v>6.4443999999999999</v>
      </c>
      <c r="G29" s="61">
        <f t="shared" si="1"/>
        <v>6</v>
      </c>
      <c r="H29" s="60">
        <f>VLOOKUP($A29,'Return Data'!$B$7:$R$2292,7,0)</f>
        <v>7.1360000000000001</v>
      </c>
      <c r="I29" s="61">
        <f t="shared" si="2"/>
        <v>11</v>
      </c>
      <c r="J29" s="60">
        <f>VLOOKUP($A29,'Return Data'!$B$7:$R$2292,8,0)</f>
        <v>6.2289000000000003</v>
      </c>
      <c r="K29" s="61">
        <f t="shared" si="3"/>
        <v>2</v>
      </c>
      <c r="L29" s="60">
        <f>VLOOKUP($A29,'Return Data'!$B$7:$R$2292,9,0)</f>
        <v>4.7892000000000001</v>
      </c>
      <c r="M29" s="61">
        <f t="shared" si="4"/>
        <v>4</v>
      </c>
      <c r="N29" s="60">
        <f>VLOOKUP($A29,'Return Data'!$B$7:$R$2292,10,0)</f>
        <v>4.4522000000000004</v>
      </c>
      <c r="O29" s="61">
        <f t="shared" si="5"/>
        <v>11</v>
      </c>
      <c r="P29" s="60">
        <f>VLOOKUP($A29,'Return Data'!$B$7:$R$2292,11,0)</f>
        <v>3.5674000000000001</v>
      </c>
      <c r="Q29" s="61">
        <f t="shared" si="6"/>
        <v>9</v>
      </c>
      <c r="R29" s="60">
        <f>VLOOKUP($A29,'Return Data'!$B$7:$R$2292,12,0)</f>
        <v>3.6612</v>
      </c>
      <c r="S29" s="61">
        <f t="shared" si="7"/>
        <v>5</v>
      </c>
      <c r="T29" s="60">
        <f>VLOOKUP($A29,'Return Data'!$B$7:$R$2292,13,0)</f>
        <v>3.6530999999999998</v>
      </c>
      <c r="U29" s="61">
        <f t="shared" si="8"/>
        <v>5</v>
      </c>
      <c r="V29" s="60">
        <f>VLOOKUP($A29,'Return Data'!$B$7:$R$2292,17,0)</f>
        <v>3.7151999999999998</v>
      </c>
      <c r="W29" s="61">
        <f t="shared" si="9"/>
        <v>7</v>
      </c>
      <c r="X29" s="60">
        <f>VLOOKUP($A29,'Return Data'!$B$7:$R$2292,14,0)</f>
        <v>5.0019</v>
      </c>
      <c r="Y29" s="61">
        <f t="shared" si="10"/>
        <v>9</v>
      </c>
      <c r="Z29" s="60">
        <f>VLOOKUP($A29,'Return Data'!$B$7:$R$2292,16,0)</f>
        <v>7.1280000000000001</v>
      </c>
      <c r="AA29" s="62">
        <f t="shared" si="11"/>
        <v>14</v>
      </c>
    </row>
    <row r="30" spans="1:27" x14ac:dyDescent="0.3">
      <c r="A30" s="58" t="s">
        <v>1001</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44865</v>
      </c>
      <c r="C31" s="60">
        <f>VLOOKUP($A31,'Return Data'!$B$7:$R$2292,4,0)</f>
        <v>2922.1516999999999</v>
      </c>
      <c r="D31" s="60">
        <f>VLOOKUP($A31,'Return Data'!$B$7:$R$2292,5,0)</f>
        <v>5.3113000000000001</v>
      </c>
      <c r="E31" s="61">
        <f t="shared" si="0"/>
        <v>17</v>
      </c>
      <c r="F31" s="60">
        <f>VLOOKUP($A31,'Return Data'!$B$7:$R$2292,6,0)</f>
        <v>5.3113000000000001</v>
      </c>
      <c r="G31" s="61">
        <f t="shared" si="1"/>
        <v>17</v>
      </c>
      <c r="H31" s="60">
        <f>VLOOKUP($A31,'Return Data'!$B$7:$R$2292,7,0)</f>
        <v>6.7138</v>
      </c>
      <c r="I31" s="61">
        <f t="shared" si="2"/>
        <v>17</v>
      </c>
      <c r="J31" s="60">
        <f>VLOOKUP($A31,'Return Data'!$B$7:$R$2292,8,0)</f>
        <v>5.9861000000000004</v>
      </c>
      <c r="K31" s="61">
        <f t="shared" si="3"/>
        <v>8</v>
      </c>
      <c r="L31" s="60">
        <f>VLOOKUP($A31,'Return Data'!$B$7:$R$2292,9,0)</f>
        <v>5.4021999999999997</v>
      </c>
      <c r="M31" s="61">
        <f t="shared" si="4"/>
        <v>1</v>
      </c>
      <c r="N31" s="60">
        <f>VLOOKUP($A31,'Return Data'!$B$7:$R$2292,10,0)</f>
        <v>4.7271000000000001</v>
      </c>
      <c r="O31" s="61">
        <f t="shared" si="5"/>
        <v>5</v>
      </c>
      <c r="P31" s="60">
        <f>VLOOKUP($A31,'Return Data'!$B$7:$R$2292,11,0)</f>
        <v>4.0975000000000001</v>
      </c>
      <c r="Q31" s="61">
        <f t="shared" si="6"/>
        <v>2</v>
      </c>
      <c r="R31" s="60">
        <f>VLOOKUP($A31,'Return Data'!$B$7:$R$2292,12,0)</f>
        <v>4.0316999999999998</v>
      </c>
      <c r="S31" s="61">
        <f t="shared" si="7"/>
        <v>2</v>
      </c>
      <c r="T31" s="60">
        <f>VLOOKUP($A31,'Return Data'!$B$7:$R$2292,13,0)</f>
        <v>3.895</v>
      </c>
      <c r="U31" s="61">
        <f t="shared" si="8"/>
        <v>1</v>
      </c>
      <c r="V31" s="60">
        <f>VLOOKUP($A31,'Return Data'!$B$7:$R$2292,17,0)</f>
        <v>6.4692999999999996</v>
      </c>
      <c r="W31" s="61">
        <f t="shared" si="9"/>
        <v>1</v>
      </c>
      <c r="X31" s="60">
        <f>VLOOKUP($A31,'Return Data'!$B$7:$R$2292,14,0)</f>
        <v>6.8297999999999996</v>
      </c>
      <c r="Y31" s="61">
        <f>RANK(X31,X$8:X$31,0)</f>
        <v>2</v>
      </c>
      <c r="Z31" s="60">
        <f>VLOOKUP($A31,'Return Data'!$B$7:$R$2292,16,0)</f>
        <v>7.1467999999999998</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5.3209999999999997</v>
      </c>
      <c r="E33" s="69"/>
      <c r="F33" s="70">
        <f>AVERAGE(F8:F31)</f>
        <v>5.3209999999999997</v>
      </c>
      <c r="G33" s="69"/>
      <c r="H33" s="70">
        <f>AVERAGE(H8:H31)</f>
        <v>6.5880041666666651</v>
      </c>
      <c r="I33" s="69"/>
      <c r="J33" s="70">
        <f>AVERAGE(J8:J31)</f>
        <v>5.224075</v>
      </c>
      <c r="K33" s="69"/>
      <c r="L33" s="70">
        <f>AVERAGE(L8:L31)</f>
        <v>4.2202833333333318</v>
      </c>
      <c r="M33" s="69"/>
      <c r="N33" s="70">
        <f>AVERAGE(N8:N31)</f>
        <v>4.2538749999999999</v>
      </c>
      <c r="O33" s="69"/>
      <c r="P33" s="70">
        <f>AVERAGE(P8:P31)</f>
        <v>3.2962666666666665</v>
      </c>
      <c r="Q33" s="69"/>
      <c r="R33" s="70">
        <f>AVERAGE(R8:R31)</f>
        <v>3.259129166666666</v>
      </c>
      <c r="S33" s="69"/>
      <c r="T33" s="70">
        <f>AVERAGE(T8:T31)</f>
        <v>3.2052416666666663</v>
      </c>
      <c r="U33" s="69"/>
      <c r="V33" s="70">
        <f>AVERAGE(V8:V31)</f>
        <v>3.4041124999999997</v>
      </c>
      <c r="W33" s="69"/>
      <c r="X33" s="70">
        <f>AVERAGE(X8:X31)</f>
        <v>4.7996130434782618</v>
      </c>
      <c r="Y33" s="69"/>
      <c r="Z33" s="70">
        <f>AVERAGE(Z8:Z31)</f>
        <v>6.1680375000000005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8.7384000000000004</v>
      </c>
      <c r="E35" s="73"/>
      <c r="F35" s="74">
        <f>MAX(F8:F31)</f>
        <v>8.7384000000000004</v>
      </c>
      <c r="G35" s="73"/>
      <c r="H35" s="74">
        <f>MAX(H8:H31)</f>
        <v>9.0477000000000007</v>
      </c>
      <c r="I35" s="73"/>
      <c r="J35" s="74">
        <f>MAX(J8:J31)</f>
        <v>6.4508999999999999</v>
      </c>
      <c r="K35" s="73"/>
      <c r="L35" s="74">
        <f>MAX(L8:L31)</f>
        <v>5.4021999999999997</v>
      </c>
      <c r="M35" s="73"/>
      <c r="N35" s="74">
        <f>MAX(N8:N31)</f>
        <v>8.4041999999999994</v>
      </c>
      <c r="O35" s="73"/>
      <c r="P35" s="74">
        <f>MAX(P8:P31)</f>
        <v>4.7911999999999999</v>
      </c>
      <c r="Q35" s="73"/>
      <c r="R35" s="74">
        <f>MAX(R8:R31)</f>
        <v>4.1474000000000002</v>
      </c>
      <c r="S35" s="73"/>
      <c r="T35" s="74">
        <f>MAX(T8:T31)</f>
        <v>3.895</v>
      </c>
      <c r="U35" s="73"/>
      <c r="V35" s="74">
        <f>MAX(V8:V31)</f>
        <v>6.4692999999999996</v>
      </c>
      <c r="W35" s="73"/>
      <c r="X35" s="74">
        <f>MAX(X8:X31)</f>
        <v>10.716900000000001</v>
      </c>
      <c r="Y35" s="73"/>
      <c r="Z35" s="74">
        <f>MAX(Z8:Z31)</f>
        <v>7.7058</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44865</v>
      </c>
      <c r="C8" s="60">
        <f>VLOOKUP($A8,'Return Data'!$B$7:$R$2292,4,0)</f>
        <v>456.762</v>
      </c>
      <c r="D8" s="60">
        <f>VLOOKUP($A8,'Return Data'!$B$7:$R$2292,5,0)</f>
        <v>5.9668999999999999</v>
      </c>
      <c r="E8" s="61">
        <f t="shared" ref="E8:E31" si="0">RANK(D8,D$8:D$31,0)</f>
        <v>24</v>
      </c>
      <c r="F8" s="60">
        <f>VLOOKUP($A8,'Return Data'!$B$7:$R$2292,6,0)</f>
        <v>5.9668999999999999</v>
      </c>
      <c r="G8" s="61">
        <f t="shared" ref="G8:G31" si="1">RANK(F8,F$8:F$31,0)</f>
        <v>24</v>
      </c>
      <c r="H8" s="60">
        <f>VLOOKUP($A8,'Return Data'!$B$7:$R$2292,7,0)</f>
        <v>7.2366000000000001</v>
      </c>
      <c r="I8" s="61">
        <f t="shared" ref="I8:I31" si="2">RANK(H8,H$8:H$31,0)</f>
        <v>2</v>
      </c>
      <c r="J8" s="60">
        <f>VLOOKUP($A8,'Return Data'!$B$7:$R$2292,8,0)</f>
        <v>6.3529</v>
      </c>
      <c r="K8" s="61">
        <f t="shared" ref="K8:K31" si="3">RANK(J8,J$8:J$31,0)</f>
        <v>4</v>
      </c>
      <c r="L8" s="60">
        <f>VLOOKUP($A8,'Return Data'!$B$7:$R$2292,9,0)</f>
        <v>5.7374999999999998</v>
      </c>
      <c r="M8" s="61">
        <f t="shared" ref="M8:M31" si="4">RANK(L8,L$8:L$31,0)</f>
        <v>3</v>
      </c>
      <c r="N8" s="60">
        <f>VLOOKUP($A8,'Return Data'!$B$7:$R$2292,10,0)</f>
        <v>5.2378</v>
      </c>
      <c r="O8" s="61">
        <f t="shared" ref="O8:O31" si="5">RANK(N8,N$8:N$31,0)</f>
        <v>11</v>
      </c>
      <c r="P8" s="60">
        <f>VLOOKUP($A8,'Return Data'!$B$7:$R$2292,11,0)</f>
        <v>4.4321999999999999</v>
      </c>
      <c r="Q8" s="61">
        <f t="shared" ref="Q8:Q31" si="6">RANK(P8,P$8:P$31,0)</f>
        <v>13</v>
      </c>
      <c r="R8" s="60">
        <f>VLOOKUP($A8,'Return Data'!$B$7:$R$2292,12,0)</f>
        <v>4.4954000000000001</v>
      </c>
      <c r="S8" s="61">
        <f t="shared" ref="S8:S31" si="7">RANK(R8,R$8:R$31,0)</f>
        <v>7</v>
      </c>
      <c r="T8" s="60">
        <f>VLOOKUP($A8,'Return Data'!$B$7:$R$2292,13,0)</f>
        <v>4.4509999999999996</v>
      </c>
      <c r="U8" s="61">
        <f t="shared" ref="U8:U31" si="8">RANK(T8,T$8:T$31,0)</f>
        <v>5</v>
      </c>
      <c r="V8" s="60">
        <f>VLOOKUP($A8,'Return Data'!$B$7:$R$2292,17,0)</f>
        <v>4.3118999999999996</v>
      </c>
      <c r="W8" s="61">
        <f>RANK(V8,V$8:V$31,0)</f>
        <v>6</v>
      </c>
      <c r="X8" s="60">
        <f>VLOOKUP($A8,'Return Data'!$B$7:$R$2292,14,0)</f>
        <v>5.3318000000000003</v>
      </c>
      <c r="Y8" s="61">
        <f>RANK(X8,X$8:X$31,0)</f>
        <v>4</v>
      </c>
      <c r="Z8" s="60">
        <f>VLOOKUP($A8,'Return Data'!$B$7:$R$2292,16,0)</f>
        <v>7.7526000000000002</v>
      </c>
      <c r="AA8" s="62">
        <f>RANK(Z8,Z$8:Z$31,0)</f>
        <v>3</v>
      </c>
    </row>
    <row r="9" spans="1:27" x14ac:dyDescent="0.3">
      <c r="A9" s="58" t="s">
        <v>1398</v>
      </c>
      <c r="B9" s="59">
        <f>VLOOKUP($A9,'Return Data'!$B$7:$R$2292,3,0)</f>
        <v>44865</v>
      </c>
      <c r="C9" s="60">
        <f>VLOOKUP($A9,'Return Data'!$B$7:$R$2292,4,0)</f>
        <v>12.802300000000001</v>
      </c>
      <c r="D9" s="60">
        <f>VLOOKUP($A9,'Return Data'!$B$7:$R$2292,5,0)</f>
        <v>7.1318000000000001</v>
      </c>
      <c r="E9" s="61">
        <f t="shared" si="0"/>
        <v>3</v>
      </c>
      <c r="F9" s="60">
        <f>VLOOKUP($A9,'Return Data'!$B$7:$R$2292,6,0)</f>
        <v>7.1318000000000001</v>
      </c>
      <c r="G9" s="61">
        <f t="shared" si="1"/>
        <v>3</v>
      </c>
      <c r="H9" s="60">
        <f>VLOOKUP($A9,'Return Data'!$B$7:$R$2292,7,0)</f>
        <v>7.2274000000000003</v>
      </c>
      <c r="I9" s="61">
        <f t="shared" si="2"/>
        <v>3</v>
      </c>
      <c r="J9" s="60">
        <f>VLOOKUP($A9,'Return Data'!$B$7:$R$2292,8,0)</f>
        <v>6.2465000000000002</v>
      </c>
      <c r="K9" s="61">
        <f t="shared" si="3"/>
        <v>6</v>
      </c>
      <c r="L9" s="60">
        <f>VLOOKUP($A9,'Return Data'!$B$7:$R$2292,9,0)</f>
        <v>5.4884000000000004</v>
      </c>
      <c r="M9" s="61">
        <f t="shared" si="4"/>
        <v>11</v>
      </c>
      <c r="N9" s="60">
        <f>VLOOKUP($A9,'Return Data'!$B$7:$R$2292,10,0)</f>
        <v>5.3440000000000003</v>
      </c>
      <c r="O9" s="61">
        <f t="shared" si="5"/>
        <v>7</v>
      </c>
      <c r="P9" s="60">
        <f>VLOOKUP($A9,'Return Data'!$B$7:$R$2292,11,0)</f>
        <v>4.6760999999999999</v>
      </c>
      <c r="Q9" s="61">
        <f t="shared" si="6"/>
        <v>5</v>
      </c>
      <c r="R9" s="60">
        <f>VLOOKUP($A9,'Return Data'!$B$7:$R$2292,12,0)</f>
        <v>4.6410999999999998</v>
      </c>
      <c r="S9" s="61">
        <f t="shared" si="7"/>
        <v>2</v>
      </c>
      <c r="T9" s="60">
        <f>VLOOKUP($A9,'Return Data'!$B$7:$R$2292,13,0)</f>
        <v>4.5197000000000003</v>
      </c>
      <c r="U9" s="61">
        <f t="shared" si="8"/>
        <v>4</v>
      </c>
      <c r="V9" s="60">
        <f>VLOOKUP($A9,'Return Data'!$B$7:$R$2292,17,0)</f>
        <v>4.3372999999999999</v>
      </c>
      <c r="W9" s="61">
        <f t="shared" ref="W9:W31" si="9">RANK(V9,V$8:V$31,0)</f>
        <v>5</v>
      </c>
      <c r="X9" s="60">
        <f>VLOOKUP($A9,'Return Data'!$B$7:$R$2292,14,0)</f>
        <v>5.0685000000000002</v>
      </c>
      <c r="Y9" s="61">
        <f t="shared" ref="Y9:Y31" si="10">RANK(X9,X$8:X$31,0)</f>
        <v>5</v>
      </c>
      <c r="Z9" s="60">
        <f>VLOOKUP($A9,'Return Data'!$B$7:$R$2292,16,0)</f>
        <v>6.1449999999999996</v>
      </c>
      <c r="AA9" s="62">
        <f t="shared" ref="AA9:AA31" si="11">RANK(Z9,Z$8:Z$31,0)</f>
        <v>15</v>
      </c>
    </row>
    <row r="10" spans="1:27" x14ac:dyDescent="0.3">
      <c r="A10" s="58" t="s">
        <v>1984</v>
      </c>
      <c r="B10" s="59">
        <f>VLOOKUP($A10,'Return Data'!$B$7:$R$2292,3,0)</f>
        <v>44865</v>
      </c>
      <c r="C10" s="60">
        <f>VLOOKUP($A10,'Return Data'!$B$7:$R$2292,4,0)</f>
        <v>1284.9096</v>
      </c>
      <c r="D10" s="60">
        <f>VLOOKUP($A10,'Return Data'!$B$7:$R$2292,5,0)</f>
        <v>7.0556000000000001</v>
      </c>
      <c r="E10" s="61">
        <f t="shared" si="0"/>
        <v>4</v>
      </c>
      <c r="F10" s="60">
        <f>VLOOKUP($A10,'Return Data'!$B$7:$R$2292,6,0)</f>
        <v>7.0556000000000001</v>
      </c>
      <c r="G10" s="61">
        <f t="shared" si="1"/>
        <v>4</v>
      </c>
      <c r="H10" s="60">
        <f>VLOOKUP($A10,'Return Data'!$B$7:$R$2292,7,0)</f>
        <v>6.7106000000000003</v>
      </c>
      <c r="I10" s="61">
        <f t="shared" si="2"/>
        <v>14</v>
      </c>
      <c r="J10" s="60">
        <f>VLOOKUP($A10,'Return Data'!$B$7:$R$2292,8,0)</f>
        <v>5.9964000000000004</v>
      </c>
      <c r="K10" s="61">
        <f t="shared" si="3"/>
        <v>13</v>
      </c>
      <c r="L10" s="60">
        <f>VLOOKUP($A10,'Return Data'!$B$7:$R$2292,9,0)</f>
        <v>5.6832000000000003</v>
      </c>
      <c r="M10" s="61">
        <f t="shared" si="4"/>
        <v>5</v>
      </c>
      <c r="N10" s="60">
        <f>VLOOKUP($A10,'Return Data'!$B$7:$R$2292,10,0)</f>
        <v>5.7095000000000002</v>
      </c>
      <c r="O10" s="61">
        <f t="shared" si="5"/>
        <v>1</v>
      </c>
      <c r="P10" s="60">
        <f>VLOOKUP($A10,'Return Data'!$B$7:$R$2292,11,0)</f>
        <v>4.7115</v>
      </c>
      <c r="Q10" s="61">
        <f t="shared" si="6"/>
        <v>4</v>
      </c>
      <c r="R10" s="60">
        <f>VLOOKUP($A10,'Return Data'!$B$7:$R$2292,12,0)</f>
        <v>4.5884</v>
      </c>
      <c r="S10" s="61">
        <f t="shared" si="7"/>
        <v>4</v>
      </c>
      <c r="T10" s="60">
        <f>VLOOKUP($A10,'Return Data'!$B$7:$R$2292,13,0)</f>
        <v>4.5414000000000003</v>
      </c>
      <c r="U10" s="61">
        <f t="shared" si="8"/>
        <v>3</v>
      </c>
      <c r="V10" s="60">
        <f>VLOOKUP($A10,'Return Data'!$B$7:$R$2292,17,0)</f>
        <v>4.1650999999999998</v>
      </c>
      <c r="W10" s="61">
        <f t="shared" si="9"/>
        <v>9</v>
      </c>
      <c r="X10" s="60">
        <f>VLOOKUP($A10,'Return Data'!$B$7:$R$2292,14,0)</f>
        <v>4.6532</v>
      </c>
      <c r="Y10" s="61">
        <f t="shared" si="10"/>
        <v>13</v>
      </c>
      <c r="Z10" s="60">
        <f>VLOOKUP($A10,'Return Data'!$B$7:$R$2292,16,0)</f>
        <v>5.8367000000000004</v>
      </c>
      <c r="AA10" s="62">
        <f t="shared" si="11"/>
        <v>17</v>
      </c>
    </row>
    <row r="11" spans="1:27" x14ac:dyDescent="0.3">
      <c r="A11" s="58" t="s">
        <v>2036</v>
      </c>
      <c r="B11" s="59">
        <f>VLOOKUP($A11,'Return Data'!$B$7:$R$2292,3,0)</f>
        <v>44865</v>
      </c>
      <c r="C11" s="60">
        <f>VLOOKUP($A11,'Return Data'!$B$7:$R$2292,4,0)</f>
        <v>2724.4400999999998</v>
      </c>
      <c r="D11" s="60">
        <f>VLOOKUP($A11,'Return Data'!$B$7:$R$2292,5,0)</f>
        <v>6.7469999999999999</v>
      </c>
      <c r="E11" s="61">
        <f t="shared" si="0"/>
        <v>11</v>
      </c>
      <c r="F11" s="60">
        <f>VLOOKUP($A11,'Return Data'!$B$7:$R$2292,6,0)</f>
        <v>6.7469999999999999</v>
      </c>
      <c r="G11" s="61">
        <f t="shared" si="1"/>
        <v>11</v>
      </c>
      <c r="H11" s="60">
        <f>VLOOKUP($A11,'Return Data'!$B$7:$R$2292,7,0)</f>
        <v>6.8559000000000001</v>
      </c>
      <c r="I11" s="61">
        <f t="shared" si="2"/>
        <v>11</v>
      </c>
      <c r="J11" s="60">
        <f>VLOOKUP($A11,'Return Data'!$B$7:$R$2292,8,0)</f>
        <v>5.8834</v>
      </c>
      <c r="K11" s="61">
        <f t="shared" si="3"/>
        <v>18</v>
      </c>
      <c r="L11" s="60">
        <f>VLOOKUP($A11,'Return Data'!$B$7:$R$2292,9,0)</f>
        <v>5.0494000000000003</v>
      </c>
      <c r="M11" s="61">
        <f t="shared" si="4"/>
        <v>22</v>
      </c>
      <c r="N11" s="60">
        <f>VLOOKUP($A11,'Return Data'!$B$7:$R$2292,10,0)</f>
        <v>5.0163000000000002</v>
      </c>
      <c r="O11" s="61">
        <f t="shared" si="5"/>
        <v>19</v>
      </c>
      <c r="P11" s="60">
        <f>VLOOKUP($A11,'Return Data'!$B$7:$R$2292,11,0)</f>
        <v>4.2161</v>
      </c>
      <c r="Q11" s="61">
        <f t="shared" si="6"/>
        <v>20</v>
      </c>
      <c r="R11" s="60">
        <f>VLOOKUP($A11,'Return Data'!$B$7:$R$2292,12,0)</f>
        <v>4.1059999999999999</v>
      </c>
      <c r="S11" s="61">
        <f t="shared" si="7"/>
        <v>22</v>
      </c>
      <c r="T11" s="60">
        <f>VLOOKUP($A11,'Return Data'!$B$7:$R$2292,13,0)</f>
        <v>4.0275999999999996</v>
      </c>
      <c r="U11" s="61">
        <f t="shared" si="8"/>
        <v>20</v>
      </c>
      <c r="V11" s="60">
        <f>VLOOKUP($A11,'Return Data'!$B$7:$R$2292,17,0)</f>
        <v>3.6583999999999999</v>
      </c>
      <c r="W11" s="61">
        <f t="shared" si="9"/>
        <v>22</v>
      </c>
      <c r="X11" s="60">
        <f>VLOOKUP($A11,'Return Data'!$B$7:$R$2292,14,0)</f>
        <v>4.2864000000000004</v>
      </c>
      <c r="Y11" s="61">
        <f t="shared" si="10"/>
        <v>19</v>
      </c>
      <c r="Z11" s="60">
        <f>VLOOKUP($A11,'Return Data'!$B$7:$R$2292,16,0)</f>
        <v>7.4084000000000003</v>
      </c>
      <c r="AA11" s="62">
        <f t="shared" si="11"/>
        <v>6</v>
      </c>
    </row>
    <row r="12" spans="1:27" x14ac:dyDescent="0.3">
      <c r="A12" s="58" t="s">
        <v>1400</v>
      </c>
      <c r="B12" s="59">
        <f>VLOOKUP($A12,'Return Data'!$B$7:$R$2292,3,0)</f>
        <v>44865</v>
      </c>
      <c r="C12" s="60">
        <f>VLOOKUP($A12,'Return Data'!$B$7:$R$2292,4,0)</f>
        <v>3350.6078000000002</v>
      </c>
      <c r="D12" s="60">
        <f>VLOOKUP($A12,'Return Data'!$B$7:$R$2292,5,0)</f>
        <v>6.8817000000000004</v>
      </c>
      <c r="E12" s="61">
        <f t="shared" si="0"/>
        <v>8</v>
      </c>
      <c r="F12" s="60">
        <f>VLOOKUP($A12,'Return Data'!$B$7:$R$2292,6,0)</f>
        <v>6.8817000000000004</v>
      </c>
      <c r="G12" s="61">
        <f t="shared" si="1"/>
        <v>8</v>
      </c>
      <c r="H12" s="60">
        <f>VLOOKUP($A12,'Return Data'!$B$7:$R$2292,7,0)</f>
        <v>6.4817999999999998</v>
      </c>
      <c r="I12" s="61">
        <f t="shared" si="2"/>
        <v>20</v>
      </c>
      <c r="J12" s="60">
        <f>VLOOKUP($A12,'Return Data'!$B$7:$R$2292,8,0)</f>
        <v>5.6098999999999997</v>
      </c>
      <c r="K12" s="61">
        <f t="shared" si="3"/>
        <v>24</v>
      </c>
      <c r="L12" s="60">
        <f>VLOOKUP($A12,'Return Data'!$B$7:$R$2292,9,0)</f>
        <v>5.1509999999999998</v>
      </c>
      <c r="M12" s="61">
        <f t="shared" si="4"/>
        <v>19</v>
      </c>
      <c r="N12" s="60">
        <f>VLOOKUP($A12,'Return Data'!$B$7:$R$2292,10,0)</f>
        <v>4.9405000000000001</v>
      </c>
      <c r="O12" s="61">
        <f t="shared" si="5"/>
        <v>22</v>
      </c>
      <c r="P12" s="60">
        <f>VLOOKUP($A12,'Return Data'!$B$7:$R$2292,11,0)</f>
        <v>4.1952999999999996</v>
      </c>
      <c r="Q12" s="61">
        <f t="shared" si="6"/>
        <v>21</v>
      </c>
      <c r="R12" s="60">
        <f>VLOOKUP($A12,'Return Data'!$B$7:$R$2292,12,0)</f>
        <v>4.0773999999999999</v>
      </c>
      <c r="S12" s="61">
        <f t="shared" si="7"/>
        <v>23</v>
      </c>
      <c r="T12" s="60">
        <f>VLOOKUP($A12,'Return Data'!$B$7:$R$2292,13,0)</f>
        <v>3.9152999999999998</v>
      </c>
      <c r="U12" s="61">
        <f t="shared" si="8"/>
        <v>23</v>
      </c>
      <c r="V12" s="60">
        <f>VLOOKUP($A12,'Return Data'!$B$7:$R$2292,17,0)</f>
        <v>3.5539999999999998</v>
      </c>
      <c r="W12" s="61">
        <f t="shared" si="9"/>
        <v>23</v>
      </c>
      <c r="X12" s="60">
        <f>VLOOKUP($A12,'Return Data'!$B$7:$R$2292,14,0)</f>
        <v>4.2115</v>
      </c>
      <c r="Y12" s="61">
        <f t="shared" si="10"/>
        <v>20</v>
      </c>
      <c r="Z12" s="60">
        <f>VLOOKUP($A12,'Return Data'!$B$7:$R$2292,16,0)</f>
        <v>6.8509000000000002</v>
      </c>
      <c r="AA12" s="62">
        <f t="shared" si="11"/>
        <v>13</v>
      </c>
    </row>
    <row r="13" spans="1:27" x14ac:dyDescent="0.3">
      <c r="A13" s="58" t="s">
        <v>1402</v>
      </c>
      <c r="B13" s="59">
        <f>VLOOKUP($A13,'Return Data'!$B$7:$R$2292,3,0)</f>
        <v>44865</v>
      </c>
      <c r="C13" s="60">
        <f>VLOOKUP($A13,'Return Data'!$B$7:$R$2292,4,0)</f>
        <v>3037.2820000000002</v>
      </c>
      <c r="D13" s="60">
        <f>VLOOKUP($A13,'Return Data'!$B$7:$R$2292,5,0)</f>
        <v>6.585</v>
      </c>
      <c r="E13" s="61">
        <f t="shared" si="0"/>
        <v>14</v>
      </c>
      <c r="F13" s="60">
        <f>VLOOKUP($A13,'Return Data'!$B$7:$R$2292,6,0)</f>
        <v>6.585</v>
      </c>
      <c r="G13" s="61">
        <f t="shared" si="1"/>
        <v>14</v>
      </c>
      <c r="H13" s="60">
        <f>VLOOKUP($A13,'Return Data'!$B$7:$R$2292,7,0)</f>
        <v>7.0994000000000002</v>
      </c>
      <c r="I13" s="61">
        <f t="shared" si="2"/>
        <v>6</v>
      </c>
      <c r="J13" s="60">
        <f>VLOOKUP($A13,'Return Data'!$B$7:$R$2292,8,0)</f>
        <v>6.1215999999999999</v>
      </c>
      <c r="K13" s="61">
        <f t="shared" si="3"/>
        <v>8</v>
      </c>
      <c r="L13" s="60">
        <f>VLOOKUP($A13,'Return Data'!$B$7:$R$2292,9,0)</f>
        <v>5.2404000000000002</v>
      </c>
      <c r="M13" s="61">
        <f t="shared" si="4"/>
        <v>17</v>
      </c>
      <c r="N13" s="60">
        <f>VLOOKUP($A13,'Return Data'!$B$7:$R$2292,10,0)</f>
        <v>5.0835999999999997</v>
      </c>
      <c r="O13" s="61">
        <f t="shared" si="5"/>
        <v>15</v>
      </c>
      <c r="P13" s="60">
        <f>VLOOKUP($A13,'Return Data'!$B$7:$R$2292,11,0)</f>
        <v>4.4234999999999998</v>
      </c>
      <c r="Q13" s="61">
        <f t="shared" si="6"/>
        <v>14</v>
      </c>
      <c r="R13" s="60">
        <f>VLOOKUP($A13,'Return Data'!$B$7:$R$2292,12,0)</f>
        <v>4.3392999999999997</v>
      </c>
      <c r="S13" s="61">
        <f t="shared" si="7"/>
        <v>15</v>
      </c>
      <c r="T13" s="60">
        <f>VLOOKUP($A13,'Return Data'!$B$7:$R$2292,13,0)</f>
        <v>4.2656000000000001</v>
      </c>
      <c r="U13" s="61">
        <f t="shared" si="8"/>
        <v>14</v>
      </c>
      <c r="V13" s="60">
        <f>VLOOKUP($A13,'Return Data'!$B$7:$R$2292,17,0)</f>
        <v>3.9159999999999999</v>
      </c>
      <c r="W13" s="61">
        <f t="shared" si="9"/>
        <v>17</v>
      </c>
      <c r="X13" s="60">
        <f>VLOOKUP($A13,'Return Data'!$B$7:$R$2292,14,0)</f>
        <v>4.5366</v>
      </c>
      <c r="Y13" s="61">
        <f t="shared" si="10"/>
        <v>15</v>
      </c>
      <c r="Z13" s="60">
        <f>VLOOKUP($A13,'Return Data'!$B$7:$R$2292,16,0)</f>
        <v>7.0152999999999999</v>
      </c>
      <c r="AA13" s="62">
        <f t="shared" si="11"/>
        <v>12</v>
      </c>
    </row>
    <row r="14" spans="1:27" x14ac:dyDescent="0.3">
      <c r="A14" s="58" t="s">
        <v>1408</v>
      </c>
      <c r="B14" s="59">
        <f>VLOOKUP($A14,'Return Data'!$B$7:$R$2292,3,0)</f>
        <v>44865</v>
      </c>
      <c r="C14" s="60">
        <f>VLOOKUP($A14,'Return Data'!$B$7:$R$2292,4,0)</f>
        <v>12.729699999999999</v>
      </c>
      <c r="D14" s="60">
        <f>VLOOKUP($A14,'Return Data'!$B$7:$R$2292,5,0)</f>
        <v>6.8853999999999997</v>
      </c>
      <c r="E14" s="61">
        <f t="shared" si="0"/>
        <v>7</v>
      </c>
      <c r="F14" s="60">
        <f>VLOOKUP($A14,'Return Data'!$B$7:$R$2292,6,0)</f>
        <v>6.8853999999999997</v>
      </c>
      <c r="G14" s="61">
        <f t="shared" si="1"/>
        <v>7</v>
      </c>
      <c r="H14" s="60">
        <f>VLOOKUP($A14,'Return Data'!$B$7:$R$2292,7,0)</f>
        <v>6.8082000000000003</v>
      </c>
      <c r="I14" s="61">
        <f t="shared" si="2"/>
        <v>12</v>
      </c>
      <c r="J14" s="60">
        <f>VLOOKUP($A14,'Return Data'!$B$7:$R$2292,8,0)</f>
        <v>6.0970000000000004</v>
      </c>
      <c r="K14" s="61">
        <f t="shared" si="3"/>
        <v>9</v>
      </c>
      <c r="L14" s="60">
        <f>VLOOKUP($A14,'Return Data'!$B$7:$R$2292,9,0)</f>
        <v>5.5198999999999998</v>
      </c>
      <c r="M14" s="61">
        <f t="shared" si="4"/>
        <v>9</v>
      </c>
      <c r="N14" s="60">
        <f>VLOOKUP($A14,'Return Data'!$B$7:$R$2292,10,0)</f>
        <v>5.2149999999999999</v>
      </c>
      <c r="O14" s="61">
        <f t="shared" si="5"/>
        <v>12</v>
      </c>
      <c r="P14" s="60">
        <f>VLOOKUP($A14,'Return Data'!$B$7:$R$2292,11,0)</f>
        <v>4.4438000000000004</v>
      </c>
      <c r="Q14" s="61">
        <f t="shared" si="6"/>
        <v>12</v>
      </c>
      <c r="R14" s="60">
        <f>VLOOKUP($A14,'Return Data'!$B$7:$R$2292,12,0)</f>
        <v>4.3822999999999999</v>
      </c>
      <c r="S14" s="61">
        <f t="shared" si="7"/>
        <v>13</v>
      </c>
      <c r="T14" s="60">
        <f>VLOOKUP($A14,'Return Data'!$B$7:$R$2292,13,0)</f>
        <v>4.2721999999999998</v>
      </c>
      <c r="U14" s="61">
        <f t="shared" si="8"/>
        <v>13</v>
      </c>
      <c r="V14" s="60">
        <f>VLOOKUP($A14,'Return Data'!$B$7:$R$2292,17,0)</f>
        <v>4.0918000000000001</v>
      </c>
      <c r="W14" s="61">
        <f t="shared" si="9"/>
        <v>10</v>
      </c>
      <c r="X14" s="60">
        <f>VLOOKUP($A14,'Return Data'!$B$7:$R$2292,14,0)</f>
        <v>5.0407999999999999</v>
      </c>
      <c r="Y14" s="61">
        <f t="shared" si="10"/>
        <v>6</v>
      </c>
      <c r="Z14" s="60">
        <f>VLOOKUP($A14,'Return Data'!$B$7:$R$2292,16,0)</f>
        <v>6.0571000000000002</v>
      </c>
      <c r="AA14" s="62">
        <f t="shared" si="11"/>
        <v>16</v>
      </c>
    </row>
    <row r="15" spans="1:27" x14ac:dyDescent="0.3">
      <c r="A15" s="58" t="s">
        <v>1410</v>
      </c>
      <c r="B15" s="59">
        <f>VLOOKUP($A15,'Return Data'!$B$7:$R$2292,3,0)</f>
        <v>44865</v>
      </c>
      <c r="C15" s="60">
        <f>VLOOKUP($A15,'Return Data'!$B$7:$R$2292,4,0)</f>
        <v>1130.433</v>
      </c>
      <c r="D15" s="60">
        <f>VLOOKUP($A15,'Return Data'!$B$7:$R$2292,5,0)</f>
        <v>6.8544</v>
      </c>
      <c r="E15" s="61">
        <f t="shared" si="0"/>
        <v>10</v>
      </c>
      <c r="F15" s="60">
        <f>VLOOKUP($A15,'Return Data'!$B$7:$R$2292,6,0)</f>
        <v>6.8544</v>
      </c>
      <c r="G15" s="61">
        <f t="shared" si="1"/>
        <v>10</v>
      </c>
      <c r="H15" s="60">
        <f>VLOOKUP($A15,'Return Data'!$B$7:$R$2292,7,0)</f>
        <v>6.4904999999999999</v>
      </c>
      <c r="I15" s="61">
        <f t="shared" si="2"/>
        <v>19</v>
      </c>
      <c r="J15" s="60">
        <f>VLOOKUP($A15,'Return Data'!$B$7:$R$2292,8,0)</f>
        <v>5.8728999999999996</v>
      </c>
      <c r="K15" s="61">
        <f t="shared" si="3"/>
        <v>19</v>
      </c>
      <c r="L15" s="60">
        <f>VLOOKUP($A15,'Return Data'!$B$7:$R$2292,9,0)</f>
        <v>5.6513999999999998</v>
      </c>
      <c r="M15" s="61">
        <f t="shared" si="4"/>
        <v>6</v>
      </c>
      <c r="N15" s="60">
        <f>VLOOKUP($A15,'Return Data'!$B$7:$R$2292,10,0)</f>
        <v>5.4139999999999997</v>
      </c>
      <c r="O15" s="61">
        <f t="shared" si="5"/>
        <v>5</v>
      </c>
      <c r="P15" s="60">
        <f>VLOOKUP($A15,'Return Data'!$B$7:$R$2292,11,0)</f>
        <v>4.5422000000000002</v>
      </c>
      <c r="Q15" s="61">
        <f t="shared" si="6"/>
        <v>9</v>
      </c>
      <c r="R15" s="60">
        <f>VLOOKUP($A15,'Return Data'!$B$7:$R$2292,12,0)</f>
        <v>4.3853</v>
      </c>
      <c r="S15" s="61">
        <f t="shared" si="7"/>
        <v>12</v>
      </c>
      <c r="T15" s="60">
        <f>VLOOKUP($A15,'Return Data'!$B$7:$R$2292,13,0)</f>
        <v>4.2957000000000001</v>
      </c>
      <c r="U15" s="61">
        <f t="shared" si="8"/>
        <v>10</v>
      </c>
      <c r="V15" s="60">
        <f>VLOOKUP($A15,'Return Data'!$B$7:$R$2292,17,0)</f>
        <v>3.9874999999999998</v>
      </c>
      <c r="W15" s="61">
        <f t="shared" si="9"/>
        <v>14</v>
      </c>
      <c r="X15" s="60"/>
      <c r="Y15" s="61"/>
      <c r="Z15" s="60">
        <f>VLOOKUP($A15,'Return Data'!$B$7:$R$2292,16,0)</f>
        <v>4.5487000000000002</v>
      </c>
      <c r="AA15" s="62">
        <f t="shared" si="11"/>
        <v>22</v>
      </c>
    </row>
    <row r="16" spans="1:27" x14ac:dyDescent="0.3">
      <c r="A16" s="58" t="s">
        <v>1413</v>
      </c>
      <c r="B16" s="59">
        <f>VLOOKUP($A16,'Return Data'!$B$7:$R$2292,3,0)</f>
        <v>44865</v>
      </c>
      <c r="C16" s="60">
        <f>VLOOKUP($A16,'Return Data'!$B$7:$R$2292,4,0)</f>
        <v>24.560300000000002</v>
      </c>
      <c r="D16" s="60">
        <f>VLOOKUP($A16,'Return Data'!$B$7:$R$2292,5,0)</f>
        <v>7.0385</v>
      </c>
      <c r="E16" s="61">
        <f t="shared" si="0"/>
        <v>5</v>
      </c>
      <c r="F16" s="60">
        <f>VLOOKUP($A16,'Return Data'!$B$7:$R$2292,6,0)</f>
        <v>7.0385</v>
      </c>
      <c r="G16" s="61">
        <f t="shared" si="1"/>
        <v>5</v>
      </c>
      <c r="H16" s="60">
        <f>VLOOKUP($A16,'Return Data'!$B$7:$R$2292,7,0)</f>
        <v>6.6700999999999997</v>
      </c>
      <c r="I16" s="61">
        <f t="shared" si="2"/>
        <v>17</v>
      </c>
      <c r="J16" s="60">
        <f>VLOOKUP($A16,'Return Data'!$B$7:$R$2292,8,0)</f>
        <v>6.0114999999999998</v>
      </c>
      <c r="K16" s="61">
        <f t="shared" si="3"/>
        <v>12</v>
      </c>
      <c r="L16" s="60">
        <f>VLOOKUP($A16,'Return Data'!$B$7:$R$2292,9,0)</f>
        <v>5.4519000000000002</v>
      </c>
      <c r="M16" s="61">
        <f t="shared" si="4"/>
        <v>13</v>
      </c>
      <c r="N16" s="60">
        <f>VLOOKUP($A16,'Return Data'!$B$7:$R$2292,10,0)</f>
        <v>5.2754000000000003</v>
      </c>
      <c r="O16" s="61">
        <f t="shared" si="5"/>
        <v>10</v>
      </c>
      <c r="P16" s="60">
        <f>VLOOKUP($A16,'Return Data'!$B$7:$R$2292,11,0)</f>
        <v>4.7592999999999996</v>
      </c>
      <c r="Q16" s="61">
        <f t="shared" si="6"/>
        <v>3</v>
      </c>
      <c r="R16" s="60">
        <f>VLOOKUP($A16,'Return Data'!$B$7:$R$2292,12,0)</f>
        <v>4.6098999999999997</v>
      </c>
      <c r="S16" s="61">
        <f t="shared" si="7"/>
        <v>3</v>
      </c>
      <c r="T16" s="60">
        <f>VLOOKUP($A16,'Return Data'!$B$7:$R$2292,13,0)</f>
        <v>4.5594999999999999</v>
      </c>
      <c r="U16" s="61">
        <f t="shared" si="8"/>
        <v>2</v>
      </c>
      <c r="V16" s="60">
        <f>VLOOKUP($A16,'Return Data'!$B$7:$R$2292,17,0)</f>
        <v>4.6208999999999998</v>
      </c>
      <c r="W16" s="61">
        <f t="shared" si="9"/>
        <v>3</v>
      </c>
      <c r="X16" s="60">
        <f>VLOOKUP($A16,'Return Data'!$B$7:$R$2292,14,0)</f>
        <v>5.6321000000000003</v>
      </c>
      <c r="Y16" s="61">
        <f t="shared" si="10"/>
        <v>3</v>
      </c>
      <c r="Z16" s="60">
        <f>VLOOKUP($A16,'Return Data'!$B$7:$R$2292,16,0)</f>
        <v>8.1278000000000006</v>
      </c>
      <c r="AA16" s="62">
        <f t="shared" si="11"/>
        <v>2</v>
      </c>
    </row>
    <row r="17" spans="1:27" x14ac:dyDescent="0.3">
      <c r="A17" s="58" t="s">
        <v>1415</v>
      </c>
      <c r="B17" s="59">
        <f>VLOOKUP($A17,'Return Data'!$B$7:$R$2292,3,0)</f>
        <v>44865</v>
      </c>
      <c r="C17" s="60">
        <f>VLOOKUP($A17,'Return Data'!$B$7:$R$2292,4,0)</f>
        <v>2428.5365999999999</v>
      </c>
      <c r="D17" s="60">
        <f>VLOOKUP($A17,'Return Data'!$B$7:$R$2292,5,0)</f>
        <v>7.5159000000000002</v>
      </c>
      <c r="E17" s="61">
        <f t="shared" si="0"/>
        <v>1</v>
      </c>
      <c r="F17" s="60">
        <f>VLOOKUP($A17,'Return Data'!$B$7:$R$2292,6,0)</f>
        <v>7.5159000000000002</v>
      </c>
      <c r="G17" s="61">
        <f t="shared" si="1"/>
        <v>1</v>
      </c>
      <c r="H17" s="60">
        <f>VLOOKUP($A17,'Return Data'!$B$7:$R$2292,7,0)</f>
        <v>7.1012000000000004</v>
      </c>
      <c r="I17" s="61">
        <f t="shared" si="2"/>
        <v>5</v>
      </c>
      <c r="J17" s="60">
        <f>VLOOKUP($A17,'Return Data'!$B$7:$R$2292,8,0)</f>
        <v>6.5472000000000001</v>
      </c>
      <c r="K17" s="61">
        <f t="shared" si="3"/>
        <v>1</v>
      </c>
      <c r="L17" s="60">
        <f>VLOOKUP($A17,'Return Data'!$B$7:$R$2292,9,0)</f>
        <v>5.8647</v>
      </c>
      <c r="M17" s="61">
        <f t="shared" si="4"/>
        <v>1</v>
      </c>
      <c r="N17" s="60">
        <f>VLOOKUP($A17,'Return Data'!$B$7:$R$2292,10,0)</f>
        <v>5.5098000000000003</v>
      </c>
      <c r="O17" s="61">
        <f t="shared" si="5"/>
        <v>3</v>
      </c>
      <c r="P17" s="60">
        <f>VLOOKUP($A17,'Return Data'!$B$7:$R$2292,11,0)</f>
        <v>4.6715</v>
      </c>
      <c r="Q17" s="61">
        <f t="shared" si="6"/>
        <v>6</v>
      </c>
      <c r="R17" s="60">
        <f>VLOOKUP($A17,'Return Data'!$B$7:$R$2292,12,0)</f>
        <v>4.4522000000000004</v>
      </c>
      <c r="S17" s="61">
        <f t="shared" si="7"/>
        <v>10</v>
      </c>
      <c r="T17" s="60">
        <f>VLOOKUP($A17,'Return Data'!$B$7:$R$2292,13,0)</f>
        <v>4.2899000000000003</v>
      </c>
      <c r="U17" s="61">
        <f t="shared" si="8"/>
        <v>11</v>
      </c>
      <c r="V17" s="60">
        <f>VLOOKUP($A17,'Return Data'!$B$7:$R$2292,17,0)</f>
        <v>4.4096000000000002</v>
      </c>
      <c r="W17" s="61">
        <f t="shared" si="9"/>
        <v>4</v>
      </c>
      <c r="X17" s="60">
        <f>VLOOKUP($A17,'Return Data'!$B$7:$R$2292,14,0)</f>
        <v>4.8692000000000002</v>
      </c>
      <c r="Y17" s="61">
        <f t="shared" si="10"/>
        <v>9</v>
      </c>
      <c r="Z17" s="60">
        <f>VLOOKUP($A17,'Return Data'!$B$7:$R$2292,16,0)</f>
        <v>7.1929999999999996</v>
      </c>
      <c r="AA17" s="62">
        <f t="shared" si="11"/>
        <v>9</v>
      </c>
    </row>
    <row r="18" spans="1:27" x14ac:dyDescent="0.3">
      <c r="A18" s="58" t="s">
        <v>1416</v>
      </c>
      <c r="B18" s="59">
        <f>VLOOKUP($A18,'Return Data'!$B$7:$R$2292,3,0)</f>
        <v>44865</v>
      </c>
      <c r="C18" s="60">
        <f>VLOOKUP($A18,'Return Data'!$B$7:$R$2292,4,0)</f>
        <v>12.7052</v>
      </c>
      <c r="D18" s="60">
        <f>VLOOKUP($A18,'Return Data'!$B$7:$R$2292,5,0)</f>
        <v>6.5152999999999999</v>
      </c>
      <c r="E18" s="61">
        <f t="shared" si="0"/>
        <v>15</v>
      </c>
      <c r="F18" s="60">
        <f>VLOOKUP($A18,'Return Data'!$B$7:$R$2292,6,0)</f>
        <v>6.5152999999999999</v>
      </c>
      <c r="G18" s="61">
        <f t="shared" si="1"/>
        <v>15</v>
      </c>
      <c r="H18" s="60">
        <f>VLOOKUP($A18,'Return Data'!$B$7:$R$2292,7,0)</f>
        <v>6.9943999999999997</v>
      </c>
      <c r="I18" s="61">
        <f t="shared" si="2"/>
        <v>8</v>
      </c>
      <c r="J18" s="60">
        <f>VLOOKUP($A18,'Return Data'!$B$7:$R$2292,8,0)</f>
        <v>5.8407999999999998</v>
      </c>
      <c r="K18" s="61">
        <f t="shared" si="3"/>
        <v>20</v>
      </c>
      <c r="L18" s="60">
        <f>VLOOKUP($A18,'Return Data'!$B$7:$R$2292,9,0)</f>
        <v>4.8948</v>
      </c>
      <c r="M18" s="61">
        <f t="shared" si="4"/>
        <v>24</v>
      </c>
      <c r="N18" s="60">
        <f>VLOOKUP($A18,'Return Data'!$B$7:$R$2292,10,0)</f>
        <v>4.8895999999999997</v>
      </c>
      <c r="O18" s="61">
        <f t="shared" si="5"/>
        <v>23</v>
      </c>
      <c r="P18" s="60">
        <f>VLOOKUP($A18,'Return Data'!$B$7:$R$2292,11,0)</f>
        <v>4.1558000000000002</v>
      </c>
      <c r="Q18" s="61">
        <f t="shared" si="6"/>
        <v>22</v>
      </c>
      <c r="R18" s="60">
        <f>VLOOKUP($A18,'Return Data'!$B$7:$R$2292,12,0)</f>
        <v>4.1220999999999997</v>
      </c>
      <c r="S18" s="61">
        <f t="shared" si="7"/>
        <v>21</v>
      </c>
      <c r="T18" s="60">
        <f>VLOOKUP($A18,'Return Data'!$B$7:$R$2292,13,0)</f>
        <v>4.0395000000000003</v>
      </c>
      <c r="U18" s="61">
        <f t="shared" si="8"/>
        <v>19</v>
      </c>
      <c r="V18" s="60">
        <f>VLOOKUP($A18,'Return Data'!$B$7:$R$2292,17,0)</f>
        <v>3.7227000000000001</v>
      </c>
      <c r="W18" s="61">
        <f t="shared" si="9"/>
        <v>20</v>
      </c>
      <c r="X18" s="60">
        <f>VLOOKUP($A18,'Return Data'!$B$7:$R$2292,14,0)</f>
        <v>4.5334000000000003</v>
      </c>
      <c r="Y18" s="61">
        <f t="shared" si="10"/>
        <v>16</v>
      </c>
      <c r="Z18" s="60">
        <f>VLOOKUP($A18,'Return Data'!$B$7:$R$2292,16,0)</f>
        <v>5.7390999999999996</v>
      </c>
      <c r="AA18" s="62">
        <f t="shared" si="11"/>
        <v>18</v>
      </c>
    </row>
    <row r="19" spans="1:27" x14ac:dyDescent="0.3">
      <c r="A19" s="58" t="s">
        <v>1421</v>
      </c>
      <c r="B19" s="59">
        <f>VLOOKUP($A19,'Return Data'!$B$7:$R$2292,3,0)</f>
        <v>44865</v>
      </c>
      <c r="C19" s="60">
        <f>VLOOKUP($A19,'Return Data'!$B$7:$R$2292,4,0)</f>
        <v>2365.9555</v>
      </c>
      <c r="D19" s="60">
        <f>VLOOKUP($A19,'Return Data'!$B$7:$R$2292,5,0)</f>
        <v>6.1169000000000002</v>
      </c>
      <c r="E19" s="61">
        <f t="shared" si="0"/>
        <v>21</v>
      </c>
      <c r="F19" s="60">
        <f>VLOOKUP($A19,'Return Data'!$B$7:$R$2292,6,0)</f>
        <v>6.1169000000000002</v>
      </c>
      <c r="G19" s="61">
        <f t="shared" si="1"/>
        <v>21</v>
      </c>
      <c r="H19" s="60">
        <f>VLOOKUP($A19,'Return Data'!$B$7:$R$2292,7,0)</f>
        <v>6.6866000000000003</v>
      </c>
      <c r="I19" s="61">
        <f t="shared" si="2"/>
        <v>15</v>
      </c>
      <c r="J19" s="60">
        <f>VLOOKUP($A19,'Return Data'!$B$7:$R$2292,8,0)</f>
        <v>5.9644000000000004</v>
      </c>
      <c r="K19" s="61">
        <f t="shared" si="3"/>
        <v>16</v>
      </c>
      <c r="L19" s="60">
        <f>VLOOKUP($A19,'Return Data'!$B$7:$R$2292,9,0)</f>
        <v>5.1242000000000001</v>
      </c>
      <c r="M19" s="61">
        <f t="shared" si="4"/>
        <v>20</v>
      </c>
      <c r="N19" s="60">
        <f>VLOOKUP($A19,'Return Data'!$B$7:$R$2292,10,0)</f>
        <v>4.9843000000000002</v>
      </c>
      <c r="O19" s="61">
        <f t="shared" si="5"/>
        <v>21</v>
      </c>
      <c r="P19" s="60">
        <f>VLOOKUP($A19,'Return Data'!$B$7:$R$2292,11,0)</f>
        <v>4.3373999999999997</v>
      </c>
      <c r="Q19" s="61">
        <f t="shared" si="6"/>
        <v>18</v>
      </c>
      <c r="R19" s="60">
        <f>VLOOKUP($A19,'Return Data'!$B$7:$R$2292,12,0)</f>
        <v>4.3143000000000002</v>
      </c>
      <c r="S19" s="61">
        <f t="shared" si="7"/>
        <v>16</v>
      </c>
      <c r="T19" s="60">
        <f>VLOOKUP($A19,'Return Data'!$B$7:$R$2292,13,0)</f>
        <v>4.2382999999999997</v>
      </c>
      <c r="U19" s="61">
        <f t="shared" si="8"/>
        <v>16</v>
      </c>
      <c r="V19" s="60">
        <f>VLOOKUP($A19,'Return Data'!$B$7:$R$2292,17,0)</f>
        <v>3.9497</v>
      </c>
      <c r="W19" s="61">
        <f t="shared" si="9"/>
        <v>15</v>
      </c>
      <c r="X19" s="60">
        <f>VLOOKUP($A19,'Return Data'!$B$7:$R$2292,14,0)</f>
        <v>4.6581000000000001</v>
      </c>
      <c r="Y19" s="61">
        <f t="shared" si="10"/>
        <v>12</v>
      </c>
      <c r="Z19" s="60">
        <f>VLOOKUP($A19,'Return Data'!$B$7:$R$2292,16,0)</f>
        <v>7.3377999999999997</v>
      </c>
      <c r="AA19" s="62">
        <f t="shared" si="11"/>
        <v>8</v>
      </c>
    </row>
    <row r="20" spans="1:27" x14ac:dyDescent="0.3">
      <c r="A20" s="58" t="s">
        <v>1425</v>
      </c>
      <c r="B20" s="59">
        <f>VLOOKUP($A20,'Return Data'!$B$7:$R$2292,3,0)</f>
        <v>44865</v>
      </c>
      <c r="C20" s="60">
        <f>VLOOKUP($A20,'Return Data'!$B$7:$R$2292,4,0)</f>
        <v>36.9696</v>
      </c>
      <c r="D20" s="60">
        <f>VLOOKUP($A20,'Return Data'!$B$7:$R$2292,5,0)</f>
        <v>5.9926000000000004</v>
      </c>
      <c r="E20" s="61">
        <f t="shared" si="0"/>
        <v>23</v>
      </c>
      <c r="F20" s="60">
        <f>VLOOKUP($A20,'Return Data'!$B$7:$R$2292,6,0)</f>
        <v>5.9926000000000004</v>
      </c>
      <c r="G20" s="61">
        <f t="shared" si="1"/>
        <v>23</v>
      </c>
      <c r="H20" s="60">
        <f>VLOOKUP($A20,'Return Data'!$B$7:$R$2292,7,0)</f>
        <v>6.6863999999999999</v>
      </c>
      <c r="I20" s="61">
        <f t="shared" si="2"/>
        <v>16</v>
      </c>
      <c r="J20" s="60">
        <f>VLOOKUP($A20,'Return Data'!$B$7:$R$2292,8,0)</f>
        <v>5.9656000000000002</v>
      </c>
      <c r="K20" s="61">
        <f t="shared" si="3"/>
        <v>15</v>
      </c>
      <c r="L20" s="60">
        <f>VLOOKUP($A20,'Return Data'!$B$7:$R$2292,9,0)</f>
        <v>5.4489000000000001</v>
      </c>
      <c r="M20" s="61">
        <f t="shared" si="4"/>
        <v>15</v>
      </c>
      <c r="N20" s="60">
        <f>VLOOKUP($A20,'Return Data'!$B$7:$R$2292,10,0)</f>
        <v>5.1618000000000004</v>
      </c>
      <c r="O20" s="61">
        <f t="shared" si="5"/>
        <v>13</v>
      </c>
      <c r="P20" s="60">
        <f>VLOOKUP($A20,'Return Data'!$B$7:$R$2292,11,0)</f>
        <v>4.4927000000000001</v>
      </c>
      <c r="Q20" s="61">
        <f t="shared" si="6"/>
        <v>11</v>
      </c>
      <c r="R20" s="60">
        <f>VLOOKUP($A20,'Return Data'!$B$7:$R$2292,12,0)</f>
        <v>4.4775999999999998</v>
      </c>
      <c r="S20" s="61">
        <f t="shared" si="7"/>
        <v>9</v>
      </c>
      <c r="T20" s="60">
        <f>VLOOKUP($A20,'Return Data'!$B$7:$R$2292,13,0)</f>
        <v>4.3631000000000002</v>
      </c>
      <c r="U20" s="61">
        <f t="shared" si="8"/>
        <v>9</v>
      </c>
      <c r="V20" s="60">
        <f>VLOOKUP($A20,'Return Data'!$B$7:$R$2292,17,0)</f>
        <v>4.0308999999999999</v>
      </c>
      <c r="W20" s="61">
        <f t="shared" si="9"/>
        <v>12</v>
      </c>
      <c r="X20" s="60">
        <f>VLOOKUP($A20,'Return Data'!$B$7:$R$2292,14,0)</f>
        <v>4.8929999999999998</v>
      </c>
      <c r="Y20" s="61">
        <f t="shared" si="10"/>
        <v>8</v>
      </c>
      <c r="Z20" s="60">
        <f>VLOOKUP($A20,'Return Data'!$B$7:$R$2292,16,0)</f>
        <v>7.4208999999999996</v>
      </c>
      <c r="AA20" s="62">
        <f t="shared" si="11"/>
        <v>5</v>
      </c>
    </row>
    <row r="21" spans="1:27" x14ac:dyDescent="0.3">
      <c r="A21" s="58" t="s">
        <v>1427</v>
      </c>
      <c r="B21" s="59">
        <f>VLOOKUP($A21,'Return Data'!$B$7:$R$2292,3,0)</f>
        <v>44865</v>
      </c>
      <c r="C21" s="60">
        <f>VLOOKUP($A21,'Return Data'!$B$7:$R$2292,4,0)</f>
        <v>37.29</v>
      </c>
      <c r="D21" s="60">
        <f>VLOOKUP($A21,'Return Data'!$B$7:$R$2292,5,0)</f>
        <v>6.4309000000000003</v>
      </c>
      <c r="E21" s="61">
        <f t="shared" si="0"/>
        <v>19</v>
      </c>
      <c r="F21" s="60">
        <f>VLOOKUP($A21,'Return Data'!$B$7:$R$2292,6,0)</f>
        <v>6.4309000000000003</v>
      </c>
      <c r="G21" s="61">
        <f t="shared" si="1"/>
        <v>19</v>
      </c>
      <c r="H21" s="60">
        <f>VLOOKUP($A21,'Return Data'!$B$7:$R$2292,7,0)</f>
        <v>6.1376999999999997</v>
      </c>
      <c r="I21" s="61">
        <f t="shared" si="2"/>
        <v>23</v>
      </c>
      <c r="J21" s="60">
        <f>VLOOKUP($A21,'Return Data'!$B$7:$R$2292,8,0)</f>
        <v>5.8369999999999997</v>
      </c>
      <c r="K21" s="61">
        <f t="shared" si="3"/>
        <v>21</v>
      </c>
      <c r="L21" s="60">
        <f>VLOOKUP($A21,'Return Data'!$B$7:$R$2292,9,0)</f>
        <v>5.4305000000000003</v>
      </c>
      <c r="M21" s="61">
        <f t="shared" si="4"/>
        <v>16</v>
      </c>
      <c r="N21" s="60">
        <f>VLOOKUP($A21,'Return Data'!$B$7:$R$2292,10,0)</f>
        <v>5.0944000000000003</v>
      </c>
      <c r="O21" s="61">
        <f t="shared" si="5"/>
        <v>14</v>
      </c>
      <c r="P21" s="60">
        <f>VLOOKUP($A21,'Return Data'!$B$7:$R$2292,11,0)</f>
        <v>4.3388</v>
      </c>
      <c r="Q21" s="61">
        <f t="shared" si="6"/>
        <v>17</v>
      </c>
      <c r="R21" s="60">
        <f>VLOOKUP($A21,'Return Data'!$B$7:$R$2292,12,0)</f>
        <v>4.2823000000000002</v>
      </c>
      <c r="S21" s="61">
        <f t="shared" si="7"/>
        <v>17</v>
      </c>
      <c r="T21" s="60">
        <f>VLOOKUP($A21,'Return Data'!$B$7:$R$2292,13,0)</f>
        <v>4.1696999999999997</v>
      </c>
      <c r="U21" s="61">
        <f t="shared" si="8"/>
        <v>17</v>
      </c>
      <c r="V21" s="60">
        <f>VLOOKUP($A21,'Return Data'!$B$7:$R$2292,17,0)</f>
        <v>3.8069000000000002</v>
      </c>
      <c r="W21" s="61">
        <f t="shared" si="9"/>
        <v>19</v>
      </c>
      <c r="X21" s="60">
        <f>VLOOKUP($A21,'Return Data'!$B$7:$R$2292,14,0)</f>
        <v>4.5807000000000002</v>
      </c>
      <c r="Y21" s="61">
        <f t="shared" si="10"/>
        <v>14</v>
      </c>
      <c r="Z21" s="60">
        <f>VLOOKUP($A21,'Return Data'!$B$7:$R$2292,16,0)</f>
        <v>7.3409000000000004</v>
      </c>
      <c r="AA21" s="62">
        <f t="shared" si="11"/>
        <v>7</v>
      </c>
    </row>
    <row r="22" spans="1:27" x14ac:dyDescent="0.3">
      <c r="A22" s="58" t="s">
        <v>1428</v>
      </c>
      <c r="B22" s="59">
        <f>VLOOKUP($A22,'Return Data'!$B$7:$R$2292,3,0)</f>
        <v>44865</v>
      </c>
      <c r="C22" s="60">
        <f>VLOOKUP($A22,'Return Data'!$B$7:$R$2292,4,0)</f>
        <v>1123.4666999999999</v>
      </c>
      <c r="D22" s="60">
        <f>VLOOKUP($A22,'Return Data'!$B$7:$R$2292,5,0)</f>
        <v>6.8677000000000001</v>
      </c>
      <c r="E22" s="61">
        <f t="shared" si="0"/>
        <v>9</v>
      </c>
      <c r="F22" s="60">
        <f>VLOOKUP($A22,'Return Data'!$B$7:$R$2292,6,0)</f>
        <v>6.8677000000000001</v>
      </c>
      <c r="G22" s="61">
        <f t="shared" si="1"/>
        <v>9</v>
      </c>
      <c r="H22" s="60">
        <f>VLOOKUP($A22,'Return Data'!$B$7:$R$2292,7,0)</f>
        <v>6.1731999999999996</v>
      </c>
      <c r="I22" s="61">
        <f t="shared" si="2"/>
        <v>22</v>
      </c>
      <c r="J22" s="60">
        <f>VLOOKUP($A22,'Return Data'!$B$7:$R$2292,8,0)</f>
        <v>6.1821000000000002</v>
      </c>
      <c r="K22" s="61">
        <f t="shared" si="3"/>
        <v>7</v>
      </c>
      <c r="L22" s="60">
        <f>VLOOKUP($A22,'Return Data'!$B$7:$R$2292,9,0)</f>
        <v>5.4673999999999996</v>
      </c>
      <c r="M22" s="61">
        <f t="shared" si="4"/>
        <v>12</v>
      </c>
      <c r="N22" s="60">
        <f>VLOOKUP($A22,'Return Data'!$B$7:$R$2292,10,0)</f>
        <v>5.0651000000000002</v>
      </c>
      <c r="O22" s="61">
        <f t="shared" si="5"/>
        <v>17</v>
      </c>
      <c r="P22" s="60">
        <f>VLOOKUP($A22,'Return Data'!$B$7:$R$2292,11,0)</f>
        <v>4.3865999999999996</v>
      </c>
      <c r="Q22" s="61">
        <f t="shared" si="6"/>
        <v>16</v>
      </c>
      <c r="R22" s="60">
        <f>VLOOKUP($A22,'Return Data'!$B$7:$R$2292,12,0)</f>
        <v>4.1741000000000001</v>
      </c>
      <c r="S22" s="61">
        <f t="shared" si="7"/>
        <v>19</v>
      </c>
      <c r="T22" s="60">
        <f>VLOOKUP($A22,'Return Data'!$B$7:$R$2292,13,0)</f>
        <v>3.9857</v>
      </c>
      <c r="U22" s="61">
        <f t="shared" si="8"/>
        <v>21</v>
      </c>
      <c r="V22" s="60">
        <f>VLOOKUP($A22,'Return Data'!$B$7:$R$2292,17,0)</f>
        <v>3.6890999999999998</v>
      </c>
      <c r="W22" s="61">
        <f t="shared" si="9"/>
        <v>21</v>
      </c>
      <c r="X22" s="60"/>
      <c r="Y22" s="61"/>
      <c r="Z22" s="60">
        <f>VLOOKUP($A22,'Return Data'!$B$7:$R$2292,16,0)</f>
        <v>4.0551000000000004</v>
      </c>
      <c r="AA22" s="62">
        <f t="shared" si="11"/>
        <v>24</v>
      </c>
    </row>
    <row r="23" spans="1:27" x14ac:dyDescent="0.3">
      <c r="A23" s="58" t="s">
        <v>1430</v>
      </c>
      <c r="B23" s="59">
        <f>VLOOKUP($A23,'Return Data'!$B$7:$R$2292,3,0)</f>
        <v>44865</v>
      </c>
      <c r="C23" s="60">
        <f>VLOOKUP($A23,'Return Data'!$B$7:$R$2292,4,0)</f>
        <v>1158.8797999999999</v>
      </c>
      <c r="D23" s="60">
        <f>VLOOKUP($A23,'Return Data'!$B$7:$R$2292,5,0)</f>
        <v>6.6040999999999999</v>
      </c>
      <c r="E23" s="61">
        <f t="shared" si="0"/>
        <v>13</v>
      </c>
      <c r="F23" s="60">
        <f>VLOOKUP($A23,'Return Data'!$B$7:$R$2292,6,0)</f>
        <v>6.6040999999999999</v>
      </c>
      <c r="G23" s="61">
        <f t="shared" si="1"/>
        <v>13</v>
      </c>
      <c r="H23" s="60">
        <f>VLOOKUP($A23,'Return Data'!$B$7:$R$2292,7,0)</f>
        <v>7.0087000000000002</v>
      </c>
      <c r="I23" s="61">
        <f t="shared" si="2"/>
        <v>7</v>
      </c>
      <c r="J23" s="60">
        <f>VLOOKUP($A23,'Return Data'!$B$7:$R$2292,8,0)</f>
        <v>6.0579000000000001</v>
      </c>
      <c r="K23" s="61">
        <f t="shared" si="3"/>
        <v>11</v>
      </c>
      <c r="L23" s="60">
        <f>VLOOKUP($A23,'Return Data'!$B$7:$R$2292,9,0)</f>
        <v>5.8364000000000003</v>
      </c>
      <c r="M23" s="61">
        <f t="shared" si="4"/>
        <v>2</v>
      </c>
      <c r="N23" s="60">
        <f>VLOOKUP($A23,'Return Data'!$B$7:$R$2292,10,0)</f>
        <v>5.3623000000000003</v>
      </c>
      <c r="O23" s="61">
        <f t="shared" si="5"/>
        <v>6</v>
      </c>
      <c r="P23" s="60">
        <f>VLOOKUP($A23,'Return Data'!$B$7:$R$2292,11,0)</f>
        <v>4.5301</v>
      </c>
      <c r="Q23" s="61">
        <f t="shared" si="6"/>
        <v>10</v>
      </c>
      <c r="R23" s="60">
        <f>VLOOKUP($A23,'Return Data'!$B$7:$R$2292,12,0)</f>
        <v>4.4051</v>
      </c>
      <c r="S23" s="61">
        <f t="shared" si="7"/>
        <v>11</v>
      </c>
      <c r="T23" s="60">
        <f>VLOOKUP($A23,'Return Data'!$B$7:$R$2292,13,0)</f>
        <v>4.2758000000000003</v>
      </c>
      <c r="U23" s="61">
        <f t="shared" si="8"/>
        <v>12</v>
      </c>
      <c r="V23" s="60">
        <f>VLOOKUP($A23,'Return Data'!$B$7:$R$2292,17,0)</f>
        <v>3.9891999999999999</v>
      </c>
      <c r="W23" s="61">
        <f t="shared" si="9"/>
        <v>13</v>
      </c>
      <c r="X23" s="60"/>
      <c r="Y23" s="61"/>
      <c r="Z23" s="60">
        <f>VLOOKUP($A23,'Return Data'!$B$7:$R$2292,16,0)</f>
        <v>4.9682000000000004</v>
      </c>
      <c r="AA23" s="62">
        <f t="shared" si="11"/>
        <v>20</v>
      </c>
    </row>
    <row r="24" spans="1:27" x14ac:dyDescent="0.3">
      <c r="A24" s="58" t="s">
        <v>1432</v>
      </c>
      <c r="B24" s="59">
        <f>VLOOKUP($A24,'Return Data'!$B$7:$R$2292,3,0)</f>
        <v>44865</v>
      </c>
      <c r="C24" s="60">
        <f>VLOOKUP($A24,'Return Data'!$B$7:$R$2292,4,0)</f>
        <v>14.7273</v>
      </c>
      <c r="D24" s="60">
        <f>VLOOKUP($A24,'Return Data'!$B$7:$R$2292,5,0)</f>
        <v>6.1163999999999996</v>
      </c>
      <c r="E24" s="61">
        <f t="shared" si="0"/>
        <v>22</v>
      </c>
      <c r="F24" s="60">
        <f>VLOOKUP($A24,'Return Data'!$B$7:$R$2292,6,0)</f>
        <v>6.1163999999999996</v>
      </c>
      <c r="G24" s="61">
        <f t="shared" si="1"/>
        <v>22</v>
      </c>
      <c r="H24" s="60">
        <f>VLOOKUP($A24,'Return Data'!$B$7:$R$2292,7,0)</f>
        <v>5.6844000000000001</v>
      </c>
      <c r="I24" s="61">
        <f t="shared" si="2"/>
        <v>24</v>
      </c>
      <c r="J24" s="60">
        <f>VLOOKUP($A24,'Return Data'!$B$7:$R$2292,8,0)</f>
        <v>5.9261999999999997</v>
      </c>
      <c r="K24" s="61">
        <f t="shared" si="3"/>
        <v>17</v>
      </c>
      <c r="L24" s="60">
        <f>VLOOKUP($A24,'Return Data'!$B$7:$R$2292,9,0)</f>
        <v>4.9131999999999998</v>
      </c>
      <c r="M24" s="61">
        <f t="shared" si="4"/>
        <v>23</v>
      </c>
      <c r="N24" s="60">
        <f>VLOOKUP($A24,'Return Data'!$B$7:$R$2292,10,0)</f>
        <v>4.7965</v>
      </c>
      <c r="O24" s="61">
        <f t="shared" si="5"/>
        <v>24</v>
      </c>
      <c r="P24" s="60">
        <f>VLOOKUP($A24,'Return Data'!$B$7:$R$2292,11,0)</f>
        <v>3.9464000000000001</v>
      </c>
      <c r="Q24" s="61">
        <f t="shared" si="6"/>
        <v>24</v>
      </c>
      <c r="R24" s="60">
        <f>VLOOKUP($A24,'Return Data'!$B$7:$R$2292,12,0)</f>
        <v>3.8325999999999998</v>
      </c>
      <c r="S24" s="61">
        <f t="shared" si="7"/>
        <v>24</v>
      </c>
      <c r="T24" s="60">
        <f>VLOOKUP($A24,'Return Data'!$B$7:$R$2292,13,0)</f>
        <v>3.6242000000000001</v>
      </c>
      <c r="U24" s="61">
        <f t="shared" si="8"/>
        <v>24</v>
      </c>
      <c r="V24" s="60">
        <f>VLOOKUP($A24,'Return Data'!$B$7:$R$2292,17,0)</f>
        <v>3.419</v>
      </c>
      <c r="W24" s="61">
        <f t="shared" si="9"/>
        <v>24</v>
      </c>
      <c r="X24" s="60">
        <f>VLOOKUP($A24,'Return Data'!$B$7:$R$2292,14,0)</f>
        <v>3.8163</v>
      </c>
      <c r="Y24" s="61">
        <f t="shared" si="10"/>
        <v>21</v>
      </c>
      <c r="Z24" s="60">
        <f>VLOOKUP($A24,'Return Data'!$B$7:$R$2292,16,0)</f>
        <v>4.3186</v>
      </c>
      <c r="AA24" s="62">
        <f t="shared" si="11"/>
        <v>23</v>
      </c>
    </row>
    <row r="25" spans="1:27" x14ac:dyDescent="0.3">
      <c r="A25" s="58" t="s">
        <v>1435</v>
      </c>
      <c r="B25" s="59">
        <f>VLOOKUP($A25,'Return Data'!$B$7:$R$2292,3,0)</f>
        <v>44865</v>
      </c>
      <c r="C25" s="60">
        <f>VLOOKUP($A25,'Return Data'!$B$7:$R$2292,4,0)</f>
        <v>3630.8742999999999</v>
      </c>
      <c r="D25" s="60">
        <f>VLOOKUP($A25,'Return Data'!$B$7:$R$2292,5,0)</f>
        <v>7.3288000000000002</v>
      </c>
      <c r="E25" s="61">
        <f t="shared" si="0"/>
        <v>2</v>
      </c>
      <c r="F25" s="60">
        <f>VLOOKUP($A25,'Return Data'!$B$7:$R$2292,6,0)</f>
        <v>7.3288000000000002</v>
      </c>
      <c r="G25" s="61">
        <f t="shared" si="1"/>
        <v>2</v>
      </c>
      <c r="H25" s="60">
        <f>VLOOKUP($A25,'Return Data'!$B$7:$R$2292,7,0)</f>
        <v>7.2064000000000004</v>
      </c>
      <c r="I25" s="61">
        <f t="shared" si="2"/>
        <v>4</v>
      </c>
      <c r="J25" s="60">
        <f>VLOOKUP($A25,'Return Data'!$B$7:$R$2292,8,0)</f>
        <v>6.3581000000000003</v>
      </c>
      <c r="K25" s="61">
        <f t="shared" si="3"/>
        <v>3</v>
      </c>
      <c r="L25" s="60">
        <f>VLOOKUP($A25,'Return Data'!$B$7:$R$2292,9,0)</f>
        <v>5.4932999999999996</v>
      </c>
      <c r="M25" s="61">
        <f t="shared" si="4"/>
        <v>10</v>
      </c>
      <c r="N25" s="60">
        <f>VLOOKUP($A25,'Return Data'!$B$7:$R$2292,10,0)</f>
        <v>5.5781999999999998</v>
      </c>
      <c r="O25" s="61">
        <f t="shared" si="5"/>
        <v>2</v>
      </c>
      <c r="P25" s="60">
        <f>VLOOKUP($A25,'Return Data'!$B$7:$R$2292,11,0)</f>
        <v>4.9977999999999998</v>
      </c>
      <c r="Q25" s="61">
        <f t="shared" si="6"/>
        <v>1</v>
      </c>
      <c r="R25" s="60">
        <f>VLOOKUP($A25,'Return Data'!$B$7:$R$2292,12,0)</f>
        <v>4.9396000000000004</v>
      </c>
      <c r="S25" s="61">
        <f t="shared" si="7"/>
        <v>1</v>
      </c>
      <c r="T25" s="60">
        <f>VLOOKUP($A25,'Return Data'!$B$7:$R$2292,13,0)</f>
        <v>4.9946000000000002</v>
      </c>
      <c r="U25" s="61">
        <f t="shared" si="8"/>
        <v>1</v>
      </c>
      <c r="V25" s="60">
        <f>VLOOKUP($A25,'Return Data'!$B$7:$R$2292,17,0)</f>
        <v>6.9702999999999999</v>
      </c>
      <c r="W25" s="61">
        <f t="shared" si="9"/>
        <v>1</v>
      </c>
      <c r="X25" s="60">
        <f>VLOOKUP($A25,'Return Data'!$B$7:$R$2292,14,0)</f>
        <v>6.6276999999999999</v>
      </c>
      <c r="Y25" s="61">
        <f t="shared" si="10"/>
        <v>1</v>
      </c>
      <c r="Z25" s="60">
        <f>VLOOKUP($A25,'Return Data'!$B$7:$R$2292,16,0)</f>
        <v>7.0697999999999999</v>
      </c>
      <c r="AA25" s="62">
        <f t="shared" si="11"/>
        <v>11</v>
      </c>
    </row>
    <row r="26" spans="1:27" x14ac:dyDescent="0.3">
      <c r="A26" s="58" t="s">
        <v>1943</v>
      </c>
      <c r="B26" s="59">
        <f>VLOOKUP($A26,'Return Data'!$B$7:$R$2292,3,0)</f>
        <v>44865</v>
      </c>
      <c r="C26" s="60">
        <f>VLOOKUP($A26,'Return Data'!$B$7:$R$2292,4,0)</f>
        <v>29.411899999999999</v>
      </c>
      <c r="D26" s="60">
        <f>VLOOKUP($A26,'Return Data'!$B$7:$R$2292,5,0)</f>
        <v>6.4565999999999999</v>
      </c>
      <c r="E26" s="61">
        <f t="shared" si="0"/>
        <v>17</v>
      </c>
      <c r="F26" s="60">
        <f>VLOOKUP($A26,'Return Data'!$B$7:$R$2292,6,0)</f>
        <v>6.4565999999999999</v>
      </c>
      <c r="G26" s="61">
        <f t="shared" si="1"/>
        <v>17</v>
      </c>
      <c r="H26" s="60">
        <f>VLOOKUP($A26,'Return Data'!$B$7:$R$2292,7,0)</f>
        <v>6.8880999999999997</v>
      </c>
      <c r="I26" s="61">
        <f t="shared" si="2"/>
        <v>10</v>
      </c>
      <c r="J26" s="60">
        <f>VLOOKUP($A26,'Return Data'!$B$7:$R$2292,8,0)</f>
        <v>6.2553999999999998</v>
      </c>
      <c r="K26" s="61">
        <f t="shared" si="3"/>
        <v>5</v>
      </c>
      <c r="L26" s="60">
        <f>VLOOKUP($A26,'Return Data'!$B$7:$R$2292,9,0)</f>
        <v>5.7039999999999997</v>
      </c>
      <c r="M26" s="61">
        <f t="shared" si="4"/>
        <v>4</v>
      </c>
      <c r="N26" s="60">
        <f>VLOOKUP($A26,'Return Data'!$B$7:$R$2292,10,0)</f>
        <v>5.3238000000000003</v>
      </c>
      <c r="O26" s="61">
        <f t="shared" si="5"/>
        <v>8</v>
      </c>
      <c r="P26" s="60">
        <f>VLOOKUP($A26,'Return Data'!$B$7:$R$2292,11,0)</f>
        <v>4.6097000000000001</v>
      </c>
      <c r="Q26" s="61">
        <f t="shared" si="6"/>
        <v>7</v>
      </c>
      <c r="R26" s="60">
        <f>VLOOKUP($A26,'Return Data'!$B$7:$R$2292,12,0)</f>
        <v>4.5286999999999997</v>
      </c>
      <c r="S26" s="61">
        <f t="shared" si="7"/>
        <v>6</v>
      </c>
      <c r="T26" s="60">
        <f>VLOOKUP($A26,'Return Data'!$B$7:$R$2292,13,0)</f>
        <v>4.3849</v>
      </c>
      <c r="U26" s="61">
        <f t="shared" si="8"/>
        <v>8</v>
      </c>
      <c r="V26" s="60">
        <f>VLOOKUP($A26,'Return Data'!$B$7:$R$2292,17,0)</f>
        <v>4.0647000000000002</v>
      </c>
      <c r="W26" s="61">
        <f t="shared" si="9"/>
        <v>11</v>
      </c>
      <c r="X26" s="60">
        <f>VLOOKUP($A26,'Return Data'!$B$7:$R$2292,14,0)</f>
        <v>4.8936999999999999</v>
      </c>
      <c r="Y26" s="61">
        <f t="shared" si="10"/>
        <v>7</v>
      </c>
      <c r="Z26" s="60">
        <f>VLOOKUP($A26,'Return Data'!$B$7:$R$2292,16,0)</f>
        <v>8.1373999999999995</v>
      </c>
      <c r="AA26" s="62">
        <f t="shared" si="11"/>
        <v>1</v>
      </c>
    </row>
    <row r="27" spans="1:27" x14ac:dyDescent="0.3">
      <c r="A27" s="58" t="s">
        <v>1438</v>
      </c>
      <c r="B27" s="59">
        <f>VLOOKUP($A27,'Return Data'!$B$7:$R$2292,3,0)</f>
        <v>44865</v>
      </c>
      <c r="C27" s="60">
        <f>VLOOKUP($A27,'Return Data'!$B$7:$R$2292,4,0)</f>
        <v>5012.4382999999998</v>
      </c>
      <c r="D27" s="60">
        <f>VLOOKUP($A27,'Return Data'!$B$7:$R$2292,5,0)</f>
        <v>7.0201000000000002</v>
      </c>
      <c r="E27" s="61">
        <f t="shared" si="0"/>
        <v>6</v>
      </c>
      <c r="F27" s="60">
        <f>VLOOKUP($A27,'Return Data'!$B$7:$R$2292,6,0)</f>
        <v>7.0201000000000002</v>
      </c>
      <c r="G27" s="61">
        <f t="shared" si="1"/>
        <v>6</v>
      </c>
      <c r="H27" s="60">
        <f>VLOOKUP($A27,'Return Data'!$B$7:$R$2292,7,0)</f>
        <v>6.8978000000000002</v>
      </c>
      <c r="I27" s="61">
        <f t="shared" si="2"/>
        <v>9</v>
      </c>
      <c r="J27" s="60">
        <f>VLOOKUP($A27,'Return Data'!$B$7:$R$2292,8,0)</f>
        <v>5.9714</v>
      </c>
      <c r="K27" s="61">
        <f t="shared" si="3"/>
        <v>14</v>
      </c>
      <c r="L27" s="60">
        <f>VLOOKUP($A27,'Return Data'!$B$7:$R$2292,9,0)</f>
        <v>5.0743</v>
      </c>
      <c r="M27" s="61">
        <f t="shared" si="4"/>
        <v>21</v>
      </c>
      <c r="N27" s="60">
        <f>VLOOKUP($A27,'Return Data'!$B$7:$R$2292,10,0)</f>
        <v>4.9844999999999997</v>
      </c>
      <c r="O27" s="61">
        <f t="shared" si="5"/>
        <v>20</v>
      </c>
      <c r="P27" s="60">
        <f>VLOOKUP($A27,'Return Data'!$B$7:$R$2292,11,0)</f>
        <v>4.1527000000000003</v>
      </c>
      <c r="Q27" s="61">
        <f t="shared" si="6"/>
        <v>23</v>
      </c>
      <c r="R27" s="60">
        <f>VLOOKUP($A27,'Return Data'!$B$7:$R$2292,12,0)</f>
        <v>4.1384999999999996</v>
      </c>
      <c r="S27" s="61">
        <f t="shared" si="7"/>
        <v>20</v>
      </c>
      <c r="T27" s="60">
        <f>VLOOKUP($A27,'Return Data'!$B$7:$R$2292,13,0)</f>
        <v>4.0705999999999998</v>
      </c>
      <c r="U27" s="61">
        <f t="shared" si="8"/>
        <v>18</v>
      </c>
      <c r="V27" s="60">
        <f>VLOOKUP($A27,'Return Data'!$B$7:$R$2292,17,0)</f>
        <v>3.8146</v>
      </c>
      <c r="W27" s="61">
        <f t="shared" si="9"/>
        <v>18</v>
      </c>
      <c r="X27" s="60">
        <f>VLOOKUP($A27,'Return Data'!$B$7:$R$2292,14,0)</f>
        <v>4.6810999999999998</v>
      </c>
      <c r="Y27" s="61">
        <f t="shared" si="10"/>
        <v>11</v>
      </c>
      <c r="Z27" s="60">
        <f>VLOOKUP($A27,'Return Data'!$B$7:$R$2292,16,0)</f>
        <v>7.1589</v>
      </c>
      <c r="AA27" s="62">
        <f t="shared" si="11"/>
        <v>10</v>
      </c>
    </row>
    <row r="28" spans="1:27" x14ac:dyDescent="0.3">
      <c r="A28" s="58" t="s">
        <v>1921</v>
      </c>
      <c r="B28" s="59">
        <f>VLOOKUP($A28,'Return Data'!$B$7:$R$2292,3,0)</f>
        <v>44865</v>
      </c>
      <c r="C28" s="60">
        <f>VLOOKUP($A28,'Return Data'!$B$7:$R$2292,4,0)</f>
        <v>2407.6844000000001</v>
      </c>
      <c r="D28" s="60">
        <f>VLOOKUP($A28,'Return Data'!$B$7:$R$2292,5,0)</f>
        <v>6.6214000000000004</v>
      </c>
      <c r="E28" s="61">
        <f t="shared" si="0"/>
        <v>12</v>
      </c>
      <c r="F28" s="60">
        <f>VLOOKUP($A28,'Return Data'!$B$7:$R$2292,6,0)</f>
        <v>6.6214000000000004</v>
      </c>
      <c r="G28" s="61">
        <f t="shared" si="1"/>
        <v>12</v>
      </c>
      <c r="H28" s="60">
        <f>VLOOKUP($A28,'Return Data'!$B$7:$R$2292,7,0)</f>
        <v>6.7610000000000001</v>
      </c>
      <c r="I28" s="61">
        <f t="shared" si="2"/>
        <v>13</v>
      </c>
      <c r="J28" s="60">
        <f>VLOOKUP($A28,'Return Data'!$B$7:$R$2292,8,0)</f>
        <v>6.0697999999999999</v>
      </c>
      <c r="K28" s="61">
        <f t="shared" si="3"/>
        <v>10</v>
      </c>
      <c r="L28" s="60">
        <f>VLOOKUP($A28,'Return Data'!$B$7:$R$2292,9,0)</f>
        <v>5.6265999999999998</v>
      </c>
      <c r="M28" s="61">
        <f t="shared" si="4"/>
        <v>7</v>
      </c>
      <c r="N28" s="60">
        <f>VLOOKUP($A28,'Return Data'!$B$7:$R$2292,10,0)</f>
        <v>5.4238</v>
      </c>
      <c r="O28" s="61">
        <f t="shared" si="5"/>
        <v>4</v>
      </c>
      <c r="P28" s="60">
        <f>VLOOKUP($A28,'Return Data'!$B$7:$R$2292,11,0)</f>
        <v>4.7640000000000002</v>
      </c>
      <c r="Q28" s="61">
        <f t="shared" si="6"/>
        <v>2</v>
      </c>
      <c r="R28" s="60">
        <f>VLOOKUP($A28,'Return Data'!$B$7:$R$2292,12,0)</f>
        <v>4.5875000000000004</v>
      </c>
      <c r="S28" s="61">
        <f t="shared" si="7"/>
        <v>5</v>
      </c>
      <c r="T28" s="60">
        <f>VLOOKUP($A28,'Return Data'!$B$7:$R$2292,13,0)</f>
        <v>4.3851000000000004</v>
      </c>
      <c r="U28" s="61">
        <f t="shared" si="8"/>
        <v>7</v>
      </c>
      <c r="V28" s="60">
        <f>VLOOKUP($A28,'Return Data'!$B$7:$R$2292,17,0)</f>
        <v>3.9302999999999999</v>
      </c>
      <c r="W28" s="61">
        <f t="shared" si="9"/>
        <v>16</v>
      </c>
      <c r="X28" s="60">
        <f>VLOOKUP($A28,'Return Data'!$B$7:$R$2292,14,0)</f>
        <v>4.3613999999999997</v>
      </c>
      <c r="Y28" s="61">
        <f t="shared" si="10"/>
        <v>17</v>
      </c>
      <c r="Z28" s="60">
        <f>VLOOKUP($A28,'Return Data'!$B$7:$R$2292,16,0)</f>
        <v>6.5838000000000001</v>
      </c>
      <c r="AA28" s="62">
        <f t="shared" si="11"/>
        <v>14</v>
      </c>
    </row>
    <row r="29" spans="1:27" x14ac:dyDescent="0.3">
      <c r="A29" s="58" t="s">
        <v>1442</v>
      </c>
      <c r="B29" s="59">
        <f>VLOOKUP($A29,'Return Data'!$B$7:$R$2292,3,0)</f>
        <v>44865</v>
      </c>
      <c r="C29" s="60">
        <f>VLOOKUP($A29,'Return Data'!$B$7:$R$2292,4,0)</f>
        <v>12.2174</v>
      </c>
      <c r="D29" s="60">
        <f>VLOOKUP($A29,'Return Data'!$B$7:$R$2292,5,0)</f>
        <v>6.3768000000000002</v>
      </c>
      <c r="E29" s="61">
        <f t="shared" si="0"/>
        <v>20</v>
      </c>
      <c r="F29" s="60">
        <f>VLOOKUP($A29,'Return Data'!$B$7:$R$2292,6,0)</f>
        <v>6.3768000000000002</v>
      </c>
      <c r="G29" s="61">
        <f t="shared" si="1"/>
        <v>20</v>
      </c>
      <c r="H29" s="60">
        <f>VLOOKUP($A29,'Return Data'!$B$7:$R$2292,7,0)</f>
        <v>7.3041999999999998</v>
      </c>
      <c r="I29" s="61">
        <f t="shared" si="2"/>
        <v>1</v>
      </c>
      <c r="J29" s="60">
        <f>VLOOKUP($A29,'Return Data'!$B$7:$R$2292,8,0)</f>
        <v>6.3746999999999998</v>
      </c>
      <c r="K29" s="61">
        <f t="shared" si="3"/>
        <v>2</v>
      </c>
      <c r="L29" s="60">
        <f>VLOOKUP($A29,'Return Data'!$B$7:$R$2292,9,0)</f>
        <v>5.5871000000000004</v>
      </c>
      <c r="M29" s="61">
        <f t="shared" si="4"/>
        <v>8</v>
      </c>
      <c r="N29" s="60">
        <f>VLOOKUP($A29,'Return Data'!$B$7:$R$2292,10,0)</f>
        <v>5.3224</v>
      </c>
      <c r="O29" s="61">
        <f t="shared" si="5"/>
        <v>9</v>
      </c>
      <c r="P29" s="60">
        <f>VLOOKUP($A29,'Return Data'!$B$7:$R$2292,11,0)</f>
        <v>4.5820999999999996</v>
      </c>
      <c r="Q29" s="61">
        <f t="shared" si="6"/>
        <v>8</v>
      </c>
      <c r="R29" s="60">
        <f>VLOOKUP($A29,'Return Data'!$B$7:$R$2292,12,0)</f>
        <v>4.4846000000000004</v>
      </c>
      <c r="S29" s="61">
        <f t="shared" si="7"/>
        <v>8</v>
      </c>
      <c r="T29" s="60">
        <f>VLOOKUP($A29,'Return Data'!$B$7:$R$2292,13,0)</f>
        <v>4.4194000000000004</v>
      </c>
      <c r="U29" s="61">
        <f t="shared" si="8"/>
        <v>6</v>
      </c>
      <c r="V29" s="60">
        <f>VLOOKUP($A29,'Return Data'!$B$7:$R$2292,17,0)</f>
        <v>4.1681999999999997</v>
      </c>
      <c r="W29" s="61">
        <f t="shared" si="9"/>
        <v>8</v>
      </c>
      <c r="X29" s="60">
        <f>VLOOKUP($A29,'Return Data'!$B$7:$R$2292,14,0)</f>
        <v>4.7511000000000001</v>
      </c>
      <c r="Y29" s="61">
        <f t="shared" si="10"/>
        <v>10</v>
      </c>
      <c r="Z29" s="60">
        <f>VLOOKUP($A29,'Return Data'!$B$7:$R$2292,16,0)</f>
        <v>5.4481000000000002</v>
      </c>
      <c r="AA29" s="62">
        <f t="shared" si="11"/>
        <v>19</v>
      </c>
    </row>
    <row r="30" spans="1:27" x14ac:dyDescent="0.3">
      <c r="A30" s="58" t="s">
        <v>1444</v>
      </c>
      <c r="B30" s="59">
        <f>VLOOKUP($A30,'Return Data'!$B$7:$R$2292,3,0)</f>
        <v>44865</v>
      </c>
      <c r="C30" s="60">
        <f>VLOOKUP($A30,'Return Data'!$B$7:$R$2292,4,0)</f>
        <v>3738.0848000000001</v>
      </c>
      <c r="D30" s="60">
        <f>VLOOKUP($A30,'Return Data'!$B$7:$R$2292,5,0)</f>
        <v>6.4714</v>
      </c>
      <c r="E30" s="61">
        <f t="shared" si="0"/>
        <v>16</v>
      </c>
      <c r="F30" s="60">
        <f>VLOOKUP($A30,'Return Data'!$B$7:$R$2292,6,0)</f>
        <v>6.4714</v>
      </c>
      <c r="G30" s="61">
        <f t="shared" si="1"/>
        <v>16</v>
      </c>
      <c r="H30" s="60">
        <f>VLOOKUP($A30,'Return Data'!$B$7:$R$2292,7,0)</f>
        <v>6.6125999999999996</v>
      </c>
      <c r="I30" s="61">
        <f t="shared" si="2"/>
        <v>18</v>
      </c>
      <c r="J30" s="60">
        <f>VLOOKUP($A30,'Return Data'!$B$7:$R$2292,8,0)</f>
        <v>5.7923999999999998</v>
      </c>
      <c r="K30" s="61">
        <f t="shared" si="3"/>
        <v>22</v>
      </c>
      <c r="L30" s="60">
        <f>VLOOKUP($A30,'Return Data'!$B$7:$R$2292,9,0)</f>
        <v>5.2031999999999998</v>
      </c>
      <c r="M30" s="61">
        <f t="shared" si="4"/>
        <v>18</v>
      </c>
      <c r="N30" s="60">
        <f>VLOOKUP($A30,'Return Data'!$B$7:$R$2292,10,0)</f>
        <v>5.0707000000000004</v>
      </c>
      <c r="O30" s="61">
        <f t="shared" si="5"/>
        <v>16</v>
      </c>
      <c r="P30" s="60">
        <f>VLOOKUP($A30,'Return Data'!$B$7:$R$2292,11,0)</f>
        <v>4.3994</v>
      </c>
      <c r="Q30" s="61">
        <f t="shared" si="6"/>
        <v>15</v>
      </c>
      <c r="R30" s="60">
        <f>VLOOKUP($A30,'Return Data'!$B$7:$R$2292,12,0)</f>
        <v>4.3620000000000001</v>
      </c>
      <c r="S30" s="61">
        <f t="shared" si="7"/>
        <v>14</v>
      </c>
      <c r="T30" s="60">
        <f>VLOOKUP($A30,'Return Data'!$B$7:$R$2292,13,0)</f>
        <v>4.2422000000000004</v>
      </c>
      <c r="U30" s="61">
        <f t="shared" si="8"/>
        <v>15</v>
      </c>
      <c r="V30" s="60">
        <f>VLOOKUP($A30,'Return Data'!$B$7:$R$2292,17,0)</f>
        <v>5.5323000000000002</v>
      </c>
      <c r="W30" s="61">
        <f t="shared" si="9"/>
        <v>2</v>
      </c>
      <c r="X30" s="60">
        <f>VLOOKUP($A30,'Return Data'!$B$7:$R$2292,14,0)</f>
        <v>5.7253999999999996</v>
      </c>
      <c r="Y30" s="61">
        <f t="shared" si="10"/>
        <v>2</v>
      </c>
      <c r="Z30" s="60">
        <f>VLOOKUP($A30,'Return Data'!$B$7:$R$2292,16,0)</f>
        <v>7.4275000000000002</v>
      </c>
      <c r="AA30" s="62">
        <f t="shared" si="11"/>
        <v>4</v>
      </c>
    </row>
    <row r="31" spans="1:27" x14ac:dyDescent="0.3">
      <c r="A31" s="58" t="s">
        <v>1934</v>
      </c>
      <c r="B31" s="59">
        <f>VLOOKUP($A31,'Return Data'!$B$7:$R$2292,3,0)</f>
        <v>44865</v>
      </c>
      <c r="C31" s="60">
        <f>VLOOKUP($A31,'Return Data'!$B$7:$R$2292,4,0)</f>
        <v>1167.3504</v>
      </c>
      <c r="D31" s="60">
        <f>VLOOKUP($A31,'Return Data'!$B$7:$R$2292,5,0)</f>
        <v>6.4371999999999998</v>
      </c>
      <c r="E31" s="61">
        <f t="shared" si="0"/>
        <v>18</v>
      </c>
      <c r="F31" s="60">
        <f>VLOOKUP($A31,'Return Data'!$B$7:$R$2292,6,0)</f>
        <v>6.4371999999999998</v>
      </c>
      <c r="G31" s="61">
        <f t="shared" si="1"/>
        <v>18</v>
      </c>
      <c r="H31" s="60">
        <f>VLOOKUP($A31,'Return Data'!$B$7:$R$2292,7,0)</f>
        <v>6.2206000000000001</v>
      </c>
      <c r="I31" s="61">
        <f t="shared" si="2"/>
        <v>21</v>
      </c>
      <c r="J31" s="60">
        <f>VLOOKUP($A31,'Return Data'!$B$7:$R$2292,8,0)</f>
        <v>5.7748999999999997</v>
      </c>
      <c r="K31" s="61">
        <f t="shared" si="3"/>
        <v>23</v>
      </c>
      <c r="L31" s="60">
        <f>VLOOKUP($A31,'Return Data'!$B$7:$R$2292,9,0)</f>
        <v>5.4511000000000003</v>
      </c>
      <c r="M31" s="61">
        <f t="shared" si="4"/>
        <v>14</v>
      </c>
      <c r="N31" s="60">
        <f>VLOOKUP($A31,'Return Data'!$B$7:$R$2292,10,0)</f>
        <v>5.0185000000000004</v>
      </c>
      <c r="O31" s="61">
        <f t="shared" si="5"/>
        <v>18</v>
      </c>
      <c r="P31" s="60">
        <f>VLOOKUP($A31,'Return Data'!$B$7:$R$2292,11,0)</f>
        <v>4.2759</v>
      </c>
      <c r="Q31" s="61">
        <f t="shared" si="6"/>
        <v>19</v>
      </c>
      <c r="R31" s="60">
        <f>VLOOKUP($A31,'Return Data'!$B$7:$R$2292,12,0)</f>
        <v>4.1836000000000002</v>
      </c>
      <c r="S31" s="61">
        <f t="shared" si="7"/>
        <v>18</v>
      </c>
      <c r="T31" s="60">
        <f>VLOOKUP($A31,'Return Data'!$B$7:$R$2292,13,0)</f>
        <v>3.9815</v>
      </c>
      <c r="U31" s="61">
        <f t="shared" si="8"/>
        <v>22</v>
      </c>
      <c r="V31" s="60">
        <f>VLOOKUP($A31,'Return Data'!$B$7:$R$2292,17,0)</f>
        <v>4.2118000000000002</v>
      </c>
      <c r="W31" s="61">
        <f t="shared" si="9"/>
        <v>7</v>
      </c>
      <c r="X31" s="60">
        <f>VLOOKUP($A31,'Return Data'!$B$7:$R$2292,14,0)</f>
        <v>4.2952000000000004</v>
      </c>
      <c r="Y31" s="61">
        <f t="shared" si="10"/>
        <v>18</v>
      </c>
      <c r="Z31" s="60">
        <f>VLOOKUP($A31,'Return Data'!$B$7:$R$2292,16,0)</f>
        <v>4.6486000000000001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6.6674333333333315</v>
      </c>
      <c r="E33" s="69"/>
      <c r="F33" s="70">
        <f>AVERAGE(F8:F31)</f>
        <v>6.6674333333333315</v>
      </c>
      <c r="G33" s="69"/>
      <c r="H33" s="70">
        <f>AVERAGE(H8:H31)</f>
        <v>6.7476583333333329</v>
      </c>
      <c r="I33" s="69"/>
      <c r="J33" s="70">
        <f>AVERAGE(J8:J31)</f>
        <v>6.0462499999999997</v>
      </c>
      <c r="K33" s="69"/>
      <c r="L33" s="70">
        <f>AVERAGE(L8:L31)</f>
        <v>5.4205333333333323</v>
      </c>
      <c r="M33" s="69"/>
      <c r="N33" s="70">
        <f>AVERAGE(N8:N31)</f>
        <v>5.2009083333333335</v>
      </c>
      <c r="O33" s="69"/>
      <c r="P33" s="70">
        <f>AVERAGE(P8:P31)</f>
        <v>4.4600374999999994</v>
      </c>
      <c r="Q33" s="69"/>
      <c r="R33" s="70">
        <f>AVERAGE(R8:R31)</f>
        <v>4.3712458333333331</v>
      </c>
      <c r="S33" s="69"/>
      <c r="T33" s="70">
        <f>AVERAGE(T8:T31)</f>
        <v>4.263020833333333</v>
      </c>
      <c r="U33" s="69"/>
      <c r="V33" s="70">
        <f>AVERAGE(V8:V31)</f>
        <v>4.1813416666666665</v>
      </c>
      <c r="W33" s="69"/>
      <c r="X33" s="70">
        <f>AVERAGE(X8:X31)</f>
        <v>4.8308190476190465</v>
      </c>
      <c r="Y33" s="69"/>
      <c r="Z33" s="70">
        <f>AVERAGE(Z8:Z31)</f>
        <v>6.4412583333333338</v>
      </c>
      <c r="AA33" s="71"/>
    </row>
    <row r="34" spans="1:27" x14ac:dyDescent="0.3">
      <c r="A34" s="68" t="s">
        <v>28</v>
      </c>
      <c r="B34" s="69"/>
      <c r="C34" s="69"/>
      <c r="D34" s="70">
        <f>MIN(D8:D31)</f>
        <v>5.9668999999999999</v>
      </c>
      <c r="E34" s="69"/>
      <c r="F34" s="70">
        <f>MIN(F8:F31)</f>
        <v>5.9668999999999999</v>
      </c>
      <c r="G34" s="69"/>
      <c r="H34" s="70">
        <f>MIN(H8:H31)</f>
        <v>5.6844000000000001</v>
      </c>
      <c r="I34" s="69"/>
      <c r="J34" s="70">
        <f>MIN(J8:J31)</f>
        <v>5.6098999999999997</v>
      </c>
      <c r="K34" s="69"/>
      <c r="L34" s="70">
        <f>MIN(L8:L31)</f>
        <v>4.8948</v>
      </c>
      <c r="M34" s="69"/>
      <c r="N34" s="70">
        <f>MIN(N8:N31)</f>
        <v>4.7965</v>
      </c>
      <c r="O34" s="69"/>
      <c r="P34" s="70">
        <f>MIN(P8:P31)</f>
        <v>3.9464000000000001</v>
      </c>
      <c r="Q34" s="69"/>
      <c r="R34" s="70">
        <f>MIN(R8:R31)</f>
        <v>3.8325999999999998</v>
      </c>
      <c r="S34" s="69"/>
      <c r="T34" s="70">
        <f>MIN(T8:T31)</f>
        <v>3.6242000000000001</v>
      </c>
      <c r="U34" s="69"/>
      <c r="V34" s="70">
        <f>MIN(V8:V31)</f>
        <v>3.419</v>
      </c>
      <c r="W34" s="69"/>
      <c r="X34" s="70">
        <f>MIN(X8:X31)</f>
        <v>3.8163</v>
      </c>
      <c r="Y34" s="69"/>
      <c r="Z34" s="70">
        <f>MIN(Z8:Z31)</f>
        <v>4.0551000000000004</v>
      </c>
      <c r="AA34" s="71"/>
    </row>
    <row r="35" spans="1:27" ht="15" thickBot="1" x14ac:dyDescent="0.35">
      <c r="A35" s="72" t="s">
        <v>29</v>
      </c>
      <c r="B35" s="73"/>
      <c r="C35" s="73"/>
      <c r="D35" s="74">
        <f>MAX(D8:D31)</f>
        <v>7.5159000000000002</v>
      </c>
      <c r="E35" s="73"/>
      <c r="F35" s="74">
        <f>MAX(F8:F31)</f>
        <v>7.5159000000000002</v>
      </c>
      <c r="G35" s="73"/>
      <c r="H35" s="74">
        <f>MAX(H8:H31)</f>
        <v>7.3041999999999998</v>
      </c>
      <c r="I35" s="73"/>
      <c r="J35" s="74">
        <f>MAX(J8:J31)</f>
        <v>6.5472000000000001</v>
      </c>
      <c r="K35" s="73"/>
      <c r="L35" s="74">
        <f>MAX(L8:L31)</f>
        <v>5.8647</v>
      </c>
      <c r="M35" s="73"/>
      <c r="N35" s="74">
        <f>MAX(N8:N31)</f>
        <v>5.7095000000000002</v>
      </c>
      <c r="O35" s="73"/>
      <c r="P35" s="74">
        <f>MAX(P8:P31)</f>
        <v>4.9977999999999998</v>
      </c>
      <c r="Q35" s="73"/>
      <c r="R35" s="74">
        <f>MAX(R8:R31)</f>
        <v>4.9396000000000004</v>
      </c>
      <c r="S35" s="73"/>
      <c r="T35" s="74">
        <f>MAX(T8:T31)</f>
        <v>4.9946000000000002</v>
      </c>
      <c r="U35" s="73"/>
      <c r="V35" s="74">
        <f>MAX(V8:V31)</f>
        <v>6.9702999999999999</v>
      </c>
      <c r="W35" s="73"/>
      <c r="X35" s="74">
        <f>MAX(X8:X31)</f>
        <v>6.6276999999999999</v>
      </c>
      <c r="Y35" s="73"/>
      <c r="Z35" s="74">
        <f>MAX(Z8:Z31)</f>
        <v>8.1373999999999995</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44865</v>
      </c>
      <c r="C8" s="60">
        <f>VLOOKUP($A8,'Return Data'!$B$7:$R$2292,4,0)</f>
        <v>451.18650000000002</v>
      </c>
      <c r="D8" s="60">
        <f>VLOOKUP($A8,'Return Data'!$B$7:$R$2292,5,0)</f>
        <v>5.7869000000000002</v>
      </c>
      <c r="E8" s="61">
        <f t="shared" ref="E8:E31" si="0">RANK(D8,D$8:D$31,0)</f>
        <v>18</v>
      </c>
      <c r="F8" s="60">
        <f>VLOOKUP($A8,'Return Data'!$B$7:$R$2292,6,0)</f>
        <v>5.7869000000000002</v>
      </c>
      <c r="G8" s="61">
        <f t="shared" ref="G8:G31" si="1">RANK(F8,F$8:F$31,0)</f>
        <v>18</v>
      </c>
      <c r="H8" s="60">
        <f>VLOOKUP($A8,'Return Data'!$B$7:$R$2292,7,0)</f>
        <v>7.0557999999999996</v>
      </c>
      <c r="I8" s="61">
        <f t="shared" ref="I8:I31" si="2">RANK(H8,H$8:H$31,0)</f>
        <v>1</v>
      </c>
      <c r="J8" s="60">
        <f>VLOOKUP($A8,'Return Data'!$B$7:$R$2292,8,0)</f>
        <v>6.1715</v>
      </c>
      <c r="K8" s="61">
        <f t="shared" ref="K8:K31" si="3">RANK(J8,J$8:J$31,0)</f>
        <v>2</v>
      </c>
      <c r="L8" s="60">
        <f>VLOOKUP($A8,'Return Data'!$B$7:$R$2292,9,0)</f>
        <v>5.5594999999999999</v>
      </c>
      <c r="M8" s="61">
        <f t="shared" ref="M8:M31" si="4">RANK(L8,L$8:L$31,0)</f>
        <v>3</v>
      </c>
      <c r="N8" s="60">
        <f>VLOOKUP($A8,'Return Data'!$B$7:$R$2292,10,0)</f>
        <v>5.0552999999999999</v>
      </c>
      <c r="O8" s="61">
        <f t="shared" ref="O8:O31" si="5">RANK(N8,N$8:N$31,0)</f>
        <v>4</v>
      </c>
      <c r="P8" s="60">
        <f>VLOOKUP($A8,'Return Data'!$B$7:$R$2292,11,0)</f>
        <v>4.2535999999999996</v>
      </c>
      <c r="Q8" s="61">
        <f t="shared" ref="Q8:Q31" si="6">RANK(P8,P$8:P$31,0)</f>
        <v>5</v>
      </c>
      <c r="R8" s="60">
        <f>VLOOKUP($A8,'Return Data'!$B$7:$R$2292,12,0)</f>
        <v>4.3201000000000001</v>
      </c>
      <c r="S8" s="61">
        <f t="shared" ref="S8:S31" si="7">RANK(R8,R$8:R$31,0)</f>
        <v>2</v>
      </c>
      <c r="T8" s="60">
        <f>VLOOKUP($A8,'Return Data'!$B$7:$R$2292,13,0)</f>
        <v>4.2805</v>
      </c>
      <c r="U8" s="61">
        <f t="shared" ref="U8:U31" si="8">RANK(T8,T$8:T$31,0)</f>
        <v>2</v>
      </c>
      <c r="V8" s="60">
        <f>VLOOKUP($A8,'Return Data'!$B$7:$R$2292,17,0)</f>
        <v>4.1456</v>
      </c>
      <c r="W8" s="61">
        <f>RANK(V8,V$8:V$31,0)</f>
        <v>3</v>
      </c>
      <c r="X8" s="60">
        <f>VLOOKUP($A8,'Return Data'!$B$7:$R$2292,14,0)</f>
        <v>5.1741999999999999</v>
      </c>
      <c r="Y8" s="61">
        <f>RANK(X8,X$8:X$31,0)</f>
        <v>2</v>
      </c>
      <c r="Z8" s="60">
        <f>VLOOKUP($A8,'Return Data'!$B$7:$R$2292,16,0)</f>
        <v>7.4078999999999997</v>
      </c>
      <c r="AA8" s="62">
        <f>RANK(Z8,Z$8:Z$31,0)</f>
        <v>3</v>
      </c>
    </row>
    <row r="9" spans="1:27" x14ac:dyDescent="0.3">
      <c r="A9" s="58" t="s">
        <v>1399</v>
      </c>
      <c r="B9" s="59">
        <f>VLOOKUP($A9,'Return Data'!$B$7:$R$2292,3,0)</f>
        <v>44865</v>
      </c>
      <c r="C9" s="60">
        <f>VLOOKUP($A9,'Return Data'!$B$7:$R$2292,4,0)</f>
        <v>12.3407</v>
      </c>
      <c r="D9" s="60">
        <f>VLOOKUP($A9,'Return Data'!$B$7:$R$2292,5,0)</f>
        <v>6.3129999999999997</v>
      </c>
      <c r="E9" s="61">
        <f t="shared" si="0"/>
        <v>11</v>
      </c>
      <c r="F9" s="60">
        <f>VLOOKUP($A9,'Return Data'!$B$7:$R$2292,6,0)</f>
        <v>6.3129999999999997</v>
      </c>
      <c r="G9" s="61">
        <f t="shared" si="1"/>
        <v>11</v>
      </c>
      <c r="H9" s="60">
        <f>VLOOKUP($A9,'Return Data'!$B$7:$R$2292,7,0)</f>
        <v>6.3700999999999999</v>
      </c>
      <c r="I9" s="61">
        <f t="shared" si="2"/>
        <v>11</v>
      </c>
      <c r="J9" s="60">
        <f>VLOOKUP($A9,'Return Data'!$B$7:$R$2292,8,0)</f>
        <v>5.3983999999999996</v>
      </c>
      <c r="K9" s="61">
        <f t="shared" si="3"/>
        <v>19</v>
      </c>
      <c r="L9" s="60">
        <f>VLOOKUP($A9,'Return Data'!$B$7:$R$2292,9,0)</f>
        <v>4.6167999999999996</v>
      </c>
      <c r="M9" s="61">
        <f t="shared" si="4"/>
        <v>19</v>
      </c>
      <c r="N9" s="60">
        <f>VLOOKUP($A9,'Return Data'!$B$7:$R$2292,10,0)</f>
        <v>4.4555999999999996</v>
      </c>
      <c r="O9" s="61">
        <f t="shared" si="5"/>
        <v>18</v>
      </c>
      <c r="P9" s="60">
        <f>VLOOKUP($A9,'Return Data'!$B$7:$R$2292,11,0)</f>
        <v>3.7768999999999999</v>
      </c>
      <c r="Q9" s="61">
        <f t="shared" si="6"/>
        <v>17</v>
      </c>
      <c r="R9" s="60">
        <f>VLOOKUP($A9,'Return Data'!$B$7:$R$2292,12,0)</f>
        <v>3.7341000000000002</v>
      </c>
      <c r="S9" s="61">
        <f t="shared" si="7"/>
        <v>17</v>
      </c>
      <c r="T9" s="60">
        <f>VLOOKUP($A9,'Return Data'!$B$7:$R$2292,13,0)</f>
        <v>3.6034999999999999</v>
      </c>
      <c r="U9" s="61">
        <f t="shared" si="8"/>
        <v>18</v>
      </c>
      <c r="V9" s="60">
        <f>VLOOKUP($A9,'Return Data'!$B$7:$R$2292,17,0)</f>
        <v>3.4203999999999999</v>
      </c>
      <c r="W9" s="61">
        <f t="shared" ref="W9:W31" si="9">RANK(V9,V$8:V$31,0)</f>
        <v>18</v>
      </c>
      <c r="X9" s="60">
        <f>VLOOKUP($A9,'Return Data'!$B$7:$R$2292,14,0)</f>
        <v>4.1372999999999998</v>
      </c>
      <c r="Y9" s="61">
        <f t="shared" ref="Y9:Y31" si="10">RANK(X9,X$8:X$31,0)</f>
        <v>13</v>
      </c>
      <c r="Z9" s="60">
        <f>VLOOKUP($A9,'Return Data'!$B$7:$R$2292,16,0)</f>
        <v>5.2081999999999997</v>
      </c>
      <c r="AA9" s="62">
        <f t="shared" ref="AA9:AA31" si="11">RANK(Z9,Z$8:Z$31,0)</f>
        <v>17</v>
      </c>
    </row>
    <row r="10" spans="1:27" x14ac:dyDescent="0.3">
      <c r="A10" s="58" t="s">
        <v>2002</v>
      </c>
      <c r="B10" s="59">
        <f>VLOOKUP($A10,'Return Data'!$B$7:$R$2292,3,0)</f>
        <v>44865</v>
      </c>
      <c r="C10" s="60">
        <f>VLOOKUP($A10,'Return Data'!$B$7:$R$2292,4,0)</f>
        <v>1274.4422999999999</v>
      </c>
      <c r="D10" s="60">
        <f>VLOOKUP($A10,'Return Data'!$B$7:$R$2292,5,0)</f>
        <v>6.9367000000000001</v>
      </c>
      <c r="E10" s="61">
        <f t="shared" si="0"/>
        <v>2</v>
      </c>
      <c r="F10" s="60">
        <f>VLOOKUP($A10,'Return Data'!$B$7:$R$2292,6,0)</f>
        <v>6.9367000000000001</v>
      </c>
      <c r="G10" s="61">
        <f t="shared" si="1"/>
        <v>2</v>
      </c>
      <c r="H10" s="60">
        <f>VLOOKUP($A10,'Return Data'!$B$7:$R$2292,7,0)</f>
        <v>6.5904999999999996</v>
      </c>
      <c r="I10" s="61">
        <f t="shared" si="2"/>
        <v>5</v>
      </c>
      <c r="J10" s="60">
        <f>VLOOKUP($A10,'Return Data'!$B$7:$R$2292,8,0)</f>
        <v>5.8761999999999999</v>
      </c>
      <c r="K10" s="61">
        <f t="shared" si="3"/>
        <v>4</v>
      </c>
      <c r="L10" s="60">
        <f>VLOOKUP($A10,'Return Data'!$B$7:$R$2292,9,0)</f>
        <v>5.5625999999999998</v>
      </c>
      <c r="M10" s="61">
        <f t="shared" si="4"/>
        <v>2</v>
      </c>
      <c r="N10" s="60">
        <f>VLOOKUP($A10,'Return Data'!$B$7:$R$2292,10,0)</f>
        <v>5.5865999999999998</v>
      </c>
      <c r="O10" s="61">
        <f t="shared" si="5"/>
        <v>1</v>
      </c>
      <c r="P10" s="60">
        <f>VLOOKUP($A10,'Return Data'!$B$7:$R$2292,11,0)</f>
        <v>4.5900999999999996</v>
      </c>
      <c r="Q10" s="61">
        <f t="shared" si="6"/>
        <v>1</v>
      </c>
      <c r="R10" s="60">
        <f>VLOOKUP($A10,'Return Data'!$B$7:$R$2292,12,0)</f>
        <v>4.4410999999999996</v>
      </c>
      <c r="S10" s="61">
        <f t="shared" si="7"/>
        <v>1</v>
      </c>
      <c r="T10" s="60">
        <f>VLOOKUP($A10,'Return Data'!$B$7:$R$2292,13,0)</f>
        <v>4.3769</v>
      </c>
      <c r="U10" s="61">
        <f t="shared" si="8"/>
        <v>1</v>
      </c>
      <c r="V10" s="60">
        <f>VLOOKUP($A10,'Return Data'!$B$7:$R$2292,17,0)</f>
        <v>3.9738000000000002</v>
      </c>
      <c r="W10" s="61">
        <f t="shared" si="9"/>
        <v>6</v>
      </c>
      <c r="X10" s="60">
        <f>VLOOKUP($A10,'Return Data'!$B$7:$R$2292,14,0)</f>
        <v>4.4622999999999999</v>
      </c>
      <c r="Y10" s="61">
        <f t="shared" si="10"/>
        <v>8</v>
      </c>
      <c r="Z10" s="60">
        <f>VLOOKUP($A10,'Return Data'!$B$7:$R$2292,16,0)</f>
        <v>5.641</v>
      </c>
      <c r="AA10" s="62">
        <f t="shared" si="11"/>
        <v>15</v>
      </c>
    </row>
    <row r="11" spans="1:27" x14ac:dyDescent="0.3">
      <c r="A11" s="58" t="s">
        <v>2037</v>
      </c>
      <c r="B11" s="59">
        <f>VLOOKUP($A11,'Return Data'!$B$7:$R$2292,3,0)</f>
        <v>44865</v>
      </c>
      <c r="C11" s="60">
        <f>VLOOKUP($A11,'Return Data'!$B$7:$R$2292,4,0)</f>
        <v>2665.3348000000001</v>
      </c>
      <c r="D11" s="60">
        <f>VLOOKUP($A11,'Return Data'!$B$7:$R$2292,5,0)</f>
        <v>6.4192</v>
      </c>
      <c r="E11" s="61">
        <f t="shared" si="0"/>
        <v>9</v>
      </c>
      <c r="F11" s="60">
        <f>VLOOKUP($A11,'Return Data'!$B$7:$R$2292,6,0)</f>
        <v>6.4192</v>
      </c>
      <c r="G11" s="61">
        <f t="shared" si="1"/>
        <v>9</v>
      </c>
      <c r="H11" s="60">
        <f>VLOOKUP($A11,'Return Data'!$B$7:$R$2292,7,0)</f>
        <v>6.5312999999999999</v>
      </c>
      <c r="I11" s="61">
        <f t="shared" si="2"/>
        <v>8</v>
      </c>
      <c r="J11" s="60">
        <f>VLOOKUP($A11,'Return Data'!$B$7:$R$2292,8,0)</f>
        <v>5.5593000000000004</v>
      </c>
      <c r="K11" s="61">
        <f t="shared" si="3"/>
        <v>12</v>
      </c>
      <c r="L11" s="60">
        <f>VLOOKUP($A11,'Return Data'!$B$7:$R$2292,9,0)</f>
        <v>4.7248000000000001</v>
      </c>
      <c r="M11" s="61">
        <f t="shared" si="4"/>
        <v>15</v>
      </c>
      <c r="N11" s="60">
        <f>VLOOKUP($A11,'Return Data'!$B$7:$R$2292,10,0)</f>
        <v>4.7163000000000004</v>
      </c>
      <c r="O11" s="61">
        <f t="shared" si="5"/>
        <v>12</v>
      </c>
      <c r="P11" s="60">
        <f>VLOOKUP($A11,'Return Data'!$B$7:$R$2292,11,0)</f>
        <v>3.9902000000000002</v>
      </c>
      <c r="Q11" s="61">
        <f t="shared" si="6"/>
        <v>12</v>
      </c>
      <c r="R11" s="60">
        <f>VLOOKUP($A11,'Return Data'!$B$7:$R$2292,12,0)</f>
        <v>3.9218999999999999</v>
      </c>
      <c r="S11" s="61">
        <f t="shared" si="7"/>
        <v>14</v>
      </c>
      <c r="T11" s="60">
        <f>VLOOKUP($A11,'Return Data'!$B$7:$R$2292,13,0)</f>
        <v>3.8460999999999999</v>
      </c>
      <c r="U11" s="61">
        <f t="shared" si="8"/>
        <v>11</v>
      </c>
      <c r="V11" s="60">
        <f>VLOOKUP($A11,'Return Data'!$B$7:$R$2292,17,0)</f>
        <v>3.452</v>
      </c>
      <c r="W11" s="61">
        <f t="shared" si="9"/>
        <v>17</v>
      </c>
      <c r="X11" s="60">
        <f>VLOOKUP($A11,'Return Data'!$B$7:$R$2292,14,0)</f>
        <v>4.0655999999999999</v>
      </c>
      <c r="Y11" s="61">
        <f t="shared" si="10"/>
        <v>14</v>
      </c>
      <c r="Z11" s="60">
        <f>VLOOKUP($A11,'Return Data'!$B$7:$R$2292,16,0)</f>
        <v>7.0952000000000002</v>
      </c>
      <c r="AA11" s="62">
        <f t="shared" si="11"/>
        <v>6</v>
      </c>
    </row>
    <row r="12" spans="1:27" x14ac:dyDescent="0.3">
      <c r="A12" s="58" t="s">
        <v>1401</v>
      </c>
      <c r="B12" s="59">
        <f>VLOOKUP($A12,'Return Data'!$B$7:$R$2292,3,0)</f>
        <v>44865</v>
      </c>
      <c r="C12" s="60">
        <f>VLOOKUP($A12,'Return Data'!$B$7:$R$2292,4,0)</f>
        <v>3196.5337</v>
      </c>
      <c r="D12" s="60">
        <f>VLOOKUP($A12,'Return Data'!$B$7:$R$2292,5,0)</f>
        <v>6.3239000000000001</v>
      </c>
      <c r="E12" s="61">
        <f t="shared" si="0"/>
        <v>10</v>
      </c>
      <c r="F12" s="60">
        <f>VLOOKUP($A12,'Return Data'!$B$7:$R$2292,6,0)</f>
        <v>6.3239000000000001</v>
      </c>
      <c r="G12" s="61">
        <f t="shared" si="1"/>
        <v>10</v>
      </c>
      <c r="H12" s="60">
        <f>VLOOKUP($A12,'Return Data'!$B$7:$R$2292,7,0)</f>
        <v>5.923</v>
      </c>
      <c r="I12" s="61">
        <f t="shared" si="2"/>
        <v>21</v>
      </c>
      <c r="J12" s="60">
        <f>VLOOKUP($A12,'Return Data'!$B$7:$R$2292,8,0)</f>
        <v>5.0495999999999999</v>
      </c>
      <c r="K12" s="61">
        <f t="shared" si="3"/>
        <v>23</v>
      </c>
      <c r="L12" s="60">
        <f>VLOOKUP($A12,'Return Data'!$B$7:$R$2292,9,0)</f>
        <v>4.5963000000000003</v>
      </c>
      <c r="M12" s="61">
        <f t="shared" si="4"/>
        <v>20</v>
      </c>
      <c r="N12" s="60">
        <f>VLOOKUP($A12,'Return Data'!$B$7:$R$2292,10,0)</f>
        <v>4.3898000000000001</v>
      </c>
      <c r="O12" s="61">
        <f t="shared" si="5"/>
        <v>19</v>
      </c>
      <c r="P12" s="60">
        <f>VLOOKUP($A12,'Return Data'!$B$7:$R$2292,11,0)</f>
        <v>3.6387</v>
      </c>
      <c r="Q12" s="61">
        <f t="shared" si="6"/>
        <v>21</v>
      </c>
      <c r="R12" s="60">
        <f>VLOOKUP($A12,'Return Data'!$B$7:$R$2292,12,0)</f>
        <v>3.5236999999999998</v>
      </c>
      <c r="S12" s="61">
        <f t="shared" si="7"/>
        <v>21</v>
      </c>
      <c r="T12" s="60">
        <f>VLOOKUP($A12,'Return Data'!$B$7:$R$2292,13,0)</f>
        <v>3.3502000000000001</v>
      </c>
      <c r="U12" s="61">
        <f t="shared" si="8"/>
        <v>21</v>
      </c>
      <c r="V12" s="60">
        <f>VLOOKUP($A12,'Return Data'!$B$7:$R$2292,17,0)</f>
        <v>2.9832999999999998</v>
      </c>
      <c r="W12" s="61">
        <f t="shared" si="9"/>
        <v>22</v>
      </c>
      <c r="X12" s="60">
        <f>VLOOKUP($A12,'Return Data'!$B$7:$R$2292,14,0)</f>
        <v>3.6274999999999999</v>
      </c>
      <c r="Y12" s="61">
        <f t="shared" si="10"/>
        <v>19</v>
      </c>
      <c r="Z12" s="60">
        <f>VLOOKUP($A12,'Return Data'!$B$7:$R$2292,16,0)</f>
        <v>6.8345000000000002</v>
      </c>
      <c r="AA12" s="62">
        <f t="shared" si="11"/>
        <v>9</v>
      </c>
    </row>
    <row r="13" spans="1:27" x14ac:dyDescent="0.3">
      <c r="A13" s="58" t="s">
        <v>1403</v>
      </c>
      <c r="B13" s="59">
        <f>VLOOKUP($A13,'Return Data'!$B$7:$R$2292,3,0)</f>
        <v>44865</v>
      </c>
      <c r="C13" s="60">
        <f>VLOOKUP($A13,'Return Data'!$B$7:$R$2292,4,0)</f>
        <v>2847.5902999999998</v>
      </c>
      <c r="D13" s="60">
        <f>VLOOKUP($A13,'Return Data'!$B$7:$R$2292,5,0)</f>
        <v>5.9042000000000003</v>
      </c>
      <c r="E13" s="61">
        <f t="shared" si="0"/>
        <v>16</v>
      </c>
      <c r="F13" s="60">
        <f>VLOOKUP($A13,'Return Data'!$B$7:$R$2292,6,0)</f>
        <v>5.9042000000000003</v>
      </c>
      <c r="G13" s="61">
        <f t="shared" si="1"/>
        <v>16</v>
      </c>
      <c r="H13" s="60">
        <f>VLOOKUP($A13,'Return Data'!$B$7:$R$2292,7,0)</f>
        <v>6.3978999999999999</v>
      </c>
      <c r="I13" s="61">
        <f t="shared" si="2"/>
        <v>10</v>
      </c>
      <c r="J13" s="60">
        <f>VLOOKUP($A13,'Return Data'!$B$7:$R$2292,8,0)</f>
        <v>5.4145000000000003</v>
      </c>
      <c r="K13" s="61">
        <f t="shared" si="3"/>
        <v>18</v>
      </c>
      <c r="L13" s="60">
        <f>VLOOKUP($A13,'Return Data'!$B$7:$R$2292,9,0)</f>
        <v>4.5236000000000001</v>
      </c>
      <c r="M13" s="61">
        <f t="shared" si="4"/>
        <v>21</v>
      </c>
      <c r="N13" s="60">
        <f>VLOOKUP($A13,'Return Data'!$B$7:$R$2292,10,0)</f>
        <v>4.3567999999999998</v>
      </c>
      <c r="O13" s="61">
        <f t="shared" si="5"/>
        <v>20</v>
      </c>
      <c r="P13" s="60">
        <f>VLOOKUP($A13,'Return Data'!$B$7:$R$2292,11,0)</f>
        <v>3.6896</v>
      </c>
      <c r="Q13" s="61">
        <f t="shared" si="6"/>
        <v>19</v>
      </c>
      <c r="R13" s="60">
        <f>VLOOKUP($A13,'Return Data'!$B$7:$R$2292,12,0)</f>
        <v>3.605</v>
      </c>
      <c r="S13" s="61">
        <f t="shared" si="7"/>
        <v>20</v>
      </c>
      <c r="T13" s="60">
        <f>VLOOKUP($A13,'Return Data'!$B$7:$R$2292,13,0)</f>
        <v>3.5249000000000001</v>
      </c>
      <c r="U13" s="61">
        <f t="shared" si="8"/>
        <v>20</v>
      </c>
      <c r="V13" s="60">
        <f>VLOOKUP($A13,'Return Data'!$B$7:$R$2292,17,0)</f>
        <v>3.1823999999999999</v>
      </c>
      <c r="W13" s="61">
        <f t="shared" si="9"/>
        <v>21</v>
      </c>
      <c r="X13" s="60">
        <f>VLOOKUP($A13,'Return Data'!$B$7:$R$2292,14,0)</f>
        <v>3.8037000000000001</v>
      </c>
      <c r="Y13" s="61">
        <f t="shared" si="10"/>
        <v>17</v>
      </c>
      <c r="Z13" s="60">
        <f>VLOOKUP($A13,'Return Data'!$B$7:$R$2292,16,0)</f>
        <v>6.6462000000000003</v>
      </c>
      <c r="AA13" s="62">
        <f t="shared" si="11"/>
        <v>11</v>
      </c>
    </row>
    <row r="14" spans="1:27" x14ac:dyDescent="0.3">
      <c r="A14" s="58" t="s">
        <v>1409</v>
      </c>
      <c r="B14" s="59">
        <f>VLOOKUP($A14,'Return Data'!$B$7:$R$2292,3,0)</f>
        <v>44865</v>
      </c>
      <c r="C14" s="60">
        <f>VLOOKUP($A14,'Return Data'!$B$7:$R$2292,4,0)</f>
        <v>12.568899999999999</v>
      </c>
      <c r="D14" s="60">
        <f>VLOOKUP($A14,'Return Data'!$B$7:$R$2292,5,0)</f>
        <v>6.5858999999999996</v>
      </c>
      <c r="E14" s="61">
        <f t="shared" si="0"/>
        <v>7</v>
      </c>
      <c r="F14" s="60">
        <f>VLOOKUP($A14,'Return Data'!$B$7:$R$2292,6,0)</f>
        <v>6.5858999999999996</v>
      </c>
      <c r="G14" s="61">
        <f t="shared" si="1"/>
        <v>7</v>
      </c>
      <c r="H14" s="60">
        <f>VLOOKUP($A14,'Return Data'!$B$7:$R$2292,7,0)</f>
        <v>6.5457000000000001</v>
      </c>
      <c r="I14" s="61">
        <f t="shared" si="2"/>
        <v>7</v>
      </c>
      <c r="J14" s="60">
        <f>VLOOKUP($A14,'Return Data'!$B$7:$R$2292,8,0)</f>
        <v>5.8000999999999996</v>
      </c>
      <c r="K14" s="61">
        <f t="shared" si="3"/>
        <v>5</v>
      </c>
      <c r="L14" s="60">
        <f>VLOOKUP($A14,'Return Data'!$B$7:$R$2292,9,0)</f>
        <v>5.2221000000000002</v>
      </c>
      <c r="M14" s="61">
        <f t="shared" si="4"/>
        <v>8</v>
      </c>
      <c r="N14" s="60">
        <f>VLOOKUP($A14,'Return Data'!$B$7:$R$2292,10,0)</f>
        <v>4.9147999999999996</v>
      </c>
      <c r="O14" s="61">
        <f t="shared" si="5"/>
        <v>7</v>
      </c>
      <c r="P14" s="60">
        <f>VLOOKUP($A14,'Return Data'!$B$7:$R$2292,11,0)</f>
        <v>4.1379999999999999</v>
      </c>
      <c r="Q14" s="61">
        <f t="shared" si="6"/>
        <v>9</v>
      </c>
      <c r="R14" s="60">
        <f>VLOOKUP($A14,'Return Data'!$B$7:$R$2292,12,0)</f>
        <v>4.0720999999999998</v>
      </c>
      <c r="S14" s="61">
        <f t="shared" si="7"/>
        <v>8</v>
      </c>
      <c r="T14" s="60">
        <f>VLOOKUP($A14,'Return Data'!$B$7:$R$2292,13,0)</f>
        <v>3.9592000000000001</v>
      </c>
      <c r="U14" s="61">
        <f t="shared" si="8"/>
        <v>8</v>
      </c>
      <c r="V14" s="60">
        <f>VLOOKUP($A14,'Return Data'!$B$7:$R$2292,17,0)</f>
        <v>3.7698</v>
      </c>
      <c r="W14" s="61">
        <f t="shared" si="9"/>
        <v>7</v>
      </c>
      <c r="X14" s="60">
        <f>VLOOKUP($A14,'Return Data'!$B$7:$R$2292,14,0)</f>
        <v>4.7165999999999997</v>
      </c>
      <c r="Y14" s="61">
        <f t="shared" si="10"/>
        <v>5</v>
      </c>
      <c r="Z14" s="60">
        <f>VLOOKUP($A14,'Return Data'!$B$7:$R$2292,16,0)</f>
        <v>5.7290999999999999</v>
      </c>
      <c r="AA14" s="62">
        <f t="shared" si="11"/>
        <v>13</v>
      </c>
    </row>
    <row r="15" spans="1:27" x14ac:dyDescent="0.3">
      <c r="A15" s="58" t="s">
        <v>1411</v>
      </c>
      <c r="B15" s="59">
        <f>VLOOKUP($A15,'Return Data'!$B$7:$R$2292,3,0)</f>
        <v>44865</v>
      </c>
      <c r="C15" s="60">
        <f>VLOOKUP($A15,'Return Data'!$B$7:$R$2292,4,0)</f>
        <v>1122.3787</v>
      </c>
      <c r="D15" s="60">
        <f>VLOOKUP($A15,'Return Data'!$B$7:$R$2292,5,0)</f>
        <v>6.5964999999999998</v>
      </c>
      <c r="E15" s="61">
        <f t="shared" si="0"/>
        <v>6</v>
      </c>
      <c r="F15" s="60">
        <f>VLOOKUP($A15,'Return Data'!$B$7:$R$2292,6,0)</f>
        <v>6.5964999999999998</v>
      </c>
      <c r="G15" s="61">
        <f t="shared" si="1"/>
        <v>6</v>
      </c>
      <c r="H15" s="60">
        <f>VLOOKUP($A15,'Return Data'!$B$7:$R$2292,7,0)</f>
        <v>6.2324000000000002</v>
      </c>
      <c r="I15" s="61">
        <f t="shared" si="2"/>
        <v>15</v>
      </c>
      <c r="J15" s="60">
        <f>VLOOKUP($A15,'Return Data'!$B$7:$R$2292,8,0)</f>
        <v>5.6146000000000003</v>
      </c>
      <c r="K15" s="61">
        <f t="shared" si="3"/>
        <v>11</v>
      </c>
      <c r="L15" s="60">
        <f>VLOOKUP($A15,'Return Data'!$B$7:$R$2292,9,0)</f>
        <v>5.3928000000000003</v>
      </c>
      <c r="M15" s="61">
        <f t="shared" si="4"/>
        <v>5</v>
      </c>
      <c r="N15" s="60">
        <f>VLOOKUP($A15,'Return Data'!$B$7:$R$2292,10,0)</f>
        <v>5.1532</v>
      </c>
      <c r="O15" s="61">
        <f t="shared" si="5"/>
        <v>3</v>
      </c>
      <c r="P15" s="60">
        <f>VLOOKUP($A15,'Return Data'!$B$7:$R$2292,11,0)</f>
        <v>4.2782</v>
      </c>
      <c r="Q15" s="61">
        <f t="shared" si="6"/>
        <v>3</v>
      </c>
      <c r="R15" s="60">
        <f>VLOOKUP($A15,'Return Data'!$B$7:$R$2292,12,0)</f>
        <v>4.1185999999999998</v>
      </c>
      <c r="S15" s="61">
        <f t="shared" si="7"/>
        <v>4</v>
      </c>
      <c r="T15" s="60">
        <f>VLOOKUP($A15,'Return Data'!$B$7:$R$2292,13,0)</f>
        <v>4.0263</v>
      </c>
      <c r="U15" s="61">
        <f t="shared" si="8"/>
        <v>5</v>
      </c>
      <c r="V15" s="60">
        <f>VLOOKUP($A15,'Return Data'!$B$7:$R$2292,17,0)</f>
        <v>3.7164999999999999</v>
      </c>
      <c r="W15" s="61">
        <f t="shared" si="9"/>
        <v>8</v>
      </c>
      <c r="X15" s="60"/>
      <c r="Y15" s="61"/>
      <c r="Z15" s="60">
        <f>VLOOKUP($A15,'Return Data'!$B$7:$R$2292,16,0)</f>
        <v>4.2778</v>
      </c>
      <c r="AA15" s="62">
        <f t="shared" si="11"/>
        <v>20</v>
      </c>
    </row>
    <row r="16" spans="1:27" x14ac:dyDescent="0.3">
      <c r="A16" s="58" t="s">
        <v>1412</v>
      </c>
      <c r="B16" s="59">
        <f>VLOOKUP($A16,'Return Data'!$B$7:$R$2292,3,0)</f>
        <v>44865</v>
      </c>
      <c r="C16" s="60">
        <f>VLOOKUP($A16,'Return Data'!$B$7:$R$2292,4,0)</f>
        <v>22.964500000000001</v>
      </c>
      <c r="D16" s="60">
        <f>VLOOKUP($A16,'Return Data'!$B$7:$R$2292,5,0)</f>
        <v>6.6261000000000001</v>
      </c>
      <c r="E16" s="61">
        <f t="shared" si="0"/>
        <v>5</v>
      </c>
      <c r="F16" s="60">
        <f>VLOOKUP($A16,'Return Data'!$B$7:$R$2292,6,0)</f>
        <v>6.6261000000000001</v>
      </c>
      <c r="G16" s="61">
        <f t="shared" si="1"/>
        <v>5</v>
      </c>
      <c r="H16" s="60">
        <f>VLOOKUP($A16,'Return Data'!$B$7:$R$2292,7,0)</f>
        <v>6.1932999999999998</v>
      </c>
      <c r="I16" s="61">
        <f t="shared" si="2"/>
        <v>16</v>
      </c>
      <c r="J16" s="60">
        <f>VLOOKUP($A16,'Return Data'!$B$7:$R$2292,8,0)</f>
        <v>5.5406000000000004</v>
      </c>
      <c r="K16" s="61">
        <f t="shared" si="3"/>
        <v>14</v>
      </c>
      <c r="L16" s="60">
        <f>VLOOKUP($A16,'Return Data'!$B$7:$R$2292,9,0)</f>
        <v>4.9737</v>
      </c>
      <c r="M16" s="61">
        <f t="shared" si="4"/>
        <v>11</v>
      </c>
      <c r="N16" s="60">
        <f>VLOOKUP($A16,'Return Data'!$B$7:$R$2292,10,0)</f>
        <v>4.7911000000000001</v>
      </c>
      <c r="O16" s="61">
        <f t="shared" si="5"/>
        <v>10</v>
      </c>
      <c r="P16" s="60">
        <f>VLOOKUP($A16,'Return Data'!$B$7:$R$2292,11,0)</f>
        <v>4.2693000000000003</v>
      </c>
      <c r="Q16" s="61">
        <f t="shared" si="6"/>
        <v>4</v>
      </c>
      <c r="R16" s="60">
        <f>VLOOKUP($A16,'Return Data'!$B$7:$R$2292,12,0)</f>
        <v>4.1082000000000001</v>
      </c>
      <c r="S16" s="61">
        <f t="shared" si="7"/>
        <v>7</v>
      </c>
      <c r="T16" s="60">
        <f>VLOOKUP($A16,'Return Data'!$B$7:$R$2292,13,0)</f>
        <v>4.0430999999999999</v>
      </c>
      <c r="U16" s="61">
        <f t="shared" si="8"/>
        <v>4</v>
      </c>
      <c r="V16" s="60">
        <f>VLOOKUP($A16,'Return Data'!$B$7:$R$2292,17,0)</f>
        <v>4.0694999999999997</v>
      </c>
      <c r="W16" s="61">
        <f t="shared" si="9"/>
        <v>5</v>
      </c>
      <c r="X16" s="60">
        <f>VLOOKUP($A16,'Return Data'!$B$7:$R$2292,14,0)</f>
        <v>5.0473999999999997</v>
      </c>
      <c r="Y16" s="61">
        <f t="shared" si="10"/>
        <v>4</v>
      </c>
      <c r="Z16" s="60">
        <f>VLOOKUP($A16,'Return Data'!$B$7:$R$2292,16,0)</f>
        <v>7.4942000000000002</v>
      </c>
      <c r="AA16" s="62">
        <f t="shared" si="11"/>
        <v>2</v>
      </c>
    </row>
    <row r="17" spans="1:27" x14ac:dyDescent="0.3">
      <c r="A17" s="58" t="s">
        <v>1414</v>
      </c>
      <c r="B17" s="59">
        <f>VLOOKUP($A17,'Return Data'!$B$7:$R$2292,3,0)</f>
        <v>44865</v>
      </c>
      <c r="C17" s="60">
        <f>VLOOKUP($A17,'Return Data'!$B$7:$R$2292,4,0)</f>
        <v>2310.5823999999998</v>
      </c>
      <c r="D17" s="60">
        <f>VLOOKUP($A17,'Return Data'!$B$7:$R$2292,5,0)</f>
        <v>7.3220000000000001</v>
      </c>
      <c r="E17" s="61">
        <f t="shared" si="0"/>
        <v>1</v>
      </c>
      <c r="F17" s="60">
        <f>VLOOKUP($A17,'Return Data'!$B$7:$R$2292,6,0)</f>
        <v>7.3220000000000001</v>
      </c>
      <c r="G17" s="61">
        <f t="shared" si="1"/>
        <v>1</v>
      </c>
      <c r="H17" s="60">
        <f>VLOOKUP($A17,'Return Data'!$B$7:$R$2292,7,0)</f>
        <v>6.9070999999999998</v>
      </c>
      <c r="I17" s="61">
        <f t="shared" si="2"/>
        <v>2</v>
      </c>
      <c r="J17" s="60">
        <f>VLOOKUP($A17,'Return Data'!$B$7:$R$2292,8,0)</f>
        <v>6.3532000000000002</v>
      </c>
      <c r="K17" s="61">
        <f t="shared" si="3"/>
        <v>1</v>
      </c>
      <c r="L17" s="60">
        <f>VLOOKUP($A17,'Return Data'!$B$7:$R$2292,9,0)</f>
        <v>5.6703000000000001</v>
      </c>
      <c r="M17" s="61">
        <f t="shared" si="4"/>
        <v>1</v>
      </c>
      <c r="N17" s="60">
        <f>VLOOKUP($A17,'Return Data'!$B$7:$R$2292,10,0)</f>
        <v>5.3281999999999998</v>
      </c>
      <c r="O17" s="61">
        <f t="shared" si="5"/>
        <v>2</v>
      </c>
      <c r="P17" s="60">
        <f>VLOOKUP($A17,'Return Data'!$B$7:$R$2292,11,0)</f>
        <v>4.4470000000000001</v>
      </c>
      <c r="Q17" s="61">
        <f t="shared" si="6"/>
        <v>2</v>
      </c>
      <c r="R17" s="60">
        <f>VLOOKUP($A17,'Return Data'!$B$7:$R$2292,12,0)</f>
        <v>4.1920999999999999</v>
      </c>
      <c r="S17" s="61">
        <f t="shared" si="7"/>
        <v>3</v>
      </c>
      <c r="T17" s="60">
        <f>VLOOKUP($A17,'Return Data'!$B$7:$R$2292,13,0)</f>
        <v>4.0094000000000003</v>
      </c>
      <c r="U17" s="61">
        <f t="shared" si="8"/>
        <v>6</v>
      </c>
      <c r="V17" s="60">
        <f>VLOOKUP($A17,'Return Data'!$B$7:$R$2292,17,0)</f>
        <v>4.1018999999999997</v>
      </c>
      <c r="W17" s="61">
        <f t="shared" si="9"/>
        <v>4</v>
      </c>
      <c r="X17" s="60">
        <f>VLOOKUP($A17,'Return Data'!$B$7:$R$2292,14,0)</f>
        <v>4.5221</v>
      </c>
      <c r="Y17" s="61">
        <f t="shared" si="10"/>
        <v>6</v>
      </c>
      <c r="Z17" s="60">
        <f>VLOOKUP($A17,'Return Data'!$B$7:$R$2292,16,0)</f>
        <v>7.1257000000000001</v>
      </c>
      <c r="AA17" s="62">
        <f t="shared" si="11"/>
        <v>5</v>
      </c>
    </row>
    <row r="18" spans="1:27" x14ac:dyDescent="0.3">
      <c r="A18" s="58" t="s">
        <v>1417</v>
      </c>
      <c r="B18" s="59">
        <f>VLOOKUP($A18,'Return Data'!$B$7:$R$2292,3,0)</f>
        <v>44865</v>
      </c>
      <c r="C18" s="60">
        <f>VLOOKUP($A18,'Return Data'!$B$7:$R$2292,4,0)</f>
        <v>12.6142</v>
      </c>
      <c r="D18" s="60">
        <f>VLOOKUP($A18,'Return Data'!$B$7:$R$2292,5,0)</f>
        <v>6.2725999999999997</v>
      </c>
      <c r="E18" s="61">
        <f t="shared" si="0"/>
        <v>12</v>
      </c>
      <c r="F18" s="60">
        <f>VLOOKUP($A18,'Return Data'!$B$7:$R$2292,6,0)</f>
        <v>6.2725999999999997</v>
      </c>
      <c r="G18" s="61">
        <f t="shared" si="1"/>
        <v>12</v>
      </c>
      <c r="H18" s="60">
        <f>VLOOKUP($A18,'Return Data'!$B$7:$R$2292,7,0)</f>
        <v>6.8125999999999998</v>
      </c>
      <c r="I18" s="61">
        <f t="shared" si="2"/>
        <v>3</v>
      </c>
      <c r="J18" s="60">
        <f>VLOOKUP($A18,'Return Data'!$B$7:$R$2292,8,0)</f>
        <v>5.6547000000000001</v>
      </c>
      <c r="K18" s="61">
        <f t="shared" si="3"/>
        <v>8</v>
      </c>
      <c r="L18" s="60">
        <f>VLOOKUP($A18,'Return Data'!$B$7:$R$2292,9,0)</f>
        <v>4.7232000000000003</v>
      </c>
      <c r="M18" s="61">
        <f t="shared" si="4"/>
        <v>16</v>
      </c>
      <c r="N18" s="60">
        <f>VLOOKUP($A18,'Return Data'!$B$7:$R$2292,10,0)</f>
        <v>4.7076000000000002</v>
      </c>
      <c r="O18" s="61">
        <f t="shared" si="5"/>
        <v>14</v>
      </c>
      <c r="P18" s="60">
        <f>VLOOKUP($A18,'Return Data'!$B$7:$R$2292,11,0)</f>
        <v>3.9714</v>
      </c>
      <c r="Q18" s="61">
        <f t="shared" si="6"/>
        <v>14</v>
      </c>
      <c r="R18" s="60">
        <f>VLOOKUP($A18,'Return Data'!$B$7:$R$2292,12,0)</f>
        <v>3.9323000000000001</v>
      </c>
      <c r="S18" s="61">
        <f t="shared" si="7"/>
        <v>13</v>
      </c>
      <c r="T18" s="60">
        <f>VLOOKUP($A18,'Return Data'!$B$7:$R$2292,13,0)</f>
        <v>3.8456999999999999</v>
      </c>
      <c r="U18" s="61">
        <f t="shared" si="8"/>
        <v>12</v>
      </c>
      <c r="V18" s="60">
        <f>VLOOKUP($A18,'Return Data'!$B$7:$R$2292,17,0)</f>
        <v>3.5424000000000002</v>
      </c>
      <c r="W18" s="61">
        <f t="shared" si="9"/>
        <v>14</v>
      </c>
      <c r="X18" s="60">
        <f>VLOOKUP($A18,'Return Data'!$B$7:$R$2292,14,0)</f>
        <v>4.3604000000000003</v>
      </c>
      <c r="Y18" s="61">
        <f t="shared" si="10"/>
        <v>12</v>
      </c>
      <c r="Z18" s="60">
        <f>VLOOKUP($A18,'Return Data'!$B$7:$R$2292,16,0)</f>
        <v>5.5621</v>
      </c>
      <c r="AA18" s="62">
        <f t="shared" si="11"/>
        <v>16</v>
      </c>
    </row>
    <row r="19" spans="1:27" x14ac:dyDescent="0.3">
      <c r="A19" s="58" t="s">
        <v>1420</v>
      </c>
      <c r="B19" s="59">
        <f>VLOOKUP($A19,'Return Data'!$B$7:$R$2292,3,0)</f>
        <v>44865</v>
      </c>
      <c r="C19" s="60">
        <f>VLOOKUP($A19,'Return Data'!$B$7:$R$2292,4,0)</f>
        <v>2244.3047000000001</v>
      </c>
      <c r="D19" s="60">
        <f>VLOOKUP($A19,'Return Data'!$B$7:$R$2292,5,0)</f>
        <v>5.4669999999999996</v>
      </c>
      <c r="E19" s="61">
        <f t="shared" si="0"/>
        <v>23</v>
      </c>
      <c r="F19" s="60">
        <f>VLOOKUP($A19,'Return Data'!$B$7:$R$2292,6,0)</f>
        <v>5.4669999999999996</v>
      </c>
      <c r="G19" s="61">
        <f t="shared" si="1"/>
        <v>23</v>
      </c>
      <c r="H19" s="60">
        <f>VLOOKUP($A19,'Return Data'!$B$7:$R$2292,7,0)</f>
        <v>6.0354000000000001</v>
      </c>
      <c r="I19" s="61">
        <f t="shared" si="2"/>
        <v>18</v>
      </c>
      <c r="J19" s="60">
        <f>VLOOKUP($A19,'Return Data'!$B$7:$R$2292,8,0)</f>
        <v>5.3129</v>
      </c>
      <c r="K19" s="61">
        <f t="shared" si="3"/>
        <v>20</v>
      </c>
      <c r="L19" s="60">
        <f>VLOOKUP($A19,'Return Data'!$B$7:$R$2292,9,0)</f>
        <v>4.4714999999999998</v>
      </c>
      <c r="M19" s="61">
        <f t="shared" si="4"/>
        <v>22</v>
      </c>
      <c r="N19" s="60">
        <f>VLOOKUP($A19,'Return Data'!$B$7:$R$2292,10,0)</f>
        <v>4.3262999999999998</v>
      </c>
      <c r="O19" s="61">
        <f t="shared" si="5"/>
        <v>21</v>
      </c>
      <c r="P19" s="60">
        <f>VLOOKUP($A19,'Return Data'!$B$7:$R$2292,11,0)</f>
        <v>3.6738</v>
      </c>
      <c r="Q19" s="61">
        <f t="shared" si="6"/>
        <v>20</v>
      </c>
      <c r="R19" s="60">
        <f>VLOOKUP($A19,'Return Data'!$B$7:$R$2292,12,0)</f>
        <v>3.6453000000000002</v>
      </c>
      <c r="S19" s="61">
        <f t="shared" si="7"/>
        <v>19</v>
      </c>
      <c r="T19" s="60">
        <f>VLOOKUP($A19,'Return Data'!$B$7:$R$2292,13,0)</f>
        <v>3.5640000000000001</v>
      </c>
      <c r="U19" s="61">
        <f t="shared" si="8"/>
        <v>19</v>
      </c>
      <c r="V19" s="60">
        <f>VLOOKUP($A19,'Return Data'!$B$7:$R$2292,17,0)</f>
        <v>3.2766999999999999</v>
      </c>
      <c r="W19" s="61">
        <f t="shared" si="9"/>
        <v>20</v>
      </c>
      <c r="X19" s="60">
        <f>VLOOKUP($A19,'Return Data'!$B$7:$R$2292,14,0)</f>
        <v>3.9935</v>
      </c>
      <c r="Y19" s="61">
        <f t="shared" si="10"/>
        <v>15</v>
      </c>
      <c r="Z19" s="60">
        <f>VLOOKUP($A19,'Return Data'!$B$7:$R$2292,16,0)</f>
        <v>7.0637999999999996</v>
      </c>
      <c r="AA19" s="62">
        <f t="shared" si="11"/>
        <v>7</v>
      </c>
    </row>
    <row r="20" spans="1:27" x14ac:dyDescent="0.3">
      <c r="A20" s="58" t="s">
        <v>1424</v>
      </c>
      <c r="B20" s="59">
        <f>VLOOKUP($A20,'Return Data'!$B$7:$R$2292,3,0)</f>
        <v>44865</v>
      </c>
      <c r="C20" s="60">
        <f>VLOOKUP($A20,'Return Data'!$B$7:$R$2292,4,0)</f>
        <v>35.709800000000001</v>
      </c>
      <c r="D20" s="60">
        <f>VLOOKUP($A20,'Return Data'!$B$7:$R$2292,5,0)</f>
        <v>5.5220000000000002</v>
      </c>
      <c r="E20" s="61">
        <f t="shared" si="0"/>
        <v>22</v>
      </c>
      <c r="F20" s="60">
        <f>VLOOKUP($A20,'Return Data'!$B$7:$R$2292,6,0)</f>
        <v>5.5220000000000002</v>
      </c>
      <c r="G20" s="61">
        <f t="shared" si="1"/>
        <v>22</v>
      </c>
      <c r="H20" s="60">
        <f>VLOOKUP($A20,'Return Data'!$B$7:$R$2292,7,0)</f>
        <v>6.2457000000000003</v>
      </c>
      <c r="I20" s="61">
        <f t="shared" si="2"/>
        <v>14</v>
      </c>
      <c r="J20" s="60">
        <f>VLOOKUP($A20,'Return Data'!$B$7:$R$2292,8,0)</f>
        <v>5.5164999999999997</v>
      </c>
      <c r="K20" s="61">
        <f t="shared" si="3"/>
        <v>15</v>
      </c>
      <c r="L20" s="60">
        <f>VLOOKUP($A20,'Return Data'!$B$7:$R$2292,9,0)</f>
        <v>5.0031999999999996</v>
      </c>
      <c r="M20" s="61">
        <f t="shared" si="4"/>
        <v>10</v>
      </c>
      <c r="N20" s="60">
        <f>VLOOKUP($A20,'Return Data'!$B$7:$R$2292,10,0)</f>
        <v>4.7149000000000001</v>
      </c>
      <c r="O20" s="61">
        <f t="shared" si="5"/>
        <v>13</v>
      </c>
      <c r="P20" s="60">
        <f>VLOOKUP($A20,'Return Data'!$B$7:$R$2292,11,0)</f>
        <v>4.0518000000000001</v>
      </c>
      <c r="Q20" s="61">
        <f t="shared" si="6"/>
        <v>11</v>
      </c>
      <c r="R20" s="60">
        <f>VLOOKUP($A20,'Return Data'!$B$7:$R$2292,12,0)</f>
        <v>4.0392000000000001</v>
      </c>
      <c r="S20" s="61">
        <f t="shared" si="7"/>
        <v>9</v>
      </c>
      <c r="T20" s="60">
        <f>VLOOKUP($A20,'Return Data'!$B$7:$R$2292,13,0)</f>
        <v>3.9201999999999999</v>
      </c>
      <c r="U20" s="61">
        <f t="shared" si="8"/>
        <v>9</v>
      </c>
      <c r="V20" s="60">
        <f>VLOOKUP($A20,'Return Data'!$B$7:$R$2292,17,0)</f>
        <v>3.5819000000000001</v>
      </c>
      <c r="W20" s="61">
        <f t="shared" si="9"/>
        <v>12</v>
      </c>
      <c r="X20" s="60">
        <f>VLOOKUP($A20,'Return Data'!$B$7:$R$2292,14,0)</f>
        <v>4.4367999999999999</v>
      </c>
      <c r="Y20" s="61">
        <f t="shared" si="10"/>
        <v>9</v>
      </c>
      <c r="Z20" s="60">
        <f>VLOOKUP($A20,'Return Data'!$B$7:$R$2292,16,0)</f>
        <v>7.2327000000000004</v>
      </c>
      <c r="AA20" s="62">
        <f t="shared" si="11"/>
        <v>4</v>
      </c>
    </row>
    <row r="21" spans="1:27" x14ac:dyDescent="0.3">
      <c r="A21" s="58" t="s">
        <v>1426</v>
      </c>
      <c r="B21" s="59">
        <f>VLOOKUP($A21,'Return Data'!$B$7:$R$2292,3,0)</f>
        <v>44865</v>
      </c>
      <c r="C21" s="60">
        <f>VLOOKUP($A21,'Return Data'!$B$7:$R$2292,4,0)</f>
        <v>36.279800000000002</v>
      </c>
      <c r="D21" s="60">
        <f>VLOOKUP($A21,'Return Data'!$B$7:$R$2292,5,0)</f>
        <v>6.2408000000000001</v>
      </c>
      <c r="E21" s="61">
        <f t="shared" si="0"/>
        <v>13</v>
      </c>
      <c r="F21" s="60">
        <f>VLOOKUP($A21,'Return Data'!$B$7:$R$2292,6,0)</f>
        <v>6.2408000000000001</v>
      </c>
      <c r="G21" s="61">
        <f t="shared" si="1"/>
        <v>13</v>
      </c>
      <c r="H21" s="60">
        <f>VLOOKUP($A21,'Return Data'!$B$7:$R$2292,7,0)</f>
        <v>5.9757999999999996</v>
      </c>
      <c r="I21" s="61">
        <f t="shared" si="2"/>
        <v>20</v>
      </c>
      <c r="J21" s="60">
        <f>VLOOKUP($A21,'Return Data'!$B$7:$R$2292,8,0)</f>
        <v>5.6750999999999996</v>
      </c>
      <c r="K21" s="61">
        <f t="shared" si="3"/>
        <v>7</v>
      </c>
      <c r="L21" s="60">
        <f>VLOOKUP($A21,'Return Data'!$B$7:$R$2292,9,0)</f>
        <v>5.2679999999999998</v>
      </c>
      <c r="M21" s="61">
        <f t="shared" si="4"/>
        <v>7</v>
      </c>
      <c r="N21" s="60">
        <f>VLOOKUP($A21,'Return Data'!$B$7:$R$2292,10,0)</f>
        <v>4.9317000000000002</v>
      </c>
      <c r="O21" s="61">
        <f t="shared" si="5"/>
        <v>6</v>
      </c>
      <c r="P21" s="60">
        <f>VLOOKUP($A21,'Return Data'!$B$7:$R$2292,11,0)</f>
        <v>4.1749999999999998</v>
      </c>
      <c r="Q21" s="61">
        <f t="shared" si="6"/>
        <v>8</v>
      </c>
      <c r="R21" s="60">
        <f>VLOOKUP($A21,'Return Data'!$B$7:$R$2292,12,0)</f>
        <v>4.1173999999999999</v>
      </c>
      <c r="S21" s="61">
        <f t="shared" si="7"/>
        <v>5</v>
      </c>
      <c r="T21" s="60">
        <f>VLOOKUP($A21,'Return Data'!$B$7:$R$2292,13,0)</f>
        <v>4.0031999999999996</v>
      </c>
      <c r="U21" s="61">
        <f t="shared" si="8"/>
        <v>7</v>
      </c>
      <c r="V21" s="60">
        <f>VLOOKUP($A21,'Return Data'!$B$7:$R$2292,17,0)</f>
        <v>3.6410999999999998</v>
      </c>
      <c r="W21" s="61">
        <f t="shared" si="9"/>
        <v>9</v>
      </c>
      <c r="X21" s="60">
        <f>VLOOKUP($A21,'Return Data'!$B$7:$R$2292,14,0)</f>
        <v>4.3682999999999996</v>
      </c>
      <c r="Y21" s="61">
        <f t="shared" si="10"/>
        <v>10</v>
      </c>
      <c r="Z21" s="60">
        <f>VLOOKUP($A21,'Return Data'!$B$7:$R$2292,16,0)</f>
        <v>3.8371</v>
      </c>
      <c r="AA21" s="62">
        <f t="shared" si="11"/>
        <v>23</v>
      </c>
    </row>
    <row r="22" spans="1:27" x14ac:dyDescent="0.3">
      <c r="A22" s="58" t="s">
        <v>1429</v>
      </c>
      <c r="B22" s="59">
        <f>VLOOKUP($A22,'Return Data'!$B$7:$R$2292,3,0)</f>
        <v>44865</v>
      </c>
      <c r="C22" s="60">
        <f>VLOOKUP($A22,'Return Data'!$B$7:$R$2292,4,0)</f>
        <v>1116.2624000000001</v>
      </c>
      <c r="D22" s="60">
        <f>VLOOKUP($A22,'Return Data'!$B$7:$R$2292,5,0)</f>
        <v>6.6665000000000001</v>
      </c>
      <c r="E22" s="61">
        <f t="shared" si="0"/>
        <v>4</v>
      </c>
      <c r="F22" s="60">
        <f>VLOOKUP($A22,'Return Data'!$B$7:$R$2292,6,0)</f>
        <v>6.6665000000000001</v>
      </c>
      <c r="G22" s="61">
        <f t="shared" si="1"/>
        <v>4</v>
      </c>
      <c r="H22" s="60">
        <f>VLOOKUP($A22,'Return Data'!$B$7:$R$2292,7,0)</f>
        <v>5.9932999999999996</v>
      </c>
      <c r="I22" s="61">
        <f t="shared" si="2"/>
        <v>19</v>
      </c>
      <c r="J22" s="60">
        <f>VLOOKUP($A22,'Return Data'!$B$7:$R$2292,8,0)</f>
        <v>5.9965999999999999</v>
      </c>
      <c r="K22" s="61">
        <f t="shared" si="3"/>
        <v>3</v>
      </c>
      <c r="L22" s="60">
        <f>VLOOKUP($A22,'Return Data'!$B$7:$R$2292,9,0)</f>
        <v>5.2706999999999997</v>
      </c>
      <c r="M22" s="61">
        <f t="shared" si="4"/>
        <v>6</v>
      </c>
      <c r="N22" s="60">
        <f>VLOOKUP($A22,'Return Data'!$B$7:$R$2292,10,0)</f>
        <v>4.8613</v>
      </c>
      <c r="O22" s="61">
        <f t="shared" si="5"/>
        <v>8</v>
      </c>
      <c r="P22" s="60">
        <f>VLOOKUP($A22,'Return Data'!$B$7:$R$2292,11,0)</f>
        <v>4.1760000000000002</v>
      </c>
      <c r="Q22" s="61">
        <f t="shared" si="6"/>
        <v>7</v>
      </c>
      <c r="R22" s="60">
        <f>VLOOKUP($A22,'Return Data'!$B$7:$R$2292,12,0)</f>
        <v>3.9636999999999998</v>
      </c>
      <c r="S22" s="61">
        <f t="shared" si="7"/>
        <v>11</v>
      </c>
      <c r="T22" s="60">
        <f>VLOOKUP($A22,'Return Data'!$B$7:$R$2292,13,0)</f>
        <v>3.7747999999999999</v>
      </c>
      <c r="U22" s="61">
        <f t="shared" si="8"/>
        <v>15</v>
      </c>
      <c r="V22" s="60">
        <f>VLOOKUP($A22,'Return Data'!$B$7:$R$2292,17,0)</f>
        <v>3.4834000000000001</v>
      </c>
      <c r="W22" s="61">
        <f t="shared" si="9"/>
        <v>16</v>
      </c>
      <c r="X22" s="60"/>
      <c r="Y22" s="61"/>
      <c r="Z22" s="60">
        <f>VLOOKUP($A22,'Return Data'!$B$7:$R$2292,16,0)</f>
        <v>3.8268</v>
      </c>
      <c r="AA22" s="62">
        <f t="shared" si="11"/>
        <v>24</v>
      </c>
    </row>
    <row r="23" spans="1:27" x14ac:dyDescent="0.3">
      <c r="A23" s="58" t="s">
        <v>1431</v>
      </c>
      <c r="B23" s="59">
        <f>VLOOKUP($A23,'Return Data'!$B$7:$R$2292,3,0)</f>
        <v>44865</v>
      </c>
      <c r="C23" s="60">
        <f>VLOOKUP($A23,'Return Data'!$B$7:$R$2292,4,0)</f>
        <v>1144.1622</v>
      </c>
      <c r="D23" s="60">
        <f>VLOOKUP($A23,'Return Data'!$B$7:$R$2292,5,0)</f>
        <v>6.1824000000000003</v>
      </c>
      <c r="E23" s="61">
        <f t="shared" si="0"/>
        <v>14</v>
      </c>
      <c r="F23" s="60">
        <f>VLOOKUP($A23,'Return Data'!$B$7:$R$2292,6,0)</f>
        <v>6.1824000000000003</v>
      </c>
      <c r="G23" s="61">
        <f t="shared" si="1"/>
        <v>14</v>
      </c>
      <c r="H23" s="60">
        <f>VLOOKUP($A23,'Return Data'!$B$7:$R$2292,7,0)</f>
        <v>6.5880000000000001</v>
      </c>
      <c r="I23" s="61">
        <f t="shared" si="2"/>
        <v>6</v>
      </c>
      <c r="J23" s="60">
        <f>VLOOKUP($A23,'Return Data'!$B$7:$R$2292,8,0)</f>
        <v>5.6360999999999999</v>
      </c>
      <c r="K23" s="61">
        <f t="shared" si="3"/>
        <v>10</v>
      </c>
      <c r="L23" s="60">
        <f>VLOOKUP($A23,'Return Data'!$B$7:$R$2292,9,0)</f>
        <v>5.4131</v>
      </c>
      <c r="M23" s="61">
        <f t="shared" si="4"/>
        <v>4</v>
      </c>
      <c r="N23" s="60">
        <f>VLOOKUP($A23,'Return Data'!$B$7:$R$2292,10,0)</f>
        <v>4.9359999999999999</v>
      </c>
      <c r="O23" s="61">
        <f t="shared" si="5"/>
        <v>5</v>
      </c>
      <c r="P23" s="60">
        <f>VLOOKUP($A23,'Return Data'!$B$7:$R$2292,11,0)</f>
        <v>4.1005000000000003</v>
      </c>
      <c r="Q23" s="61">
        <f t="shared" si="6"/>
        <v>10</v>
      </c>
      <c r="R23" s="60">
        <f>VLOOKUP($A23,'Return Data'!$B$7:$R$2292,12,0)</f>
        <v>3.9719000000000002</v>
      </c>
      <c r="S23" s="61">
        <f t="shared" si="7"/>
        <v>10</v>
      </c>
      <c r="T23" s="60">
        <f>VLOOKUP($A23,'Return Data'!$B$7:$R$2292,13,0)</f>
        <v>3.8384</v>
      </c>
      <c r="U23" s="61">
        <f t="shared" si="8"/>
        <v>13</v>
      </c>
      <c r="V23" s="60">
        <f>VLOOKUP($A23,'Return Data'!$B$7:$R$2292,17,0)</f>
        <v>3.5543</v>
      </c>
      <c r="W23" s="61">
        <f t="shared" si="9"/>
        <v>13</v>
      </c>
      <c r="X23" s="60"/>
      <c r="Y23" s="61"/>
      <c r="Z23" s="60">
        <f>VLOOKUP($A23,'Return Data'!$B$7:$R$2292,16,0)</f>
        <v>4.5278999999999998</v>
      </c>
      <c r="AA23" s="62">
        <f t="shared" si="11"/>
        <v>19</v>
      </c>
    </row>
    <row r="24" spans="1:27" x14ac:dyDescent="0.3">
      <c r="A24" s="58" t="s">
        <v>1433</v>
      </c>
      <c r="B24" s="59">
        <f>VLOOKUP($A24,'Return Data'!$B$7:$R$2292,3,0)</f>
        <v>44865</v>
      </c>
      <c r="C24" s="60">
        <f>VLOOKUP($A24,'Return Data'!$B$7:$R$2292,4,0)</f>
        <v>14.1526</v>
      </c>
      <c r="D24" s="60">
        <f>VLOOKUP($A24,'Return Data'!$B$7:$R$2292,5,0)</f>
        <v>5.6764999999999999</v>
      </c>
      <c r="E24" s="61">
        <f t="shared" si="0"/>
        <v>20</v>
      </c>
      <c r="F24" s="60">
        <f>VLOOKUP($A24,'Return Data'!$B$7:$R$2292,6,0)</f>
        <v>5.6764999999999999</v>
      </c>
      <c r="G24" s="61">
        <f t="shared" si="1"/>
        <v>20</v>
      </c>
      <c r="H24" s="60">
        <f>VLOOKUP($A24,'Return Data'!$B$7:$R$2292,7,0)</f>
        <v>5.2171000000000003</v>
      </c>
      <c r="I24" s="61">
        <f t="shared" si="2"/>
        <v>24</v>
      </c>
      <c r="J24" s="60">
        <f>VLOOKUP($A24,'Return Data'!$B$7:$R$2292,8,0)</f>
        <v>5.4272</v>
      </c>
      <c r="K24" s="61">
        <f t="shared" si="3"/>
        <v>17</v>
      </c>
      <c r="L24" s="60">
        <f>VLOOKUP($A24,'Return Data'!$B$7:$R$2292,9,0)</f>
        <v>4.4259000000000004</v>
      </c>
      <c r="M24" s="61">
        <f t="shared" si="4"/>
        <v>23</v>
      </c>
      <c r="N24" s="60">
        <f>VLOOKUP($A24,'Return Data'!$B$7:$R$2292,10,0)</f>
        <v>4.3026</v>
      </c>
      <c r="O24" s="61">
        <f t="shared" si="5"/>
        <v>23</v>
      </c>
      <c r="P24" s="60">
        <f>VLOOKUP($A24,'Return Data'!$B$7:$R$2292,11,0)</f>
        <v>3.4468000000000001</v>
      </c>
      <c r="Q24" s="61">
        <f t="shared" si="6"/>
        <v>24</v>
      </c>
      <c r="R24" s="60">
        <f>VLOOKUP($A24,'Return Data'!$B$7:$R$2292,12,0)</f>
        <v>3.3237999999999999</v>
      </c>
      <c r="S24" s="61">
        <f t="shared" si="7"/>
        <v>23</v>
      </c>
      <c r="T24" s="60">
        <f>VLOOKUP($A24,'Return Data'!$B$7:$R$2292,13,0)</f>
        <v>3.0962999999999998</v>
      </c>
      <c r="U24" s="61">
        <f t="shared" si="8"/>
        <v>24</v>
      </c>
      <c r="V24" s="60">
        <f>VLOOKUP($A24,'Return Data'!$B$7:$R$2292,17,0)</f>
        <v>2.8108</v>
      </c>
      <c r="W24" s="61">
        <f t="shared" si="9"/>
        <v>24</v>
      </c>
      <c r="X24" s="60">
        <f>VLOOKUP($A24,'Return Data'!$B$7:$R$2292,14,0)</f>
        <v>3.4079000000000002</v>
      </c>
      <c r="Y24" s="61">
        <f t="shared" si="10"/>
        <v>20</v>
      </c>
      <c r="Z24" s="60">
        <f>VLOOKUP($A24,'Return Data'!$B$7:$R$2292,16,0)</f>
        <v>3.8660999999999999</v>
      </c>
      <c r="AA24" s="62">
        <f t="shared" si="11"/>
        <v>22</v>
      </c>
    </row>
    <row r="25" spans="1:27" x14ac:dyDescent="0.3">
      <c r="A25" s="58" t="s">
        <v>1434</v>
      </c>
      <c r="B25" s="59">
        <f>VLOOKUP($A25,'Return Data'!$B$7:$R$2292,3,0)</f>
        <v>44865</v>
      </c>
      <c r="C25" s="60">
        <f>VLOOKUP($A25,'Return Data'!$B$7:$R$2292,4,0)</f>
        <v>3359.7028</v>
      </c>
      <c r="D25" s="60">
        <f>VLOOKUP($A25,'Return Data'!$B$7:$R$2292,5,0)</f>
        <v>6.5285000000000002</v>
      </c>
      <c r="E25" s="61">
        <f t="shared" si="0"/>
        <v>8</v>
      </c>
      <c r="F25" s="60">
        <f>VLOOKUP($A25,'Return Data'!$B$7:$R$2292,6,0)</f>
        <v>6.5285000000000002</v>
      </c>
      <c r="G25" s="61">
        <f t="shared" si="1"/>
        <v>8</v>
      </c>
      <c r="H25" s="60">
        <f>VLOOKUP($A25,'Return Data'!$B$7:$R$2292,7,0)</f>
        <v>6.4053000000000004</v>
      </c>
      <c r="I25" s="61">
        <f t="shared" si="2"/>
        <v>9</v>
      </c>
      <c r="J25" s="60">
        <f>VLOOKUP($A25,'Return Data'!$B$7:$R$2292,8,0)</f>
        <v>5.5567000000000002</v>
      </c>
      <c r="K25" s="61">
        <f t="shared" si="3"/>
        <v>13</v>
      </c>
      <c r="L25" s="60">
        <f>VLOOKUP($A25,'Return Data'!$B$7:$R$2292,9,0)</f>
        <v>4.6904000000000003</v>
      </c>
      <c r="M25" s="61">
        <f t="shared" si="4"/>
        <v>17</v>
      </c>
      <c r="N25" s="60">
        <f>VLOOKUP($A25,'Return Data'!$B$7:$R$2292,10,0)</f>
        <v>4.7671000000000001</v>
      </c>
      <c r="O25" s="61">
        <f t="shared" si="5"/>
        <v>11</v>
      </c>
      <c r="P25" s="60">
        <f>VLOOKUP($A25,'Return Data'!$B$7:$R$2292,11,0)</f>
        <v>4.1788999999999996</v>
      </c>
      <c r="Q25" s="61">
        <f t="shared" si="6"/>
        <v>6</v>
      </c>
      <c r="R25" s="60">
        <f>VLOOKUP($A25,'Return Data'!$B$7:$R$2292,12,0)</f>
        <v>4.1128</v>
      </c>
      <c r="S25" s="61">
        <f t="shared" si="7"/>
        <v>6</v>
      </c>
      <c r="T25" s="60">
        <f>VLOOKUP($A25,'Return Data'!$B$7:$R$2292,13,0)</f>
        <v>4.1483999999999996</v>
      </c>
      <c r="U25" s="61">
        <f t="shared" si="8"/>
        <v>3</v>
      </c>
      <c r="V25" s="60">
        <f>VLOOKUP($A25,'Return Data'!$B$7:$R$2292,17,0)</f>
        <v>6.1044</v>
      </c>
      <c r="W25" s="61">
        <f t="shared" si="9"/>
        <v>1</v>
      </c>
      <c r="X25" s="60">
        <f>VLOOKUP($A25,'Return Data'!$B$7:$R$2292,14,0)</f>
        <v>5.7784000000000004</v>
      </c>
      <c r="Y25" s="61">
        <f t="shared" si="10"/>
        <v>1</v>
      </c>
      <c r="Z25" s="60">
        <f>VLOOKUP($A25,'Return Data'!$B$7:$R$2292,16,0)</f>
        <v>5.9653</v>
      </c>
      <c r="AA25" s="62">
        <f t="shared" si="11"/>
        <v>12</v>
      </c>
    </row>
    <row r="26" spans="1:27" x14ac:dyDescent="0.3">
      <c r="A26" s="58" t="s">
        <v>1942</v>
      </c>
      <c r="B26" s="59">
        <f>VLOOKUP($A26,'Return Data'!$B$7:$R$2292,3,0)</f>
        <v>44865</v>
      </c>
      <c r="C26" s="60">
        <f>VLOOKUP($A26,'Return Data'!$B$7:$R$2292,4,0)</f>
        <v>28.616399999999999</v>
      </c>
      <c r="D26" s="60">
        <f>VLOOKUP($A26,'Return Data'!$B$7:$R$2292,5,0)</f>
        <v>5.8700999999999999</v>
      </c>
      <c r="E26" s="61">
        <f t="shared" si="0"/>
        <v>17</v>
      </c>
      <c r="F26" s="60">
        <f>VLOOKUP($A26,'Return Data'!$B$7:$R$2292,6,0)</f>
        <v>5.8700999999999999</v>
      </c>
      <c r="G26" s="61">
        <f t="shared" si="1"/>
        <v>17</v>
      </c>
      <c r="H26" s="60">
        <f>VLOOKUP($A26,'Return Data'!$B$7:$R$2292,7,0)</f>
        <v>6.2733999999999996</v>
      </c>
      <c r="I26" s="61">
        <f t="shared" si="2"/>
        <v>13</v>
      </c>
      <c r="J26" s="60">
        <f>VLOOKUP($A26,'Return Data'!$B$7:$R$2292,8,0)</f>
        <v>5.6425999999999998</v>
      </c>
      <c r="K26" s="61">
        <f t="shared" si="3"/>
        <v>9</v>
      </c>
      <c r="L26" s="60">
        <f>VLOOKUP($A26,'Return Data'!$B$7:$R$2292,9,0)</f>
        <v>5.0785</v>
      </c>
      <c r="M26" s="61">
        <f t="shared" si="4"/>
        <v>9</v>
      </c>
      <c r="N26" s="60">
        <f>VLOOKUP($A26,'Return Data'!$B$7:$R$2292,10,0)</f>
        <v>4.6883999999999997</v>
      </c>
      <c r="O26" s="61">
        <f t="shared" si="5"/>
        <v>15</v>
      </c>
      <c r="P26" s="60">
        <f>VLOOKUP($A26,'Return Data'!$B$7:$R$2292,11,0)</f>
        <v>3.9853999999999998</v>
      </c>
      <c r="Q26" s="61">
        <f t="shared" si="6"/>
        <v>13</v>
      </c>
      <c r="R26" s="60">
        <f>VLOOKUP($A26,'Return Data'!$B$7:$R$2292,12,0)</f>
        <v>3.9178999999999999</v>
      </c>
      <c r="S26" s="61">
        <f t="shared" si="7"/>
        <v>15</v>
      </c>
      <c r="T26" s="60">
        <f>VLOOKUP($A26,'Return Data'!$B$7:$R$2292,13,0)</f>
        <v>3.7915999999999999</v>
      </c>
      <c r="U26" s="61">
        <f t="shared" si="8"/>
        <v>14</v>
      </c>
      <c r="V26" s="60">
        <f>VLOOKUP($A26,'Return Data'!$B$7:$R$2292,17,0)</f>
        <v>3.5295000000000001</v>
      </c>
      <c r="W26" s="61">
        <f t="shared" si="9"/>
        <v>15</v>
      </c>
      <c r="X26" s="60">
        <f>VLOOKUP($A26,'Return Data'!$B$7:$R$2292,14,0)</f>
        <v>4.3681000000000001</v>
      </c>
      <c r="Y26" s="61">
        <f t="shared" si="10"/>
        <v>11</v>
      </c>
      <c r="Z26" s="60">
        <f>VLOOKUP($A26,'Return Data'!$B$7:$R$2292,16,0)</f>
        <v>7.6105</v>
      </c>
      <c r="AA26" s="62">
        <f t="shared" si="11"/>
        <v>1</v>
      </c>
    </row>
    <row r="27" spans="1:27" x14ac:dyDescent="0.3">
      <c r="A27" s="58" t="s">
        <v>1439</v>
      </c>
      <c r="B27" s="59">
        <f>VLOOKUP($A27,'Return Data'!$B$7:$R$2292,3,0)</f>
        <v>44865</v>
      </c>
      <c r="C27" s="60">
        <f>VLOOKUP($A27,'Return Data'!$B$7:$R$2292,4,0)</f>
        <v>4954.5470999999998</v>
      </c>
      <c r="D27" s="60">
        <f>VLOOKUP($A27,'Return Data'!$B$7:$R$2292,5,0)</f>
        <v>6.8399000000000001</v>
      </c>
      <c r="E27" s="61">
        <f t="shared" si="0"/>
        <v>3</v>
      </c>
      <c r="F27" s="60">
        <f>VLOOKUP($A27,'Return Data'!$B$7:$R$2292,6,0)</f>
        <v>6.8399000000000001</v>
      </c>
      <c r="G27" s="61">
        <f t="shared" si="1"/>
        <v>3</v>
      </c>
      <c r="H27" s="60">
        <f>VLOOKUP($A27,'Return Data'!$B$7:$R$2292,7,0)</f>
        <v>6.7165999999999997</v>
      </c>
      <c r="I27" s="61">
        <f t="shared" si="2"/>
        <v>4</v>
      </c>
      <c r="J27" s="60">
        <f>VLOOKUP($A27,'Return Data'!$B$7:$R$2292,8,0)</f>
        <v>5.7901999999999996</v>
      </c>
      <c r="K27" s="61">
        <f t="shared" si="3"/>
        <v>6</v>
      </c>
      <c r="L27" s="60">
        <f>VLOOKUP($A27,'Return Data'!$B$7:$R$2292,9,0)</f>
        <v>4.8929999999999998</v>
      </c>
      <c r="M27" s="61">
        <f t="shared" si="4"/>
        <v>12</v>
      </c>
      <c r="N27" s="60">
        <f>VLOOKUP($A27,'Return Data'!$B$7:$R$2292,10,0)</f>
        <v>4.8011999999999997</v>
      </c>
      <c r="O27" s="61">
        <f t="shared" si="5"/>
        <v>9</v>
      </c>
      <c r="P27" s="60">
        <f>VLOOKUP($A27,'Return Data'!$B$7:$R$2292,11,0)</f>
        <v>3.9681000000000002</v>
      </c>
      <c r="Q27" s="61">
        <f t="shared" si="6"/>
        <v>15</v>
      </c>
      <c r="R27" s="60">
        <f>VLOOKUP($A27,'Return Data'!$B$7:$R$2292,12,0)</f>
        <v>3.9533</v>
      </c>
      <c r="S27" s="61">
        <f t="shared" si="7"/>
        <v>12</v>
      </c>
      <c r="T27" s="60">
        <f>VLOOKUP($A27,'Return Data'!$B$7:$R$2292,13,0)</f>
        <v>3.8835999999999999</v>
      </c>
      <c r="U27" s="61">
        <f t="shared" si="8"/>
        <v>10</v>
      </c>
      <c r="V27" s="60">
        <f>VLOOKUP($A27,'Return Data'!$B$7:$R$2292,17,0)</f>
        <v>3.6276000000000002</v>
      </c>
      <c r="W27" s="61">
        <f t="shared" si="9"/>
        <v>10</v>
      </c>
      <c r="X27" s="60">
        <f>VLOOKUP($A27,'Return Data'!$B$7:$R$2292,14,0)</f>
        <v>4.4977</v>
      </c>
      <c r="Y27" s="61">
        <f t="shared" si="10"/>
        <v>7</v>
      </c>
      <c r="Z27" s="60">
        <f>VLOOKUP($A27,'Return Data'!$B$7:$R$2292,16,0)</f>
        <v>7.0568</v>
      </c>
      <c r="AA27" s="62">
        <f t="shared" si="11"/>
        <v>8</v>
      </c>
    </row>
    <row r="28" spans="1:27" x14ac:dyDescent="0.3">
      <c r="A28" s="58" t="s">
        <v>1920</v>
      </c>
      <c r="B28" s="59">
        <f>VLOOKUP($A28,'Return Data'!$B$7:$R$2292,3,0)</f>
        <v>44865</v>
      </c>
      <c r="C28" s="60">
        <f>VLOOKUP($A28,'Return Data'!$B$7:$R$2292,4,0)</f>
        <v>2280.6124</v>
      </c>
      <c r="D28" s="60">
        <f>VLOOKUP($A28,'Return Data'!$B$7:$R$2292,5,0)</f>
        <v>5.3612000000000002</v>
      </c>
      <c r="E28" s="61">
        <f t="shared" si="0"/>
        <v>24</v>
      </c>
      <c r="F28" s="60">
        <f>VLOOKUP($A28,'Return Data'!$B$7:$R$2292,6,0)</f>
        <v>5.3612000000000002</v>
      </c>
      <c r="G28" s="61">
        <f t="shared" si="1"/>
        <v>24</v>
      </c>
      <c r="H28" s="60">
        <f>VLOOKUP($A28,'Return Data'!$B$7:$R$2292,7,0)</f>
        <v>5.4999000000000002</v>
      </c>
      <c r="I28" s="61">
        <f t="shared" si="2"/>
        <v>23</v>
      </c>
      <c r="J28" s="60">
        <f>VLOOKUP($A28,'Return Data'!$B$7:$R$2292,8,0)</f>
        <v>4.8078000000000003</v>
      </c>
      <c r="K28" s="61">
        <f t="shared" si="3"/>
        <v>24</v>
      </c>
      <c r="L28" s="60">
        <f>VLOOKUP($A28,'Return Data'!$B$7:$R$2292,9,0)</f>
        <v>4.3620999999999999</v>
      </c>
      <c r="M28" s="61">
        <f t="shared" si="4"/>
        <v>24</v>
      </c>
      <c r="N28" s="60">
        <f>VLOOKUP($A28,'Return Data'!$B$7:$R$2292,10,0)</f>
        <v>4.1489000000000003</v>
      </c>
      <c r="O28" s="61">
        <f t="shared" si="5"/>
        <v>24</v>
      </c>
      <c r="P28" s="60">
        <f>VLOOKUP($A28,'Return Data'!$B$7:$R$2292,11,0)</f>
        <v>3.5013000000000001</v>
      </c>
      <c r="Q28" s="61">
        <f t="shared" si="6"/>
        <v>23</v>
      </c>
      <c r="R28" s="60">
        <f>VLOOKUP($A28,'Return Data'!$B$7:$R$2292,12,0)</f>
        <v>3.3052000000000001</v>
      </c>
      <c r="S28" s="61">
        <f t="shared" si="7"/>
        <v>24</v>
      </c>
      <c r="T28" s="60">
        <f>VLOOKUP($A28,'Return Data'!$B$7:$R$2292,13,0)</f>
        <v>3.1774</v>
      </c>
      <c r="U28" s="61">
        <f t="shared" si="8"/>
        <v>23</v>
      </c>
      <c r="V28" s="60">
        <f>VLOOKUP($A28,'Return Data'!$B$7:$R$2292,17,0)</f>
        <v>2.9114</v>
      </c>
      <c r="W28" s="61">
        <f t="shared" si="9"/>
        <v>23</v>
      </c>
      <c r="X28" s="60">
        <f>VLOOKUP($A28,'Return Data'!$B$7:$R$2292,14,0)</f>
        <v>3.3917999999999999</v>
      </c>
      <c r="Y28" s="61">
        <f t="shared" si="10"/>
        <v>21</v>
      </c>
      <c r="Z28" s="60">
        <f>VLOOKUP($A28,'Return Data'!$B$7:$R$2292,16,0)</f>
        <v>5.7080000000000002</v>
      </c>
      <c r="AA28" s="62">
        <f t="shared" si="11"/>
        <v>14</v>
      </c>
    </row>
    <row r="29" spans="1:27" x14ac:dyDescent="0.3">
      <c r="A29" s="58" t="s">
        <v>1443</v>
      </c>
      <c r="B29" s="59">
        <f>VLOOKUP($A29,'Return Data'!$B$7:$R$2292,3,0)</f>
        <v>44865</v>
      </c>
      <c r="C29" s="60">
        <f>VLOOKUP($A29,'Return Data'!$B$7:$R$2292,4,0)</f>
        <v>11.8878</v>
      </c>
      <c r="D29" s="60">
        <f>VLOOKUP($A29,'Return Data'!$B$7:$R$2292,5,0)</f>
        <v>5.5292000000000003</v>
      </c>
      <c r="E29" s="61">
        <f t="shared" si="0"/>
        <v>21</v>
      </c>
      <c r="F29" s="60">
        <f>VLOOKUP($A29,'Return Data'!$B$7:$R$2292,6,0)</f>
        <v>5.5292000000000003</v>
      </c>
      <c r="G29" s="61">
        <f t="shared" si="1"/>
        <v>21</v>
      </c>
      <c r="H29" s="60">
        <f>VLOOKUP($A29,'Return Data'!$B$7:$R$2292,7,0)</f>
        <v>6.3667999999999996</v>
      </c>
      <c r="I29" s="61">
        <f t="shared" si="2"/>
        <v>12</v>
      </c>
      <c r="J29" s="60">
        <f>VLOOKUP($A29,'Return Data'!$B$7:$R$2292,8,0)</f>
        <v>5.4503000000000004</v>
      </c>
      <c r="K29" s="61">
        <f t="shared" si="3"/>
        <v>16</v>
      </c>
      <c r="L29" s="60">
        <f>VLOOKUP($A29,'Return Data'!$B$7:$R$2292,9,0)</f>
        <v>4.7733999999999996</v>
      </c>
      <c r="M29" s="61">
        <f t="shared" si="4"/>
        <v>13</v>
      </c>
      <c r="N29" s="60">
        <f>VLOOKUP($A29,'Return Data'!$B$7:$R$2292,10,0)</f>
        <v>4.5137</v>
      </c>
      <c r="O29" s="61">
        <f t="shared" si="5"/>
        <v>17</v>
      </c>
      <c r="P29" s="60">
        <f>VLOOKUP($A29,'Return Data'!$B$7:$R$2292,11,0)</f>
        <v>3.7734999999999999</v>
      </c>
      <c r="Q29" s="61">
        <f t="shared" si="6"/>
        <v>18</v>
      </c>
      <c r="R29" s="60">
        <f>VLOOKUP($A29,'Return Data'!$B$7:$R$2292,12,0)</f>
        <v>3.6783000000000001</v>
      </c>
      <c r="S29" s="61">
        <f t="shared" si="7"/>
        <v>18</v>
      </c>
      <c r="T29" s="60">
        <f>VLOOKUP($A29,'Return Data'!$B$7:$R$2292,13,0)</f>
        <v>3.6110000000000002</v>
      </c>
      <c r="U29" s="61">
        <f t="shared" si="8"/>
        <v>17</v>
      </c>
      <c r="V29" s="60">
        <f>VLOOKUP($A29,'Return Data'!$B$7:$R$2292,17,0)</f>
        <v>3.3416999999999999</v>
      </c>
      <c r="W29" s="61">
        <f t="shared" si="9"/>
        <v>19</v>
      </c>
      <c r="X29" s="60">
        <f>VLOOKUP($A29,'Return Data'!$B$7:$R$2292,14,0)</f>
        <v>3.96</v>
      </c>
      <c r="Y29" s="61">
        <f t="shared" si="10"/>
        <v>16</v>
      </c>
      <c r="Z29" s="60">
        <f>VLOOKUP($A29,'Return Data'!$B$7:$R$2292,16,0)</f>
        <v>4.6870000000000003</v>
      </c>
      <c r="AA29" s="62">
        <f t="shared" si="11"/>
        <v>18</v>
      </c>
    </row>
    <row r="30" spans="1:27" x14ac:dyDescent="0.3">
      <c r="A30" s="58" t="s">
        <v>1445</v>
      </c>
      <c r="B30" s="59">
        <f>VLOOKUP($A30,'Return Data'!$B$7:$R$2292,3,0)</f>
        <v>44865</v>
      </c>
      <c r="C30" s="60">
        <f>VLOOKUP($A30,'Return Data'!$B$7:$R$2292,4,0)</f>
        <v>3536.7087000000001</v>
      </c>
      <c r="D30" s="60">
        <f>VLOOKUP($A30,'Return Data'!$B$7:$R$2292,5,0)</f>
        <v>5.9512</v>
      </c>
      <c r="E30" s="61">
        <f t="shared" si="0"/>
        <v>15</v>
      </c>
      <c r="F30" s="60">
        <f>VLOOKUP($A30,'Return Data'!$B$7:$R$2292,6,0)</f>
        <v>5.9512</v>
      </c>
      <c r="G30" s="61">
        <f t="shared" si="1"/>
        <v>15</v>
      </c>
      <c r="H30" s="60">
        <f>VLOOKUP($A30,'Return Data'!$B$7:$R$2292,7,0)</f>
        <v>6.0915999999999997</v>
      </c>
      <c r="I30" s="61">
        <f t="shared" si="2"/>
        <v>17</v>
      </c>
      <c r="J30" s="60">
        <f>VLOOKUP($A30,'Return Data'!$B$7:$R$2292,8,0)</f>
        <v>5.2712000000000003</v>
      </c>
      <c r="K30" s="61">
        <f t="shared" si="3"/>
        <v>21</v>
      </c>
      <c r="L30" s="60">
        <f>VLOOKUP($A30,'Return Data'!$B$7:$R$2292,9,0)</f>
        <v>4.681</v>
      </c>
      <c r="M30" s="61">
        <f t="shared" si="4"/>
        <v>18</v>
      </c>
      <c r="N30" s="60">
        <f>VLOOKUP($A30,'Return Data'!$B$7:$R$2292,10,0)</f>
        <v>4.5442</v>
      </c>
      <c r="O30" s="61">
        <f t="shared" si="5"/>
        <v>16</v>
      </c>
      <c r="P30" s="60">
        <f>VLOOKUP($A30,'Return Data'!$B$7:$R$2292,11,0)</f>
        <v>3.8527</v>
      </c>
      <c r="Q30" s="61">
        <f t="shared" si="6"/>
        <v>16</v>
      </c>
      <c r="R30" s="60">
        <f>VLOOKUP($A30,'Return Data'!$B$7:$R$2292,12,0)</f>
        <v>3.7951999999999999</v>
      </c>
      <c r="S30" s="61">
        <f t="shared" si="7"/>
        <v>16</v>
      </c>
      <c r="T30" s="60">
        <f>VLOOKUP($A30,'Return Data'!$B$7:$R$2292,13,0)</f>
        <v>3.6623000000000001</v>
      </c>
      <c r="U30" s="61">
        <f t="shared" si="8"/>
        <v>16</v>
      </c>
      <c r="V30" s="60">
        <f>VLOOKUP($A30,'Return Data'!$B$7:$R$2292,17,0)</f>
        <v>4.9588000000000001</v>
      </c>
      <c r="W30" s="61">
        <f t="shared" si="9"/>
        <v>2</v>
      </c>
      <c r="X30" s="60">
        <f>VLOOKUP($A30,'Return Data'!$B$7:$R$2292,14,0)</f>
        <v>5.1468999999999996</v>
      </c>
      <c r="Y30" s="61">
        <f t="shared" si="10"/>
        <v>3</v>
      </c>
      <c r="Z30" s="60">
        <f>VLOOKUP($A30,'Return Data'!$B$7:$R$2292,16,0)</f>
        <v>6.8053999999999997</v>
      </c>
      <c r="AA30" s="62">
        <f t="shared" si="11"/>
        <v>10</v>
      </c>
    </row>
    <row r="31" spans="1:27" x14ac:dyDescent="0.3">
      <c r="A31" s="58" t="s">
        <v>1935</v>
      </c>
      <c r="B31" s="59">
        <f>VLOOKUP($A31,'Return Data'!$B$7:$R$2292,3,0)</f>
        <v>44865</v>
      </c>
      <c r="C31" s="60">
        <f>VLOOKUP($A31,'Return Data'!$B$7:$R$2292,4,0)</f>
        <v>1145.2119</v>
      </c>
      <c r="D31" s="60">
        <f>VLOOKUP($A31,'Return Data'!$B$7:$R$2292,5,0)</f>
        <v>5.7374999999999998</v>
      </c>
      <c r="E31" s="61">
        <f t="shared" si="0"/>
        <v>19</v>
      </c>
      <c r="F31" s="60">
        <f>VLOOKUP($A31,'Return Data'!$B$7:$R$2292,6,0)</f>
        <v>5.7374999999999998</v>
      </c>
      <c r="G31" s="61">
        <f t="shared" si="1"/>
        <v>19</v>
      </c>
      <c r="H31" s="60">
        <f>VLOOKUP($A31,'Return Data'!$B$7:$R$2292,7,0)</f>
        <v>5.5317999999999996</v>
      </c>
      <c r="I31" s="61">
        <f t="shared" si="2"/>
        <v>22</v>
      </c>
      <c r="J31" s="60">
        <f>VLOOKUP($A31,'Return Data'!$B$7:$R$2292,8,0)</f>
        <v>5.0808999999999997</v>
      </c>
      <c r="K31" s="61">
        <f t="shared" si="3"/>
        <v>22</v>
      </c>
      <c r="L31" s="60">
        <f>VLOOKUP($A31,'Return Data'!$B$7:$R$2292,9,0)</f>
        <v>4.7533000000000003</v>
      </c>
      <c r="M31" s="61">
        <f t="shared" si="4"/>
        <v>14</v>
      </c>
      <c r="N31" s="60">
        <f>VLOOKUP($A31,'Return Data'!$B$7:$R$2292,10,0)</f>
        <v>4.3101000000000003</v>
      </c>
      <c r="O31" s="61">
        <f t="shared" si="5"/>
        <v>22</v>
      </c>
      <c r="P31" s="60">
        <f>VLOOKUP($A31,'Return Data'!$B$7:$R$2292,11,0)</f>
        <v>3.5621</v>
      </c>
      <c r="Q31" s="61">
        <f t="shared" si="6"/>
        <v>22</v>
      </c>
      <c r="R31" s="60">
        <f>VLOOKUP($A31,'Return Data'!$B$7:$R$2292,12,0)</f>
        <v>3.4645999999999999</v>
      </c>
      <c r="S31" s="61">
        <f t="shared" si="7"/>
        <v>22</v>
      </c>
      <c r="T31" s="60">
        <f>VLOOKUP($A31,'Return Data'!$B$7:$R$2292,13,0)</f>
        <v>3.2995000000000001</v>
      </c>
      <c r="U31" s="61">
        <f t="shared" si="8"/>
        <v>22</v>
      </c>
      <c r="V31" s="60">
        <f>VLOOKUP($A31,'Return Data'!$B$7:$R$2292,17,0)</f>
        <v>3.6101000000000001</v>
      </c>
      <c r="W31" s="61">
        <f t="shared" si="9"/>
        <v>11</v>
      </c>
      <c r="X31" s="60">
        <f>VLOOKUP($A31,'Return Data'!$B$7:$R$2292,14,0)</f>
        <v>3.7161</v>
      </c>
      <c r="Y31" s="61">
        <f t="shared" si="10"/>
        <v>18</v>
      </c>
      <c r="Z31" s="60">
        <f>VLOOKUP($A31,'Return Data'!$B$7:$R$2292,16,0)</f>
        <v>4.0617999999999999</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6.1941583333333341</v>
      </c>
      <c r="E33" s="69"/>
      <c r="F33" s="70">
        <f>AVERAGE(F8:F31)</f>
        <v>6.1941583333333341</v>
      </c>
      <c r="G33" s="69"/>
      <c r="H33" s="70">
        <f>AVERAGE(H8:H31)</f>
        <v>6.2708500000000003</v>
      </c>
      <c r="I33" s="69"/>
      <c r="J33" s="70">
        <f>AVERAGE(J8:J31)</f>
        <v>5.5665333333333322</v>
      </c>
      <c r="K33" s="69"/>
      <c r="L33" s="70">
        <f>AVERAGE(L8:L31)</f>
        <v>4.943741666666666</v>
      </c>
      <c r="M33" s="69"/>
      <c r="N33" s="70">
        <f>AVERAGE(N8:N31)</f>
        <v>4.7209041666666671</v>
      </c>
      <c r="O33" s="69"/>
      <c r="P33" s="70">
        <f>AVERAGE(P8:P31)</f>
        <v>3.9787041666666667</v>
      </c>
      <c r="Q33" s="69"/>
      <c r="R33" s="70">
        <f>AVERAGE(R8:R31)</f>
        <v>3.8857416666666675</v>
      </c>
      <c r="S33" s="69"/>
      <c r="T33" s="70">
        <f>AVERAGE(T8:T31)</f>
        <v>3.776520833333334</v>
      </c>
      <c r="U33" s="69"/>
      <c r="V33" s="70">
        <f>AVERAGE(V8:V31)</f>
        <v>3.6995541666666667</v>
      </c>
      <c r="W33" s="69"/>
      <c r="X33" s="70">
        <f>AVERAGE(X8:X31)</f>
        <v>4.3325047619047607</v>
      </c>
      <c r="Y33" s="69"/>
      <c r="Z33" s="70">
        <f>AVERAGE(Z8:Z31)</f>
        <v>5.8862958333333344</v>
      </c>
      <c r="AA33" s="71"/>
    </row>
    <row r="34" spans="1:27" x14ac:dyDescent="0.3">
      <c r="A34" s="68" t="s">
        <v>28</v>
      </c>
      <c r="B34" s="69"/>
      <c r="C34" s="69"/>
      <c r="D34" s="70">
        <f>MIN(D8:D31)</f>
        <v>5.3612000000000002</v>
      </c>
      <c r="E34" s="69"/>
      <c r="F34" s="70">
        <f>MIN(F8:F31)</f>
        <v>5.3612000000000002</v>
      </c>
      <c r="G34" s="69"/>
      <c r="H34" s="70">
        <f>MIN(H8:H31)</f>
        <v>5.2171000000000003</v>
      </c>
      <c r="I34" s="69"/>
      <c r="J34" s="70">
        <f>MIN(J8:J31)</f>
        <v>4.8078000000000003</v>
      </c>
      <c r="K34" s="69"/>
      <c r="L34" s="70">
        <f>MIN(L8:L31)</f>
        <v>4.3620999999999999</v>
      </c>
      <c r="M34" s="69"/>
      <c r="N34" s="70">
        <f>MIN(N8:N31)</f>
        <v>4.1489000000000003</v>
      </c>
      <c r="O34" s="69"/>
      <c r="P34" s="70">
        <f>MIN(P8:P31)</f>
        <v>3.4468000000000001</v>
      </c>
      <c r="Q34" s="69"/>
      <c r="R34" s="70">
        <f>MIN(R8:R31)</f>
        <v>3.3052000000000001</v>
      </c>
      <c r="S34" s="69"/>
      <c r="T34" s="70">
        <f>MIN(T8:T31)</f>
        <v>3.0962999999999998</v>
      </c>
      <c r="U34" s="69"/>
      <c r="V34" s="70">
        <f>MIN(V8:V31)</f>
        <v>2.8108</v>
      </c>
      <c r="W34" s="69"/>
      <c r="X34" s="70">
        <f>MIN(X8:X31)</f>
        <v>3.3917999999999999</v>
      </c>
      <c r="Y34" s="69"/>
      <c r="Z34" s="70">
        <f>MIN(Z8:Z31)</f>
        <v>3.8268</v>
      </c>
      <c r="AA34" s="71"/>
    </row>
    <row r="35" spans="1:27" ht="15" thickBot="1" x14ac:dyDescent="0.35">
      <c r="A35" s="72" t="s">
        <v>29</v>
      </c>
      <c r="B35" s="73"/>
      <c r="C35" s="73"/>
      <c r="D35" s="74">
        <f>MAX(D8:D31)</f>
        <v>7.3220000000000001</v>
      </c>
      <c r="E35" s="73"/>
      <c r="F35" s="74">
        <f>MAX(F8:F31)</f>
        <v>7.3220000000000001</v>
      </c>
      <c r="G35" s="73"/>
      <c r="H35" s="74">
        <f>MAX(H8:H31)</f>
        <v>7.0557999999999996</v>
      </c>
      <c r="I35" s="73"/>
      <c r="J35" s="74">
        <f>MAX(J8:J31)</f>
        <v>6.3532000000000002</v>
      </c>
      <c r="K35" s="73"/>
      <c r="L35" s="74">
        <f>MAX(L8:L31)</f>
        <v>5.6703000000000001</v>
      </c>
      <c r="M35" s="73"/>
      <c r="N35" s="74">
        <f>MAX(N8:N31)</f>
        <v>5.5865999999999998</v>
      </c>
      <c r="O35" s="73"/>
      <c r="P35" s="74">
        <f>MAX(P8:P31)</f>
        <v>4.5900999999999996</v>
      </c>
      <c r="Q35" s="73"/>
      <c r="R35" s="74">
        <f>MAX(R8:R31)</f>
        <v>4.4410999999999996</v>
      </c>
      <c r="S35" s="73"/>
      <c r="T35" s="74">
        <f>MAX(T8:T31)</f>
        <v>4.3769</v>
      </c>
      <c r="U35" s="73"/>
      <c r="V35" s="74">
        <f>MAX(V8:V31)</f>
        <v>6.1044</v>
      </c>
      <c r="W35" s="73"/>
      <c r="X35" s="74">
        <f>MAX(X8:X31)</f>
        <v>5.7784000000000004</v>
      </c>
      <c r="Y35" s="73"/>
      <c r="Z35" s="74">
        <f>MAX(Z8:Z31)</f>
        <v>7.6105</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44865</v>
      </c>
      <c r="C8" s="60">
        <f>VLOOKUP($A8,'Return Data'!$B$7:$R$2292,4,0)</f>
        <v>306.67140000000001</v>
      </c>
      <c r="D8" s="60">
        <f>VLOOKUP($A8,'Return Data'!$B$7:$R$2292,5,0)</f>
        <v>6.5575999999999999</v>
      </c>
      <c r="E8" s="61">
        <f t="shared" ref="E8:E24" si="0">RANK(D8,D$8:D$24,0)</f>
        <v>12</v>
      </c>
      <c r="F8" s="60">
        <f>VLOOKUP($A8,'Return Data'!$B$7:$R$2292,6,0)</f>
        <v>6.5575999999999999</v>
      </c>
      <c r="G8" s="61">
        <f t="shared" ref="G8:G24" si="1">RANK(F8,F$8:F$24,0)</f>
        <v>12</v>
      </c>
      <c r="H8" s="60">
        <f>VLOOKUP($A8,'Return Data'!$B$7:$R$2292,7,0)</f>
        <v>7.0225999999999997</v>
      </c>
      <c r="I8" s="61">
        <f t="shared" ref="I8:I24" si="2">RANK(H8,H$8:H$24,0)</f>
        <v>4</v>
      </c>
      <c r="J8" s="60">
        <f>VLOOKUP($A8,'Return Data'!$B$7:$R$2292,8,0)</f>
        <v>6.2062999999999997</v>
      </c>
      <c r="K8" s="61">
        <f t="shared" ref="K8:K24" si="3">RANK(J8,J$8:J$24,0)</f>
        <v>7</v>
      </c>
      <c r="L8" s="60">
        <f>VLOOKUP($A8,'Return Data'!$B$7:$R$2292,9,0)</f>
        <v>5.6520000000000001</v>
      </c>
      <c r="M8" s="61">
        <f t="shared" ref="M8:M24" si="4">RANK(L8,L$8:L$24,0)</f>
        <v>3</v>
      </c>
      <c r="N8" s="60">
        <f>VLOOKUP($A8,'Return Data'!$B$7:$R$2292,10,0)</f>
        <v>5.3247</v>
      </c>
      <c r="O8" s="61">
        <f t="shared" ref="O8:O24" si="5">RANK(N8,N$8:N$24,0)</f>
        <v>6</v>
      </c>
      <c r="P8" s="60">
        <f>VLOOKUP($A8,'Return Data'!$B$7:$R$2292,11,0)</f>
        <v>4.5186000000000002</v>
      </c>
      <c r="Q8" s="61">
        <f t="shared" ref="Q8:Q24" si="6">RANK(P8,P$8:P$24,0)</f>
        <v>8</v>
      </c>
      <c r="R8" s="60">
        <f>VLOOKUP($A8,'Return Data'!$B$7:$R$2292,12,0)</f>
        <v>4.4878999999999998</v>
      </c>
      <c r="S8" s="61">
        <f t="shared" ref="S8:S24" si="7">RANK(R8,R$8:R$24,0)</f>
        <v>6</v>
      </c>
      <c r="T8" s="60">
        <f>VLOOKUP($A8,'Return Data'!$B$7:$R$2292,13,0)</f>
        <v>4.4291999999999998</v>
      </c>
      <c r="U8" s="61">
        <f t="shared" ref="U8:U19" si="8">RANK(T8,T$8:T$24,0)</f>
        <v>4</v>
      </c>
      <c r="V8" s="60">
        <f>VLOOKUP($A8,'Return Data'!$B$7:$R$2292,17,0)</f>
        <v>4.1661999999999999</v>
      </c>
      <c r="W8" s="61">
        <f>RANK(V8,V$8:V$24,0)</f>
        <v>3</v>
      </c>
      <c r="X8" s="60">
        <f>VLOOKUP($A8,'Return Data'!$B$7:$R$2292,14,0)</f>
        <v>5.1283000000000003</v>
      </c>
      <c r="Y8" s="61">
        <f>RANK(X8,X$8:X$24,0)</f>
        <v>1</v>
      </c>
      <c r="Z8" s="60">
        <f>VLOOKUP($A8,'Return Data'!$B$7:$R$2292,16,0)</f>
        <v>7.3532999999999999</v>
      </c>
      <c r="AA8" s="62">
        <f t="shared" ref="AA8:AA24" si="9">RANK(Z8,Z$8:Z$24,0)</f>
        <v>5</v>
      </c>
    </row>
    <row r="9" spans="1:27" x14ac:dyDescent="0.3">
      <c r="A9" s="58" t="s">
        <v>1130</v>
      </c>
      <c r="B9" s="59">
        <f>VLOOKUP($A9,'Return Data'!$B$7:$R$2292,3,0)</f>
        <v>44865</v>
      </c>
      <c r="C9" s="60">
        <f>VLOOKUP($A9,'Return Data'!$B$7:$R$2292,4,0)</f>
        <v>1181.4640999999999</v>
      </c>
      <c r="D9" s="60">
        <f>VLOOKUP($A9,'Return Data'!$B$7:$R$2292,5,0)</f>
        <v>7.2644000000000002</v>
      </c>
      <c r="E9" s="61">
        <f t="shared" si="0"/>
        <v>2</v>
      </c>
      <c r="F9" s="60">
        <f>VLOOKUP($A9,'Return Data'!$B$7:$R$2292,6,0)</f>
        <v>7.2644000000000002</v>
      </c>
      <c r="G9" s="61">
        <f t="shared" si="1"/>
        <v>2</v>
      </c>
      <c r="H9" s="60">
        <f>VLOOKUP($A9,'Return Data'!$B$7:$R$2292,7,0)</f>
        <v>7.38</v>
      </c>
      <c r="I9" s="61">
        <f t="shared" si="2"/>
        <v>1</v>
      </c>
      <c r="J9" s="60">
        <f>VLOOKUP($A9,'Return Data'!$B$7:$R$2292,8,0)</f>
        <v>6.4371</v>
      </c>
      <c r="K9" s="61">
        <f t="shared" si="3"/>
        <v>2</v>
      </c>
      <c r="L9" s="60">
        <f>VLOOKUP($A9,'Return Data'!$B$7:$R$2292,9,0)</f>
        <v>5.3868</v>
      </c>
      <c r="M9" s="61">
        <f t="shared" si="4"/>
        <v>12</v>
      </c>
      <c r="N9" s="60">
        <f>VLOOKUP($A9,'Return Data'!$B$7:$R$2292,10,0)</f>
        <v>5.2046000000000001</v>
      </c>
      <c r="O9" s="61">
        <f t="shared" si="5"/>
        <v>9</v>
      </c>
      <c r="P9" s="60">
        <f>VLOOKUP($A9,'Return Data'!$B$7:$R$2292,11,0)</f>
        <v>4.5332999999999997</v>
      </c>
      <c r="Q9" s="61">
        <f t="shared" si="6"/>
        <v>6</v>
      </c>
      <c r="R9" s="60">
        <f>VLOOKUP($A9,'Return Data'!$B$7:$R$2292,12,0)</f>
        <v>4.4871999999999996</v>
      </c>
      <c r="S9" s="61">
        <f t="shared" si="7"/>
        <v>7</v>
      </c>
      <c r="T9" s="60">
        <f>VLOOKUP($A9,'Return Data'!$B$7:$R$2292,13,0)</f>
        <v>4.3895999999999997</v>
      </c>
      <c r="U9" s="61">
        <f t="shared" si="8"/>
        <v>6</v>
      </c>
      <c r="V9" s="60"/>
      <c r="W9" s="61"/>
      <c r="X9" s="60"/>
      <c r="Y9" s="61"/>
      <c r="Z9" s="60">
        <f>VLOOKUP($A9,'Return Data'!$B$7:$R$2292,16,0)</f>
        <v>5.2842000000000002</v>
      </c>
      <c r="AA9" s="62">
        <f t="shared" si="9"/>
        <v>15</v>
      </c>
    </row>
    <row r="10" spans="1:27" x14ac:dyDescent="0.3">
      <c r="A10" s="58" t="s">
        <v>1977</v>
      </c>
      <c r="B10" s="59">
        <f>VLOOKUP($A10,'Return Data'!$B$7:$R$2292,3,0)</f>
        <v>44865</v>
      </c>
      <c r="C10" s="60">
        <f>VLOOKUP($A10,'Return Data'!$B$7:$R$2292,4,0)</f>
        <v>1154.8279</v>
      </c>
      <c r="D10" s="60">
        <f>VLOOKUP($A10,'Return Data'!$B$7:$R$2292,5,0)</f>
        <v>5.8310000000000004</v>
      </c>
      <c r="E10" s="61">
        <f t="shared" si="0"/>
        <v>16</v>
      </c>
      <c r="F10" s="60">
        <f>VLOOKUP($A10,'Return Data'!$B$7:$R$2292,6,0)</f>
        <v>5.8310000000000004</v>
      </c>
      <c r="G10" s="61">
        <f t="shared" si="1"/>
        <v>16</v>
      </c>
      <c r="H10" s="60">
        <f>VLOOKUP($A10,'Return Data'!$B$7:$R$2292,7,0)</f>
        <v>5.9973999999999998</v>
      </c>
      <c r="I10" s="61">
        <f t="shared" si="2"/>
        <v>16</v>
      </c>
      <c r="J10" s="60">
        <f>VLOOKUP($A10,'Return Data'!$B$7:$R$2292,8,0)</f>
        <v>5.7302</v>
      </c>
      <c r="K10" s="61">
        <f t="shared" si="3"/>
        <v>17</v>
      </c>
      <c r="L10" s="60">
        <f>VLOOKUP($A10,'Return Data'!$B$7:$R$2292,9,0)</f>
        <v>5.3658999999999999</v>
      </c>
      <c r="M10" s="61">
        <f t="shared" si="4"/>
        <v>13</v>
      </c>
      <c r="N10" s="60">
        <f>VLOOKUP($A10,'Return Data'!$B$7:$R$2292,10,0)</f>
        <v>4.7058999999999997</v>
      </c>
      <c r="O10" s="61">
        <f t="shared" si="5"/>
        <v>17</v>
      </c>
      <c r="P10" s="60">
        <f>VLOOKUP($A10,'Return Data'!$B$7:$R$2292,11,0)</f>
        <v>3.9527999999999999</v>
      </c>
      <c r="Q10" s="61">
        <f t="shared" si="6"/>
        <v>15</v>
      </c>
      <c r="R10" s="60">
        <f>VLOOKUP($A10,'Return Data'!$B$7:$R$2292,12,0)</f>
        <v>3.9510000000000001</v>
      </c>
      <c r="S10" s="61">
        <f t="shared" si="7"/>
        <v>15</v>
      </c>
      <c r="T10" s="60">
        <f>VLOOKUP($A10,'Return Data'!$B$7:$R$2292,13,0)</f>
        <v>3.9411</v>
      </c>
      <c r="U10" s="61">
        <f t="shared" si="8"/>
        <v>14</v>
      </c>
      <c r="V10" s="60"/>
      <c r="W10" s="61"/>
      <c r="X10" s="60"/>
      <c r="Y10" s="61"/>
      <c r="Z10" s="60">
        <f>VLOOKUP($A10,'Return Data'!$B$7:$R$2292,16,0)</f>
        <v>4.3643000000000001</v>
      </c>
      <c r="AA10" s="62">
        <f t="shared" si="9"/>
        <v>17</v>
      </c>
    </row>
    <row r="11" spans="1:27" x14ac:dyDescent="0.3">
      <c r="A11" s="58" t="s">
        <v>1132</v>
      </c>
      <c r="B11" s="59">
        <f>VLOOKUP($A11,'Return Data'!$B$7:$R$2292,3,0)</f>
        <v>44865</v>
      </c>
      <c r="C11" s="60">
        <f>VLOOKUP($A11,'Return Data'!$B$7:$R$2292,4,0)</f>
        <v>44.634</v>
      </c>
      <c r="D11" s="60">
        <f>VLOOKUP($A11,'Return Data'!$B$7:$R$2292,5,0)</f>
        <v>6.6275000000000004</v>
      </c>
      <c r="E11" s="61">
        <f t="shared" si="0"/>
        <v>11</v>
      </c>
      <c r="F11" s="60">
        <f>VLOOKUP($A11,'Return Data'!$B$7:$R$2292,6,0)</f>
        <v>6.6275000000000004</v>
      </c>
      <c r="G11" s="61">
        <f t="shared" si="1"/>
        <v>11</v>
      </c>
      <c r="H11" s="60">
        <f>VLOOKUP($A11,'Return Data'!$B$7:$R$2292,7,0)</f>
        <v>6.7671999999999999</v>
      </c>
      <c r="I11" s="61">
        <f t="shared" si="2"/>
        <v>11</v>
      </c>
      <c r="J11" s="60">
        <f>VLOOKUP($A11,'Return Data'!$B$7:$R$2292,8,0)</f>
        <v>6.1242000000000001</v>
      </c>
      <c r="K11" s="61">
        <f t="shared" si="3"/>
        <v>10</v>
      </c>
      <c r="L11" s="60">
        <f>VLOOKUP($A11,'Return Data'!$B$7:$R$2292,9,0)</f>
        <v>5.5045999999999999</v>
      </c>
      <c r="M11" s="61">
        <f t="shared" si="4"/>
        <v>8</v>
      </c>
      <c r="N11" s="60">
        <f>VLOOKUP($A11,'Return Data'!$B$7:$R$2292,10,0)</f>
        <v>5.0658000000000003</v>
      </c>
      <c r="O11" s="61">
        <f t="shared" si="5"/>
        <v>13</v>
      </c>
      <c r="P11" s="60">
        <f>VLOOKUP($A11,'Return Data'!$B$7:$R$2292,11,0)</f>
        <v>3.5402999999999998</v>
      </c>
      <c r="Q11" s="61">
        <f t="shared" si="6"/>
        <v>17</v>
      </c>
      <c r="R11" s="60">
        <f>VLOOKUP($A11,'Return Data'!$B$7:$R$2292,12,0)</f>
        <v>3.6027999999999998</v>
      </c>
      <c r="S11" s="61">
        <f t="shared" si="7"/>
        <v>17</v>
      </c>
      <c r="T11" s="60">
        <f>VLOOKUP($A11,'Return Data'!$B$7:$R$2292,13,0)</f>
        <v>3.6945999999999999</v>
      </c>
      <c r="U11" s="61">
        <f t="shared" si="8"/>
        <v>16</v>
      </c>
      <c r="V11" s="60">
        <f>VLOOKUP($A11,'Return Data'!$B$7:$R$2292,17,0)</f>
        <v>3.7284999999999999</v>
      </c>
      <c r="W11" s="61">
        <f t="shared" ref="W11:W19" si="10">RANK(V11,V$8:V$24,0)</f>
        <v>13</v>
      </c>
      <c r="X11" s="60">
        <f>VLOOKUP($A11,'Return Data'!$B$7:$R$2292,14,0)</f>
        <v>4.5533000000000001</v>
      </c>
      <c r="Y11" s="61">
        <f t="shared" ref="Y11:Y19" si="11">RANK(X11,X$8:X$24,0)</f>
        <v>12</v>
      </c>
      <c r="Z11" s="60">
        <f>VLOOKUP($A11,'Return Data'!$B$7:$R$2292,16,0)</f>
        <v>6.891</v>
      </c>
      <c r="AA11" s="62">
        <f t="shared" si="9"/>
        <v>12</v>
      </c>
    </row>
    <row r="12" spans="1:27" x14ac:dyDescent="0.3">
      <c r="A12" s="58" t="s">
        <v>1135</v>
      </c>
      <c r="B12" s="59">
        <f>VLOOKUP($A12,'Return Data'!$B$7:$R$2292,3,0)</f>
        <v>44865</v>
      </c>
      <c r="C12" s="60">
        <f>VLOOKUP($A12,'Return Data'!$B$7:$R$2292,4,0)</f>
        <v>42.472200000000001</v>
      </c>
      <c r="D12" s="60">
        <f>VLOOKUP($A12,'Return Data'!$B$7:$R$2292,5,0)</f>
        <v>7.6820000000000004</v>
      </c>
      <c r="E12" s="61">
        <f t="shared" si="0"/>
        <v>1</v>
      </c>
      <c r="F12" s="60">
        <f>VLOOKUP($A12,'Return Data'!$B$7:$R$2292,6,0)</f>
        <v>7.6820000000000004</v>
      </c>
      <c r="G12" s="61">
        <f t="shared" si="1"/>
        <v>1</v>
      </c>
      <c r="H12" s="60">
        <f>VLOOKUP($A12,'Return Data'!$B$7:$R$2292,7,0)</f>
        <v>7.0433000000000003</v>
      </c>
      <c r="I12" s="61">
        <f t="shared" si="2"/>
        <v>3</v>
      </c>
      <c r="J12" s="60">
        <f>VLOOKUP($A12,'Return Data'!$B$7:$R$2292,8,0)</f>
        <v>5.9555999999999996</v>
      </c>
      <c r="K12" s="61">
        <f t="shared" si="3"/>
        <v>11</v>
      </c>
      <c r="L12" s="60">
        <f>VLOOKUP($A12,'Return Data'!$B$7:$R$2292,9,0)</f>
        <v>4.8882000000000003</v>
      </c>
      <c r="M12" s="61">
        <f t="shared" si="4"/>
        <v>17</v>
      </c>
      <c r="N12" s="60">
        <f>VLOOKUP($A12,'Return Data'!$B$7:$R$2292,10,0)</f>
        <v>4.8747999999999996</v>
      </c>
      <c r="O12" s="61">
        <f t="shared" si="5"/>
        <v>16</v>
      </c>
      <c r="P12" s="60">
        <f>VLOOKUP($A12,'Return Data'!$B$7:$R$2292,11,0)</f>
        <v>4.1186999999999996</v>
      </c>
      <c r="Q12" s="61">
        <f t="shared" si="6"/>
        <v>13</v>
      </c>
      <c r="R12" s="60">
        <f>VLOOKUP($A12,'Return Data'!$B$7:$R$2292,12,0)</f>
        <v>4.0835999999999997</v>
      </c>
      <c r="S12" s="61">
        <f t="shared" si="7"/>
        <v>13</v>
      </c>
      <c r="T12" s="60">
        <f>VLOOKUP($A12,'Return Data'!$B$7:$R$2292,13,0)</f>
        <v>4.0316000000000001</v>
      </c>
      <c r="U12" s="61">
        <f t="shared" si="8"/>
        <v>13</v>
      </c>
      <c r="V12" s="60">
        <f>VLOOKUP($A12,'Return Data'!$B$7:$R$2292,17,0)</f>
        <v>3.8582999999999998</v>
      </c>
      <c r="W12" s="61">
        <f t="shared" si="10"/>
        <v>10</v>
      </c>
      <c r="X12" s="60">
        <f>VLOOKUP($A12,'Return Data'!$B$7:$R$2292,14,0)</f>
        <v>4.7416999999999998</v>
      </c>
      <c r="Y12" s="61">
        <f t="shared" si="11"/>
        <v>8</v>
      </c>
      <c r="Z12" s="60">
        <f>VLOOKUP($A12,'Return Data'!$B$7:$R$2292,16,0)</f>
        <v>7.4423000000000004</v>
      </c>
      <c r="AA12" s="62">
        <f t="shared" si="9"/>
        <v>4</v>
      </c>
    </row>
    <row r="13" spans="1:27" x14ac:dyDescent="0.3">
      <c r="A13" s="58" t="s">
        <v>1137</v>
      </c>
      <c r="B13" s="59">
        <f>VLOOKUP($A13,'Return Data'!$B$7:$R$2292,3,0)</f>
        <v>44865</v>
      </c>
      <c r="C13" s="60">
        <f>VLOOKUP($A13,'Return Data'!$B$7:$R$2292,4,0)</f>
        <v>4775.3215</v>
      </c>
      <c r="D13" s="60">
        <f>VLOOKUP($A13,'Return Data'!$B$7:$R$2292,5,0)</f>
        <v>7.2084999999999999</v>
      </c>
      <c r="E13" s="61">
        <f t="shared" si="0"/>
        <v>3</v>
      </c>
      <c r="F13" s="60">
        <f>VLOOKUP($A13,'Return Data'!$B$7:$R$2292,6,0)</f>
        <v>7.2084999999999999</v>
      </c>
      <c r="G13" s="61">
        <f t="shared" si="1"/>
        <v>3</v>
      </c>
      <c r="H13" s="60">
        <f>VLOOKUP($A13,'Return Data'!$B$7:$R$2292,7,0)</f>
        <v>7.0789999999999997</v>
      </c>
      <c r="I13" s="61">
        <f t="shared" si="2"/>
        <v>2</v>
      </c>
      <c r="J13" s="60">
        <f>VLOOKUP($A13,'Return Data'!$B$7:$R$2292,8,0)</f>
        <v>6.2586000000000004</v>
      </c>
      <c r="K13" s="61">
        <f t="shared" si="3"/>
        <v>4</v>
      </c>
      <c r="L13" s="60">
        <f>VLOOKUP($A13,'Return Data'!$B$7:$R$2292,9,0)</f>
        <v>5.4880000000000004</v>
      </c>
      <c r="M13" s="61">
        <f t="shared" si="4"/>
        <v>9</v>
      </c>
      <c r="N13" s="60">
        <f>VLOOKUP($A13,'Return Data'!$B$7:$R$2292,10,0)</f>
        <v>5.2775999999999996</v>
      </c>
      <c r="O13" s="61">
        <f t="shared" si="5"/>
        <v>7</v>
      </c>
      <c r="P13" s="60">
        <f>VLOOKUP($A13,'Return Data'!$B$7:$R$2292,11,0)</f>
        <v>4.5084999999999997</v>
      </c>
      <c r="Q13" s="61">
        <f t="shared" si="6"/>
        <v>9</v>
      </c>
      <c r="R13" s="60">
        <f>VLOOKUP($A13,'Return Data'!$B$7:$R$2292,12,0)</f>
        <v>4.4714</v>
      </c>
      <c r="S13" s="61">
        <f t="shared" si="7"/>
        <v>8</v>
      </c>
      <c r="T13" s="60">
        <f>VLOOKUP($A13,'Return Data'!$B$7:$R$2292,13,0)</f>
        <v>4.3833000000000002</v>
      </c>
      <c r="U13" s="61">
        <f t="shared" si="8"/>
        <v>7</v>
      </c>
      <c r="V13" s="60">
        <f>VLOOKUP($A13,'Return Data'!$B$7:$R$2292,17,0)</f>
        <v>4.1235999999999997</v>
      </c>
      <c r="W13" s="61">
        <f t="shared" si="10"/>
        <v>4</v>
      </c>
      <c r="X13" s="60">
        <f>VLOOKUP($A13,'Return Data'!$B$7:$R$2292,14,0)</f>
        <v>5.0858999999999996</v>
      </c>
      <c r="Y13" s="61">
        <f t="shared" si="11"/>
        <v>3</v>
      </c>
      <c r="Z13" s="60">
        <f>VLOOKUP($A13,'Return Data'!$B$7:$R$2292,16,0)</f>
        <v>7.2469000000000001</v>
      </c>
      <c r="AA13" s="62">
        <f t="shared" si="9"/>
        <v>6</v>
      </c>
    </row>
    <row r="14" spans="1:27" x14ac:dyDescent="0.3">
      <c r="A14" s="58" t="s">
        <v>1139</v>
      </c>
      <c r="B14" s="59">
        <f>VLOOKUP($A14,'Return Data'!$B$7:$R$2292,3,0)</f>
        <v>44865</v>
      </c>
      <c r="C14" s="60">
        <f>VLOOKUP($A14,'Return Data'!$B$7:$R$2292,4,0)</f>
        <v>314.78429999999997</v>
      </c>
      <c r="D14" s="60">
        <f>VLOOKUP($A14,'Return Data'!$B$7:$R$2292,5,0)</f>
        <v>6.4696999999999996</v>
      </c>
      <c r="E14" s="61">
        <f t="shared" si="0"/>
        <v>14</v>
      </c>
      <c r="F14" s="60">
        <f>VLOOKUP($A14,'Return Data'!$B$7:$R$2292,6,0)</f>
        <v>6.4696999999999996</v>
      </c>
      <c r="G14" s="61">
        <f t="shared" si="1"/>
        <v>14</v>
      </c>
      <c r="H14" s="60">
        <f>VLOOKUP($A14,'Return Data'!$B$7:$R$2292,7,0)</f>
        <v>6.6433999999999997</v>
      </c>
      <c r="I14" s="61">
        <f t="shared" si="2"/>
        <v>13</v>
      </c>
      <c r="J14" s="60">
        <f>VLOOKUP($A14,'Return Data'!$B$7:$R$2292,8,0)</f>
        <v>6.2423999999999999</v>
      </c>
      <c r="K14" s="61">
        <f t="shared" si="3"/>
        <v>5</v>
      </c>
      <c r="L14" s="60">
        <f>VLOOKUP($A14,'Return Data'!$B$7:$R$2292,9,0)</f>
        <v>5.7469999999999999</v>
      </c>
      <c r="M14" s="61">
        <f t="shared" si="4"/>
        <v>1</v>
      </c>
      <c r="N14" s="60">
        <f>VLOOKUP($A14,'Return Data'!$B$7:$R$2292,10,0)</f>
        <v>5.3853999999999997</v>
      </c>
      <c r="O14" s="61">
        <f t="shared" si="5"/>
        <v>3</v>
      </c>
      <c r="P14" s="60">
        <f>VLOOKUP($A14,'Return Data'!$B$7:$R$2292,11,0)</f>
        <v>4.5071000000000003</v>
      </c>
      <c r="Q14" s="61">
        <f t="shared" si="6"/>
        <v>10</v>
      </c>
      <c r="R14" s="60">
        <f>VLOOKUP($A14,'Return Data'!$B$7:$R$2292,12,0)</f>
        <v>4.4478999999999997</v>
      </c>
      <c r="S14" s="61">
        <f t="shared" si="7"/>
        <v>10</v>
      </c>
      <c r="T14" s="60">
        <f>VLOOKUP($A14,'Return Data'!$B$7:$R$2292,13,0)</f>
        <v>4.3163999999999998</v>
      </c>
      <c r="U14" s="61">
        <f t="shared" si="8"/>
        <v>8</v>
      </c>
      <c r="V14" s="60">
        <f>VLOOKUP($A14,'Return Data'!$B$7:$R$2292,17,0)</f>
        <v>4.0419999999999998</v>
      </c>
      <c r="W14" s="61">
        <f t="shared" si="10"/>
        <v>8</v>
      </c>
      <c r="X14" s="60">
        <f>VLOOKUP($A14,'Return Data'!$B$7:$R$2292,14,0)</f>
        <v>4.9131</v>
      </c>
      <c r="Y14" s="61">
        <f t="shared" si="11"/>
        <v>6</v>
      </c>
      <c r="Z14" s="60">
        <f>VLOOKUP($A14,'Return Data'!$B$7:$R$2292,16,0)</f>
        <v>7.1962000000000002</v>
      </c>
      <c r="AA14" s="62">
        <f t="shared" si="9"/>
        <v>9</v>
      </c>
    </row>
    <row r="15" spans="1:27" x14ac:dyDescent="0.3">
      <c r="A15" s="58" t="s">
        <v>1140</v>
      </c>
      <c r="B15" s="59">
        <f>VLOOKUP($A15,'Return Data'!$B$7:$R$2292,3,0)</f>
        <v>44865</v>
      </c>
      <c r="C15" s="60">
        <f>VLOOKUP($A15,'Return Data'!$B$7:$R$2292,4,0)</f>
        <v>35.778199999999998</v>
      </c>
      <c r="D15" s="60">
        <f>VLOOKUP($A15,'Return Data'!$B$7:$R$2292,5,0)</f>
        <v>6.9410999999999996</v>
      </c>
      <c r="E15" s="61">
        <f t="shared" si="0"/>
        <v>5</v>
      </c>
      <c r="F15" s="60">
        <f>VLOOKUP($A15,'Return Data'!$B$7:$R$2292,6,0)</f>
        <v>6.9410999999999996</v>
      </c>
      <c r="G15" s="61">
        <f t="shared" si="1"/>
        <v>5</v>
      </c>
      <c r="H15" s="60">
        <f>VLOOKUP($A15,'Return Data'!$B$7:$R$2292,7,0)</f>
        <v>6.8173000000000004</v>
      </c>
      <c r="I15" s="61">
        <f t="shared" si="2"/>
        <v>10</v>
      </c>
      <c r="J15" s="60">
        <f>VLOOKUP($A15,'Return Data'!$B$7:$R$2292,8,0)</f>
        <v>5.8353000000000002</v>
      </c>
      <c r="K15" s="61">
        <f t="shared" si="3"/>
        <v>14</v>
      </c>
      <c r="L15" s="60">
        <f>VLOOKUP($A15,'Return Data'!$B$7:$R$2292,9,0)</f>
        <v>5.1628999999999996</v>
      </c>
      <c r="M15" s="61">
        <f t="shared" si="4"/>
        <v>16</v>
      </c>
      <c r="N15" s="60">
        <f>VLOOKUP($A15,'Return Data'!$B$7:$R$2292,10,0)</f>
        <v>4.9983000000000004</v>
      </c>
      <c r="O15" s="61">
        <f t="shared" si="5"/>
        <v>14</v>
      </c>
      <c r="P15" s="60">
        <f>VLOOKUP($A15,'Return Data'!$B$7:$R$2292,11,0)</f>
        <v>4.2813999999999997</v>
      </c>
      <c r="Q15" s="61">
        <f t="shared" si="6"/>
        <v>12</v>
      </c>
      <c r="R15" s="60">
        <f>VLOOKUP($A15,'Return Data'!$B$7:$R$2292,12,0)</f>
        <v>4.2824</v>
      </c>
      <c r="S15" s="61">
        <f t="shared" si="7"/>
        <v>12</v>
      </c>
      <c r="T15" s="60">
        <f>VLOOKUP($A15,'Return Data'!$B$7:$R$2292,13,0)</f>
        <v>4.1749999999999998</v>
      </c>
      <c r="U15" s="61">
        <f t="shared" si="8"/>
        <v>11</v>
      </c>
      <c r="V15" s="60">
        <f>VLOOKUP($A15,'Return Data'!$B$7:$R$2292,17,0)</f>
        <v>3.8784999999999998</v>
      </c>
      <c r="W15" s="61">
        <f t="shared" si="10"/>
        <v>9</v>
      </c>
      <c r="X15" s="60">
        <f>VLOOKUP($A15,'Return Data'!$B$7:$R$2292,14,0)</f>
        <v>4.6338999999999997</v>
      </c>
      <c r="Y15" s="61">
        <f t="shared" si="11"/>
        <v>11</v>
      </c>
      <c r="Z15" s="60">
        <f>VLOOKUP($A15,'Return Data'!$B$7:$R$2292,16,0)</f>
        <v>7.1219999999999999</v>
      </c>
      <c r="AA15" s="62">
        <f t="shared" si="9"/>
        <v>11</v>
      </c>
    </row>
    <row r="16" spans="1:27" x14ac:dyDescent="0.3">
      <c r="A16" s="58" t="s">
        <v>1145</v>
      </c>
      <c r="B16" s="59">
        <f>VLOOKUP($A16,'Return Data'!$B$7:$R$2292,3,0)</f>
        <v>44865</v>
      </c>
      <c r="C16" s="60">
        <f>VLOOKUP($A16,'Return Data'!$B$7:$R$2292,4,0)</f>
        <v>2591.5358000000001</v>
      </c>
      <c r="D16" s="60">
        <f>VLOOKUP($A16,'Return Data'!$B$7:$R$2292,5,0)</f>
        <v>6.431</v>
      </c>
      <c r="E16" s="61">
        <f t="shared" si="0"/>
        <v>15</v>
      </c>
      <c r="F16" s="60">
        <f>VLOOKUP($A16,'Return Data'!$B$7:$R$2292,6,0)</f>
        <v>6.431</v>
      </c>
      <c r="G16" s="61">
        <f t="shared" si="1"/>
        <v>15</v>
      </c>
      <c r="H16" s="60">
        <f>VLOOKUP($A16,'Return Data'!$B$7:$R$2292,7,0)</f>
        <v>6.9608999999999996</v>
      </c>
      <c r="I16" s="61">
        <f t="shared" si="2"/>
        <v>8</v>
      </c>
      <c r="J16" s="60">
        <f>VLOOKUP($A16,'Return Data'!$B$7:$R$2292,8,0)</f>
        <v>5.9298000000000002</v>
      </c>
      <c r="K16" s="61">
        <f t="shared" si="3"/>
        <v>13</v>
      </c>
      <c r="L16" s="60">
        <f>VLOOKUP($A16,'Return Data'!$B$7:$R$2292,9,0)</f>
        <v>5.4789000000000003</v>
      </c>
      <c r="M16" s="61">
        <f t="shared" si="4"/>
        <v>10</v>
      </c>
      <c r="N16" s="60">
        <f>VLOOKUP($A16,'Return Data'!$B$7:$R$2292,10,0)</f>
        <v>4.9659000000000004</v>
      </c>
      <c r="O16" s="61">
        <f t="shared" si="5"/>
        <v>15</v>
      </c>
      <c r="P16" s="60">
        <f>VLOOKUP($A16,'Return Data'!$B$7:$R$2292,11,0)</f>
        <v>3.5691999999999999</v>
      </c>
      <c r="Q16" s="61">
        <f t="shared" si="6"/>
        <v>16</v>
      </c>
      <c r="R16" s="60">
        <f>VLOOKUP($A16,'Return Data'!$B$7:$R$2292,12,0)</f>
        <v>3.641</v>
      </c>
      <c r="S16" s="61">
        <f t="shared" si="7"/>
        <v>16</v>
      </c>
      <c r="T16" s="60">
        <f>VLOOKUP($A16,'Return Data'!$B$7:$R$2292,13,0)</f>
        <v>3.7225000000000001</v>
      </c>
      <c r="U16" s="61">
        <f t="shared" si="8"/>
        <v>15</v>
      </c>
      <c r="V16" s="60">
        <f>VLOOKUP($A16,'Return Data'!$B$7:$R$2292,17,0)</f>
        <v>3.7761</v>
      </c>
      <c r="W16" s="61">
        <f t="shared" si="10"/>
        <v>12</v>
      </c>
      <c r="X16" s="60">
        <f>VLOOKUP($A16,'Return Data'!$B$7:$R$2292,14,0)</f>
        <v>4.6589</v>
      </c>
      <c r="Y16" s="61">
        <f t="shared" si="11"/>
        <v>10</v>
      </c>
      <c r="Z16" s="60">
        <f>VLOOKUP($A16,'Return Data'!$B$7:$R$2292,16,0)</f>
        <v>7.4912999999999998</v>
      </c>
      <c r="AA16" s="62">
        <f t="shared" si="9"/>
        <v>2</v>
      </c>
    </row>
    <row r="17" spans="1:27" x14ac:dyDescent="0.3">
      <c r="A17" s="58" t="s">
        <v>1149</v>
      </c>
      <c r="B17" s="59">
        <f>VLOOKUP($A17,'Return Data'!$B$7:$R$2292,3,0)</f>
        <v>44865</v>
      </c>
      <c r="C17" s="60">
        <f>VLOOKUP($A17,'Return Data'!$B$7:$R$2292,4,0)</f>
        <v>3715.7483999999999</v>
      </c>
      <c r="D17" s="60">
        <f>VLOOKUP($A17,'Return Data'!$B$7:$R$2292,5,0)</f>
        <v>6.6627000000000001</v>
      </c>
      <c r="E17" s="61">
        <f t="shared" si="0"/>
        <v>9</v>
      </c>
      <c r="F17" s="60">
        <f>VLOOKUP($A17,'Return Data'!$B$7:$R$2292,6,0)</f>
        <v>6.6627000000000001</v>
      </c>
      <c r="G17" s="61">
        <f t="shared" si="1"/>
        <v>9</v>
      </c>
      <c r="H17" s="60">
        <f>VLOOKUP($A17,'Return Data'!$B$7:$R$2292,7,0)</f>
        <v>6.7213000000000003</v>
      </c>
      <c r="I17" s="61">
        <f t="shared" si="2"/>
        <v>12</v>
      </c>
      <c r="J17" s="60">
        <f>VLOOKUP($A17,'Return Data'!$B$7:$R$2292,8,0)</f>
        <v>6.1449999999999996</v>
      </c>
      <c r="K17" s="61">
        <f t="shared" si="3"/>
        <v>9</v>
      </c>
      <c r="L17" s="60">
        <f>VLOOKUP($A17,'Return Data'!$B$7:$R$2292,9,0)</f>
        <v>5.3426999999999998</v>
      </c>
      <c r="M17" s="61">
        <f t="shared" si="4"/>
        <v>14</v>
      </c>
      <c r="N17" s="60">
        <f>VLOOKUP($A17,'Return Data'!$B$7:$R$2292,10,0)</f>
        <v>5.1657999999999999</v>
      </c>
      <c r="O17" s="61">
        <f t="shared" si="5"/>
        <v>10</v>
      </c>
      <c r="P17" s="60">
        <f>VLOOKUP($A17,'Return Data'!$B$7:$R$2292,11,0)</f>
        <v>4.5194999999999999</v>
      </c>
      <c r="Q17" s="61">
        <f t="shared" si="6"/>
        <v>7</v>
      </c>
      <c r="R17" s="60">
        <f>VLOOKUP($A17,'Return Data'!$B$7:$R$2292,12,0)</f>
        <v>4.5198</v>
      </c>
      <c r="S17" s="61">
        <f t="shared" si="7"/>
        <v>5</v>
      </c>
      <c r="T17" s="60">
        <f>VLOOKUP($A17,'Return Data'!$B$7:$R$2292,13,0)</f>
        <v>4.4095000000000004</v>
      </c>
      <c r="U17" s="61">
        <f t="shared" si="8"/>
        <v>5</v>
      </c>
      <c r="V17" s="60">
        <f>VLOOKUP($A17,'Return Data'!$B$7:$R$2292,17,0)</f>
        <v>4.0632000000000001</v>
      </c>
      <c r="W17" s="61">
        <f t="shared" si="10"/>
        <v>7</v>
      </c>
      <c r="X17" s="60">
        <f>VLOOKUP($A17,'Return Data'!$B$7:$R$2292,14,0)</f>
        <v>4.7390999999999996</v>
      </c>
      <c r="Y17" s="61">
        <f t="shared" si="11"/>
        <v>9</v>
      </c>
      <c r="Z17" s="60">
        <f>VLOOKUP($A17,'Return Data'!$B$7:$R$2292,16,0)</f>
        <v>7.1608999999999998</v>
      </c>
      <c r="AA17" s="62">
        <f t="shared" si="9"/>
        <v>10</v>
      </c>
    </row>
    <row r="18" spans="1:27" x14ac:dyDescent="0.3">
      <c r="A18" s="58" t="s">
        <v>1150</v>
      </c>
      <c r="B18" s="59">
        <f>VLOOKUP($A18,'Return Data'!$B$7:$R$2292,3,0)</f>
        <v>44865</v>
      </c>
      <c r="C18" s="60">
        <f>VLOOKUP($A18,'Return Data'!$B$7:$R$2292,4,0)</f>
        <v>34.132743362831903</v>
      </c>
      <c r="D18" s="60">
        <f>VLOOKUP($A18,'Return Data'!$B$7:$R$2292,5,0)</f>
        <v>6.6333000000000002</v>
      </c>
      <c r="E18" s="61">
        <f t="shared" si="0"/>
        <v>10</v>
      </c>
      <c r="F18" s="60">
        <f>VLOOKUP($A18,'Return Data'!$B$7:$R$2292,6,0)</f>
        <v>6.6333000000000002</v>
      </c>
      <c r="G18" s="61">
        <f t="shared" si="1"/>
        <v>10</v>
      </c>
      <c r="H18" s="60">
        <f>VLOOKUP($A18,'Return Data'!$B$7:$R$2292,7,0)</f>
        <v>6.2179000000000002</v>
      </c>
      <c r="I18" s="61">
        <f t="shared" si="2"/>
        <v>14</v>
      </c>
      <c r="J18" s="60">
        <f>VLOOKUP($A18,'Return Data'!$B$7:$R$2292,8,0)</f>
        <v>5.8216000000000001</v>
      </c>
      <c r="K18" s="61">
        <f t="shared" si="3"/>
        <v>15</v>
      </c>
      <c r="L18" s="60">
        <f>VLOOKUP($A18,'Return Data'!$B$7:$R$2292,9,0)</f>
        <v>5.3952999999999998</v>
      </c>
      <c r="M18" s="61">
        <f t="shared" si="4"/>
        <v>11</v>
      </c>
      <c r="N18" s="60">
        <f>VLOOKUP($A18,'Return Data'!$B$7:$R$2292,10,0)</f>
        <v>5.1173000000000002</v>
      </c>
      <c r="O18" s="61">
        <f t="shared" si="5"/>
        <v>12</v>
      </c>
      <c r="P18" s="60">
        <f>VLOOKUP($A18,'Return Data'!$B$7:$R$2292,11,0)</f>
        <v>4.1039000000000003</v>
      </c>
      <c r="Q18" s="61">
        <f t="shared" si="6"/>
        <v>14</v>
      </c>
      <c r="R18" s="60">
        <f>VLOOKUP($A18,'Return Data'!$B$7:$R$2292,12,0)</f>
        <v>4.0739000000000001</v>
      </c>
      <c r="S18" s="61">
        <f t="shared" si="7"/>
        <v>14</v>
      </c>
      <c r="T18" s="60">
        <f>VLOOKUP($A18,'Return Data'!$B$7:$R$2292,13,0)</f>
        <v>4.0366999999999997</v>
      </c>
      <c r="U18" s="61">
        <f t="shared" si="8"/>
        <v>12</v>
      </c>
      <c r="V18" s="60">
        <f>VLOOKUP($A18,'Return Data'!$B$7:$R$2292,17,0)</f>
        <v>3.6716000000000002</v>
      </c>
      <c r="W18" s="61">
        <f t="shared" si="10"/>
        <v>14</v>
      </c>
      <c r="X18" s="60">
        <f>VLOOKUP($A18,'Return Data'!$B$7:$R$2292,14,0)</f>
        <v>4.5045999999999999</v>
      </c>
      <c r="Y18" s="61">
        <f t="shared" si="11"/>
        <v>13</v>
      </c>
      <c r="Z18" s="60">
        <f>VLOOKUP($A18,'Return Data'!$B$7:$R$2292,16,0)</f>
        <v>7.4452999999999996</v>
      </c>
      <c r="AA18" s="62">
        <f t="shared" si="9"/>
        <v>3</v>
      </c>
    </row>
    <row r="19" spans="1:27" x14ac:dyDescent="0.3">
      <c r="A19" s="58" t="s">
        <v>1153</v>
      </c>
      <c r="B19" s="59">
        <f>VLOOKUP($A19,'Return Data'!$B$7:$R$2292,3,0)</f>
        <v>44865</v>
      </c>
      <c r="C19" s="60">
        <f>VLOOKUP($A19,'Return Data'!$B$7:$R$2292,4,0)</f>
        <v>3441.2168999999999</v>
      </c>
      <c r="D19" s="60">
        <f>VLOOKUP($A19,'Return Data'!$B$7:$R$2292,5,0)</f>
        <v>6.8685</v>
      </c>
      <c r="E19" s="61">
        <f t="shared" si="0"/>
        <v>7</v>
      </c>
      <c r="F19" s="60">
        <f>VLOOKUP($A19,'Return Data'!$B$7:$R$2292,6,0)</f>
        <v>6.8685</v>
      </c>
      <c r="G19" s="61">
        <f t="shared" si="1"/>
        <v>7</v>
      </c>
      <c r="H19" s="60">
        <f>VLOOKUP($A19,'Return Data'!$B$7:$R$2292,7,0)</f>
        <v>6.8692000000000002</v>
      </c>
      <c r="I19" s="61">
        <f t="shared" si="2"/>
        <v>9</v>
      </c>
      <c r="J19" s="60">
        <f>VLOOKUP($A19,'Return Data'!$B$7:$R$2292,8,0)</f>
        <v>6.1810999999999998</v>
      </c>
      <c r="K19" s="61">
        <f t="shared" si="3"/>
        <v>8</v>
      </c>
      <c r="L19" s="60">
        <f>VLOOKUP($A19,'Return Data'!$B$7:$R$2292,9,0)</f>
        <v>5.5217000000000001</v>
      </c>
      <c r="M19" s="61">
        <f t="shared" si="4"/>
        <v>7</v>
      </c>
      <c r="N19" s="60">
        <f>VLOOKUP($A19,'Return Data'!$B$7:$R$2292,10,0)</f>
        <v>5.3865999999999996</v>
      </c>
      <c r="O19" s="61">
        <f t="shared" si="5"/>
        <v>2</v>
      </c>
      <c r="P19" s="60">
        <f>VLOOKUP($A19,'Return Data'!$B$7:$R$2292,11,0)</f>
        <v>4.7279999999999998</v>
      </c>
      <c r="Q19" s="61">
        <f t="shared" si="6"/>
        <v>2</v>
      </c>
      <c r="R19" s="60">
        <f>VLOOKUP($A19,'Return Data'!$B$7:$R$2292,12,0)</f>
        <v>4.6703000000000001</v>
      </c>
      <c r="S19" s="61">
        <f t="shared" si="7"/>
        <v>1</v>
      </c>
      <c r="T19" s="60">
        <f>VLOOKUP($A19,'Return Data'!$B$7:$R$2292,13,0)</f>
        <v>4.5662000000000003</v>
      </c>
      <c r="U19" s="61">
        <f t="shared" si="8"/>
        <v>1</v>
      </c>
      <c r="V19" s="60">
        <f>VLOOKUP($A19,'Return Data'!$B$7:$R$2292,17,0)</f>
        <v>4.2011000000000003</v>
      </c>
      <c r="W19" s="61">
        <f t="shared" si="10"/>
        <v>2</v>
      </c>
      <c r="X19" s="60">
        <f>VLOOKUP($A19,'Return Data'!$B$7:$R$2292,14,0)</f>
        <v>4.9318</v>
      </c>
      <c r="Y19" s="61">
        <f t="shared" si="11"/>
        <v>4</v>
      </c>
      <c r="Z19" s="60">
        <f>VLOOKUP($A19,'Return Data'!$B$7:$R$2292,16,0)</f>
        <v>7.2408000000000001</v>
      </c>
      <c r="AA19" s="62">
        <f t="shared" si="9"/>
        <v>7</v>
      </c>
    </row>
    <row r="20" spans="1:27" x14ac:dyDescent="0.3">
      <c r="A20" s="58" t="s">
        <v>1154</v>
      </c>
      <c r="B20" s="59">
        <f>VLOOKUP($A20,'Return Data'!$B$7:$R$2292,3,0)</f>
        <v>44865</v>
      </c>
      <c r="C20" s="60">
        <f>VLOOKUP($A20,'Return Data'!$B$7:$R$2292,4,0)</f>
        <v>1123.646</v>
      </c>
      <c r="D20" s="60">
        <f>VLOOKUP($A20,'Return Data'!$B$7:$R$2292,5,0)</f>
        <v>6.5403000000000002</v>
      </c>
      <c r="E20" s="61">
        <f t="shared" si="0"/>
        <v>13</v>
      </c>
      <c r="F20" s="60">
        <f>VLOOKUP($A20,'Return Data'!$B$7:$R$2292,6,0)</f>
        <v>6.5403000000000002</v>
      </c>
      <c r="G20" s="61">
        <f t="shared" si="1"/>
        <v>13</v>
      </c>
      <c r="H20" s="60">
        <f>VLOOKUP($A20,'Return Data'!$B$7:$R$2292,7,0)</f>
        <v>6.0903999999999998</v>
      </c>
      <c r="I20" s="61">
        <f t="shared" si="2"/>
        <v>15</v>
      </c>
      <c r="J20" s="60">
        <f>VLOOKUP($A20,'Return Data'!$B$7:$R$2292,8,0)</f>
        <v>5.9433999999999996</v>
      </c>
      <c r="K20" s="61">
        <f t="shared" si="3"/>
        <v>12</v>
      </c>
      <c r="L20" s="60">
        <f>VLOOKUP($A20,'Return Data'!$B$7:$R$2292,9,0)</f>
        <v>5.6254</v>
      </c>
      <c r="M20" s="61">
        <f t="shared" si="4"/>
        <v>5</v>
      </c>
      <c r="N20" s="60">
        <f>VLOOKUP($A20,'Return Data'!$B$7:$R$2292,10,0)</f>
        <v>5.1372</v>
      </c>
      <c r="O20" s="61">
        <f t="shared" si="5"/>
        <v>11</v>
      </c>
      <c r="P20" s="60">
        <f>VLOOKUP($A20,'Return Data'!$B$7:$R$2292,11,0)</f>
        <v>4.6985999999999999</v>
      </c>
      <c r="Q20" s="61">
        <f t="shared" si="6"/>
        <v>3</v>
      </c>
      <c r="R20" s="60">
        <f>VLOOKUP($A20,'Return Data'!$B$7:$R$2292,12,0)</f>
        <v>4.5971000000000002</v>
      </c>
      <c r="S20" s="61">
        <f t="shared" si="7"/>
        <v>2</v>
      </c>
      <c r="T20" s="60"/>
      <c r="U20" s="61"/>
      <c r="V20" s="60"/>
      <c r="W20" s="61"/>
      <c r="X20" s="60"/>
      <c r="Y20" s="61"/>
      <c r="Z20" s="60">
        <f>VLOOKUP($A20,'Return Data'!$B$7:$R$2292,16,0)</f>
        <v>4.4890999999999996</v>
      </c>
      <c r="AA20" s="62">
        <f t="shared" si="9"/>
        <v>16</v>
      </c>
    </row>
    <row r="21" spans="1:27" x14ac:dyDescent="0.3">
      <c r="A21" s="58" t="s">
        <v>1158</v>
      </c>
      <c r="B21" s="59">
        <f>VLOOKUP($A21,'Return Data'!$B$7:$R$2292,3,0)</f>
        <v>44865</v>
      </c>
      <c r="C21" s="60">
        <f>VLOOKUP($A21,'Return Data'!$B$7:$R$2292,4,0)</f>
        <v>36.456600000000002</v>
      </c>
      <c r="D21" s="60">
        <f>VLOOKUP($A21,'Return Data'!$B$7:$R$2292,5,0)</f>
        <v>7.1459999999999999</v>
      </c>
      <c r="E21" s="61">
        <f t="shared" si="0"/>
        <v>4</v>
      </c>
      <c r="F21" s="60">
        <f>VLOOKUP($A21,'Return Data'!$B$7:$R$2292,6,0)</f>
        <v>7.1459999999999999</v>
      </c>
      <c r="G21" s="61">
        <f t="shared" si="1"/>
        <v>4</v>
      </c>
      <c r="H21" s="60">
        <f>VLOOKUP($A21,'Return Data'!$B$7:$R$2292,7,0)</f>
        <v>7.0217999999999998</v>
      </c>
      <c r="I21" s="61">
        <f t="shared" si="2"/>
        <v>5</v>
      </c>
      <c r="J21" s="60">
        <f>VLOOKUP($A21,'Return Data'!$B$7:$R$2292,8,0)</f>
        <v>6.2149999999999999</v>
      </c>
      <c r="K21" s="61">
        <f t="shared" si="3"/>
        <v>6</v>
      </c>
      <c r="L21" s="60">
        <f>VLOOKUP($A21,'Return Data'!$B$7:$R$2292,9,0)</f>
        <v>5.3173000000000004</v>
      </c>
      <c r="M21" s="61">
        <f t="shared" si="4"/>
        <v>15</v>
      </c>
      <c r="N21" s="60">
        <f>VLOOKUP($A21,'Return Data'!$B$7:$R$2292,10,0)</f>
        <v>5.2145999999999999</v>
      </c>
      <c r="O21" s="61">
        <f t="shared" si="5"/>
        <v>8</v>
      </c>
      <c r="P21" s="60">
        <f>VLOOKUP($A21,'Return Data'!$B$7:$R$2292,11,0)</f>
        <v>4.3780000000000001</v>
      </c>
      <c r="Q21" s="61">
        <f t="shared" si="6"/>
        <v>11</v>
      </c>
      <c r="R21" s="60">
        <f>VLOOKUP($A21,'Return Data'!$B$7:$R$2292,12,0)</f>
        <v>4.3860999999999999</v>
      </c>
      <c r="S21" s="61">
        <f t="shared" si="7"/>
        <v>11</v>
      </c>
      <c r="T21" s="60">
        <f>VLOOKUP($A21,'Return Data'!$B$7:$R$2292,13,0)</f>
        <v>4.3026999999999997</v>
      </c>
      <c r="U21" s="61">
        <f>RANK(T21,T$8:T$24,0)</f>
        <v>9</v>
      </c>
      <c r="V21" s="60">
        <f>VLOOKUP($A21,'Return Data'!$B$7:$R$2292,17,0)</f>
        <v>4.0697000000000001</v>
      </c>
      <c r="W21" s="61">
        <f>RANK(V21,V$8:V$24,0)</f>
        <v>6</v>
      </c>
      <c r="X21" s="60">
        <f>VLOOKUP($A21,'Return Data'!$B$7:$R$2292,14,0)</f>
        <v>4.9206000000000003</v>
      </c>
      <c r="Y21" s="61">
        <f>RANK(X21,X$8:X$24,0)</f>
        <v>5</v>
      </c>
      <c r="Z21" s="60">
        <f>VLOOKUP($A21,'Return Data'!$B$7:$R$2292,16,0)</f>
        <v>7.5213999999999999</v>
      </c>
      <c r="AA21" s="62">
        <f t="shared" si="9"/>
        <v>1</v>
      </c>
    </row>
    <row r="22" spans="1:27" x14ac:dyDescent="0.3">
      <c r="A22" s="58" t="s">
        <v>1160</v>
      </c>
      <c r="B22" s="59">
        <f>VLOOKUP($A22,'Return Data'!$B$7:$R$2292,3,0)</f>
        <v>44865</v>
      </c>
      <c r="C22" s="60">
        <f>VLOOKUP($A22,'Return Data'!$B$7:$R$2292,4,0)</f>
        <v>12.4475</v>
      </c>
      <c r="D22" s="60">
        <f>VLOOKUP($A22,'Return Data'!$B$7:$R$2292,5,0)</f>
        <v>5.5739999999999998</v>
      </c>
      <c r="E22" s="61">
        <f t="shared" si="0"/>
        <v>17</v>
      </c>
      <c r="F22" s="60">
        <f>VLOOKUP($A22,'Return Data'!$B$7:$R$2292,6,0)</f>
        <v>5.5739999999999998</v>
      </c>
      <c r="G22" s="61">
        <f t="shared" si="1"/>
        <v>17</v>
      </c>
      <c r="H22" s="60">
        <f>VLOOKUP($A22,'Return Data'!$B$7:$R$2292,7,0)</f>
        <v>5.7270000000000003</v>
      </c>
      <c r="I22" s="61">
        <f t="shared" si="2"/>
        <v>17</v>
      </c>
      <c r="J22" s="60">
        <f>VLOOKUP($A22,'Return Data'!$B$7:$R$2292,8,0)</f>
        <v>5.7727000000000004</v>
      </c>
      <c r="K22" s="61">
        <f t="shared" si="3"/>
        <v>16</v>
      </c>
      <c r="L22" s="60">
        <f>VLOOKUP($A22,'Return Data'!$B$7:$R$2292,9,0)</f>
        <v>5.6456</v>
      </c>
      <c r="M22" s="61">
        <f t="shared" si="4"/>
        <v>4</v>
      </c>
      <c r="N22" s="60">
        <f>VLOOKUP($A22,'Return Data'!$B$7:$R$2292,10,0)</f>
        <v>5.3445</v>
      </c>
      <c r="O22" s="61">
        <f t="shared" si="5"/>
        <v>5</v>
      </c>
      <c r="P22" s="60">
        <f>VLOOKUP($A22,'Return Data'!$B$7:$R$2292,11,0)</f>
        <v>4.7362000000000002</v>
      </c>
      <c r="Q22" s="61">
        <f t="shared" si="6"/>
        <v>1</v>
      </c>
      <c r="R22" s="60">
        <f>VLOOKUP($A22,'Return Data'!$B$7:$R$2292,12,0)</f>
        <v>4.4539999999999997</v>
      </c>
      <c r="S22" s="61">
        <f t="shared" si="7"/>
        <v>9</v>
      </c>
      <c r="T22" s="60">
        <f>VLOOKUP($A22,'Return Data'!$B$7:$R$2292,13,0)</f>
        <v>4.1890999999999998</v>
      </c>
      <c r="U22" s="61">
        <f>RANK(T22,T$8:T$24,0)</f>
        <v>10</v>
      </c>
      <c r="V22" s="60">
        <f>VLOOKUP($A22,'Return Data'!$B$7:$R$2292,17,0)</f>
        <v>3.8262</v>
      </c>
      <c r="W22" s="61">
        <f>RANK(V22,V$8:V$24,0)</f>
        <v>11</v>
      </c>
      <c r="X22" s="60"/>
      <c r="Y22" s="61"/>
      <c r="Z22" s="60">
        <f>VLOOKUP($A22,'Return Data'!$B$7:$R$2292,16,0)</f>
        <v>5.4869000000000003</v>
      </c>
      <c r="AA22" s="62">
        <f t="shared" si="9"/>
        <v>14</v>
      </c>
    </row>
    <row r="23" spans="1:27" x14ac:dyDescent="0.3">
      <c r="A23" s="58" t="s">
        <v>1162</v>
      </c>
      <c r="B23" s="59">
        <f>VLOOKUP($A23,'Return Data'!$B$7:$R$2292,3,0)</f>
        <v>44865</v>
      </c>
      <c r="C23" s="60">
        <f>VLOOKUP($A23,'Return Data'!$B$7:$R$2292,4,0)</f>
        <v>3925.2768000000001</v>
      </c>
      <c r="D23" s="60">
        <f>VLOOKUP($A23,'Return Data'!$B$7:$R$2292,5,0)</f>
        <v>6.7306999999999997</v>
      </c>
      <c r="E23" s="61">
        <f t="shared" si="0"/>
        <v>8</v>
      </c>
      <c r="F23" s="60">
        <f>VLOOKUP($A23,'Return Data'!$B$7:$R$2292,6,0)</f>
        <v>6.7306999999999997</v>
      </c>
      <c r="G23" s="61">
        <f t="shared" si="1"/>
        <v>8</v>
      </c>
      <c r="H23" s="60">
        <f>VLOOKUP($A23,'Return Data'!$B$7:$R$2292,7,0)</f>
        <v>6.9640000000000004</v>
      </c>
      <c r="I23" s="61">
        <f t="shared" si="2"/>
        <v>7</v>
      </c>
      <c r="J23" s="60">
        <f>VLOOKUP($A23,'Return Data'!$B$7:$R$2292,8,0)</f>
        <v>6.4450000000000003</v>
      </c>
      <c r="K23" s="61">
        <f t="shared" si="3"/>
        <v>1</v>
      </c>
      <c r="L23" s="60">
        <f>VLOOKUP($A23,'Return Data'!$B$7:$R$2292,9,0)</f>
        <v>5.6557000000000004</v>
      </c>
      <c r="M23" s="61">
        <f t="shared" si="4"/>
        <v>2</v>
      </c>
      <c r="N23" s="60">
        <f>VLOOKUP($A23,'Return Data'!$B$7:$R$2292,10,0)</f>
        <v>5.4184000000000001</v>
      </c>
      <c r="O23" s="61">
        <f t="shared" si="5"/>
        <v>1</v>
      </c>
      <c r="P23" s="60">
        <f>VLOOKUP($A23,'Return Data'!$B$7:$R$2292,11,0)</f>
        <v>4.5929000000000002</v>
      </c>
      <c r="Q23" s="61">
        <f t="shared" si="6"/>
        <v>5</v>
      </c>
      <c r="R23" s="60">
        <f>VLOOKUP($A23,'Return Data'!$B$7:$R$2292,12,0)</f>
        <v>4.5876000000000001</v>
      </c>
      <c r="S23" s="61">
        <f t="shared" si="7"/>
        <v>3</v>
      </c>
      <c r="T23" s="60">
        <f>VLOOKUP($A23,'Return Data'!$B$7:$R$2292,13,0)</f>
        <v>4.5317999999999996</v>
      </c>
      <c r="U23" s="61">
        <f>RANK(T23,T$8:T$24,0)</f>
        <v>2</v>
      </c>
      <c r="V23" s="60">
        <f>VLOOKUP($A23,'Return Data'!$B$7:$R$2292,17,0)</f>
        <v>4.2885999999999997</v>
      </c>
      <c r="W23" s="61">
        <f>RANK(V23,V$8:V$24,0)</f>
        <v>1</v>
      </c>
      <c r="X23" s="60">
        <f>VLOOKUP($A23,'Return Data'!$B$7:$R$2292,14,0)</f>
        <v>5.1150000000000002</v>
      </c>
      <c r="Y23" s="61">
        <f>RANK(X23,X$8:X$24,0)</f>
        <v>2</v>
      </c>
      <c r="Z23" s="60">
        <f>VLOOKUP($A23,'Return Data'!$B$7:$R$2292,16,0)</f>
        <v>6.4577999999999998</v>
      </c>
      <c r="AA23" s="62">
        <f t="shared" si="9"/>
        <v>13</v>
      </c>
    </row>
    <row r="24" spans="1:27" x14ac:dyDescent="0.3">
      <c r="A24" s="58" t="s">
        <v>1164</v>
      </c>
      <c r="B24" s="59">
        <f>VLOOKUP($A24,'Return Data'!$B$7:$R$2292,3,0)</f>
        <v>44865</v>
      </c>
      <c r="C24" s="60">
        <f>VLOOKUP($A24,'Return Data'!$B$7:$R$2292,4,0)</f>
        <v>2556.4207999999999</v>
      </c>
      <c r="D24" s="60">
        <f>VLOOKUP($A24,'Return Data'!$B$7:$R$2292,5,0)</f>
        <v>6.9329999999999998</v>
      </c>
      <c r="E24" s="61">
        <f t="shared" si="0"/>
        <v>6</v>
      </c>
      <c r="F24" s="60">
        <f>VLOOKUP($A24,'Return Data'!$B$7:$R$2292,6,0)</f>
        <v>6.9329999999999998</v>
      </c>
      <c r="G24" s="61">
        <f t="shared" si="1"/>
        <v>6</v>
      </c>
      <c r="H24" s="60">
        <f>VLOOKUP($A24,'Return Data'!$B$7:$R$2292,7,0)</f>
        <v>7.0044000000000004</v>
      </c>
      <c r="I24" s="61">
        <f t="shared" si="2"/>
        <v>6</v>
      </c>
      <c r="J24" s="60">
        <f>VLOOKUP($A24,'Return Data'!$B$7:$R$2292,8,0)</f>
        <v>6.2847999999999997</v>
      </c>
      <c r="K24" s="61">
        <f t="shared" si="3"/>
        <v>3</v>
      </c>
      <c r="L24" s="60">
        <f>VLOOKUP($A24,'Return Data'!$B$7:$R$2292,9,0)</f>
        <v>5.6006</v>
      </c>
      <c r="M24" s="61">
        <f t="shared" si="4"/>
        <v>6</v>
      </c>
      <c r="N24" s="60">
        <f>VLOOKUP($A24,'Return Data'!$B$7:$R$2292,10,0)</f>
        <v>5.3589000000000002</v>
      </c>
      <c r="O24" s="61">
        <f t="shared" si="5"/>
        <v>4</v>
      </c>
      <c r="P24" s="60">
        <f>VLOOKUP($A24,'Return Data'!$B$7:$R$2292,11,0)</f>
        <v>4.6163999999999996</v>
      </c>
      <c r="Q24" s="61">
        <f t="shared" si="6"/>
        <v>4</v>
      </c>
      <c r="R24" s="60">
        <f>VLOOKUP($A24,'Return Data'!$B$7:$R$2292,12,0)</f>
        <v>4.5658000000000003</v>
      </c>
      <c r="S24" s="61">
        <f t="shared" si="7"/>
        <v>4</v>
      </c>
      <c r="T24" s="60">
        <f>VLOOKUP($A24,'Return Data'!$B$7:$R$2292,13,0)</f>
        <v>4.4409000000000001</v>
      </c>
      <c r="U24" s="61">
        <f>RANK(T24,T$8:T$24,0)</f>
        <v>3</v>
      </c>
      <c r="V24" s="60">
        <f>VLOOKUP($A24,'Return Data'!$B$7:$R$2292,17,0)</f>
        <v>4.1234000000000002</v>
      </c>
      <c r="W24" s="61">
        <f>RANK(V24,V$8:V$24,0)</f>
        <v>5</v>
      </c>
      <c r="X24" s="60">
        <f>VLOOKUP($A24,'Return Data'!$B$7:$R$2292,14,0)</f>
        <v>4.8943000000000003</v>
      </c>
      <c r="Y24" s="61">
        <f>RANK(X24,X$8:X$24,0)</f>
        <v>7</v>
      </c>
      <c r="Z24" s="60">
        <f>VLOOKUP($A24,'Return Data'!$B$7:$R$2292,16,0)</f>
        <v>7.2304000000000004</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6.7118411764705872</v>
      </c>
      <c r="E26" s="69"/>
      <c r="F26" s="70">
        <f>AVERAGE(F8:F24)</f>
        <v>6.7118411764705872</v>
      </c>
      <c r="G26" s="69"/>
      <c r="H26" s="70">
        <f>AVERAGE(H8:H24)</f>
        <v>6.7251235294117659</v>
      </c>
      <c r="I26" s="69"/>
      <c r="J26" s="70">
        <f>AVERAGE(J8:J24)</f>
        <v>6.0898882352941186</v>
      </c>
      <c r="K26" s="69"/>
      <c r="L26" s="70">
        <f>AVERAGE(L8:L24)</f>
        <v>5.4575647058823531</v>
      </c>
      <c r="M26" s="69"/>
      <c r="N26" s="70">
        <f>AVERAGE(N8:N24)</f>
        <v>5.1733117647058826</v>
      </c>
      <c r="O26" s="69"/>
      <c r="P26" s="70">
        <f>AVERAGE(P8:P24)</f>
        <v>4.3472588235294118</v>
      </c>
      <c r="Q26" s="69"/>
      <c r="R26" s="70">
        <f>AVERAGE(R8:R24)</f>
        <v>4.3123411764705875</v>
      </c>
      <c r="S26" s="69"/>
      <c r="T26" s="70">
        <f>AVERAGE(T8:T24)</f>
        <v>4.2225125000000006</v>
      </c>
      <c r="U26" s="69"/>
      <c r="V26" s="70">
        <f>AVERAGE(V8:V24)</f>
        <v>3.9869285714285709</v>
      </c>
      <c r="W26" s="69"/>
      <c r="X26" s="70">
        <f>AVERAGE(X8:X24)</f>
        <v>4.8323461538461538</v>
      </c>
      <c r="Y26" s="69"/>
      <c r="Z26" s="70">
        <f>AVERAGE(Z8:Z24)</f>
        <v>6.6720058823529422</v>
      </c>
      <c r="AA26" s="71"/>
    </row>
    <row r="27" spans="1:27" x14ac:dyDescent="0.3">
      <c r="A27" s="68" t="s">
        <v>28</v>
      </c>
      <c r="B27" s="69"/>
      <c r="C27" s="69"/>
      <c r="D27" s="70">
        <f>MIN(D8:D24)</f>
        <v>5.5739999999999998</v>
      </c>
      <c r="E27" s="69"/>
      <c r="F27" s="70">
        <f>MIN(F8:F24)</f>
        <v>5.5739999999999998</v>
      </c>
      <c r="G27" s="69"/>
      <c r="H27" s="70">
        <f>MIN(H8:H24)</f>
        <v>5.7270000000000003</v>
      </c>
      <c r="I27" s="69"/>
      <c r="J27" s="70">
        <f>MIN(J8:J24)</f>
        <v>5.7302</v>
      </c>
      <c r="K27" s="69"/>
      <c r="L27" s="70">
        <f>MIN(L8:L24)</f>
        <v>4.8882000000000003</v>
      </c>
      <c r="M27" s="69"/>
      <c r="N27" s="70">
        <f>MIN(N8:N24)</f>
        <v>4.7058999999999997</v>
      </c>
      <c r="O27" s="69"/>
      <c r="P27" s="70">
        <f>MIN(P8:P24)</f>
        <v>3.5402999999999998</v>
      </c>
      <c r="Q27" s="69"/>
      <c r="R27" s="70">
        <f>MIN(R8:R24)</f>
        <v>3.6027999999999998</v>
      </c>
      <c r="S27" s="69"/>
      <c r="T27" s="70">
        <f>MIN(T8:T24)</f>
        <v>3.6945999999999999</v>
      </c>
      <c r="U27" s="69"/>
      <c r="V27" s="70">
        <f>MIN(V8:V24)</f>
        <v>3.6716000000000002</v>
      </c>
      <c r="W27" s="69"/>
      <c r="X27" s="70">
        <f>MIN(X8:X24)</f>
        <v>4.5045999999999999</v>
      </c>
      <c r="Y27" s="69"/>
      <c r="Z27" s="70">
        <f>MIN(Z8:Z24)</f>
        <v>4.3643000000000001</v>
      </c>
      <c r="AA27" s="71"/>
    </row>
    <row r="28" spans="1:27" ht="15" thickBot="1" x14ac:dyDescent="0.35">
      <c r="A28" s="72" t="s">
        <v>29</v>
      </c>
      <c r="B28" s="73"/>
      <c r="C28" s="73"/>
      <c r="D28" s="74">
        <f>MAX(D8:D24)</f>
        <v>7.6820000000000004</v>
      </c>
      <c r="E28" s="73"/>
      <c r="F28" s="74">
        <f>MAX(F8:F24)</f>
        <v>7.6820000000000004</v>
      </c>
      <c r="G28" s="73"/>
      <c r="H28" s="74">
        <f>MAX(H8:H24)</f>
        <v>7.38</v>
      </c>
      <c r="I28" s="73"/>
      <c r="J28" s="74">
        <f>MAX(J8:J24)</f>
        <v>6.4450000000000003</v>
      </c>
      <c r="K28" s="73"/>
      <c r="L28" s="74">
        <f>MAX(L8:L24)</f>
        <v>5.7469999999999999</v>
      </c>
      <c r="M28" s="73"/>
      <c r="N28" s="74">
        <f>MAX(N8:N24)</f>
        <v>5.4184000000000001</v>
      </c>
      <c r="O28" s="73"/>
      <c r="P28" s="74">
        <f>MAX(P8:P24)</f>
        <v>4.7362000000000002</v>
      </c>
      <c r="Q28" s="73"/>
      <c r="R28" s="74">
        <f>MAX(R8:R24)</f>
        <v>4.6703000000000001</v>
      </c>
      <c r="S28" s="73"/>
      <c r="T28" s="74">
        <f>MAX(T8:T24)</f>
        <v>4.5662000000000003</v>
      </c>
      <c r="U28" s="73"/>
      <c r="V28" s="74">
        <f>MAX(V8:V24)</f>
        <v>4.2885999999999997</v>
      </c>
      <c r="W28" s="73"/>
      <c r="X28" s="74">
        <f>MAX(X8:X24)</f>
        <v>5.1283000000000003</v>
      </c>
      <c r="Y28" s="73"/>
      <c r="Z28" s="74">
        <f>MAX(Z8:Z24)</f>
        <v>7.5213999999999999</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44865</v>
      </c>
      <c r="C8" s="60">
        <f>VLOOKUP($A8,'Return Data'!$B$7:$R$2292,4,0)</f>
        <v>303.75409999999999</v>
      </c>
      <c r="D8" s="60">
        <f>VLOOKUP($A8,'Return Data'!$B$7:$R$2292,5,0)</f>
        <v>6.4360999999999997</v>
      </c>
      <c r="E8" s="61">
        <f t="shared" ref="E8:E24" si="0">RANK(D8,D$8:D$24,0)</f>
        <v>9</v>
      </c>
      <c r="F8" s="60">
        <f>VLOOKUP($A8,'Return Data'!$B$7:$R$2292,6,0)</f>
        <v>6.4360999999999997</v>
      </c>
      <c r="G8" s="61">
        <f t="shared" ref="G8:G24" si="1">RANK(F8,F$8:F$24,0)</f>
        <v>9</v>
      </c>
      <c r="H8" s="60">
        <f>VLOOKUP($A8,'Return Data'!$B$7:$R$2292,7,0)</f>
        <v>6.9020000000000001</v>
      </c>
      <c r="I8" s="61">
        <f t="shared" ref="I8:I24" si="2">RANK(H8,H$8:H$24,0)</f>
        <v>3</v>
      </c>
      <c r="J8" s="60">
        <f>VLOOKUP($A8,'Return Data'!$B$7:$R$2292,8,0)</f>
        <v>6.0857999999999999</v>
      </c>
      <c r="K8" s="61">
        <f t="shared" ref="K8:K24" si="3">RANK(J8,J$8:J$24,0)</f>
        <v>5</v>
      </c>
      <c r="L8" s="60">
        <f>VLOOKUP($A8,'Return Data'!$B$7:$R$2292,9,0)</f>
        <v>5.5305</v>
      </c>
      <c r="M8" s="61">
        <f t="shared" ref="M8:M24" si="4">RANK(L8,L$8:L$24,0)</f>
        <v>3</v>
      </c>
      <c r="N8" s="60">
        <f>VLOOKUP($A8,'Return Data'!$B$7:$R$2292,10,0)</f>
        <v>5.2013999999999996</v>
      </c>
      <c r="O8" s="61">
        <f t="shared" ref="O8:O24" si="5">RANK(N8,N$8:N$24,0)</f>
        <v>5</v>
      </c>
      <c r="P8" s="60">
        <f>VLOOKUP($A8,'Return Data'!$B$7:$R$2292,11,0)</f>
        <v>4.3936000000000002</v>
      </c>
      <c r="Q8" s="61">
        <f t="shared" ref="Q8:Q24" si="6">RANK(P8,P$8:P$24,0)</f>
        <v>5</v>
      </c>
      <c r="R8" s="60">
        <f>VLOOKUP($A8,'Return Data'!$B$7:$R$2292,12,0)</f>
        <v>4.3628999999999998</v>
      </c>
      <c r="S8" s="61">
        <f t="shared" ref="S8:S24" si="7">RANK(R8,R$8:R$24,0)</f>
        <v>5</v>
      </c>
      <c r="T8" s="60">
        <f>VLOOKUP($A8,'Return Data'!$B$7:$R$2292,13,0)</f>
        <v>4.3029000000000002</v>
      </c>
      <c r="U8" s="61">
        <f t="shared" ref="U8:U19" si="8">RANK(T8,T$8:T$24,0)</f>
        <v>4</v>
      </c>
      <c r="V8" s="60">
        <f>VLOOKUP($A8,'Return Data'!$B$7:$R$2292,17,0)</f>
        <v>4.0465</v>
      </c>
      <c r="W8" s="61">
        <f>RANK(V8,V$8:V$24,0)</f>
        <v>3</v>
      </c>
      <c r="X8" s="60">
        <f>VLOOKUP($A8,'Return Data'!$B$7:$R$2292,14,0)</f>
        <v>5.0053000000000001</v>
      </c>
      <c r="Y8" s="61">
        <f>RANK(X8,X$8:X$24,0)</f>
        <v>1</v>
      </c>
      <c r="Z8" s="60">
        <f>VLOOKUP($A8,'Return Data'!$B$7:$R$2292,16,0)</f>
        <v>6.7282999999999999</v>
      </c>
      <c r="AA8" s="62">
        <f t="shared" ref="AA8:AA24" si="9">RANK(Z8,Z$8:Z$24,0)</f>
        <v>10</v>
      </c>
    </row>
    <row r="9" spans="1:27" x14ac:dyDescent="0.3">
      <c r="A9" s="58" t="s">
        <v>1131</v>
      </c>
      <c r="B9" s="59">
        <f>VLOOKUP($A9,'Return Data'!$B$7:$R$2292,3,0)</f>
        <v>44865</v>
      </c>
      <c r="C9" s="60">
        <f>VLOOKUP($A9,'Return Data'!$B$7:$R$2292,4,0)</f>
        <v>1175.7512999999999</v>
      </c>
      <c r="D9" s="60">
        <f>VLOOKUP($A9,'Return Data'!$B$7:$R$2292,5,0)</f>
        <v>7.1112000000000002</v>
      </c>
      <c r="E9" s="61">
        <f t="shared" si="0"/>
        <v>2</v>
      </c>
      <c r="F9" s="60">
        <f>VLOOKUP($A9,'Return Data'!$B$7:$R$2292,6,0)</f>
        <v>7.1112000000000002</v>
      </c>
      <c r="G9" s="61">
        <f t="shared" si="1"/>
        <v>2</v>
      </c>
      <c r="H9" s="60">
        <f>VLOOKUP($A9,'Return Data'!$B$7:$R$2292,7,0)</f>
        <v>7.2257999999999996</v>
      </c>
      <c r="I9" s="61">
        <f t="shared" si="2"/>
        <v>1</v>
      </c>
      <c r="J9" s="60">
        <f>VLOOKUP($A9,'Return Data'!$B$7:$R$2292,8,0)</f>
        <v>6.2828999999999997</v>
      </c>
      <c r="K9" s="61">
        <f t="shared" si="3"/>
        <v>1</v>
      </c>
      <c r="L9" s="60">
        <f>VLOOKUP($A9,'Return Data'!$B$7:$R$2292,9,0)</f>
        <v>5.2323000000000004</v>
      </c>
      <c r="M9" s="61">
        <f t="shared" si="4"/>
        <v>11</v>
      </c>
      <c r="N9" s="60">
        <f>VLOOKUP($A9,'Return Data'!$B$7:$R$2292,10,0)</f>
        <v>5.0488</v>
      </c>
      <c r="O9" s="61">
        <f t="shared" si="5"/>
        <v>9</v>
      </c>
      <c r="P9" s="60">
        <f>VLOOKUP($A9,'Return Data'!$B$7:$R$2292,11,0)</f>
        <v>4.3761000000000001</v>
      </c>
      <c r="Q9" s="61">
        <f t="shared" si="6"/>
        <v>7</v>
      </c>
      <c r="R9" s="60">
        <f>VLOOKUP($A9,'Return Data'!$B$7:$R$2292,12,0)</f>
        <v>4.3272000000000004</v>
      </c>
      <c r="S9" s="61">
        <f t="shared" si="7"/>
        <v>6</v>
      </c>
      <c r="T9" s="60">
        <f>VLOOKUP($A9,'Return Data'!$B$7:$R$2292,13,0)</f>
        <v>4.2294999999999998</v>
      </c>
      <c r="U9" s="61">
        <f t="shared" si="8"/>
        <v>6</v>
      </c>
      <c r="V9" s="60"/>
      <c r="W9" s="61"/>
      <c r="X9" s="60"/>
      <c r="Y9" s="61"/>
      <c r="Z9" s="60">
        <f>VLOOKUP($A9,'Return Data'!$B$7:$R$2292,16,0)</f>
        <v>5.1268000000000002</v>
      </c>
      <c r="AA9" s="62">
        <f t="shared" si="9"/>
        <v>15</v>
      </c>
    </row>
    <row r="10" spans="1:27" x14ac:dyDescent="0.3">
      <c r="A10" s="58" t="s">
        <v>1978</v>
      </c>
      <c r="B10" s="59">
        <f>VLOOKUP($A10,'Return Data'!$B$7:$R$2292,3,0)</f>
        <v>44865</v>
      </c>
      <c r="C10" s="60">
        <f>VLOOKUP($A10,'Return Data'!$B$7:$R$2292,4,0)</f>
        <v>1144.096</v>
      </c>
      <c r="D10" s="60">
        <f>VLOOKUP($A10,'Return Data'!$B$7:$R$2292,5,0)</f>
        <v>5.6420000000000003</v>
      </c>
      <c r="E10" s="61">
        <f t="shared" si="0"/>
        <v>16</v>
      </c>
      <c r="F10" s="60">
        <f>VLOOKUP($A10,'Return Data'!$B$7:$R$2292,6,0)</f>
        <v>5.6420000000000003</v>
      </c>
      <c r="G10" s="61">
        <f t="shared" si="1"/>
        <v>16</v>
      </c>
      <c r="H10" s="60">
        <f>VLOOKUP($A10,'Return Data'!$B$7:$R$2292,7,0)</f>
        <v>5.8085000000000004</v>
      </c>
      <c r="I10" s="61">
        <f t="shared" si="2"/>
        <v>14</v>
      </c>
      <c r="J10" s="60">
        <f>VLOOKUP($A10,'Return Data'!$B$7:$R$2292,8,0)</f>
        <v>5.5411999999999999</v>
      </c>
      <c r="K10" s="61">
        <f t="shared" si="3"/>
        <v>15</v>
      </c>
      <c r="L10" s="60">
        <f>VLOOKUP($A10,'Return Data'!$B$7:$R$2292,9,0)</f>
        <v>5.1760000000000002</v>
      </c>
      <c r="M10" s="61">
        <f t="shared" si="4"/>
        <v>12</v>
      </c>
      <c r="N10" s="60">
        <f>VLOOKUP($A10,'Return Data'!$B$7:$R$2292,10,0)</f>
        <v>4.5152999999999999</v>
      </c>
      <c r="O10" s="61">
        <f t="shared" si="5"/>
        <v>16</v>
      </c>
      <c r="P10" s="60">
        <f>VLOOKUP($A10,'Return Data'!$B$7:$R$2292,11,0)</f>
        <v>3.7311000000000001</v>
      </c>
      <c r="Q10" s="61">
        <f t="shared" si="6"/>
        <v>13</v>
      </c>
      <c r="R10" s="60">
        <f>VLOOKUP($A10,'Return Data'!$B$7:$R$2292,12,0)</f>
        <v>3.73</v>
      </c>
      <c r="S10" s="61">
        <f t="shared" si="7"/>
        <v>13</v>
      </c>
      <c r="T10" s="60">
        <f>VLOOKUP($A10,'Return Data'!$B$7:$R$2292,13,0)</f>
        <v>3.7164999999999999</v>
      </c>
      <c r="U10" s="61">
        <f t="shared" si="8"/>
        <v>12</v>
      </c>
      <c r="V10" s="60"/>
      <c r="W10" s="61"/>
      <c r="X10" s="60"/>
      <c r="Y10" s="61"/>
      <c r="Z10" s="60">
        <f>VLOOKUP($A10,'Return Data'!$B$7:$R$2292,16,0)</f>
        <v>4.0754999999999999</v>
      </c>
      <c r="AA10" s="62">
        <f t="shared" si="9"/>
        <v>16</v>
      </c>
    </row>
    <row r="11" spans="1:27" x14ac:dyDescent="0.3">
      <c r="A11" s="58" t="s">
        <v>1133</v>
      </c>
      <c r="B11" s="59">
        <f>VLOOKUP($A11,'Return Data'!$B$7:$R$2292,3,0)</f>
        <v>44865</v>
      </c>
      <c r="C11" s="60">
        <f>VLOOKUP($A11,'Return Data'!$B$7:$R$2292,4,0)</f>
        <v>43.586300000000001</v>
      </c>
      <c r="D11" s="60">
        <f>VLOOKUP($A11,'Return Data'!$B$7:$R$2292,5,0)</f>
        <v>6.4236000000000004</v>
      </c>
      <c r="E11" s="61">
        <f t="shared" si="0"/>
        <v>10</v>
      </c>
      <c r="F11" s="60">
        <f>VLOOKUP($A11,'Return Data'!$B$7:$R$2292,6,0)</f>
        <v>6.4236000000000004</v>
      </c>
      <c r="G11" s="61">
        <f t="shared" si="1"/>
        <v>10</v>
      </c>
      <c r="H11" s="60">
        <f>VLOOKUP($A11,'Return Data'!$B$7:$R$2292,7,0)</f>
        <v>6.5267999999999997</v>
      </c>
      <c r="I11" s="61">
        <f t="shared" si="2"/>
        <v>10</v>
      </c>
      <c r="J11" s="60">
        <f>VLOOKUP($A11,'Return Data'!$B$7:$R$2292,8,0)</f>
        <v>5.8872</v>
      </c>
      <c r="K11" s="61">
        <f t="shared" si="3"/>
        <v>9</v>
      </c>
      <c r="L11" s="60">
        <f>VLOOKUP($A11,'Return Data'!$B$7:$R$2292,9,0)</f>
        <v>5.2613000000000003</v>
      </c>
      <c r="M11" s="61">
        <f t="shared" si="4"/>
        <v>8</v>
      </c>
      <c r="N11" s="60">
        <f>VLOOKUP($A11,'Return Data'!$B$7:$R$2292,10,0)</f>
        <v>4.8108000000000004</v>
      </c>
      <c r="O11" s="61">
        <f t="shared" si="5"/>
        <v>10</v>
      </c>
      <c r="P11" s="60">
        <f>VLOOKUP($A11,'Return Data'!$B$7:$R$2292,11,0)</f>
        <v>3.2835000000000001</v>
      </c>
      <c r="Q11" s="61">
        <f t="shared" si="6"/>
        <v>16</v>
      </c>
      <c r="R11" s="60">
        <f>VLOOKUP($A11,'Return Data'!$B$7:$R$2292,12,0)</f>
        <v>3.3479999999999999</v>
      </c>
      <c r="S11" s="61">
        <f t="shared" si="7"/>
        <v>16</v>
      </c>
      <c r="T11" s="60">
        <f>VLOOKUP($A11,'Return Data'!$B$7:$R$2292,13,0)</f>
        <v>3.4396</v>
      </c>
      <c r="U11" s="61">
        <f t="shared" si="8"/>
        <v>15</v>
      </c>
      <c r="V11" s="60">
        <f>VLOOKUP($A11,'Return Data'!$B$7:$R$2292,17,0)</f>
        <v>3.4843000000000002</v>
      </c>
      <c r="W11" s="61">
        <f t="shared" ref="W11:W19" si="10">RANK(V11,V$8:V$24,0)</f>
        <v>11</v>
      </c>
      <c r="X11" s="60">
        <f>VLOOKUP($A11,'Return Data'!$B$7:$R$2292,14,0)</f>
        <v>4.3151999999999999</v>
      </c>
      <c r="Y11" s="61">
        <f t="shared" ref="Y11:Y19" si="11">RANK(X11,X$8:X$24,0)</f>
        <v>10</v>
      </c>
      <c r="Z11" s="60">
        <f>VLOOKUP($A11,'Return Data'!$B$7:$R$2292,16,0)</f>
        <v>6.58</v>
      </c>
      <c r="AA11" s="62">
        <f t="shared" si="9"/>
        <v>12</v>
      </c>
    </row>
    <row r="12" spans="1:27" x14ac:dyDescent="0.3">
      <c r="A12" s="58" t="s">
        <v>1134</v>
      </c>
      <c r="B12" s="59">
        <f>VLOOKUP($A12,'Return Data'!$B$7:$R$2292,3,0)</f>
        <v>44865</v>
      </c>
      <c r="C12" s="60">
        <f>VLOOKUP($A12,'Return Data'!$B$7:$R$2292,4,0)</f>
        <v>41.279899999999998</v>
      </c>
      <c r="D12" s="60">
        <f>VLOOKUP($A12,'Return Data'!$B$7:$R$2292,5,0)</f>
        <v>7.5499000000000001</v>
      </c>
      <c r="E12" s="61">
        <f t="shared" si="0"/>
        <v>1</v>
      </c>
      <c r="F12" s="60">
        <f>VLOOKUP($A12,'Return Data'!$B$7:$R$2292,6,0)</f>
        <v>7.5499000000000001</v>
      </c>
      <c r="G12" s="61">
        <f t="shared" si="1"/>
        <v>1</v>
      </c>
      <c r="H12" s="60">
        <f>VLOOKUP($A12,'Return Data'!$B$7:$R$2292,7,0)</f>
        <v>6.8832000000000004</v>
      </c>
      <c r="I12" s="61">
        <f t="shared" si="2"/>
        <v>5</v>
      </c>
      <c r="J12" s="60">
        <f>VLOOKUP($A12,'Return Data'!$B$7:$R$2292,8,0)</f>
        <v>5.7854000000000001</v>
      </c>
      <c r="K12" s="61">
        <f t="shared" si="3"/>
        <v>10</v>
      </c>
      <c r="L12" s="60">
        <f>VLOOKUP($A12,'Return Data'!$B$7:$R$2292,9,0)</f>
        <v>4.7194000000000003</v>
      </c>
      <c r="M12" s="61">
        <f t="shared" si="4"/>
        <v>16</v>
      </c>
      <c r="N12" s="60">
        <f>VLOOKUP($A12,'Return Data'!$B$7:$R$2292,10,0)</f>
        <v>4.7060000000000004</v>
      </c>
      <c r="O12" s="61">
        <f t="shared" si="5"/>
        <v>11</v>
      </c>
      <c r="P12" s="60">
        <f>VLOOKUP($A12,'Return Data'!$B$7:$R$2292,11,0)</f>
        <v>3.9504000000000001</v>
      </c>
      <c r="Q12" s="61">
        <f t="shared" si="6"/>
        <v>11</v>
      </c>
      <c r="R12" s="60">
        <f>VLOOKUP($A12,'Return Data'!$B$7:$R$2292,12,0)</f>
        <v>3.9148000000000001</v>
      </c>
      <c r="S12" s="61">
        <f t="shared" si="7"/>
        <v>11</v>
      </c>
      <c r="T12" s="60">
        <f>VLOOKUP($A12,'Return Data'!$B$7:$R$2292,13,0)</f>
        <v>3.8614000000000002</v>
      </c>
      <c r="U12" s="61">
        <f t="shared" si="8"/>
        <v>10</v>
      </c>
      <c r="V12" s="60">
        <f>VLOOKUP($A12,'Return Data'!$B$7:$R$2292,17,0)</f>
        <v>3.6911</v>
      </c>
      <c r="W12" s="61">
        <f t="shared" si="10"/>
        <v>9</v>
      </c>
      <c r="X12" s="60">
        <f>VLOOKUP($A12,'Return Data'!$B$7:$R$2292,14,0)</f>
        <v>4.5750999999999999</v>
      </c>
      <c r="Y12" s="61">
        <f t="shared" si="11"/>
        <v>8</v>
      </c>
      <c r="Z12" s="60">
        <f>VLOOKUP($A12,'Return Data'!$B$7:$R$2292,16,0)</f>
        <v>7.0781000000000001</v>
      </c>
      <c r="AA12" s="62">
        <f t="shared" si="9"/>
        <v>5</v>
      </c>
    </row>
    <row r="13" spans="1:27" x14ac:dyDescent="0.3">
      <c r="A13" s="58" t="s">
        <v>1136</v>
      </c>
      <c r="B13" s="59">
        <f>VLOOKUP($A13,'Return Data'!$B$7:$R$2292,3,0)</f>
        <v>44865</v>
      </c>
      <c r="C13" s="60">
        <f>VLOOKUP($A13,'Return Data'!$B$7:$R$2292,4,0)</f>
        <v>4704.0304999999998</v>
      </c>
      <c r="D13" s="60">
        <f>VLOOKUP($A13,'Return Data'!$B$7:$R$2292,5,0)</f>
        <v>7.0552000000000001</v>
      </c>
      <c r="E13" s="61">
        <f t="shared" si="0"/>
        <v>3</v>
      </c>
      <c r="F13" s="60">
        <f>VLOOKUP($A13,'Return Data'!$B$7:$R$2292,6,0)</f>
        <v>7.0552000000000001</v>
      </c>
      <c r="G13" s="61">
        <f t="shared" si="1"/>
        <v>3</v>
      </c>
      <c r="H13" s="60">
        <f>VLOOKUP($A13,'Return Data'!$B$7:$R$2292,7,0)</f>
        <v>6.8936000000000002</v>
      </c>
      <c r="I13" s="61">
        <f t="shared" si="2"/>
        <v>4</v>
      </c>
      <c r="J13" s="60">
        <f>VLOOKUP($A13,'Return Data'!$B$7:$R$2292,8,0)</f>
        <v>6.0688000000000004</v>
      </c>
      <c r="K13" s="61">
        <f t="shared" si="3"/>
        <v>6</v>
      </c>
      <c r="L13" s="60">
        <f>VLOOKUP($A13,'Return Data'!$B$7:$R$2292,9,0)</f>
        <v>5.2934999999999999</v>
      </c>
      <c r="M13" s="61">
        <f t="shared" si="4"/>
        <v>7</v>
      </c>
      <c r="N13" s="60">
        <f>VLOOKUP($A13,'Return Data'!$B$7:$R$2292,10,0)</f>
        <v>5.0808</v>
      </c>
      <c r="O13" s="61">
        <f t="shared" si="5"/>
        <v>7</v>
      </c>
      <c r="P13" s="60">
        <f>VLOOKUP($A13,'Return Data'!$B$7:$R$2292,11,0)</f>
        <v>4.3072999999999997</v>
      </c>
      <c r="Q13" s="61">
        <f t="shared" si="6"/>
        <v>9</v>
      </c>
      <c r="R13" s="60">
        <f>VLOOKUP($A13,'Return Data'!$B$7:$R$2292,12,0)</f>
        <v>4.2735000000000003</v>
      </c>
      <c r="S13" s="61">
        <f t="shared" si="7"/>
        <v>9</v>
      </c>
      <c r="T13" s="60">
        <f>VLOOKUP($A13,'Return Data'!$B$7:$R$2292,13,0)</f>
        <v>4.1974</v>
      </c>
      <c r="U13" s="61">
        <f t="shared" si="8"/>
        <v>7</v>
      </c>
      <c r="V13" s="60">
        <f>VLOOKUP($A13,'Return Data'!$B$7:$R$2292,17,0)</f>
        <v>3.9579</v>
      </c>
      <c r="W13" s="61">
        <f t="shared" si="10"/>
        <v>6</v>
      </c>
      <c r="X13" s="60">
        <f>VLOOKUP($A13,'Return Data'!$B$7:$R$2292,14,0)</f>
        <v>4.9124999999999996</v>
      </c>
      <c r="Y13" s="61">
        <f t="shared" si="11"/>
        <v>2</v>
      </c>
      <c r="Z13" s="60">
        <f>VLOOKUP($A13,'Return Data'!$B$7:$R$2292,16,0)</f>
        <v>6.9614000000000003</v>
      </c>
      <c r="AA13" s="62">
        <f t="shared" si="9"/>
        <v>9</v>
      </c>
    </row>
    <row r="14" spans="1:27" x14ac:dyDescent="0.3">
      <c r="A14" s="58" t="s">
        <v>1138</v>
      </c>
      <c r="B14" s="59">
        <f>VLOOKUP($A14,'Return Data'!$B$7:$R$2292,3,0)</f>
        <v>44865</v>
      </c>
      <c r="C14" s="60">
        <f>VLOOKUP($A14,'Return Data'!$B$7:$R$2292,4,0)</f>
        <v>311.83769999999998</v>
      </c>
      <c r="D14" s="60">
        <f>VLOOKUP($A14,'Return Data'!$B$7:$R$2292,5,0)</f>
        <v>6.3512000000000004</v>
      </c>
      <c r="E14" s="61">
        <f t="shared" si="0"/>
        <v>11</v>
      </c>
      <c r="F14" s="60">
        <f>VLOOKUP($A14,'Return Data'!$B$7:$R$2292,6,0)</f>
        <v>6.3512000000000004</v>
      </c>
      <c r="G14" s="61">
        <f t="shared" si="1"/>
        <v>11</v>
      </c>
      <c r="H14" s="60">
        <f>VLOOKUP($A14,'Return Data'!$B$7:$R$2292,7,0)</f>
        <v>6.5242000000000004</v>
      </c>
      <c r="I14" s="61">
        <f t="shared" si="2"/>
        <v>11</v>
      </c>
      <c r="J14" s="60">
        <f>VLOOKUP($A14,'Return Data'!$B$7:$R$2292,8,0)</f>
        <v>6.1226000000000003</v>
      </c>
      <c r="K14" s="61">
        <f t="shared" si="3"/>
        <v>4</v>
      </c>
      <c r="L14" s="60">
        <f>VLOOKUP($A14,'Return Data'!$B$7:$R$2292,9,0)</f>
        <v>5.6265999999999998</v>
      </c>
      <c r="M14" s="61">
        <f t="shared" si="4"/>
        <v>1</v>
      </c>
      <c r="N14" s="60">
        <f>VLOOKUP($A14,'Return Data'!$B$7:$R$2292,10,0)</f>
        <v>5.2637</v>
      </c>
      <c r="O14" s="61">
        <f t="shared" si="5"/>
        <v>3</v>
      </c>
      <c r="P14" s="60">
        <f>VLOOKUP($A14,'Return Data'!$B$7:$R$2292,11,0)</f>
        <v>4.3844000000000003</v>
      </c>
      <c r="Q14" s="61">
        <f t="shared" si="6"/>
        <v>6</v>
      </c>
      <c r="R14" s="60">
        <f>VLOOKUP($A14,'Return Data'!$B$7:$R$2292,12,0)</f>
        <v>4.3239999999999998</v>
      </c>
      <c r="S14" s="61">
        <f t="shared" si="7"/>
        <v>8</v>
      </c>
      <c r="T14" s="60">
        <f>VLOOKUP($A14,'Return Data'!$B$7:$R$2292,13,0)</f>
        <v>4.1913</v>
      </c>
      <c r="U14" s="61">
        <f t="shared" si="8"/>
        <v>8</v>
      </c>
      <c r="V14" s="60">
        <f>VLOOKUP($A14,'Return Data'!$B$7:$R$2292,17,0)</f>
        <v>3.9173</v>
      </c>
      <c r="W14" s="61">
        <f t="shared" si="10"/>
        <v>7</v>
      </c>
      <c r="X14" s="60">
        <f>VLOOKUP($A14,'Return Data'!$B$7:$R$2292,14,0)</f>
        <v>4.7880000000000003</v>
      </c>
      <c r="Y14" s="61">
        <f t="shared" si="11"/>
        <v>6</v>
      </c>
      <c r="Z14" s="60">
        <f>VLOOKUP($A14,'Return Data'!$B$7:$R$2292,16,0)</f>
        <v>7.0648999999999997</v>
      </c>
      <c r="AA14" s="62">
        <f t="shared" si="9"/>
        <v>6</v>
      </c>
    </row>
    <row r="15" spans="1:27" x14ac:dyDescent="0.3">
      <c r="A15" s="58" t="s">
        <v>1141</v>
      </c>
      <c r="B15" s="59">
        <f>VLOOKUP($A15,'Return Data'!$B$7:$R$2292,3,0)</f>
        <v>44865</v>
      </c>
      <c r="C15" s="60">
        <f>VLOOKUP($A15,'Return Data'!$B$7:$R$2292,4,0)</f>
        <v>33.559899999999999</v>
      </c>
      <c r="D15" s="60">
        <f>VLOOKUP($A15,'Return Data'!$B$7:$R$2292,5,0)</f>
        <v>6.2024999999999997</v>
      </c>
      <c r="E15" s="61">
        <f t="shared" si="0"/>
        <v>12</v>
      </c>
      <c r="F15" s="60">
        <f>VLOOKUP($A15,'Return Data'!$B$7:$R$2292,6,0)</f>
        <v>6.2024999999999997</v>
      </c>
      <c r="G15" s="61">
        <f t="shared" si="1"/>
        <v>12</v>
      </c>
      <c r="H15" s="60">
        <f>VLOOKUP($A15,'Return Data'!$B$7:$R$2292,7,0)</f>
        <v>6.0899000000000001</v>
      </c>
      <c r="I15" s="61">
        <f t="shared" si="2"/>
        <v>13</v>
      </c>
      <c r="J15" s="60">
        <f>VLOOKUP($A15,'Return Data'!$B$7:$R$2292,8,0)</f>
        <v>5.1139999999999999</v>
      </c>
      <c r="K15" s="61">
        <f t="shared" si="3"/>
        <v>17</v>
      </c>
      <c r="L15" s="60">
        <f>VLOOKUP($A15,'Return Data'!$B$7:$R$2292,9,0)</f>
        <v>4.4478999999999997</v>
      </c>
      <c r="M15" s="61">
        <f t="shared" si="4"/>
        <v>17</v>
      </c>
      <c r="N15" s="60">
        <f>VLOOKUP($A15,'Return Data'!$B$7:$R$2292,10,0)</f>
        <v>4.2755000000000001</v>
      </c>
      <c r="O15" s="61">
        <f t="shared" si="5"/>
        <v>17</v>
      </c>
      <c r="P15" s="60">
        <f>VLOOKUP($A15,'Return Data'!$B$7:$R$2292,11,0)</f>
        <v>3.577</v>
      </c>
      <c r="Q15" s="61">
        <f t="shared" si="6"/>
        <v>15</v>
      </c>
      <c r="R15" s="60">
        <f>VLOOKUP($A15,'Return Data'!$B$7:$R$2292,12,0)</f>
        <v>3.5796999999999999</v>
      </c>
      <c r="S15" s="61">
        <f t="shared" si="7"/>
        <v>15</v>
      </c>
      <c r="T15" s="60">
        <f>VLOOKUP($A15,'Return Data'!$B$7:$R$2292,13,0)</f>
        <v>3.4708000000000001</v>
      </c>
      <c r="U15" s="61">
        <f t="shared" si="8"/>
        <v>14</v>
      </c>
      <c r="V15" s="60">
        <f>VLOOKUP($A15,'Return Data'!$B$7:$R$2292,17,0)</f>
        <v>3.1686000000000001</v>
      </c>
      <c r="W15" s="61">
        <f t="shared" si="10"/>
        <v>14</v>
      </c>
      <c r="X15" s="60">
        <f>VLOOKUP($A15,'Return Data'!$B$7:$R$2292,14,0)</f>
        <v>3.8889</v>
      </c>
      <c r="Y15" s="61">
        <f t="shared" si="11"/>
        <v>13</v>
      </c>
      <c r="Z15" s="60">
        <f>VLOOKUP($A15,'Return Data'!$B$7:$R$2292,16,0)</f>
        <v>6.3346</v>
      </c>
      <c r="AA15" s="62">
        <f t="shared" si="9"/>
        <v>13</v>
      </c>
    </row>
    <row r="16" spans="1:27" x14ac:dyDescent="0.3">
      <c r="A16" s="58" t="s">
        <v>1144</v>
      </c>
      <c r="B16" s="59">
        <f>VLOOKUP($A16,'Return Data'!$B$7:$R$2292,3,0)</f>
        <v>44865</v>
      </c>
      <c r="C16" s="60">
        <f>VLOOKUP($A16,'Return Data'!$B$7:$R$2292,4,0)</f>
        <v>2521.8244</v>
      </c>
      <c r="D16" s="60">
        <f>VLOOKUP($A16,'Return Data'!$B$7:$R$2292,5,0)</f>
        <v>6.1013000000000002</v>
      </c>
      <c r="E16" s="61">
        <f t="shared" si="0"/>
        <v>15</v>
      </c>
      <c r="F16" s="60">
        <f>VLOOKUP($A16,'Return Data'!$B$7:$R$2292,6,0)</f>
        <v>6.1013000000000002</v>
      </c>
      <c r="G16" s="61">
        <f t="shared" si="1"/>
        <v>15</v>
      </c>
      <c r="H16" s="60">
        <f>VLOOKUP($A16,'Return Data'!$B$7:$R$2292,7,0)</f>
        <v>6.6296999999999997</v>
      </c>
      <c r="I16" s="61">
        <f t="shared" si="2"/>
        <v>8</v>
      </c>
      <c r="J16" s="60">
        <f>VLOOKUP($A16,'Return Data'!$B$7:$R$2292,8,0)</f>
        <v>5.5986000000000002</v>
      </c>
      <c r="K16" s="61">
        <f t="shared" si="3"/>
        <v>13</v>
      </c>
      <c r="L16" s="60">
        <f>VLOOKUP($A16,'Return Data'!$B$7:$R$2292,9,0)</f>
        <v>5.1468999999999996</v>
      </c>
      <c r="M16" s="61">
        <f t="shared" si="4"/>
        <v>13</v>
      </c>
      <c r="N16" s="60">
        <f>VLOOKUP($A16,'Return Data'!$B$7:$R$2292,10,0)</f>
        <v>4.6315</v>
      </c>
      <c r="O16" s="61">
        <f t="shared" si="5"/>
        <v>13</v>
      </c>
      <c r="P16" s="60">
        <f>VLOOKUP($A16,'Return Data'!$B$7:$R$2292,11,0)</f>
        <v>3.2345999999999999</v>
      </c>
      <c r="Q16" s="61">
        <f t="shared" si="6"/>
        <v>17</v>
      </c>
      <c r="R16" s="60">
        <f>VLOOKUP($A16,'Return Data'!$B$7:$R$2292,12,0)</f>
        <v>3.2999000000000001</v>
      </c>
      <c r="S16" s="61">
        <f t="shared" si="7"/>
        <v>17</v>
      </c>
      <c r="T16" s="60">
        <f>VLOOKUP($A16,'Return Data'!$B$7:$R$2292,13,0)</f>
        <v>3.3736000000000002</v>
      </c>
      <c r="U16" s="61">
        <f t="shared" si="8"/>
        <v>16</v>
      </c>
      <c r="V16" s="60">
        <f>VLOOKUP($A16,'Return Data'!$B$7:$R$2292,17,0)</f>
        <v>3.4205000000000001</v>
      </c>
      <c r="W16" s="61">
        <f t="shared" si="10"/>
        <v>12</v>
      </c>
      <c r="X16" s="60">
        <f>VLOOKUP($A16,'Return Data'!$B$7:$R$2292,14,0)</f>
        <v>4.3097000000000003</v>
      </c>
      <c r="Y16" s="61">
        <f t="shared" si="11"/>
        <v>11</v>
      </c>
      <c r="Z16" s="60">
        <f>VLOOKUP($A16,'Return Data'!$B$7:$R$2292,16,0)</f>
        <v>7.2682000000000002</v>
      </c>
      <c r="AA16" s="62">
        <f t="shared" si="9"/>
        <v>2</v>
      </c>
    </row>
    <row r="17" spans="1:27" x14ac:dyDescent="0.3">
      <c r="A17" s="58" t="s">
        <v>1148</v>
      </c>
      <c r="B17" s="59">
        <f>VLOOKUP($A17,'Return Data'!$B$7:$R$2292,3,0)</f>
        <v>44865</v>
      </c>
      <c r="C17" s="60">
        <f>VLOOKUP($A17,'Return Data'!$B$7:$R$2292,4,0)</f>
        <v>3693.0376000000001</v>
      </c>
      <c r="D17" s="60">
        <f>VLOOKUP($A17,'Return Data'!$B$7:$R$2292,5,0)</f>
        <v>6.5595999999999997</v>
      </c>
      <c r="E17" s="61">
        <f t="shared" si="0"/>
        <v>7</v>
      </c>
      <c r="F17" s="60">
        <f>VLOOKUP($A17,'Return Data'!$B$7:$R$2292,6,0)</f>
        <v>6.5595999999999997</v>
      </c>
      <c r="G17" s="61">
        <f t="shared" si="1"/>
        <v>7</v>
      </c>
      <c r="H17" s="60">
        <f>VLOOKUP($A17,'Return Data'!$B$7:$R$2292,7,0)</f>
        <v>6.6176000000000004</v>
      </c>
      <c r="I17" s="61">
        <f t="shared" si="2"/>
        <v>9</v>
      </c>
      <c r="J17" s="60">
        <f>VLOOKUP($A17,'Return Data'!$B$7:$R$2292,8,0)</f>
        <v>6.0412999999999997</v>
      </c>
      <c r="K17" s="61">
        <f t="shared" si="3"/>
        <v>8</v>
      </c>
      <c r="L17" s="60">
        <f>VLOOKUP($A17,'Return Data'!$B$7:$R$2292,9,0)</f>
        <v>5.2388000000000003</v>
      </c>
      <c r="M17" s="61">
        <f t="shared" si="4"/>
        <v>9</v>
      </c>
      <c r="N17" s="60">
        <f>VLOOKUP($A17,'Return Data'!$B$7:$R$2292,10,0)</f>
        <v>5.0608000000000004</v>
      </c>
      <c r="O17" s="61">
        <f t="shared" si="5"/>
        <v>8</v>
      </c>
      <c r="P17" s="60">
        <f>VLOOKUP($A17,'Return Data'!$B$7:$R$2292,11,0)</f>
        <v>4.4241000000000001</v>
      </c>
      <c r="Q17" s="61">
        <f t="shared" si="6"/>
        <v>4</v>
      </c>
      <c r="R17" s="60">
        <f>VLOOKUP($A17,'Return Data'!$B$7:$R$2292,12,0)</f>
        <v>4.4298999999999999</v>
      </c>
      <c r="S17" s="61">
        <f t="shared" si="7"/>
        <v>3</v>
      </c>
      <c r="T17" s="60">
        <f>VLOOKUP($A17,'Return Data'!$B$7:$R$2292,13,0)</f>
        <v>4.3223000000000003</v>
      </c>
      <c r="U17" s="61">
        <f t="shared" si="8"/>
        <v>3</v>
      </c>
      <c r="V17" s="60">
        <f>VLOOKUP($A17,'Return Data'!$B$7:$R$2292,17,0)</f>
        <v>3.9742000000000002</v>
      </c>
      <c r="W17" s="61">
        <f t="shared" si="10"/>
        <v>5</v>
      </c>
      <c r="X17" s="60">
        <f>VLOOKUP($A17,'Return Data'!$B$7:$R$2292,14,0)</f>
        <v>4.6466000000000003</v>
      </c>
      <c r="Y17" s="61">
        <f t="shared" si="11"/>
        <v>7</v>
      </c>
      <c r="Z17" s="60">
        <f>VLOOKUP($A17,'Return Data'!$B$7:$R$2292,16,0)</f>
        <v>6.9988999999999999</v>
      </c>
      <c r="AA17" s="62">
        <f t="shared" si="9"/>
        <v>7</v>
      </c>
    </row>
    <row r="18" spans="1:27" x14ac:dyDescent="0.3">
      <c r="A18" s="58" t="s">
        <v>1151</v>
      </c>
      <c r="B18" s="59">
        <f>VLOOKUP($A18,'Return Data'!$B$7:$R$2292,3,0)</f>
        <v>44865</v>
      </c>
      <c r="C18" s="60">
        <f>VLOOKUP($A18,'Return Data'!$B$7:$R$2292,4,0)</f>
        <v>32.792410379480998</v>
      </c>
      <c r="D18" s="60">
        <f>VLOOKUP($A18,'Return Data'!$B$7:$R$2292,5,0)</f>
        <v>6.1246</v>
      </c>
      <c r="E18" s="61">
        <f t="shared" si="0"/>
        <v>14</v>
      </c>
      <c r="F18" s="60">
        <f>VLOOKUP($A18,'Return Data'!$B$7:$R$2292,6,0)</f>
        <v>6.1246</v>
      </c>
      <c r="G18" s="61">
        <f t="shared" si="1"/>
        <v>14</v>
      </c>
      <c r="H18" s="60">
        <f>VLOOKUP($A18,'Return Data'!$B$7:$R$2292,7,0)</f>
        <v>5.7354000000000003</v>
      </c>
      <c r="I18" s="61">
        <f t="shared" si="2"/>
        <v>15</v>
      </c>
      <c r="J18" s="60">
        <f>VLOOKUP($A18,'Return Data'!$B$7:$R$2292,8,0)</f>
        <v>5.3295000000000003</v>
      </c>
      <c r="K18" s="61">
        <f t="shared" si="3"/>
        <v>16</v>
      </c>
      <c r="L18" s="60">
        <f>VLOOKUP($A18,'Return Data'!$B$7:$R$2292,9,0)</f>
        <v>4.9104000000000001</v>
      </c>
      <c r="M18" s="61">
        <f t="shared" si="4"/>
        <v>14</v>
      </c>
      <c r="N18" s="60">
        <f>VLOOKUP($A18,'Return Data'!$B$7:$R$2292,10,0)</f>
        <v>4.6315</v>
      </c>
      <c r="O18" s="61">
        <f t="shared" si="5"/>
        <v>13</v>
      </c>
      <c r="P18" s="60">
        <f>VLOOKUP($A18,'Return Data'!$B$7:$R$2292,11,0)</f>
        <v>3.6143000000000001</v>
      </c>
      <c r="Q18" s="61">
        <f t="shared" si="6"/>
        <v>14</v>
      </c>
      <c r="R18" s="60">
        <f>VLOOKUP($A18,'Return Data'!$B$7:$R$2292,12,0)</f>
        <v>3.5926</v>
      </c>
      <c r="S18" s="61">
        <f t="shared" si="7"/>
        <v>14</v>
      </c>
      <c r="T18" s="60">
        <f>VLOOKUP($A18,'Return Data'!$B$7:$R$2292,13,0)</f>
        <v>3.5476000000000001</v>
      </c>
      <c r="U18" s="61">
        <f t="shared" si="8"/>
        <v>13</v>
      </c>
      <c r="V18" s="60">
        <f>VLOOKUP($A18,'Return Data'!$B$7:$R$2292,17,0)</f>
        <v>3.1806000000000001</v>
      </c>
      <c r="W18" s="61">
        <f t="shared" si="10"/>
        <v>13</v>
      </c>
      <c r="X18" s="60">
        <f>VLOOKUP($A18,'Return Data'!$B$7:$R$2292,14,0)</f>
        <v>4.0050999999999997</v>
      </c>
      <c r="Y18" s="61">
        <f t="shared" si="11"/>
        <v>12</v>
      </c>
      <c r="Z18" s="60">
        <f>VLOOKUP($A18,'Return Data'!$B$7:$R$2292,16,0)</f>
        <v>7.1334</v>
      </c>
      <c r="AA18" s="62">
        <f t="shared" si="9"/>
        <v>4</v>
      </c>
    </row>
    <row r="19" spans="1:27" x14ac:dyDescent="0.3">
      <c r="A19" s="58" t="s">
        <v>1152</v>
      </c>
      <c r="B19" s="59">
        <f>VLOOKUP($A19,'Return Data'!$B$7:$R$2292,3,0)</f>
        <v>44865</v>
      </c>
      <c r="C19" s="60">
        <f>VLOOKUP($A19,'Return Data'!$B$7:$R$2292,4,0)</f>
        <v>3409.2103000000002</v>
      </c>
      <c r="D19" s="60">
        <f>VLOOKUP($A19,'Return Data'!$B$7:$R$2292,5,0)</f>
        <v>6.7386999999999997</v>
      </c>
      <c r="E19" s="61">
        <f t="shared" si="0"/>
        <v>5</v>
      </c>
      <c r="F19" s="60">
        <f>VLOOKUP($A19,'Return Data'!$B$7:$R$2292,6,0)</f>
        <v>6.7386999999999997</v>
      </c>
      <c r="G19" s="61">
        <f t="shared" si="1"/>
        <v>5</v>
      </c>
      <c r="H19" s="60">
        <f>VLOOKUP($A19,'Return Data'!$B$7:$R$2292,7,0)</f>
        <v>6.7389999999999999</v>
      </c>
      <c r="I19" s="61">
        <f t="shared" si="2"/>
        <v>6</v>
      </c>
      <c r="J19" s="60">
        <f>VLOOKUP($A19,'Return Data'!$B$7:$R$2292,8,0)</f>
        <v>6.0507999999999997</v>
      </c>
      <c r="K19" s="61">
        <f t="shared" si="3"/>
        <v>7</v>
      </c>
      <c r="L19" s="60">
        <f>VLOOKUP($A19,'Return Data'!$B$7:$R$2292,9,0)</f>
        <v>5.3909000000000002</v>
      </c>
      <c r="M19" s="61">
        <f t="shared" si="4"/>
        <v>5</v>
      </c>
      <c r="N19" s="60">
        <f>VLOOKUP($A19,'Return Data'!$B$7:$R$2292,10,0)</f>
        <v>5.2718999999999996</v>
      </c>
      <c r="O19" s="61">
        <f t="shared" si="5"/>
        <v>2</v>
      </c>
      <c r="P19" s="60">
        <f>VLOOKUP($A19,'Return Data'!$B$7:$R$2292,11,0)</f>
        <v>4.6188000000000002</v>
      </c>
      <c r="Q19" s="61">
        <f t="shared" si="6"/>
        <v>2</v>
      </c>
      <c r="R19" s="60">
        <f>VLOOKUP($A19,'Return Data'!$B$7:$R$2292,12,0)</f>
        <v>4.5563000000000002</v>
      </c>
      <c r="S19" s="61">
        <f t="shared" si="7"/>
        <v>1</v>
      </c>
      <c r="T19" s="60">
        <f>VLOOKUP($A19,'Return Data'!$B$7:$R$2292,13,0)</f>
        <v>4.4537000000000004</v>
      </c>
      <c r="U19" s="61">
        <f t="shared" si="8"/>
        <v>1</v>
      </c>
      <c r="V19" s="60">
        <f>VLOOKUP($A19,'Return Data'!$B$7:$R$2292,17,0)</f>
        <v>4.093</v>
      </c>
      <c r="W19" s="61">
        <f t="shared" si="10"/>
        <v>1</v>
      </c>
      <c r="X19" s="60">
        <f>VLOOKUP($A19,'Return Data'!$B$7:$R$2292,14,0)</f>
        <v>4.8243</v>
      </c>
      <c r="Y19" s="61">
        <f t="shared" si="11"/>
        <v>4</v>
      </c>
      <c r="Z19" s="60">
        <f>VLOOKUP($A19,'Return Data'!$B$7:$R$2292,16,0)</f>
        <v>7.3079000000000001</v>
      </c>
      <c r="AA19" s="62">
        <f t="shared" si="9"/>
        <v>1</v>
      </c>
    </row>
    <row r="20" spans="1:27" x14ac:dyDescent="0.3">
      <c r="A20" s="58" t="s">
        <v>1155</v>
      </c>
      <c r="B20" s="59">
        <f>VLOOKUP($A20,'Return Data'!$B$7:$R$2292,3,0)</f>
        <v>44865</v>
      </c>
      <c r="C20" s="60">
        <f>VLOOKUP($A20,'Return Data'!$B$7:$R$2292,4,0)</f>
        <v>1100.2763</v>
      </c>
      <c r="D20" s="60">
        <f>VLOOKUP($A20,'Return Data'!$B$7:$R$2292,5,0)</f>
        <v>6.1810999999999998</v>
      </c>
      <c r="E20" s="61">
        <f t="shared" si="0"/>
        <v>13</v>
      </c>
      <c r="F20" s="60">
        <f>VLOOKUP($A20,'Return Data'!$B$7:$R$2292,6,0)</f>
        <v>6.1810999999999998</v>
      </c>
      <c r="G20" s="61">
        <f t="shared" si="1"/>
        <v>13</v>
      </c>
      <c r="H20" s="60">
        <f>VLOOKUP($A20,'Return Data'!$B$7:$R$2292,7,0)</f>
        <v>5.7171000000000003</v>
      </c>
      <c r="I20" s="61">
        <f t="shared" si="2"/>
        <v>16</v>
      </c>
      <c r="J20" s="60">
        <f>VLOOKUP($A20,'Return Data'!$B$7:$R$2292,8,0)</f>
        <v>5.5664999999999996</v>
      </c>
      <c r="K20" s="61">
        <f t="shared" si="3"/>
        <v>14</v>
      </c>
      <c r="L20" s="60">
        <f>VLOOKUP($A20,'Return Data'!$B$7:$R$2292,9,0)</f>
        <v>5.2380000000000004</v>
      </c>
      <c r="M20" s="61">
        <f t="shared" si="4"/>
        <v>10</v>
      </c>
      <c r="N20" s="60">
        <f>VLOOKUP($A20,'Return Data'!$B$7:$R$2292,10,0)</f>
        <v>4.6002000000000001</v>
      </c>
      <c r="O20" s="61">
        <f t="shared" si="5"/>
        <v>15</v>
      </c>
      <c r="P20" s="60">
        <f>VLOOKUP($A20,'Return Data'!$B$7:$R$2292,11,0)</f>
        <v>4.1117999999999997</v>
      </c>
      <c r="Q20" s="61">
        <f t="shared" si="6"/>
        <v>10</v>
      </c>
      <c r="R20" s="60">
        <f>VLOOKUP($A20,'Return Data'!$B$7:$R$2292,12,0)</f>
        <v>3.9885999999999999</v>
      </c>
      <c r="S20" s="61">
        <f t="shared" si="7"/>
        <v>10</v>
      </c>
      <c r="T20" s="60"/>
      <c r="U20" s="61"/>
      <c r="V20" s="60"/>
      <c r="W20" s="61"/>
      <c r="X20" s="60"/>
      <c r="Y20" s="61"/>
      <c r="Z20" s="60">
        <f>VLOOKUP($A20,'Return Data'!$B$7:$R$2292,16,0)</f>
        <v>3.6650999999999998</v>
      </c>
      <c r="AA20" s="62">
        <f t="shared" si="9"/>
        <v>17</v>
      </c>
    </row>
    <row r="21" spans="1:27" x14ac:dyDescent="0.3">
      <c r="A21" s="58" t="s">
        <v>1159</v>
      </c>
      <c r="B21" s="59">
        <f>VLOOKUP($A21,'Return Data'!$B$7:$R$2292,3,0)</f>
        <v>44865</v>
      </c>
      <c r="C21" s="60">
        <f>VLOOKUP($A21,'Return Data'!$B$7:$R$2292,4,0)</f>
        <v>34.4345</v>
      </c>
      <c r="D21" s="60">
        <f>VLOOKUP($A21,'Return Data'!$B$7:$R$2292,5,0)</f>
        <v>6.6462000000000003</v>
      </c>
      <c r="E21" s="61">
        <f t="shared" si="0"/>
        <v>6</v>
      </c>
      <c r="F21" s="60">
        <f>VLOOKUP($A21,'Return Data'!$B$7:$R$2292,6,0)</f>
        <v>6.6462000000000003</v>
      </c>
      <c r="G21" s="61">
        <f t="shared" si="1"/>
        <v>6</v>
      </c>
      <c r="H21" s="60">
        <f>VLOOKUP($A21,'Return Data'!$B$7:$R$2292,7,0)</f>
        <v>6.4985999999999997</v>
      </c>
      <c r="I21" s="61">
        <f t="shared" si="2"/>
        <v>12</v>
      </c>
      <c r="J21" s="60">
        <f>VLOOKUP($A21,'Return Data'!$B$7:$R$2292,8,0)</f>
        <v>5.6833</v>
      </c>
      <c r="K21" s="61">
        <f t="shared" si="3"/>
        <v>12</v>
      </c>
      <c r="L21" s="60">
        <f>VLOOKUP($A21,'Return Data'!$B$7:$R$2292,9,0)</f>
        <v>4.7858999999999998</v>
      </c>
      <c r="M21" s="61">
        <f t="shared" si="4"/>
        <v>15</v>
      </c>
      <c r="N21" s="60">
        <f>VLOOKUP($A21,'Return Data'!$B$7:$R$2292,10,0)</f>
        <v>4.6779000000000002</v>
      </c>
      <c r="O21" s="61">
        <f t="shared" si="5"/>
        <v>12</v>
      </c>
      <c r="P21" s="60">
        <f>VLOOKUP($A21,'Return Data'!$B$7:$R$2292,11,0)</f>
        <v>3.8418000000000001</v>
      </c>
      <c r="Q21" s="61">
        <f t="shared" si="6"/>
        <v>12</v>
      </c>
      <c r="R21" s="60">
        <f>VLOOKUP($A21,'Return Data'!$B$7:$R$2292,12,0)</f>
        <v>3.8433999999999999</v>
      </c>
      <c r="S21" s="61">
        <f t="shared" si="7"/>
        <v>12</v>
      </c>
      <c r="T21" s="60">
        <f>VLOOKUP($A21,'Return Data'!$B$7:$R$2292,13,0)</f>
        <v>3.7534000000000001</v>
      </c>
      <c r="U21" s="61">
        <f>RANK(T21,T$8:T$24,0)</f>
        <v>11</v>
      </c>
      <c r="V21" s="60">
        <f>VLOOKUP($A21,'Return Data'!$B$7:$R$2292,17,0)</f>
        <v>3.5335999999999999</v>
      </c>
      <c r="W21" s="61">
        <f>RANK(V21,V$8:V$24,0)</f>
        <v>10</v>
      </c>
      <c r="X21" s="60">
        <f>VLOOKUP($A21,'Return Data'!$B$7:$R$2292,14,0)</f>
        <v>4.3586999999999998</v>
      </c>
      <c r="Y21" s="61">
        <f>RANK(X21,X$8:X$24,0)</f>
        <v>9</v>
      </c>
      <c r="Z21" s="60">
        <f>VLOOKUP($A21,'Return Data'!$B$7:$R$2292,16,0)</f>
        <v>6.9863999999999997</v>
      </c>
      <c r="AA21" s="62">
        <f t="shared" si="9"/>
        <v>8</v>
      </c>
    </row>
    <row r="22" spans="1:27" x14ac:dyDescent="0.3">
      <c r="A22" s="58" t="s">
        <v>1161</v>
      </c>
      <c r="B22" s="59">
        <f>VLOOKUP($A22,'Return Data'!$B$7:$R$2292,3,0)</f>
        <v>44865</v>
      </c>
      <c r="C22" s="60">
        <f>VLOOKUP($A22,'Return Data'!$B$7:$R$2292,4,0)</f>
        <v>12.400600000000001</v>
      </c>
      <c r="D22" s="60">
        <f>VLOOKUP($A22,'Return Data'!$B$7:$R$2292,5,0)</f>
        <v>5.5949999999999998</v>
      </c>
      <c r="E22" s="61">
        <f t="shared" si="0"/>
        <v>17</v>
      </c>
      <c r="F22" s="60">
        <f>VLOOKUP($A22,'Return Data'!$B$7:$R$2292,6,0)</f>
        <v>5.5949999999999998</v>
      </c>
      <c r="G22" s="61">
        <f t="shared" si="1"/>
        <v>17</v>
      </c>
      <c r="H22" s="60">
        <f>VLOOKUP($A22,'Return Data'!$B$7:$R$2292,7,0)</f>
        <v>5.6306000000000003</v>
      </c>
      <c r="I22" s="61">
        <f t="shared" si="2"/>
        <v>17</v>
      </c>
      <c r="J22" s="60">
        <f>VLOOKUP($A22,'Return Data'!$B$7:$R$2292,8,0)</f>
        <v>5.6890000000000001</v>
      </c>
      <c r="K22" s="61">
        <f t="shared" si="3"/>
        <v>11</v>
      </c>
      <c r="L22" s="60">
        <f>VLOOKUP($A22,'Return Data'!$B$7:$R$2292,9,0)</f>
        <v>5.5521000000000003</v>
      </c>
      <c r="M22" s="61">
        <f t="shared" si="4"/>
        <v>2</v>
      </c>
      <c r="N22" s="60">
        <f>VLOOKUP($A22,'Return Data'!$B$7:$R$2292,10,0)</f>
        <v>5.2523999999999997</v>
      </c>
      <c r="O22" s="61">
        <f t="shared" si="5"/>
        <v>4</v>
      </c>
      <c r="P22" s="60">
        <f>VLOOKUP($A22,'Return Data'!$B$7:$R$2292,11,0)</f>
        <v>4.6643999999999997</v>
      </c>
      <c r="Q22" s="61">
        <f t="shared" si="6"/>
        <v>1</v>
      </c>
      <c r="R22" s="60">
        <f>VLOOKUP($A22,'Return Data'!$B$7:$R$2292,12,0)</f>
        <v>4.3735999999999997</v>
      </c>
      <c r="S22" s="61">
        <f t="shared" si="7"/>
        <v>4</v>
      </c>
      <c r="T22" s="60">
        <f>VLOOKUP($A22,'Return Data'!$B$7:$R$2292,13,0)</f>
        <v>4.1055000000000001</v>
      </c>
      <c r="U22" s="61">
        <f>RANK(T22,T$8:T$24,0)</f>
        <v>9</v>
      </c>
      <c r="V22" s="60">
        <f>VLOOKUP($A22,'Return Data'!$B$7:$R$2292,17,0)</f>
        <v>3.7425999999999999</v>
      </c>
      <c r="W22" s="61">
        <f>RANK(V22,V$8:V$24,0)</f>
        <v>8</v>
      </c>
      <c r="X22" s="60"/>
      <c r="Y22" s="61"/>
      <c r="Z22" s="60">
        <f>VLOOKUP($A22,'Return Data'!$B$7:$R$2292,16,0)</f>
        <v>5.3898000000000001</v>
      </c>
      <c r="AA22" s="62">
        <f t="shared" si="9"/>
        <v>14</v>
      </c>
    </row>
    <row r="23" spans="1:27" x14ac:dyDescent="0.3">
      <c r="A23" s="58" t="s">
        <v>1163</v>
      </c>
      <c r="B23" s="59">
        <f>VLOOKUP($A23,'Return Data'!$B$7:$R$2292,3,0)</f>
        <v>44865</v>
      </c>
      <c r="C23" s="60">
        <f>VLOOKUP($A23,'Return Data'!$B$7:$R$2292,4,0)</f>
        <v>3879.3598999999999</v>
      </c>
      <c r="D23" s="60">
        <f>VLOOKUP($A23,'Return Data'!$B$7:$R$2292,5,0)</f>
        <v>6.4808000000000003</v>
      </c>
      <c r="E23" s="61">
        <f t="shared" si="0"/>
        <v>8</v>
      </c>
      <c r="F23" s="60">
        <f>VLOOKUP($A23,'Return Data'!$B$7:$R$2292,6,0)</f>
        <v>6.4808000000000003</v>
      </c>
      <c r="G23" s="61">
        <f t="shared" si="1"/>
        <v>8</v>
      </c>
      <c r="H23" s="60">
        <f>VLOOKUP($A23,'Return Data'!$B$7:$R$2292,7,0)</f>
        <v>6.6477000000000004</v>
      </c>
      <c r="I23" s="61">
        <f t="shared" si="2"/>
        <v>7</v>
      </c>
      <c r="J23" s="60">
        <f>VLOOKUP($A23,'Return Data'!$B$7:$R$2292,8,0)</f>
        <v>6.1475</v>
      </c>
      <c r="K23" s="61">
        <f t="shared" si="3"/>
        <v>3</v>
      </c>
      <c r="L23" s="60">
        <f>VLOOKUP($A23,'Return Data'!$B$7:$R$2292,9,0)</f>
        <v>5.3791000000000002</v>
      </c>
      <c r="M23" s="61">
        <f t="shared" si="4"/>
        <v>6</v>
      </c>
      <c r="N23" s="60">
        <f>VLOOKUP($A23,'Return Data'!$B$7:$R$2292,10,0)</f>
        <v>5.1731999999999996</v>
      </c>
      <c r="O23" s="61">
        <f t="shared" si="5"/>
        <v>6</v>
      </c>
      <c r="P23" s="60">
        <f>VLOOKUP($A23,'Return Data'!$B$7:$R$2292,11,0)</f>
        <v>4.3437000000000001</v>
      </c>
      <c r="Q23" s="61">
        <f t="shared" si="6"/>
        <v>8</v>
      </c>
      <c r="R23" s="60">
        <f>VLOOKUP($A23,'Return Data'!$B$7:$R$2292,12,0)</f>
        <v>4.3262</v>
      </c>
      <c r="S23" s="61">
        <f t="shared" si="7"/>
        <v>7</v>
      </c>
      <c r="T23" s="60">
        <f>VLOOKUP($A23,'Return Data'!$B$7:$R$2292,13,0)</f>
        <v>4.2706</v>
      </c>
      <c r="U23" s="61">
        <f>RANK(T23,T$8:T$24,0)</f>
        <v>5</v>
      </c>
      <c r="V23" s="60">
        <f>VLOOKUP($A23,'Return Data'!$B$7:$R$2292,17,0)</f>
        <v>4.0561999999999996</v>
      </c>
      <c r="W23" s="61">
        <f>RANK(V23,V$8:V$24,0)</f>
        <v>2</v>
      </c>
      <c r="X23" s="60">
        <f>VLOOKUP($A23,'Return Data'!$B$7:$R$2292,14,0)</f>
        <v>4.9089999999999998</v>
      </c>
      <c r="Y23" s="61">
        <f>RANK(X23,X$8:X$24,0)</f>
        <v>3</v>
      </c>
      <c r="Z23" s="60">
        <f>VLOOKUP($A23,'Return Data'!$B$7:$R$2292,16,0)</f>
        <v>6.6364000000000001</v>
      </c>
      <c r="AA23" s="62">
        <f t="shared" si="9"/>
        <v>11</v>
      </c>
    </row>
    <row r="24" spans="1:27" x14ac:dyDescent="0.3">
      <c r="A24" s="58" t="s">
        <v>1165</v>
      </c>
      <c r="B24" s="59">
        <f>VLOOKUP($A24,'Return Data'!$B$7:$R$2292,3,0)</f>
        <v>44865</v>
      </c>
      <c r="C24" s="60">
        <f>VLOOKUP($A24,'Return Data'!$B$7:$R$2292,4,0)</f>
        <v>2531.2530000000002</v>
      </c>
      <c r="D24" s="60">
        <f>VLOOKUP($A24,'Return Data'!$B$7:$R$2292,5,0)</f>
        <v>6.8628999999999998</v>
      </c>
      <c r="E24" s="61">
        <f t="shared" si="0"/>
        <v>4</v>
      </c>
      <c r="F24" s="60">
        <f>VLOOKUP($A24,'Return Data'!$B$7:$R$2292,6,0)</f>
        <v>6.8628999999999998</v>
      </c>
      <c r="G24" s="61">
        <f t="shared" si="1"/>
        <v>4</v>
      </c>
      <c r="H24" s="60">
        <f>VLOOKUP($A24,'Return Data'!$B$7:$R$2292,7,0)</f>
        <v>6.9341999999999997</v>
      </c>
      <c r="I24" s="61">
        <f t="shared" si="2"/>
        <v>2</v>
      </c>
      <c r="J24" s="60">
        <f>VLOOKUP($A24,'Return Data'!$B$7:$R$2292,8,0)</f>
        <v>6.2145999999999999</v>
      </c>
      <c r="K24" s="61">
        <f t="shared" si="3"/>
        <v>2</v>
      </c>
      <c r="L24" s="60">
        <f>VLOOKUP($A24,'Return Data'!$B$7:$R$2292,9,0)</f>
        <v>5.5303000000000004</v>
      </c>
      <c r="M24" s="61">
        <f t="shared" si="4"/>
        <v>4</v>
      </c>
      <c r="N24" s="60">
        <f>VLOOKUP($A24,'Return Data'!$B$7:$R$2292,10,0)</f>
        <v>5.2880000000000003</v>
      </c>
      <c r="O24" s="61">
        <f t="shared" si="5"/>
        <v>1</v>
      </c>
      <c r="P24" s="60">
        <f>VLOOKUP($A24,'Return Data'!$B$7:$R$2292,11,0)</f>
        <v>4.5395000000000003</v>
      </c>
      <c r="Q24" s="61">
        <f t="shared" si="6"/>
        <v>3</v>
      </c>
      <c r="R24" s="60">
        <f>VLOOKUP($A24,'Return Data'!$B$7:$R$2292,12,0)</f>
        <v>4.4829999999999997</v>
      </c>
      <c r="S24" s="61">
        <f t="shared" si="7"/>
        <v>2</v>
      </c>
      <c r="T24" s="60">
        <f>VLOOKUP($A24,'Return Data'!$B$7:$R$2292,13,0)</f>
        <v>4.3545999999999996</v>
      </c>
      <c r="U24" s="61">
        <f>RANK(T24,T$8:T$24,0)</f>
        <v>2</v>
      </c>
      <c r="V24" s="60">
        <f>VLOOKUP($A24,'Return Data'!$B$7:$R$2292,17,0)</f>
        <v>4.0338000000000003</v>
      </c>
      <c r="W24" s="61">
        <f>RANK(V24,V$8:V$24,0)</f>
        <v>4</v>
      </c>
      <c r="X24" s="60">
        <f>VLOOKUP($A24,'Return Data'!$B$7:$R$2292,14,0)</f>
        <v>4.7992999999999997</v>
      </c>
      <c r="Y24" s="61">
        <f>RANK(X24,X$8:X$24,0)</f>
        <v>5</v>
      </c>
      <c r="Z24" s="60">
        <f>VLOOKUP($A24,'Return Data'!$B$7:$R$2292,16,0)</f>
        <v>7.2207999999999997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6.4742294117647052</v>
      </c>
      <c r="E26" s="69"/>
      <c r="F26" s="70">
        <f>AVERAGE(F8:F24)</f>
        <v>6.4742294117647052</v>
      </c>
      <c r="G26" s="69"/>
      <c r="H26" s="70">
        <f>AVERAGE(H8:H24)</f>
        <v>6.4708176470588246</v>
      </c>
      <c r="I26" s="69"/>
      <c r="J26" s="70">
        <f>AVERAGE(J8:J24)</f>
        <v>5.8358235294117646</v>
      </c>
      <c r="K26" s="69"/>
      <c r="L26" s="70">
        <f>AVERAGE(L8:L24)</f>
        <v>5.2035235294117639</v>
      </c>
      <c r="M26" s="69"/>
      <c r="N26" s="70">
        <f>AVERAGE(N8:N24)</f>
        <v>4.9111588235294121</v>
      </c>
      <c r="O26" s="69"/>
      <c r="P26" s="70">
        <f>AVERAGE(P8:P24)</f>
        <v>4.0821411764705893</v>
      </c>
      <c r="Q26" s="69"/>
      <c r="R26" s="70">
        <f>AVERAGE(R8:R24)</f>
        <v>4.0443294117647062</v>
      </c>
      <c r="S26" s="69"/>
      <c r="T26" s="70">
        <f>AVERAGE(T8:T24)</f>
        <v>3.9744187499999999</v>
      </c>
      <c r="U26" s="69"/>
      <c r="V26" s="70">
        <f>AVERAGE(V8:V24)</f>
        <v>3.7357285714285711</v>
      </c>
      <c r="W26" s="69"/>
      <c r="X26" s="70">
        <f>AVERAGE(X8:X24)</f>
        <v>4.5644384615384617</v>
      </c>
      <c r="Y26" s="69"/>
      <c r="Z26" s="70">
        <f>AVERAGE(Z8:Z24)</f>
        <v>6.3856764705882343</v>
      </c>
      <c r="AA26" s="71"/>
    </row>
    <row r="27" spans="1:27" x14ac:dyDescent="0.3">
      <c r="A27" s="68" t="s">
        <v>28</v>
      </c>
      <c r="B27" s="69"/>
      <c r="C27" s="69"/>
      <c r="D27" s="70">
        <f>MIN(D8:D24)</f>
        <v>5.5949999999999998</v>
      </c>
      <c r="E27" s="69"/>
      <c r="F27" s="70">
        <f>MIN(F8:F24)</f>
        <v>5.5949999999999998</v>
      </c>
      <c r="G27" s="69"/>
      <c r="H27" s="70">
        <f>MIN(H8:H24)</f>
        <v>5.6306000000000003</v>
      </c>
      <c r="I27" s="69"/>
      <c r="J27" s="70">
        <f>MIN(J8:J24)</f>
        <v>5.1139999999999999</v>
      </c>
      <c r="K27" s="69"/>
      <c r="L27" s="70">
        <f>MIN(L8:L24)</f>
        <v>4.4478999999999997</v>
      </c>
      <c r="M27" s="69"/>
      <c r="N27" s="70">
        <f>MIN(N8:N24)</f>
        <v>4.2755000000000001</v>
      </c>
      <c r="O27" s="69"/>
      <c r="P27" s="70">
        <f>MIN(P8:P24)</f>
        <v>3.2345999999999999</v>
      </c>
      <c r="Q27" s="69"/>
      <c r="R27" s="70">
        <f>MIN(R8:R24)</f>
        <v>3.2999000000000001</v>
      </c>
      <c r="S27" s="69"/>
      <c r="T27" s="70">
        <f>MIN(T8:T24)</f>
        <v>3.3736000000000002</v>
      </c>
      <c r="U27" s="69"/>
      <c r="V27" s="70">
        <f>MIN(V8:V24)</f>
        <v>3.1686000000000001</v>
      </c>
      <c r="W27" s="69"/>
      <c r="X27" s="70">
        <f>MIN(X8:X24)</f>
        <v>3.8889</v>
      </c>
      <c r="Y27" s="69"/>
      <c r="Z27" s="70">
        <f>MIN(Z8:Z24)</f>
        <v>3.6650999999999998</v>
      </c>
      <c r="AA27" s="71"/>
    </row>
    <row r="28" spans="1:27" ht="15" thickBot="1" x14ac:dyDescent="0.35">
      <c r="A28" s="72" t="s">
        <v>29</v>
      </c>
      <c r="B28" s="73"/>
      <c r="C28" s="73"/>
      <c r="D28" s="74">
        <f>MAX(D8:D24)</f>
        <v>7.5499000000000001</v>
      </c>
      <c r="E28" s="73"/>
      <c r="F28" s="74">
        <f>MAX(F8:F24)</f>
        <v>7.5499000000000001</v>
      </c>
      <c r="G28" s="73"/>
      <c r="H28" s="74">
        <f>MAX(H8:H24)</f>
        <v>7.2257999999999996</v>
      </c>
      <c r="I28" s="73"/>
      <c r="J28" s="74">
        <f>MAX(J8:J24)</f>
        <v>6.2828999999999997</v>
      </c>
      <c r="K28" s="73"/>
      <c r="L28" s="74">
        <f>MAX(L8:L24)</f>
        <v>5.6265999999999998</v>
      </c>
      <c r="M28" s="73"/>
      <c r="N28" s="74">
        <f>MAX(N8:N24)</f>
        <v>5.2880000000000003</v>
      </c>
      <c r="O28" s="73"/>
      <c r="P28" s="74">
        <f>MAX(P8:P24)</f>
        <v>4.6643999999999997</v>
      </c>
      <c r="Q28" s="73"/>
      <c r="R28" s="74">
        <f>MAX(R8:R24)</f>
        <v>4.5563000000000002</v>
      </c>
      <c r="S28" s="73"/>
      <c r="T28" s="74">
        <f>MAX(T8:T24)</f>
        <v>4.4537000000000004</v>
      </c>
      <c r="U28" s="73"/>
      <c r="V28" s="74">
        <f>MAX(V8:V24)</f>
        <v>4.093</v>
      </c>
      <c r="W28" s="73"/>
      <c r="X28" s="74">
        <f>MAX(X8:X24)</f>
        <v>5.0053000000000001</v>
      </c>
      <c r="Y28" s="73"/>
      <c r="Z28" s="74">
        <f>MAX(Z8:Z24)</f>
        <v>7.3079000000000001</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44865</v>
      </c>
      <c r="C8" s="60">
        <f>VLOOKUP($A8,'Return Data'!$B$7:$R$2292,4,0)</f>
        <v>33.239400000000003</v>
      </c>
      <c r="D8" s="60">
        <f>VLOOKUP($A8,'Return Data'!$B$7:$R$2292,10,0)</f>
        <v>1.7251000000000001</v>
      </c>
      <c r="E8" s="61">
        <f t="shared" ref="E8:E15" si="0">RANK(D8,D$8:D$15,0)</f>
        <v>8</v>
      </c>
      <c r="F8" s="60">
        <f>VLOOKUP($A8,'Return Data'!$B$7:$R$2292,11,0)</f>
        <v>1.2856000000000001</v>
      </c>
      <c r="G8" s="61">
        <f t="shared" ref="G8:G15" si="1">RANK(F8,F$8:F$15,0)</f>
        <v>8</v>
      </c>
      <c r="H8" s="60">
        <f>VLOOKUP($A8,'Return Data'!$B$7:$R$2292,12,0)</f>
        <v>-1.3785000000000001</v>
      </c>
      <c r="I8" s="61">
        <f t="shared" ref="I8:I15" si="2">RANK(H8,H$8:H$15,0)</f>
        <v>8</v>
      </c>
      <c r="J8" s="60">
        <f>VLOOKUP($A8,'Return Data'!$B$7:$R$2292,13,0)</f>
        <v>-3.1105</v>
      </c>
      <c r="K8" s="61">
        <f t="shared" ref="K8:K15" si="3">RANK(J8,J$8:J$15,0)</f>
        <v>8</v>
      </c>
      <c r="L8" s="60">
        <f>VLOOKUP($A8,'Return Data'!$B$7:$R$2292,17,0)</f>
        <v>17.550899999999999</v>
      </c>
      <c r="M8" s="61">
        <f t="shared" ref="M8:M15" si="4">RANK(L8,L$8:L$15,0)</f>
        <v>5</v>
      </c>
      <c r="N8" s="60">
        <f>VLOOKUP($A8,'Return Data'!$B$7:$R$2292,14,0)</f>
        <v>13.2219</v>
      </c>
      <c r="O8" s="61">
        <f t="shared" ref="O8:O13" si="5">RANK(N8,N$8:N$15,0)</f>
        <v>4</v>
      </c>
      <c r="P8" s="60">
        <f>VLOOKUP($A8,'Return Data'!$B$7:$R$2292,15,0)</f>
        <v>11.806100000000001</v>
      </c>
      <c r="Q8" s="61">
        <f t="shared" ref="Q8:Q13" si="6">RANK(P8,P$8:P$15,0)</f>
        <v>3</v>
      </c>
      <c r="R8" s="60">
        <f>VLOOKUP($A8,'Return Data'!$B$7:$R$2292,16,0)</f>
        <v>10.287599999999999</v>
      </c>
      <c r="S8" s="62">
        <f t="shared" ref="S8:S15" si="7">RANK(R8,R$8:R$15,0)</f>
        <v>6</v>
      </c>
    </row>
    <row r="9" spans="1:20" x14ac:dyDescent="0.3">
      <c r="A9" s="58" t="s">
        <v>1171</v>
      </c>
      <c r="B9" s="59">
        <f>VLOOKUP($A9,'Return Data'!$B$7:$R$2292,3,0)</f>
        <v>44865</v>
      </c>
      <c r="C9" s="60">
        <f>VLOOKUP($A9,'Return Data'!$B$7:$R$2292,4,0)</f>
        <v>53.213000000000001</v>
      </c>
      <c r="D9" s="60">
        <f>VLOOKUP($A9,'Return Data'!$B$7:$R$2292,10,0)</f>
        <v>3.5272000000000001</v>
      </c>
      <c r="E9" s="61">
        <f t="shared" si="0"/>
        <v>6</v>
      </c>
      <c r="F9" s="60">
        <f>VLOOKUP($A9,'Return Data'!$B$7:$R$2292,11,0)</f>
        <v>5.1951999999999998</v>
      </c>
      <c r="G9" s="61">
        <f t="shared" si="1"/>
        <v>4</v>
      </c>
      <c r="H9" s="60">
        <f>VLOOKUP($A9,'Return Data'!$B$7:$R$2292,12,0)</f>
        <v>5.2409999999999997</v>
      </c>
      <c r="I9" s="61">
        <f t="shared" si="2"/>
        <v>5</v>
      </c>
      <c r="J9" s="60">
        <f>VLOOKUP($A9,'Return Data'!$B$7:$R$2292,13,0)</f>
        <v>6.0103999999999997</v>
      </c>
      <c r="K9" s="61">
        <f t="shared" si="3"/>
        <v>4</v>
      </c>
      <c r="L9" s="60">
        <f>VLOOKUP($A9,'Return Data'!$B$7:$R$2292,17,0)</f>
        <v>19.1541</v>
      </c>
      <c r="M9" s="61">
        <f t="shared" si="4"/>
        <v>4</v>
      </c>
      <c r="N9" s="60">
        <f>VLOOKUP($A9,'Return Data'!$B$7:$R$2292,14,0)</f>
        <v>15.6859</v>
      </c>
      <c r="O9" s="61">
        <f t="shared" si="5"/>
        <v>3</v>
      </c>
      <c r="P9" s="60">
        <f>VLOOKUP($A9,'Return Data'!$B$7:$R$2292,15,0)</f>
        <v>11.0029</v>
      </c>
      <c r="Q9" s="61">
        <f t="shared" si="6"/>
        <v>4</v>
      </c>
      <c r="R9" s="60">
        <f>VLOOKUP($A9,'Return Data'!$B$7:$R$2292,16,0)</f>
        <v>10.9503</v>
      </c>
      <c r="S9" s="62">
        <f t="shared" si="7"/>
        <v>4</v>
      </c>
    </row>
    <row r="10" spans="1:20" x14ac:dyDescent="0.3">
      <c r="A10" s="58" t="s">
        <v>1173</v>
      </c>
      <c r="B10" s="59">
        <f>VLOOKUP($A10,'Return Data'!$B$7:$R$2292,3,0)</f>
        <v>44865</v>
      </c>
      <c r="C10" s="60">
        <f>VLOOKUP($A10,'Return Data'!$B$7:$R$2292,4,0)</f>
        <v>502.93810000000002</v>
      </c>
      <c r="D10" s="60">
        <f>VLOOKUP($A10,'Return Data'!$B$7:$R$2292,10,0)</f>
        <v>6.2363999999999997</v>
      </c>
      <c r="E10" s="61">
        <f t="shared" si="0"/>
        <v>3</v>
      </c>
      <c r="F10" s="60">
        <f>VLOOKUP($A10,'Return Data'!$B$7:$R$2292,11,0)</f>
        <v>6.5625999999999998</v>
      </c>
      <c r="G10" s="61">
        <f t="shared" si="1"/>
        <v>1</v>
      </c>
      <c r="H10" s="60">
        <f>VLOOKUP($A10,'Return Data'!$B$7:$R$2292,12,0)</f>
        <v>9.2324999999999999</v>
      </c>
      <c r="I10" s="61">
        <f t="shared" si="2"/>
        <v>2</v>
      </c>
      <c r="J10" s="60">
        <f>VLOOKUP($A10,'Return Data'!$B$7:$R$2292,13,0)</f>
        <v>13.151199999999999</v>
      </c>
      <c r="K10" s="61">
        <f t="shared" si="3"/>
        <v>2</v>
      </c>
      <c r="L10" s="60">
        <f>VLOOKUP($A10,'Return Data'!$B$7:$R$2292,17,0)</f>
        <v>35.719799999999999</v>
      </c>
      <c r="M10" s="61">
        <f t="shared" si="4"/>
        <v>2</v>
      </c>
      <c r="N10" s="60">
        <f>VLOOKUP($A10,'Return Data'!$B$7:$R$2292,14,0)</f>
        <v>20.5548</v>
      </c>
      <c r="O10" s="61">
        <f t="shared" si="5"/>
        <v>2</v>
      </c>
      <c r="P10" s="60">
        <f>VLOOKUP($A10,'Return Data'!$B$7:$R$2292,15,0)</f>
        <v>13.684900000000001</v>
      </c>
      <c r="Q10" s="61">
        <f t="shared" si="6"/>
        <v>2</v>
      </c>
      <c r="R10" s="60">
        <f>VLOOKUP($A10,'Return Data'!$B$7:$R$2292,16,0)</f>
        <v>15.974500000000001</v>
      </c>
      <c r="S10" s="62">
        <f t="shared" si="7"/>
        <v>2</v>
      </c>
    </row>
    <row r="11" spans="1:20" x14ac:dyDescent="0.3">
      <c r="A11" s="58" t="s">
        <v>1175</v>
      </c>
      <c r="B11" s="59">
        <f>VLOOKUP($A11,'Return Data'!$B$7:$R$2292,3,0)</f>
        <v>44865</v>
      </c>
      <c r="C11" s="60">
        <f>VLOOKUP($A11,'Return Data'!$B$7:$R$2292,4,0)</f>
        <v>88.990099999999998</v>
      </c>
      <c r="D11" s="60">
        <f>VLOOKUP($A11,'Return Data'!$B$7:$R$2292,10,0)</f>
        <v>9.3762000000000008</v>
      </c>
      <c r="E11" s="61">
        <f t="shared" si="0"/>
        <v>1</v>
      </c>
      <c r="F11" s="60">
        <f>VLOOKUP($A11,'Return Data'!$B$7:$R$2292,11,0)</f>
        <v>4.4528999999999996</v>
      </c>
      <c r="G11" s="61">
        <f t="shared" si="1"/>
        <v>6</v>
      </c>
      <c r="H11" s="60">
        <f>VLOOKUP($A11,'Return Data'!$B$7:$R$2292,12,0)</f>
        <v>9.6775000000000002</v>
      </c>
      <c r="I11" s="61">
        <f t="shared" si="2"/>
        <v>1</v>
      </c>
      <c r="J11" s="60">
        <f>VLOOKUP($A11,'Return Data'!$B$7:$R$2292,13,0)</f>
        <v>16.581</v>
      </c>
      <c r="K11" s="61">
        <f t="shared" si="3"/>
        <v>1</v>
      </c>
      <c r="L11" s="60">
        <f>VLOOKUP($A11,'Return Data'!$B$7:$R$2292,17,0)</f>
        <v>36.632100000000001</v>
      </c>
      <c r="M11" s="61">
        <f t="shared" si="4"/>
        <v>1</v>
      </c>
      <c r="N11" s="60">
        <f>VLOOKUP($A11,'Return Data'!$B$7:$R$2292,14,0)</f>
        <v>29.958100000000002</v>
      </c>
      <c r="O11" s="61">
        <f t="shared" si="5"/>
        <v>1</v>
      </c>
      <c r="P11" s="60">
        <f>VLOOKUP($A11,'Return Data'!$B$7:$R$2292,15,0)</f>
        <v>20.6309</v>
      </c>
      <c r="Q11" s="61">
        <f t="shared" si="6"/>
        <v>1</v>
      </c>
      <c r="R11" s="60">
        <f>VLOOKUP($A11,'Return Data'!$B$7:$R$2292,16,0)</f>
        <v>14.0695</v>
      </c>
      <c r="S11" s="62">
        <f t="shared" si="7"/>
        <v>3</v>
      </c>
    </row>
    <row r="12" spans="1:20" x14ac:dyDescent="0.3">
      <c r="A12" s="58" t="s">
        <v>733</v>
      </c>
      <c r="B12" s="59">
        <f>VLOOKUP($A12,'Return Data'!$B$7:$R$2292,3,0)</f>
        <v>44865</v>
      </c>
      <c r="C12" s="60">
        <f>VLOOKUP($A12,'Return Data'!$B$7:$R$2292,4,0)</f>
        <v>24.6678</v>
      </c>
      <c r="D12" s="60">
        <f>VLOOKUP($A12,'Return Data'!$B$7:$R$2292,10,0)</f>
        <v>8.5934000000000008</v>
      </c>
      <c r="E12" s="61">
        <f t="shared" si="0"/>
        <v>2</v>
      </c>
      <c r="F12" s="60">
        <f>VLOOKUP($A12,'Return Data'!$B$7:$R$2292,11,0)</f>
        <v>6.1543999999999999</v>
      </c>
      <c r="G12" s="61">
        <f t="shared" si="1"/>
        <v>3</v>
      </c>
      <c r="H12" s="60">
        <f>VLOOKUP($A12,'Return Data'!$B$7:$R$2292,12,0)</f>
        <v>6.1779999999999999</v>
      </c>
      <c r="I12" s="61">
        <f t="shared" si="2"/>
        <v>4</v>
      </c>
      <c r="J12" s="60">
        <f>VLOOKUP($A12,'Return Data'!$B$7:$R$2292,13,0)</f>
        <v>4.4607000000000001</v>
      </c>
      <c r="K12" s="61">
        <f t="shared" si="3"/>
        <v>6</v>
      </c>
      <c r="L12" s="60">
        <f>VLOOKUP($A12,'Return Data'!$B$7:$R$2292,17,0)</f>
        <v>9.1457999999999995</v>
      </c>
      <c r="M12" s="61">
        <f t="shared" si="4"/>
        <v>8</v>
      </c>
      <c r="N12" s="60">
        <f>VLOOKUP($A12,'Return Data'!$B$7:$R$2292,14,0)</f>
        <v>8.8531999999999993</v>
      </c>
      <c r="O12" s="61">
        <f t="shared" si="5"/>
        <v>7</v>
      </c>
      <c r="P12" s="60">
        <f>VLOOKUP($A12,'Return Data'!$B$7:$R$2292,15,0)</f>
        <v>7.7900999999999998</v>
      </c>
      <c r="Q12" s="61">
        <f t="shared" si="6"/>
        <v>6</v>
      </c>
      <c r="R12" s="60">
        <f>VLOOKUP($A12,'Return Data'!$B$7:$R$2292,16,0)</f>
        <v>9.1503999999999994</v>
      </c>
      <c r="S12" s="62">
        <f t="shared" si="7"/>
        <v>7</v>
      </c>
    </row>
    <row r="13" spans="1:20" x14ac:dyDescent="0.3">
      <c r="A13" s="58" t="s">
        <v>1176</v>
      </c>
      <c r="B13" s="59">
        <f>VLOOKUP($A13,'Return Data'!$B$7:$R$2292,3,0)</f>
        <v>44865</v>
      </c>
      <c r="C13" s="60">
        <f>VLOOKUP($A13,'Return Data'!$B$7:$R$2292,4,0)</f>
        <v>41.7395</v>
      </c>
      <c r="D13" s="60">
        <f>VLOOKUP($A13,'Return Data'!$B$7:$R$2292,10,0)</f>
        <v>3.1623999999999999</v>
      </c>
      <c r="E13" s="61">
        <f t="shared" si="0"/>
        <v>7</v>
      </c>
      <c r="F13" s="60">
        <f>VLOOKUP($A13,'Return Data'!$B$7:$R$2292,11,0)</f>
        <v>2.6757</v>
      </c>
      <c r="G13" s="61">
        <f t="shared" si="1"/>
        <v>7</v>
      </c>
      <c r="H13" s="60">
        <f>VLOOKUP($A13,'Return Data'!$B$7:$R$2292,12,0)</f>
        <v>4.7205000000000004</v>
      </c>
      <c r="I13" s="61">
        <f t="shared" si="2"/>
        <v>6</v>
      </c>
      <c r="J13" s="60">
        <f>VLOOKUP($A13,'Return Data'!$B$7:$R$2292,13,0)</f>
        <v>4.8419999999999996</v>
      </c>
      <c r="K13" s="61">
        <f t="shared" si="3"/>
        <v>5</v>
      </c>
      <c r="L13" s="60">
        <f>VLOOKUP($A13,'Return Data'!$B$7:$R$2292,17,0)</f>
        <v>13.3911</v>
      </c>
      <c r="M13" s="61">
        <f t="shared" si="4"/>
        <v>6</v>
      </c>
      <c r="N13" s="60">
        <f>VLOOKUP($A13,'Return Data'!$B$7:$R$2292,14,0)</f>
        <v>10.9755</v>
      </c>
      <c r="O13" s="61">
        <f t="shared" si="5"/>
        <v>5</v>
      </c>
      <c r="P13" s="60">
        <f>VLOOKUP($A13,'Return Data'!$B$7:$R$2292,15,0)</f>
        <v>9.7058</v>
      </c>
      <c r="Q13" s="61">
        <f t="shared" si="6"/>
        <v>5</v>
      </c>
      <c r="R13" s="60">
        <f>VLOOKUP($A13,'Return Data'!$B$7:$R$2292,16,0)</f>
        <v>10.813599999999999</v>
      </c>
      <c r="S13" s="62">
        <f t="shared" si="7"/>
        <v>5</v>
      </c>
    </row>
    <row r="14" spans="1:20" x14ac:dyDescent="0.3">
      <c r="A14" s="58" t="s">
        <v>1178</v>
      </c>
      <c r="B14" s="59">
        <f>VLOOKUP($A14,'Return Data'!$B$7:$R$2292,3,0)</f>
        <v>44865</v>
      </c>
      <c r="C14" s="60">
        <f>VLOOKUP($A14,'Return Data'!$B$7:$R$2292,4,0)</f>
        <v>17.0428</v>
      </c>
      <c r="D14" s="60">
        <f>VLOOKUP($A14,'Return Data'!$B$7:$R$2292,10,0)</f>
        <v>5.6681999999999997</v>
      </c>
      <c r="E14" s="61">
        <f t="shared" si="0"/>
        <v>4</v>
      </c>
      <c r="F14" s="60">
        <f>VLOOKUP($A14,'Return Data'!$B$7:$R$2292,11,0)</f>
        <v>6.3414000000000001</v>
      </c>
      <c r="G14" s="61">
        <f t="shared" si="1"/>
        <v>2</v>
      </c>
      <c r="H14" s="60">
        <f>VLOOKUP($A14,'Return Data'!$B$7:$R$2292,12,0)</f>
        <v>6.3625999999999996</v>
      </c>
      <c r="I14" s="61">
        <f t="shared" si="2"/>
        <v>3</v>
      </c>
      <c r="J14" s="60">
        <f>VLOOKUP($A14,'Return Data'!$B$7:$R$2292,13,0)</f>
        <v>7.8118999999999996</v>
      </c>
      <c r="K14" s="61">
        <f t="shared" si="3"/>
        <v>3</v>
      </c>
      <c r="L14" s="60">
        <f>VLOOKUP($A14,'Return Data'!$B$7:$R$2292,17,0)</f>
        <v>23.174399999999999</v>
      </c>
      <c r="M14" s="61">
        <f t="shared" si="4"/>
        <v>3</v>
      </c>
      <c r="N14" s="60"/>
      <c r="O14" s="61"/>
      <c r="P14" s="60"/>
      <c r="Q14" s="61"/>
      <c r="R14" s="60">
        <f>VLOOKUP($A14,'Return Data'!$B$7:$R$2292,16,0)</f>
        <v>22.190200000000001</v>
      </c>
      <c r="S14" s="62">
        <f t="shared" si="7"/>
        <v>1</v>
      </c>
    </row>
    <row r="15" spans="1:20" x14ac:dyDescent="0.3">
      <c r="A15" s="58" t="s">
        <v>1180</v>
      </c>
      <c r="B15" s="59">
        <f>VLOOKUP($A15,'Return Data'!$B$7:$R$2292,3,0)</f>
        <v>44865</v>
      </c>
      <c r="C15" s="60">
        <f>VLOOKUP($A15,'Return Data'!$B$7:$R$2292,4,0)</f>
        <v>48.720799999999997</v>
      </c>
      <c r="D15" s="60">
        <f>VLOOKUP($A15,'Return Data'!$B$7:$R$2292,10,0)</f>
        <v>4.1737000000000002</v>
      </c>
      <c r="E15" s="61">
        <f t="shared" si="0"/>
        <v>5</v>
      </c>
      <c r="F15" s="60">
        <f>VLOOKUP($A15,'Return Data'!$B$7:$R$2292,11,0)</f>
        <v>4.8788</v>
      </c>
      <c r="G15" s="61">
        <f t="shared" si="1"/>
        <v>5</v>
      </c>
      <c r="H15" s="60">
        <f>VLOOKUP($A15,'Return Data'!$B$7:$R$2292,12,0)</f>
        <v>3.6139000000000001</v>
      </c>
      <c r="I15" s="61">
        <f t="shared" si="2"/>
        <v>7</v>
      </c>
      <c r="J15" s="60">
        <f>VLOOKUP($A15,'Return Data'!$B$7:$R$2292,13,0)</f>
        <v>3.2631999999999999</v>
      </c>
      <c r="K15" s="61">
        <f t="shared" si="3"/>
        <v>7</v>
      </c>
      <c r="L15" s="60">
        <f>VLOOKUP($A15,'Return Data'!$B$7:$R$2292,17,0)</f>
        <v>12.080299999999999</v>
      </c>
      <c r="M15" s="61">
        <f t="shared" si="4"/>
        <v>7</v>
      </c>
      <c r="N15" s="60">
        <f>VLOOKUP($A15,'Return Data'!$B$7:$R$2292,14,0)</f>
        <v>10.1249</v>
      </c>
      <c r="O15" s="61">
        <f>RANK(N15,N$8:N$15,0)</f>
        <v>6</v>
      </c>
      <c r="P15" s="60">
        <f>VLOOKUP($A15,'Return Data'!$B$7:$R$2292,15,0)</f>
        <v>7.2404000000000002</v>
      </c>
      <c r="Q15" s="61">
        <f>RANK(P15,P$8:P$15,0)</f>
        <v>7</v>
      </c>
      <c r="R15" s="60">
        <f>VLOOKUP($A15,'Return Data'!$B$7:$R$2292,16,0)</f>
        <v>7.6387999999999998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5.3078249999999993</v>
      </c>
      <c r="E17" s="69"/>
      <c r="F17" s="70">
        <f>AVERAGE(F8:F15)</f>
        <v>4.6933249999999997</v>
      </c>
      <c r="G17" s="69"/>
      <c r="H17" s="70">
        <f>AVERAGE(H8:H15)</f>
        <v>5.4559375000000001</v>
      </c>
      <c r="I17" s="69"/>
      <c r="J17" s="70">
        <f>AVERAGE(J8:J15)</f>
        <v>6.6262374999999993</v>
      </c>
      <c r="K17" s="69"/>
      <c r="L17" s="70">
        <f>AVERAGE(L8:L15)</f>
        <v>20.8560625</v>
      </c>
      <c r="M17" s="69"/>
      <c r="N17" s="70">
        <f>AVERAGE(N8:N15)</f>
        <v>15.6249</v>
      </c>
      <c r="O17" s="69"/>
      <c r="P17" s="70">
        <f>AVERAGE(P8:P15)</f>
        <v>11.694442857142857</v>
      </c>
      <c r="Q17" s="69"/>
      <c r="R17" s="70">
        <f>AVERAGE(R8:R15)</f>
        <v>12.6343625</v>
      </c>
      <c r="S17" s="71"/>
    </row>
    <row r="18" spans="1:19" x14ac:dyDescent="0.3">
      <c r="A18" s="68" t="s">
        <v>28</v>
      </c>
      <c r="B18" s="69"/>
      <c r="C18" s="69"/>
      <c r="D18" s="70">
        <f>MIN(D8:D15)</f>
        <v>1.7251000000000001</v>
      </c>
      <c r="E18" s="69"/>
      <c r="F18" s="70">
        <f>MIN(F8:F15)</f>
        <v>1.2856000000000001</v>
      </c>
      <c r="G18" s="69"/>
      <c r="H18" s="70">
        <f>MIN(H8:H15)</f>
        <v>-1.3785000000000001</v>
      </c>
      <c r="I18" s="69"/>
      <c r="J18" s="70">
        <f>MIN(J8:J15)</f>
        <v>-3.1105</v>
      </c>
      <c r="K18" s="69"/>
      <c r="L18" s="70">
        <f>MIN(L8:L15)</f>
        <v>9.1457999999999995</v>
      </c>
      <c r="M18" s="69"/>
      <c r="N18" s="70">
        <f>MIN(N8:N15)</f>
        <v>8.8531999999999993</v>
      </c>
      <c r="O18" s="69"/>
      <c r="P18" s="70">
        <f>MIN(P8:P15)</f>
        <v>7.2404000000000002</v>
      </c>
      <c r="Q18" s="69"/>
      <c r="R18" s="70">
        <f>MIN(R8:R15)</f>
        <v>7.6387999999999998</v>
      </c>
      <c r="S18" s="71"/>
    </row>
    <row r="19" spans="1:19" ht="15" thickBot="1" x14ac:dyDescent="0.35">
      <c r="A19" s="72" t="s">
        <v>29</v>
      </c>
      <c r="B19" s="73"/>
      <c r="C19" s="73"/>
      <c r="D19" s="74">
        <f>MAX(D8:D15)</f>
        <v>9.3762000000000008</v>
      </c>
      <c r="E19" s="73"/>
      <c r="F19" s="74">
        <f>MAX(F8:F15)</f>
        <v>6.5625999999999998</v>
      </c>
      <c r="G19" s="73"/>
      <c r="H19" s="74">
        <f>MAX(H8:H15)</f>
        <v>9.6775000000000002</v>
      </c>
      <c r="I19" s="73"/>
      <c r="J19" s="74">
        <f>MAX(J8:J15)</f>
        <v>16.581</v>
      </c>
      <c r="K19" s="73"/>
      <c r="L19" s="74">
        <f>MAX(L8:L15)</f>
        <v>36.632100000000001</v>
      </c>
      <c r="M19" s="73"/>
      <c r="N19" s="74">
        <f>MAX(N8:N15)</f>
        <v>29.958100000000002</v>
      </c>
      <c r="O19" s="73"/>
      <c r="P19" s="74">
        <f>MAX(P8:P15)</f>
        <v>20.6309</v>
      </c>
      <c r="Q19" s="73"/>
      <c r="R19" s="74">
        <f>MAX(R8:R15)</f>
        <v>22.190200000000001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44865</v>
      </c>
      <c r="C8" s="60">
        <f>VLOOKUP($A8,'Return Data'!$B$7:$R$2292,4,0)</f>
        <v>290.77179999999998</v>
      </c>
      <c r="D8" s="60">
        <f>VLOOKUP($A8,'Return Data'!$B$7:$R$2292,5,0)</f>
        <v>6.7236000000000002</v>
      </c>
      <c r="E8" s="61">
        <f>RANK(D8,D$8:D$14,0)</f>
        <v>2</v>
      </c>
      <c r="F8" s="60">
        <f>VLOOKUP($A8,'Return Data'!$B$7:$R$2292,6,0)</f>
        <v>6.7236000000000002</v>
      </c>
      <c r="G8" s="61">
        <f>RANK(F8,F$8:F$14,0)</f>
        <v>2</v>
      </c>
      <c r="H8" s="60">
        <f>VLOOKUP($A8,'Return Data'!$B$7:$R$2292,7,0)</f>
        <v>7.7515000000000001</v>
      </c>
      <c r="I8" s="61">
        <f>RANK(H8,H$8:H$14,0)</f>
        <v>5</v>
      </c>
      <c r="J8" s="60">
        <f>VLOOKUP($A8,'Return Data'!$B$7:$R$2292,8,0)</f>
        <v>6.5907</v>
      </c>
      <c r="K8" s="61">
        <f>RANK(J8,J$8:J$14,0)</f>
        <v>3</v>
      </c>
      <c r="L8" s="60">
        <f>VLOOKUP($A8,'Return Data'!$B$7:$R$2292,9,0)</f>
        <v>5.4813999999999998</v>
      </c>
      <c r="M8" s="61">
        <f>RANK(L8,L$8:L$14,0)</f>
        <v>3</v>
      </c>
      <c r="N8" s="60">
        <f>VLOOKUP($A8,'Return Data'!$B$7:$R$2292,10,0)</f>
        <v>5.6119000000000003</v>
      </c>
      <c r="O8" s="61">
        <f>RANK(N8,N$8:N$14,0)</f>
        <v>5</v>
      </c>
      <c r="P8" s="60">
        <f>VLOOKUP($A8,'Return Data'!$B$7:$R$2292,11,0)</f>
        <v>4.4413</v>
      </c>
      <c r="Q8" s="61">
        <f>RANK(P8,P$8:P$14,0)</f>
        <v>4</v>
      </c>
      <c r="R8" s="60">
        <f>VLOOKUP($A8,'Return Data'!$B$7:$R$2292,12,0)</f>
        <v>4.6252000000000004</v>
      </c>
      <c r="S8" s="61">
        <f>RANK(R8,R$8:R$14,0)</f>
        <v>2</v>
      </c>
      <c r="T8" s="60">
        <f>VLOOKUP($A8,'Return Data'!$B$7:$R$2292,13,0)</f>
        <v>4.3826999999999998</v>
      </c>
      <c r="U8" s="61">
        <f>RANK(T8,T$8:T$14,0)</f>
        <v>1</v>
      </c>
      <c r="V8" s="60">
        <f>VLOOKUP($A8,'Return Data'!$B$7:$R$2292,17,0)</f>
        <v>4.3781999999999996</v>
      </c>
      <c r="W8" s="61">
        <f>RANK(V8,V$8:V$14,0)</f>
        <v>3</v>
      </c>
      <c r="X8" s="60">
        <f>VLOOKUP($A8,'Return Data'!$B$7:$R$2292,14,0)</f>
        <v>5.8049999999999997</v>
      </c>
      <c r="Y8" s="61">
        <f>RANK(X8,X$8:X$14,0)</f>
        <v>4</v>
      </c>
      <c r="Z8" s="60">
        <f>VLOOKUP($A8,'Return Data'!$B$7:$R$2292,16,0)</f>
        <v>7.9896000000000003</v>
      </c>
      <c r="AA8" s="62">
        <f>RANK(Z8,Z$8:Z$14,0)</f>
        <v>2</v>
      </c>
    </row>
    <row r="9" spans="1:27" x14ac:dyDescent="0.3">
      <c r="A9" s="58" t="s">
        <v>773</v>
      </c>
      <c r="B9" s="59">
        <f>VLOOKUP($A9,'Return Data'!$B$7:$R$2292,3,0)</f>
        <v>44865</v>
      </c>
      <c r="C9" s="60">
        <f>VLOOKUP($A9,'Return Data'!$B$7:$R$2292,4,0)</f>
        <v>35.524900000000002</v>
      </c>
      <c r="D9" s="60">
        <f>VLOOKUP($A9,'Return Data'!$B$7:$R$2292,5,0)</f>
        <v>3.2202000000000002</v>
      </c>
      <c r="E9" s="61">
        <f t="shared" ref="E9:E14" si="0">RANK(D9,D$8:D$14,0)</f>
        <v>7</v>
      </c>
      <c r="F9" s="60">
        <f>VLOOKUP($A9,'Return Data'!$B$7:$R$2292,6,0)</f>
        <v>3.2202000000000002</v>
      </c>
      <c r="G9" s="61">
        <f t="shared" ref="G9:G14" si="1">RANK(F9,F$8:F$14,0)</f>
        <v>7</v>
      </c>
      <c r="H9" s="60">
        <f>VLOOKUP($A9,'Return Data'!$B$7:$R$2292,7,0)</f>
        <v>6.8452999999999999</v>
      </c>
      <c r="I9" s="61">
        <f t="shared" ref="I9:I14" si="2">RANK(H9,H$8:H$14,0)</f>
        <v>6</v>
      </c>
      <c r="J9" s="60">
        <f>VLOOKUP($A9,'Return Data'!$B$7:$R$2292,8,0)</f>
        <v>5.0221</v>
      </c>
      <c r="K9" s="61">
        <f t="shared" ref="K9:K14" si="3">RANK(J9,J$8:J$14,0)</f>
        <v>7</v>
      </c>
      <c r="L9" s="60">
        <f>VLOOKUP($A9,'Return Data'!$B$7:$R$2292,9,0)</f>
        <v>4.7587000000000002</v>
      </c>
      <c r="M9" s="61">
        <f t="shared" ref="M9:M14" si="4">RANK(L9,L$8:L$14,0)</f>
        <v>7</v>
      </c>
      <c r="N9" s="60">
        <f>VLOOKUP($A9,'Return Data'!$B$7:$R$2292,10,0)</f>
        <v>6.6074999999999999</v>
      </c>
      <c r="O9" s="61">
        <f t="shared" ref="O9:O14" si="5">RANK(N9,N$8:N$14,0)</f>
        <v>3</v>
      </c>
      <c r="P9" s="60">
        <f>VLOOKUP($A9,'Return Data'!$B$7:$R$2292,11,0)</f>
        <v>4.5191999999999997</v>
      </c>
      <c r="Q9" s="61">
        <f t="shared" ref="Q9:Q14" si="6">RANK(P9,P$8:P$14,0)</f>
        <v>3</v>
      </c>
      <c r="R9" s="60">
        <f>VLOOKUP($A9,'Return Data'!$B$7:$R$2292,12,0)</f>
        <v>4.2746000000000004</v>
      </c>
      <c r="S9" s="61">
        <f t="shared" ref="S9:S14" si="7">RANK(R9,R$8:R$14,0)</f>
        <v>4</v>
      </c>
      <c r="T9" s="60">
        <f>VLOOKUP($A9,'Return Data'!$B$7:$R$2292,13,0)</f>
        <v>3.8809999999999998</v>
      </c>
      <c r="U9" s="61">
        <f t="shared" ref="U9:U14" si="8">RANK(T9,T$8:T$14,0)</f>
        <v>4</v>
      </c>
      <c r="V9" s="60">
        <f>VLOOKUP($A9,'Return Data'!$B$7:$R$2292,17,0)</f>
        <v>4.3072999999999997</v>
      </c>
      <c r="W9" s="61">
        <f t="shared" ref="W9:W13" si="9">RANK(V9,V$8:V$14,0)</f>
        <v>4</v>
      </c>
      <c r="X9" s="60">
        <f>VLOOKUP($A9,'Return Data'!$B$7:$R$2292,14,0)</f>
        <v>5.157</v>
      </c>
      <c r="Y9" s="61">
        <f t="shared" ref="Y9:Y13" si="10">RANK(X9,X$8:X$14,0)</f>
        <v>5</v>
      </c>
      <c r="Z9" s="60">
        <f>VLOOKUP($A9,'Return Data'!$B$7:$R$2292,16,0)</f>
        <v>6.6944999999999997</v>
      </c>
      <c r="AA9" s="62">
        <f t="shared" ref="AA9:AA14" si="11">RANK(Z9,Z$8:Z$14,0)</f>
        <v>5</v>
      </c>
    </row>
    <row r="10" spans="1:27" x14ac:dyDescent="0.3">
      <c r="A10" s="58" t="s">
        <v>775</v>
      </c>
      <c r="B10" s="59">
        <f>VLOOKUP($A10,'Return Data'!$B$7:$R$2292,3,0)</f>
        <v>44865</v>
      </c>
      <c r="C10" s="60">
        <f>VLOOKUP($A10,'Return Data'!$B$7:$R$2292,4,0)</f>
        <v>41.2029</v>
      </c>
      <c r="D10" s="60">
        <f>VLOOKUP($A10,'Return Data'!$B$7:$R$2292,5,0)</f>
        <v>7.3865999999999996</v>
      </c>
      <c r="E10" s="61">
        <f t="shared" si="0"/>
        <v>1</v>
      </c>
      <c r="F10" s="60">
        <f>VLOOKUP($A10,'Return Data'!$B$7:$R$2292,6,0)</f>
        <v>7.3865999999999996</v>
      </c>
      <c r="G10" s="61">
        <f t="shared" si="1"/>
        <v>1</v>
      </c>
      <c r="H10" s="60">
        <f>VLOOKUP($A10,'Return Data'!$B$7:$R$2292,7,0)</f>
        <v>8.8802000000000003</v>
      </c>
      <c r="I10" s="61">
        <f t="shared" si="2"/>
        <v>4</v>
      </c>
      <c r="J10" s="60">
        <f>VLOOKUP($A10,'Return Data'!$B$7:$R$2292,8,0)</f>
        <v>6.5591999999999997</v>
      </c>
      <c r="K10" s="61">
        <f t="shared" si="3"/>
        <v>4</v>
      </c>
      <c r="L10" s="60">
        <f>VLOOKUP($A10,'Return Data'!$B$7:$R$2292,9,0)</f>
        <v>5.5411000000000001</v>
      </c>
      <c r="M10" s="61">
        <f t="shared" si="4"/>
        <v>1</v>
      </c>
      <c r="N10" s="60">
        <f>VLOOKUP($A10,'Return Data'!$B$7:$R$2292,10,0)</f>
        <v>7.6189</v>
      </c>
      <c r="O10" s="61">
        <f t="shared" si="5"/>
        <v>2</v>
      </c>
      <c r="P10" s="60">
        <f>VLOOKUP($A10,'Return Data'!$B$7:$R$2292,11,0)</f>
        <v>4.8497000000000003</v>
      </c>
      <c r="Q10" s="61">
        <f t="shared" si="6"/>
        <v>2</v>
      </c>
      <c r="R10" s="60">
        <f>VLOOKUP($A10,'Return Data'!$B$7:$R$2292,12,0)</f>
        <v>4.4767000000000001</v>
      </c>
      <c r="S10" s="61">
        <f t="shared" si="7"/>
        <v>3</v>
      </c>
      <c r="T10" s="60">
        <f>VLOOKUP($A10,'Return Data'!$B$7:$R$2292,13,0)</f>
        <v>4.1421000000000001</v>
      </c>
      <c r="U10" s="61">
        <f t="shared" si="8"/>
        <v>2</v>
      </c>
      <c r="V10" s="60">
        <f>VLOOKUP($A10,'Return Data'!$B$7:$R$2292,17,0)</f>
        <v>4.7849000000000004</v>
      </c>
      <c r="W10" s="61">
        <f t="shared" si="9"/>
        <v>2</v>
      </c>
      <c r="X10" s="60">
        <f>VLOOKUP($A10,'Return Data'!$B$7:$R$2292,14,0)</f>
        <v>6.1993999999999998</v>
      </c>
      <c r="Y10" s="61">
        <f t="shared" si="10"/>
        <v>3</v>
      </c>
      <c r="Z10" s="60">
        <f>VLOOKUP($A10,'Return Data'!$B$7:$R$2292,16,0)</f>
        <v>7.8297999999999996</v>
      </c>
      <c r="AA10" s="62">
        <f t="shared" si="11"/>
        <v>4</v>
      </c>
    </row>
    <row r="11" spans="1:27" x14ac:dyDescent="0.3">
      <c r="A11" s="58" t="s">
        <v>777</v>
      </c>
      <c r="B11" s="59">
        <f>VLOOKUP($A11,'Return Data'!$B$7:$R$2292,3,0)</f>
        <v>44865</v>
      </c>
      <c r="C11" s="60">
        <f>VLOOKUP($A11,'Return Data'!$B$7:$R$2292,4,0)</f>
        <v>372.84690000000001</v>
      </c>
      <c r="D11" s="60">
        <f>VLOOKUP($A11,'Return Data'!$B$7:$R$2292,5,0)</f>
        <v>5.6707999999999998</v>
      </c>
      <c r="E11" s="61">
        <f t="shared" si="0"/>
        <v>4</v>
      </c>
      <c r="F11" s="60">
        <f>VLOOKUP($A11,'Return Data'!$B$7:$R$2292,6,0)</f>
        <v>5.6707999999999998</v>
      </c>
      <c r="G11" s="61">
        <f t="shared" si="1"/>
        <v>4</v>
      </c>
      <c r="H11" s="60">
        <f>VLOOKUP($A11,'Return Data'!$B$7:$R$2292,7,0)</f>
        <v>10.5168</v>
      </c>
      <c r="I11" s="61">
        <f t="shared" si="2"/>
        <v>1</v>
      </c>
      <c r="J11" s="60">
        <f>VLOOKUP($A11,'Return Data'!$B$7:$R$2292,8,0)</f>
        <v>6.3486000000000002</v>
      </c>
      <c r="K11" s="61">
        <f t="shared" si="3"/>
        <v>5</v>
      </c>
      <c r="L11" s="60">
        <f>VLOOKUP($A11,'Return Data'!$B$7:$R$2292,9,0)</f>
        <v>5.0861999999999998</v>
      </c>
      <c r="M11" s="61">
        <f t="shared" si="4"/>
        <v>6</v>
      </c>
      <c r="N11" s="60">
        <f>VLOOKUP($A11,'Return Data'!$B$7:$R$2292,10,0)</f>
        <v>11.363200000000001</v>
      </c>
      <c r="O11" s="61">
        <f t="shared" si="5"/>
        <v>1</v>
      </c>
      <c r="P11" s="60">
        <f>VLOOKUP($A11,'Return Data'!$B$7:$R$2292,11,0)</f>
        <v>6.3174999999999999</v>
      </c>
      <c r="Q11" s="61">
        <f t="shared" si="6"/>
        <v>1</v>
      </c>
      <c r="R11" s="60">
        <f>VLOOKUP($A11,'Return Data'!$B$7:$R$2292,12,0)</f>
        <v>4.9897</v>
      </c>
      <c r="S11" s="61">
        <f t="shared" si="7"/>
        <v>1</v>
      </c>
      <c r="T11" s="60">
        <f>VLOOKUP($A11,'Return Data'!$B$7:$R$2292,13,0)</f>
        <v>4.1280000000000001</v>
      </c>
      <c r="U11" s="61">
        <f t="shared" si="8"/>
        <v>3</v>
      </c>
      <c r="V11" s="60">
        <f>VLOOKUP($A11,'Return Data'!$B$7:$R$2292,17,0)</f>
        <v>5.1839000000000004</v>
      </c>
      <c r="W11" s="61">
        <f t="shared" si="9"/>
        <v>1</v>
      </c>
      <c r="X11" s="60">
        <f>VLOOKUP($A11,'Return Data'!$B$7:$R$2292,14,0)</f>
        <v>6.6856</v>
      </c>
      <c r="Y11" s="61">
        <f t="shared" si="10"/>
        <v>1</v>
      </c>
      <c r="Z11" s="60">
        <f>VLOOKUP($A11,'Return Data'!$B$7:$R$2292,16,0)</f>
        <v>8.2742000000000004</v>
      </c>
      <c r="AA11" s="62">
        <f t="shared" si="11"/>
        <v>1</v>
      </c>
    </row>
    <row r="12" spans="1:27" x14ac:dyDescent="0.3">
      <c r="A12" s="58" t="s">
        <v>778</v>
      </c>
      <c r="B12" s="59">
        <f>VLOOKUP($A12,'Return Data'!$B$7:$R$2292,3,0)</f>
        <v>44865</v>
      </c>
      <c r="C12" s="60">
        <f>VLOOKUP($A12,'Return Data'!$B$7:$R$2292,4,0)</f>
        <v>1248.8246999999999</v>
      </c>
      <c r="D12" s="60">
        <f>VLOOKUP($A12,'Return Data'!$B$7:$R$2292,5,0)</f>
        <v>3.9293999999999998</v>
      </c>
      <c r="E12" s="61">
        <f t="shared" si="0"/>
        <v>6</v>
      </c>
      <c r="F12" s="60">
        <f>VLOOKUP($A12,'Return Data'!$B$7:$R$2292,6,0)</f>
        <v>3.9293999999999998</v>
      </c>
      <c r="G12" s="61">
        <f t="shared" si="1"/>
        <v>6</v>
      </c>
      <c r="H12" s="60">
        <f>VLOOKUP($A12,'Return Data'!$B$7:$R$2292,7,0)</f>
        <v>10.071199999999999</v>
      </c>
      <c r="I12" s="61">
        <f t="shared" si="2"/>
        <v>3</v>
      </c>
      <c r="J12" s="60">
        <f>VLOOKUP($A12,'Return Data'!$B$7:$R$2292,8,0)</f>
        <v>8.2386999999999997</v>
      </c>
      <c r="K12" s="61">
        <f t="shared" si="3"/>
        <v>1</v>
      </c>
      <c r="L12" s="60">
        <f>VLOOKUP($A12,'Return Data'!$B$7:$R$2292,9,0)</f>
        <v>5.2942999999999998</v>
      </c>
      <c r="M12" s="61">
        <f t="shared" si="4"/>
        <v>4</v>
      </c>
      <c r="N12" s="60">
        <f>VLOOKUP($A12,'Return Data'!$B$7:$R$2292,10,0)</f>
        <v>6.0084999999999997</v>
      </c>
      <c r="O12" s="61">
        <f t="shared" si="5"/>
        <v>4</v>
      </c>
      <c r="P12" s="60">
        <f>VLOOKUP($A12,'Return Data'!$B$7:$R$2292,11,0)</f>
        <v>3.3885999999999998</v>
      </c>
      <c r="Q12" s="61">
        <f t="shared" si="6"/>
        <v>6</v>
      </c>
      <c r="R12" s="60">
        <f>VLOOKUP($A12,'Return Data'!$B$7:$R$2292,12,0)</f>
        <v>3.3085</v>
      </c>
      <c r="S12" s="61">
        <f t="shared" si="7"/>
        <v>7</v>
      </c>
      <c r="T12" s="60">
        <f>VLOOKUP($A12,'Return Data'!$B$7:$R$2292,13,0)</f>
        <v>3.3220999999999998</v>
      </c>
      <c r="U12" s="61">
        <f t="shared" si="8"/>
        <v>7</v>
      </c>
      <c r="V12" s="60"/>
      <c r="W12" s="61"/>
      <c r="X12" s="60"/>
      <c r="Y12" s="61"/>
      <c r="Z12" s="60">
        <f>VLOOKUP($A12,'Return Data'!$B$7:$R$2292,16,0)</f>
        <v>6.6159999999999997</v>
      </c>
      <c r="AA12" s="62">
        <f t="shared" si="11"/>
        <v>6</v>
      </c>
    </row>
    <row r="13" spans="1:27" x14ac:dyDescent="0.3">
      <c r="A13" s="58" t="s">
        <v>781</v>
      </c>
      <c r="B13" s="59">
        <f>VLOOKUP($A13,'Return Data'!$B$7:$R$2292,3,0)</f>
        <v>44865</v>
      </c>
      <c r="C13" s="60">
        <f>VLOOKUP($A13,'Return Data'!$B$7:$R$2292,4,0)</f>
        <v>38.424900000000001</v>
      </c>
      <c r="D13" s="60">
        <f>VLOOKUP($A13,'Return Data'!$B$7:$R$2292,5,0)</f>
        <v>5.3535000000000004</v>
      </c>
      <c r="E13" s="61">
        <f t="shared" si="0"/>
        <v>5</v>
      </c>
      <c r="F13" s="60">
        <f>VLOOKUP($A13,'Return Data'!$B$7:$R$2292,6,0)</f>
        <v>5.3535000000000004</v>
      </c>
      <c r="G13" s="61">
        <f t="shared" si="1"/>
        <v>5</v>
      </c>
      <c r="H13" s="60">
        <f>VLOOKUP($A13,'Return Data'!$B$7:$R$2292,7,0)</f>
        <v>10.173299999999999</v>
      </c>
      <c r="I13" s="61">
        <f t="shared" si="2"/>
        <v>2</v>
      </c>
      <c r="J13" s="60">
        <f>VLOOKUP($A13,'Return Data'!$B$7:$R$2292,8,0)</f>
        <v>7.9013</v>
      </c>
      <c r="K13" s="61">
        <f t="shared" si="3"/>
        <v>2</v>
      </c>
      <c r="L13" s="60">
        <f>VLOOKUP($A13,'Return Data'!$B$7:$R$2292,9,0)</f>
        <v>5.4859</v>
      </c>
      <c r="M13" s="61">
        <f t="shared" si="4"/>
        <v>2</v>
      </c>
      <c r="N13" s="60">
        <f>VLOOKUP($A13,'Return Data'!$B$7:$R$2292,10,0)</f>
        <v>4.5361000000000002</v>
      </c>
      <c r="O13" s="61">
        <f t="shared" si="5"/>
        <v>7</v>
      </c>
      <c r="P13" s="60">
        <f>VLOOKUP($A13,'Return Data'!$B$7:$R$2292,11,0)</f>
        <v>3.3683999999999998</v>
      </c>
      <c r="Q13" s="61">
        <f t="shared" si="6"/>
        <v>7</v>
      </c>
      <c r="R13" s="60">
        <f>VLOOKUP($A13,'Return Data'!$B$7:$R$2292,12,0)</f>
        <v>3.3359000000000001</v>
      </c>
      <c r="S13" s="61">
        <f t="shared" si="7"/>
        <v>6</v>
      </c>
      <c r="T13" s="60">
        <f>VLOOKUP($A13,'Return Data'!$B$7:$R$2292,13,0)</f>
        <v>3.4377</v>
      </c>
      <c r="U13" s="61">
        <f t="shared" si="8"/>
        <v>6</v>
      </c>
      <c r="V13" s="60">
        <f>VLOOKUP($A13,'Return Data'!$B$7:$R$2292,17,0)</f>
        <v>4.2081999999999997</v>
      </c>
      <c r="W13" s="61">
        <f t="shared" si="9"/>
        <v>5</v>
      </c>
      <c r="X13" s="60">
        <f>VLOOKUP($A13,'Return Data'!$B$7:$R$2292,14,0)</f>
        <v>6.5414000000000003</v>
      </c>
      <c r="Y13" s="61">
        <f t="shared" si="10"/>
        <v>2</v>
      </c>
      <c r="Z13" s="60">
        <f>VLOOKUP($A13,'Return Data'!$B$7:$R$2292,16,0)</f>
        <v>7.9358000000000004</v>
      </c>
      <c r="AA13" s="62">
        <f t="shared" si="11"/>
        <v>3</v>
      </c>
    </row>
    <row r="14" spans="1:27" x14ac:dyDescent="0.3">
      <c r="A14" s="58" t="s">
        <v>782</v>
      </c>
      <c r="B14" s="59">
        <f>VLOOKUP($A14,'Return Data'!$B$7:$R$2292,3,0)</f>
        <v>44865</v>
      </c>
      <c r="C14" s="60">
        <f>VLOOKUP($A14,'Return Data'!$B$7:$R$2292,4,0)</f>
        <v>1287.6125</v>
      </c>
      <c r="D14" s="60">
        <f>VLOOKUP($A14,'Return Data'!$B$7:$R$2292,5,0)</f>
        <v>5.6721000000000004</v>
      </c>
      <c r="E14" s="61">
        <f t="shared" si="0"/>
        <v>3</v>
      </c>
      <c r="F14" s="60">
        <f>VLOOKUP($A14,'Return Data'!$B$7:$R$2292,6,0)</f>
        <v>5.6721000000000004</v>
      </c>
      <c r="G14" s="61">
        <f t="shared" si="1"/>
        <v>3</v>
      </c>
      <c r="H14" s="60">
        <f>VLOOKUP($A14,'Return Data'!$B$7:$R$2292,7,0)</f>
        <v>6.6822999999999997</v>
      </c>
      <c r="I14" s="61">
        <f t="shared" si="2"/>
        <v>7</v>
      </c>
      <c r="J14" s="60">
        <f>VLOOKUP($A14,'Return Data'!$B$7:$R$2292,8,0)</f>
        <v>5.9951999999999996</v>
      </c>
      <c r="K14" s="61">
        <f t="shared" si="3"/>
        <v>6</v>
      </c>
      <c r="L14" s="60">
        <f>VLOOKUP($A14,'Return Data'!$B$7:$R$2292,9,0)</f>
        <v>5.1814999999999998</v>
      </c>
      <c r="M14" s="61">
        <f t="shared" si="4"/>
        <v>5</v>
      </c>
      <c r="N14" s="60">
        <f>VLOOKUP($A14,'Return Data'!$B$7:$R$2292,10,0)</f>
        <v>5.298</v>
      </c>
      <c r="O14" s="61">
        <f t="shared" si="5"/>
        <v>6</v>
      </c>
      <c r="P14" s="60">
        <f>VLOOKUP($A14,'Return Data'!$B$7:$R$2292,11,0)</f>
        <v>4.1849999999999996</v>
      </c>
      <c r="Q14" s="61">
        <f t="shared" si="6"/>
        <v>5</v>
      </c>
      <c r="R14" s="60">
        <f>VLOOKUP($A14,'Return Data'!$B$7:$R$2292,12,0)</f>
        <v>3.7267000000000001</v>
      </c>
      <c r="S14" s="61">
        <f t="shared" si="7"/>
        <v>5</v>
      </c>
      <c r="T14" s="60">
        <f>VLOOKUP($A14,'Return Data'!$B$7:$R$2292,13,0)</f>
        <v>3.4678</v>
      </c>
      <c r="U14" s="61">
        <f t="shared" si="8"/>
        <v>5</v>
      </c>
      <c r="V14" s="60">
        <f>VLOOKUP($A14,'Return Data'!$B$7:$R$2292,17,0)</f>
        <v>3.9746999999999999</v>
      </c>
      <c r="W14" s="61">
        <f t="shared" ref="W14" si="12">RANK(V14,V$8:V$14,0)</f>
        <v>6</v>
      </c>
      <c r="X14" s="60"/>
      <c r="Y14" s="61"/>
      <c r="Z14" s="60">
        <f>VLOOKUP($A14,'Return Data'!$B$7:$R$2292,16,0)</f>
        <v>6.5145</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5.4223142857142852</v>
      </c>
      <c r="E16" s="69"/>
      <c r="F16" s="70">
        <f>AVERAGE(F8:F14)</f>
        <v>5.4223142857142852</v>
      </c>
      <c r="G16" s="69"/>
      <c r="H16" s="70">
        <f>AVERAGE(H8:H14)</f>
        <v>8.7029428571428564</v>
      </c>
      <c r="I16" s="69"/>
      <c r="J16" s="70">
        <f>AVERAGE(J8:J14)</f>
        <v>6.665114285714286</v>
      </c>
      <c r="K16" s="69"/>
      <c r="L16" s="70">
        <f>AVERAGE(L8:L14)</f>
        <v>5.2612999999999994</v>
      </c>
      <c r="M16" s="69"/>
      <c r="N16" s="70">
        <f>AVERAGE(N8:N14)</f>
        <v>6.7205857142857139</v>
      </c>
      <c r="O16" s="69"/>
      <c r="P16" s="70">
        <f>AVERAGE(P8:P14)</f>
        <v>4.4385285714285718</v>
      </c>
      <c r="Q16" s="69"/>
      <c r="R16" s="70">
        <f>AVERAGE(R8:R14)</f>
        <v>4.1053285714285712</v>
      </c>
      <c r="S16" s="69"/>
      <c r="T16" s="70">
        <f>AVERAGE(T8:T14)</f>
        <v>3.8230571428571425</v>
      </c>
      <c r="U16" s="69"/>
      <c r="V16" s="70">
        <f>AVERAGE(V8:V14)</f>
        <v>4.4728666666666657</v>
      </c>
      <c r="W16" s="69"/>
      <c r="X16" s="70">
        <f>AVERAGE(X8:X14)</f>
        <v>6.07768</v>
      </c>
      <c r="Y16" s="69"/>
      <c r="Z16" s="70">
        <f>AVERAGE(Z8:Z14)</f>
        <v>7.4077714285714285</v>
      </c>
      <c r="AA16" s="71"/>
    </row>
    <row r="17" spans="1:27" x14ac:dyDescent="0.3">
      <c r="A17" s="68" t="s">
        <v>28</v>
      </c>
      <c r="B17" s="69"/>
      <c r="C17" s="69"/>
      <c r="D17" s="70">
        <f>MIN(D8:D14)</f>
        <v>3.2202000000000002</v>
      </c>
      <c r="E17" s="69"/>
      <c r="F17" s="70">
        <f>MIN(F8:F14)</f>
        <v>3.2202000000000002</v>
      </c>
      <c r="G17" s="69"/>
      <c r="H17" s="70">
        <f>MIN(H8:H14)</f>
        <v>6.6822999999999997</v>
      </c>
      <c r="I17" s="69"/>
      <c r="J17" s="70">
        <f>MIN(J8:J14)</f>
        <v>5.0221</v>
      </c>
      <c r="K17" s="69"/>
      <c r="L17" s="70">
        <f>MIN(L8:L14)</f>
        <v>4.7587000000000002</v>
      </c>
      <c r="M17" s="69"/>
      <c r="N17" s="70">
        <f>MIN(N8:N14)</f>
        <v>4.5361000000000002</v>
      </c>
      <c r="O17" s="69"/>
      <c r="P17" s="70">
        <f>MIN(P8:P14)</f>
        <v>3.3683999999999998</v>
      </c>
      <c r="Q17" s="69"/>
      <c r="R17" s="70">
        <f>MIN(R8:R14)</f>
        <v>3.3085</v>
      </c>
      <c r="S17" s="69"/>
      <c r="T17" s="70">
        <f>MIN(T8:T14)</f>
        <v>3.3220999999999998</v>
      </c>
      <c r="U17" s="69"/>
      <c r="V17" s="70">
        <f>MIN(V8:V14)</f>
        <v>3.9746999999999999</v>
      </c>
      <c r="W17" s="69"/>
      <c r="X17" s="70">
        <f>MIN(X8:X14)</f>
        <v>5.157</v>
      </c>
      <c r="Y17" s="69"/>
      <c r="Z17" s="70">
        <f>MIN(Z8:Z14)</f>
        <v>6.5145</v>
      </c>
      <c r="AA17" s="71"/>
    </row>
    <row r="18" spans="1:27" ht="15" thickBot="1" x14ac:dyDescent="0.35">
      <c r="A18" s="72" t="s">
        <v>29</v>
      </c>
      <c r="B18" s="73"/>
      <c r="C18" s="73"/>
      <c r="D18" s="74">
        <f>MAX(D8:D14)</f>
        <v>7.3865999999999996</v>
      </c>
      <c r="E18" s="73"/>
      <c r="F18" s="74">
        <f>MAX(F8:F14)</f>
        <v>7.3865999999999996</v>
      </c>
      <c r="G18" s="73"/>
      <c r="H18" s="74">
        <f>MAX(H8:H14)</f>
        <v>10.5168</v>
      </c>
      <c r="I18" s="73"/>
      <c r="J18" s="74">
        <f>MAX(J8:J14)</f>
        <v>8.2386999999999997</v>
      </c>
      <c r="K18" s="73"/>
      <c r="L18" s="74">
        <f>MAX(L8:L14)</f>
        <v>5.5411000000000001</v>
      </c>
      <c r="M18" s="73"/>
      <c r="N18" s="74">
        <f>MAX(N8:N14)</f>
        <v>11.363200000000001</v>
      </c>
      <c r="O18" s="73"/>
      <c r="P18" s="74">
        <f>MAX(P8:P14)</f>
        <v>6.3174999999999999</v>
      </c>
      <c r="Q18" s="73"/>
      <c r="R18" s="74">
        <f>MAX(R8:R14)</f>
        <v>4.9897</v>
      </c>
      <c r="S18" s="73"/>
      <c r="T18" s="74">
        <f>MAX(T8:T14)</f>
        <v>4.3826999999999998</v>
      </c>
      <c r="U18" s="73"/>
      <c r="V18" s="74">
        <f>MAX(V8:V14)</f>
        <v>5.1839000000000004</v>
      </c>
      <c r="W18" s="73"/>
      <c r="X18" s="74">
        <f>MAX(X8:X14)</f>
        <v>6.6856</v>
      </c>
      <c r="Y18" s="73"/>
      <c r="Z18" s="74">
        <f>MAX(Z8:Z14)</f>
        <v>8.2742000000000004</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44865</v>
      </c>
      <c r="C8" s="60">
        <f>VLOOKUP($A8,'Return Data'!$B$7:$R$2292,4,0)</f>
        <v>284.59129999999999</v>
      </c>
      <c r="D8" s="60">
        <f>VLOOKUP($A8,'Return Data'!$B$7:$R$2292,5,0)</f>
        <v>6.5016999999999996</v>
      </c>
      <c r="E8" s="61">
        <f>RANK(D8,D$8:D$14,0)</f>
        <v>2</v>
      </c>
      <c r="F8" s="60">
        <f>VLOOKUP($A8,'Return Data'!$B$7:$R$2292,6,0)</f>
        <v>6.5016999999999996</v>
      </c>
      <c r="G8" s="61">
        <f>RANK(F8,F$8:F$14,0)</f>
        <v>2</v>
      </c>
      <c r="H8" s="60">
        <f>VLOOKUP($A8,'Return Data'!$B$7:$R$2292,7,0)</f>
        <v>7.5259999999999998</v>
      </c>
      <c r="I8" s="61">
        <f>RANK(H8,H$8:H$14,0)</f>
        <v>5</v>
      </c>
      <c r="J8" s="60">
        <f>VLOOKUP($A8,'Return Data'!$B$7:$R$2292,8,0)</f>
        <v>6.3650000000000002</v>
      </c>
      <c r="K8" s="61">
        <f>RANK(J8,J$8:J$14,0)</f>
        <v>3</v>
      </c>
      <c r="L8" s="60">
        <f>VLOOKUP($A8,'Return Data'!$B$7:$R$2292,9,0)</f>
        <v>5.2553000000000001</v>
      </c>
      <c r="M8" s="61">
        <f>RANK(L8,L$8:L$14,0)</f>
        <v>2</v>
      </c>
      <c r="N8" s="60">
        <f>VLOOKUP($A8,'Return Data'!$B$7:$R$2292,10,0)</f>
        <v>5.3836000000000004</v>
      </c>
      <c r="O8" s="61">
        <f>RANK(N8,N$8:N$14,0)</f>
        <v>5</v>
      </c>
      <c r="P8" s="60">
        <f>VLOOKUP($A8,'Return Data'!$B$7:$R$2292,11,0)</f>
        <v>4.1980000000000004</v>
      </c>
      <c r="Q8" s="61">
        <f>RANK(P8,P$8:P$14,0)</f>
        <v>3</v>
      </c>
      <c r="R8" s="60">
        <f>VLOOKUP($A8,'Return Data'!$B$7:$R$2292,12,0)</f>
        <v>4.3758999999999997</v>
      </c>
      <c r="S8" s="61">
        <f>RANK(R8,R$8:R$14,0)</f>
        <v>1</v>
      </c>
      <c r="T8" s="60">
        <f>VLOOKUP($A8,'Return Data'!$B$7:$R$2292,13,0)</f>
        <v>4.1375000000000002</v>
      </c>
      <c r="U8" s="61">
        <f>RANK(T8,T$8:T$14,0)</f>
        <v>1</v>
      </c>
      <c r="V8" s="60">
        <f>VLOOKUP($A8,'Return Data'!$B$7:$R$2292,17,0)</f>
        <v>4.1698000000000004</v>
      </c>
      <c r="W8" s="61">
        <f>RANK(V8,V$8:V$14,0)</f>
        <v>3</v>
      </c>
      <c r="X8" s="60">
        <f>VLOOKUP($A8,'Return Data'!$B$7:$R$2292,14,0)</f>
        <v>5.5952999999999999</v>
      </c>
      <c r="Y8" s="61">
        <f>RANK(X8,X$8:X$14,0)</f>
        <v>4</v>
      </c>
      <c r="Z8" s="60">
        <f>VLOOKUP($A8,'Return Data'!$B$7:$R$2292,16,0)</f>
        <v>7.9854000000000003</v>
      </c>
      <c r="AA8" s="62">
        <f>RANK(Z8,Z$8:Z$14,0)</f>
        <v>1</v>
      </c>
    </row>
    <row r="9" spans="1:27" x14ac:dyDescent="0.3">
      <c r="A9" s="58" t="s">
        <v>772</v>
      </c>
      <c r="B9" s="59">
        <f>VLOOKUP($A9,'Return Data'!$B$7:$R$2292,3,0)</f>
        <v>44865</v>
      </c>
      <c r="C9" s="60">
        <f>VLOOKUP($A9,'Return Data'!$B$7:$R$2292,4,0)</f>
        <v>33.178699999999999</v>
      </c>
      <c r="D9" s="60">
        <f>VLOOKUP($A9,'Return Data'!$B$7:$R$2292,5,0)</f>
        <v>2.5308000000000002</v>
      </c>
      <c r="E9" s="61">
        <f t="shared" ref="E9:E14" si="0">RANK(D9,D$8:D$14,0)</f>
        <v>7</v>
      </c>
      <c r="F9" s="60">
        <f>VLOOKUP($A9,'Return Data'!$B$7:$R$2292,6,0)</f>
        <v>2.5308000000000002</v>
      </c>
      <c r="G9" s="61">
        <f t="shared" ref="G9:G14" si="1">RANK(F9,F$8:F$14,0)</f>
        <v>7</v>
      </c>
      <c r="H9" s="60">
        <f>VLOOKUP($A9,'Return Data'!$B$7:$R$2292,7,0)</f>
        <v>6.1379000000000001</v>
      </c>
      <c r="I9" s="61">
        <f t="shared" ref="I9:I14" si="2">RANK(H9,H$8:H$14,0)</f>
        <v>7</v>
      </c>
      <c r="J9" s="60">
        <f>VLOOKUP($A9,'Return Data'!$B$7:$R$2292,8,0)</f>
        <v>4.3211000000000004</v>
      </c>
      <c r="K9" s="61">
        <f t="shared" ref="K9:K14" si="3">RANK(J9,J$8:J$14,0)</f>
        <v>7</v>
      </c>
      <c r="L9" s="60">
        <f>VLOOKUP($A9,'Return Data'!$B$7:$R$2292,9,0)</f>
        <v>4.0559000000000003</v>
      </c>
      <c r="M9" s="61">
        <f t="shared" ref="M9:M14" si="4">RANK(L9,L$8:L$14,0)</f>
        <v>7</v>
      </c>
      <c r="N9" s="60">
        <f>VLOOKUP($A9,'Return Data'!$B$7:$R$2292,10,0)</f>
        <v>5.8977000000000004</v>
      </c>
      <c r="O9" s="61">
        <f t="shared" ref="O9:O14" si="5">RANK(N9,N$8:N$14,0)</f>
        <v>3</v>
      </c>
      <c r="P9" s="60">
        <f>VLOOKUP($A9,'Return Data'!$B$7:$R$2292,11,0)</f>
        <v>3.8083</v>
      </c>
      <c r="Q9" s="61">
        <f t="shared" ref="Q9:Q14" si="6">RANK(P9,P$8:P$14,0)</f>
        <v>4</v>
      </c>
      <c r="R9" s="60">
        <f>VLOOKUP($A9,'Return Data'!$B$7:$R$2292,12,0)</f>
        <v>3.5644999999999998</v>
      </c>
      <c r="S9" s="61">
        <f t="shared" ref="S9:S14" si="7">RANK(R9,R$8:R$14,0)</f>
        <v>4</v>
      </c>
      <c r="T9" s="60">
        <f>VLOOKUP($A9,'Return Data'!$B$7:$R$2292,13,0)</f>
        <v>3.1768000000000001</v>
      </c>
      <c r="U9" s="61">
        <f t="shared" ref="U9:U14" si="8">RANK(T9,T$8:T$14,0)</f>
        <v>4</v>
      </c>
      <c r="V9" s="60">
        <f>VLOOKUP($A9,'Return Data'!$B$7:$R$2292,17,0)</f>
        <v>3.6172</v>
      </c>
      <c r="W9" s="61">
        <f t="shared" ref="W9:W11" si="9">RANK(V9,V$8:V$14,0)</f>
        <v>5</v>
      </c>
      <c r="X9" s="60">
        <f>VLOOKUP($A9,'Return Data'!$B$7:$R$2292,14,0)</f>
        <v>4.4503000000000004</v>
      </c>
      <c r="Y9" s="61">
        <f t="shared" ref="Y9:Y11" si="10">RANK(X9,X$8:X$14,0)</f>
        <v>5</v>
      </c>
      <c r="Z9" s="60">
        <f>VLOOKUP($A9,'Return Data'!$B$7:$R$2292,16,0)</f>
        <v>5.7266000000000004</v>
      </c>
      <c r="AA9" s="62">
        <f t="shared" ref="AA9:AA14" si="11">RANK(Z9,Z$8:Z$14,0)</f>
        <v>6</v>
      </c>
    </row>
    <row r="10" spans="1:27" x14ac:dyDescent="0.3">
      <c r="A10" s="58" t="s">
        <v>774</v>
      </c>
      <c r="B10" s="59">
        <f>VLOOKUP($A10,'Return Data'!$B$7:$R$2292,3,0)</f>
        <v>44865</v>
      </c>
      <c r="C10" s="60">
        <f>VLOOKUP($A10,'Return Data'!$B$7:$R$2292,4,0)</f>
        <v>40.6389</v>
      </c>
      <c r="D10" s="60">
        <f>VLOOKUP($A10,'Return Data'!$B$7:$R$2292,5,0)</f>
        <v>7.1894999999999998</v>
      </c>
      <c r="E10" s="61">
        <f t="shared" si="0"/>
        <v>1</v>
      </c>
      <c r="F10" s="60">
        <f>VLOOKUP($A10,'Return Data'!$B$7:$R$2292,6,0)</f>
        <v>7.1894999999999998</v>
      </c>
      <c r="G10" s="61">
        <f t="shared" si="1"/>
        <v>1</v>
      </c>
      <c r="H10" s="60">
        <f>VLOOKUP($A10,'Return Data'!$B$7:$R$2292,7,0)</f>
        <v>8.6516999999999999</v>
      </c>
      <c r="I10" s="61">
        <f t="shared" si="2"/>
        <v>4</v>
      </c>
      <c r="J10" s="60">
        <f>VLOOKUP($A10,'Return Data'!$B$7:$R$2292,8,0)</f>
        <v>6.3345000000000002</v>
      </c>
      <c r="K10" s="61">
        <f t="shared" si="3"/>
        <v>4</v>
      </c>
      <c r="L10" s="60">
        <f>VLOOKUP($A10,'Return Data'!$B$7:$R$2292,9,0)</f>
        <v>5.3171999999999997</v>
      </c>
      <c r="M10" s="61">
        <f t="shared" si="4"/>
        <v>1</v>
      </c>
      <c r="N10" s="60">
        <f>VLOOKUP($A10,'Return Data'!$B$7:$R$2292,10,0)</f>
        <v>7.3872</v>
      </c>
      <c r="O10" s="61">
        <f t="shared" si="5"/>
        <v>2</v>
      </c>
      <c r="P10" s="60">
        <f>VLOOKUP($A10,'Return Data'!$B$7:$R$2292,11,0)</f>
        <v>4.6203000000000003</v>
      </c>
      <c r="Q10" s="61">
        <f t="shared" si="6"/>
        <v>2</v>
      </c>
      <c r="R10" s="60">
        <f>VLOOKUP($A10,'Return Data'!$B$7:$R$2292,12,0)</f>
        <v>4.2366000000000001</v>
      </c>
      <c r="S10" s="61">
        <f t="shared" si="7"/>
        <v>3</v>
      </c>
      <c r="T10" s="60">
        <f>VLOOKUP($A10,'Return Data'!$B$7:$R$2292,13,0)</f>
        <v>3.8956</v>
      </c>
      <c r="U10" s="61">
        <f t="shared" si="8"/>
        <v>2</v>
      </c>
      <c r="V10" s="60">
        <f>VLOOKUP($A10,'Return Data'!$B$7:$R$2292,17,0)</f>
        <v>4.5301</v>
      </c>
      <c r="W10" s="61">
        <f t="shared" si="9"/>
        <v>1</v>
      </c>
      <c r="X10" s="60">
        <f>VLOOKUP($A10,'Return Data'!$B$7:$R$2292,14,0)</f>
        <v>5.9610000000000003</v>
      </c>
      <c r="Y10" s="61">
        <f t="shared" si="10"/>
        <v>2</v>
      </c>
      <c r="Z10" s="60">
        <f>VLOOKUP($A10,'Return Data'!$B$7:$R$2292,16,0)</f>
        <v>7.7769000000000004</v>
      </c>
      <c r="AA10" s="62">
        <f t="shared" si="11"/>
        <v>2</v>
      </c>
    </row>
    <row r="11" spans="1:27" x14ac:dyDescent="0.3">
      <c r="A11" s="58" t="s">
        <v>776</v>
      </c>
      <c r="B11" s="59">
        <f>VLOOKUP($A11,'Return Data'!$B$7:$R$2292,3,0)</f>
        <v>44865</v>
      </c>
      <c r="C11" s="60">
        <f>VLOOKUP($A11,'Return Data'!$B$7:$R$2292,4,0)</f>
        <v>347.2921</v>
      </c>
      <c r="D11" s="60">
        <f>VLOOKUP($A11,'Return Data'!$B$7:$R$2292,5,0)</f>
        <v>4.9696999999999996</v>
      </c>
      <c r="E11" s="61">
        <f t="shared" si="0"/>
        <v>5</v>
      </c>
      <c r="F11" s="60">
        <f>VLOOKUP($A11,'Return Data'!$B$7:$R$2292,6,0)</f>
        <v>4.9696999999999996</v>
      </c>
      <c r="G11" s="61">
        <f t="shared" si="1"/>
        <v>5</v>
      </c>
      <c r="H11" s="60">
        <f>VLOOKUP($A11,'Return Data'!$B$7:$R$2292,7,0)</f>
        <v>9.8152000000000008</v>
      </c>
      <c r="I11" s="61">
        <f t="shared" si="2"/>
        <v>2</v>
      </c>
      <c r="J11" s="60">
        <f>VLOOKUP($A11,'Return Data'!$B$7:$R$2292,8,0)</f>
        <v>5.6470000000000002</v>
      </c>
      <c r="K11" s="61">
        <f t="shared" si="3"/>
        <v>5</v>
      </c>
      <c r="L11" s="60">
        <f>VLOOKUP($A11,'Return Data'!$B$7:$R$2292,9,0)</f>
        <v>4.3836000000000004</v>
      </c>
      <c r="M11" s="61">
        <f t="shared" si="4"/>
        <v>6</v>
      </c>
      <c r="N11" s="60">
        <f>VLOOKUP($A11,'Return Data'!$B$7:$R$2292,10,0)</f>
        <v>10.6432</v>
      </c>
      <c r="O11" s="61">
        <f t="shared" si="5"/>
        <v>1</v>
      </c>
      <c r="P11" s="60">
        <f>VLOOKUP($A11,'Return Data'!$B$7:$R$2292,11,0)</f>
        <v>5.5926</v>
      </c>
      <c r="Q11" s="61">
        <f t="shared" si="6"/>
        <v>1</v>
      </c>
      <c r="R11" s="60">
        <f>VLOOKUP($A11,'Return Data'!$B$7:$R$2292,12,0)</f>
        <v>4.2563000000000004</v>
      </c>
      <c r="S11" s="61">
        <f t="shared" si="7"/>
        <v>2</v>
      </c>
      <c r="T11" s="60">
        <f>VLOOKUP($A11,'Return Data'!$B$7:$R$2292,13,0)</f>
        <v>3.3894000000000002</v>
      </c>
      <c r="U11" s="61">
        <f t="shared" si="8"/>
        <v>3</v>
      </c>
      <c r="V11" s="60">
        <f>VLOOKUP($A11,'Return Data'!$B$7:$R$2292,17,0)</f>
        <v>4.4336000000000002</v>
      </c>
      <c r="W11" s="61">
        <f t="shared" si="9"/>
        <v>2</v>
      </c>
      <c r="X11" s="60">
        <f>VLOOKUP($A11,'Return Data'!$B$7:$R$2292,14,0)</f>
        <v>5.9202000000000004</v>
      </c>
      <c r="Y11" s="61">
        <f t="shared" si="10"/>
        <v>3</v>
      </c>
      <c r="Z11" s="60">
        <f>VLOOKUP($A11,'Return Data'!$B$7:$R$2292,16,0)</f>
        <v>7.6148999999999996</v>
      </c>
      <c r="AA11" s="62">
        <f t="shared" si="11"/>
        <v>3</v>
      </c>
    </row>
    <row r="12" spans="1:27" x14ac:dyDescent="0.3">
      <c r="A12" s="58" t="s">
        <v>779</v>
      </c>
      <c r="B12" s="59">
        <f>VLOOKUP($A12,'Return Data'!$B$7:$R$2292,3,0)</f>
        <v>44865</v>
      </c>
      <c r="C12" s="60">
        <f>VLOOKUP($A12,'Return Data'!$B$7:$R$2292,4,0)</f>
        <v>1233.1986999999999</v>
      </c>
      <c r="D12" s="60">
        <f>VLOOKUP($A12,'Return Data'!$B$7:$R$2292,5,0)</f>
        <v>3.5291000000000001</v>
      </c>
      <c r="E12" s="61">
        <f t="shared" si="0"/>
        <v>6</v>
      </c>
      <c r="F12" s="60">
        <f>VLOOKUP($A12,'Return Data'!$B$7:$R$2292,6,0)</f>
        <v>3.5291000000000001</v>
      </c>
      <c r="G12" s="61">
        <f t="shared" si="1"/>
        <v>6</v>
      </c>
      <c r="H12" s="60">
        <f>VLOOKUP($A12,'Return Data'!$B$7:$R$2292,7,0)</f>
        <v>9.67</v>
      </c>
      <c r="I12" s="61">
        <f t="shared" si="2"/>
        <v>3</v>
      </c>
      <c r="J12" s="60">
        <f>VLOOKUP($A12,'Return Data'!$B$7:$R$2292,8,0)</f>
        <v>7.8372999999999999</v>
      </c>
      <c r="K12" s="61">
        <f t="shared" si="3"/>
        <v>1</v>
      </c>
      <c r="L12" s="60">
        <f>VLOOKUP($A12,'Return Data'!$B$7:$R$2292,9,0)</f>
        <v>4.8922999999999996</v>
      </c>
      <c r="M12" s="61">
        <f t="shared" si="4"/>
        <v>4</v>
      </c>
      <c r="N12" s="60">
        <f>VLOOKUP($A12,'Return Data'!$B$7:$R$2292,10,0)</f>
        <v>5.6021999999999998</v>
      </c>
      <c r="O12" s="61">
        <f t="shared" si="5"/>
        <v>4</v>
      </c>
      <c r="P12" s="60">
        <f>VLOOKUP($A12,'Return Data'!$B$7:$R$2292,11,0)</f>
        <v>2.9819</v>
      </c>
      <c r="Q12" s="61">
        <f t="shared" si="6"/>
        <v>7</v>
      </c>
      <c r="R12" s="60">
        <f>VLOOKUP($A12,'Return Data'!$B$7:$R$2292,12,0)</f>
        <v>2.899</v>
      </c>
      <c r="S12" s="61">
        <f t="shared" si="7"/>
        <v>7</v>
      </c>
      <c r="T12" s="60">
        <f>VLOOKUP($A12,'Return Data'!$B$7:$R$2292,13,0)</f>
        <v>2.9094000000000002</v>
      </c>
      <c r="U12" s="61">
        <f t="shared" si="8"/>
        <v>7</v>
      </c>
      <c r="V12" s="60"/>
      <c r="W12" s="61"/>
      <c r="X12" s="60"/>
      <c r="Y12" s="61"/>
      <c r="Z12" s="60">
        <f>VLOOKUP($A12,'Return Data'!$B$7:$R$2292,16,0)</f>
        <v>6.2295999999999996</v>
      </c>
      <c r="AA12" s="62">
        <f t="shared" si="11"/>
        <v>5</v>
      </c>
    </row>
    <row r="13" spans="1:27" x14ac:dyDescent="0.3">
      <c r="A13" s="58" t="s">
        <v>780</v>
      </c>
      <c r="B13" s="59">
        <f>VLOOKUP($A13,'Return Data'!$B$7:$R$2292,3,0)</f>
        <v>44865</v>
      </c>
      <c r="C13" s="60">
        <f>VLOOKUP($A13,'Return Data'!$B$7:$R$2292,4,0)</f>
        <v>36.811700000000002</v>
      </c>
      <c r="D13" s="60">
        <f>VLOOKUP($A13,'Return Data'!$B$7:$R$2292,5,0)</f>
        <v>5.0258000000000003</v>
      </c>
      <c r="E13" s="61">
        <f t="shared" si="0"/>
        <v>4</v>
      </c>
      <c r="F13" s="60">
        <f>VLOOKUP($A13,'Return Data'!$B$7:$R$2292,6,0)</f>
        <v>5.0258000000000003</v>
      </c>
      <c r="G13" s="61">
        <f t="shared" si="1"/>
        <v>4</v>
      </c>
      <c r="H13" s="60">
        <f>VLOOKUP($A13,'Return Data'!$B$7:$R$2292,7,0)</f>
        <v>9.8425999999999991</v>
      </c>
      <c r="I13" s="61">
        <f t="shared" si="2"/>
        <v>1</v>
      </c>
      <c r="J13" s="60">
        <f>VLOOKUP($A13,'Return Data'!$B$7:$R$2292,8,0)</f>
        <v>7.5716999999999999</v>
      </c>
      <c r="K13" s="61">
        <f t="shared" si="3"/>
        <v>2</v>
      </c>
      <c r="L13" s="60">
        <f>VLOOKUP($A13,'Return Data'!$B$7:$R$2292,9,0)</f>
        <v>5.1561000000000003</v>
      </c>
      <c r="M13" s="61">
        <f t="shared" si="4"/>
        <v>3</v>
      </c>
      <c r="N13" s="60">
        <f>VLOOKUP($A13,'Return Data'!$B$7:$R$2292,10,0)</f>
        <v>4.202</v>
      </c>
      <c r="O13" s="61">
        <f t="shared" si="5"/>
        <v>7</v>
      </c>
      <c r="P13" s="60">
        <f>VLOOKUP($A13,'Return Data'!$B$7:$R$2292,11,0)</f>
        <v>3.0327999999999999</v>
      </c>
      <c r="Q13" s="61">
        <f t="shared" si="6"/>
        <v>6</v>
      </c>
      <c r="R13" s="60">
        <f>VLOOKUP($A13,'Return Data'!$B$7:$R$2292,12,0)</f>
        <v>2.9982000000000002</v>
      </c>
      <c r="S13" s="61">
        <f t="shared" si="7"/>
        <v>6</v>
      </c>
      <c r="T13" s="60">
        <f>VLOOKUP($A13,'Return Data'!$B$7:$R$2292,13,0)</f>
        <v>3.097</v>
      </c>
      <c r="U13" s="61">
        <f t="shared" si="8"/>
        <v>5</v>
      </c>
      <c r="V13" s="60">
        <f>VLOOKUP($A13,'Return Data'!$B$7:$R$2292,17,0)</f>
        <v>3.8611</v>
      </c>
      <c r="W13" s="61">
        <f t="shared" ref="W13:W14" si="12">RANK(V13,V$8:V$14,0)</f>
        <v>4</v>
      </c>
      <c r="X13" s="60">
        <f>VLOOKUP($A13,'Return Data'!$B$7:$R$2292,14,0)</f>
        <v>6.1706000000000003</v>
      </c>
      <c r="Y13" s="61">
        <f t="shared" ref="Y13" si="13">RANK(X13,X$8:X$14,0)</f>
        <v>1</v>
      </c>
      <c r="Z13" s="60">
        <f>VLOOKUP($A13,'Return Data'!$B$7:$R$2292,16,0)</f>
        <v>7.4348000000000001</v>
      </c>
      <c r="AA13" s="62">
        <f t="shared" si="11"/>
        <v>4</v>
      </c>
    </row>
    <row r="14" spans="1:27" x14ac:dyDescent="0.3">
      <c r="A14" s="58" t="s">
        <v>783</v>
      </c>
      <c r="B14" s="59">
        <f>VLOOKUP($A14,'Return Data'!$B$7:$R$2292,3,0)</f>
        <v>44865</v>
      </c>
      <c r="C14" s="60">
        <f>VLOOKUP($A14,'Return Data'!$B$7:$R$2292,4,0)</f>
        <v>1245.9775</v>
      </c>
      <c r="D14" s="60">
        <f>VLOOKUP($A14,'Return Data'!$B$7:$R$2292,5,0)</f>
        <v>5.1717000000000004</v>
      </c>
      <c r="E14" s="61">
        <f t="shared" si="0"/>
        <v>3</v>
      </c>
      <c r="F14" s="60">
        <f>VLOOKUP($A14,'Return Data'!$B$7:$R$2292,6,0)</f>
        <v>5.1717000000000004</v>
      </c>
      <c r="G14" s="61">
        <f t="shared" si="1"/>
        <v>3</v>
      </c>
      <c r="H14" s="60">
        <f>VLOOKUP($A14,'Return Data'!$B$7:$R$2292,7,0)</f>
        <v>6.1816000000000004</v>
      </c>
      <c r="I14" s="61">
        <f t="shared" si="2"/>
        <v>6</v>
      </c>
      <c r="J14" s="60">
        <f>VLOOKUP($A14,'Return Data'!$B$7:$R$2292,8,0)</f>
        <v>5.4942000000000002</v>
      </c>
      <c r="K14" s="61">
        <f t="shared" si="3"/>
        <v>6</v>
      </c>
      <c r="L14" s="60">
        <f>VLOOKUP($A14,'Return Data'!$B$7:$R$2292,9,0)</f>
        <v>4.6794000000000002</v>
      </c>
      <c r="M14" s="61">
        <f t="shared" si="4"/>
        <v>5</v>
      </c>
      <c r="N14" s="60">
        <f>VLOOKUP($A14,'Return Data'!$B$7:$R$2292,10,0)</f>
        <v>4.7915000000000001</v>
      </c>
      <c r="O14" s="61">
        <f t="shared" si="5"/>
        <v>6</v>
      </c>
      <c r="P14" s="60">
        <f>VLOOKUP($A14,'Return Data'!$B$7:$R$2292,11,0)</f>
        <v>3.6751</v>
      </c>
      <c r="Q14" s="61">
        <f t="shared" si="6"/>
        <v>5</v>
      </c>
      <c r="R14" s="60">
        <f>VLOOKUP($A14,'Return Data'!$B$7:$R$2292,12,0)</f>
        <v>3.2136999999999998</v>
      </c>
      <c r="S14" s="61">
        <f t="shared" si="7"/>
        <v>5</v>
      </c>
      <c r="T14" s="60">
        <f>VLOOKUP($A14,'Return Data'!$B$7:$R$2292,13,0)</f>
        <v>2.9517000000000002</v>
      </c>
      <c r="U14" s="61">
        <f t="shared" si="8"/>
        <v>6</v>
      </c>
      <c r="V14" s="60">
        <f>VLOOKUP($A14,'Return Data'!$B$7:$R$2292,17,0)</f>
        <v>3.2934999999999999</v>
      </c>
      <c r="W14" s="61">
        <f t="shared" si="12"/>
        <v>6</v>
      </c>
      <c r="X14" s="60"/>
      <c r="Y14" s="61"/>
      <c r="Z14" s="60">
        <f>VLOOKUP($A14,'Return Data'!$B$7:$R$2292,16,0)</f>
        <v>5.6440000000000001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4.9883285714285703</v>
      </c>
      <c r="E16" s="69"/>
      <c r="F16" s="70">
        <f>AVERAGE(F8:F14)</f>
        <v>4.9883285714285703</v>
      </c>
      <c r="G16" s="69"/>
      <c r="H16" s="70">
        <f>AVERAGE(H8:H14)</f>
        <v>8.2607142857142861</v>
      </c>
      <c r="I16" s="69"/>
      <c r="J16" s="70">
        <f>AVERAGE(J8:J14)</f>
        <v>6.2244000000000002</v>
      </c>
      <c r="K16" s="69"/>
      <c r="L16" s="70">
        <f>AVERAGE(L8:L14)</f>
        <v>4.8199714285714288</v>
      </c>
      <c r="M16" s="69"/>
      <c r="N16" s="70">
        <f>AVERAGE(N8:N14)</f>
        <v>6.2724857142857138</v>
      </c>
      <c r="O16" s="69"/>
      <c r="P16" s="70">
        <f>AVERAGE(P8:P14)</f>
        <v>3.9869999999999997</v>
      </c>
      <c r="Q16" s="69"/>
      <c r="R16" s="70">
        <f>AVERAGE(R8:R14)</f>
        <v>3.6491714285714285</v>
      </c>
      <c r="S16" s="69"/>
      <c r="T16" s="70">
        <f>AVERAGE(T8:T14)</f>
        <v>3.3653428571428572</v>
      </c>
      <c r="U16" s="69"/>
      <c r="V16" s="70">
        <f>AVERAGE(V8:V14)</f>
        <v>3.9842166666666672</v>
      </c>
      <c r="W16" s="69"/>
      <c r="X16" s="70">
        <f>AVERAGE(X8:X14)</f>
        <v>5.6194800000000003</v>
      </c>
      <c r="Y16" s="69"/>
      <c r="Z16" s="70">
        <f>AVERAGE(Z8:Z14)</f>
        <v>6.916028571428571</v>
      </c>
      <c r="AA16" s="71"/>
    </row>
    <row r="17" spans="1:27" x14ac:dyDescent="0.3">
      <c r="A17" s="68" t="s">
        <v>28</v>
      </c>
      <c r="B17" s="69"/>
      <c r="C17" s="69"/>
      <c r="D17" s="70">
        <f>MIN(D8:D14)</f>
        <v>2.5308000000000002</v>
      </c>
      <c r="E17" s="69"/>
      <c r="F17" s="70">
        <f>MIN(F8:F14)</f>
        <v>2.5308000000000002</v>
      </c>
      <c r="G17" s="69"/>
      <c r="H17" s="70">
        <f>MIN(H8:H14)</f>
        <v>6.1379000000000001</v>
      </c>
      <c r="I17" s="69"/>
      <c r="J17" s="70">
        <f>MIN(J8:J14)</f>
        <v>4.3211000000000004</v>
      </c>
      <c r="K17" s="69"/>
      <c r="L17" s="70">
        <f>MIN(L8:L14)</f>
        <v>4.0559000000000003</v>
      </c>
      <c r="M17" s="69"/>
      <c r="N17" s="70">
        <f>MIN(N8:N14)</f>
        <v>4.202</v>
      </c>
      <c r="O17" s="69"/>
      <c r="P17" s="70">
        <f>MIN(P8:P14)</f>
        <v>2.9819</v>
      </c>
      <c r="Q17" s="69"/>
      <c r="R17" s="70">
        <f>MIN(R8:R14)</f>
        <v>2.899</v>
      </c>
      <c r="S17" s="69"/>
      <c r="T17" s="70">
        <f>MIN(T8:T14)</f>
        <v>2.9094000000000002</v>
      </c>
      <c r="U17" s="69"/>
      <c r="V17" s="70">
        <f>MIN(V8:V14)</f>
        <v>3.2934999999999999</v>
      </c>
      <c r="W17" s="69"/>
      <c r="X17" s="70">
        <f>MIN(X8:X14)</f>
        <v>4.4503000000000004</v>
      </c>
      <c r="Y17" s="69"/>
      <c r="Z17" s="70">
        <f>MIN(Z8:Z14)</f>
        <v>5.6440000000000001</v>
      </c>
      <c r="AA17" s="71"/>
    </row>
    <row r="18" spans="1:27" ht="15" thickBot="1" x14ac:dyDescent="0.35">
      <c r="A18" s="72" t="s">
        <v>29</v>
      </c>
      <c r="B18" s="73"/>
      <c r="C18" s="73"/>
      <c r="D18" s="74">
        <f>MAX(D8:D14)</f>
        <v>7.1894999999999998</v>
      </c>
      <c r="E18" s="73"/>
      <c r="F18" s="74">
        <f>MAX(F8:F14)</f>
        <v>7.1894999999999998</v>
      </c>
      <c r="G18" s="73"/>
      <c r="H18" s="74">
        <f>MAX(H8:H14)</f>
        <v>9.8425999999999991</v>
      </c>
      <c r="I18" s="73"/>
      <c r="J18" s="74">
        <f>MAX(J8:J14)</f>
        <v>7.8372999999999999</v>
      </c>
      <c r="K18" s="73"/>
      <c r="L18" s="74">
        <f>MAX(L8:L14)</f>
        <v>5.3171999999999997</v>
      </c>
      <c r="M18" s="73"/>
      <c r="N18" s="74">
        <f>MAX(N8:N14)</f>
        <v>10.6432</v>
      </c>
      <c r="O18" s="73"/>
      <c r="P18" s="74">
        <f>MAX(P8:P14)</f>
        <v>5.5926</v>
      </c>
      <c r="Q18" s="73"/>
      <c r="R18" s="74">
        <f>MAX(R8:R14)</f>
        <v>4.3758999999999997</v>
      </c>
      <c r="S18" s="73"/>
      <c r="T18" s="74">
        <f>MAX(T8:T14)</f>
        <v>4.1375000000000002</v>
      </c>
      <c r="U18" s="73"/>
      <c r="V18" s="74">
        <f>MAX(V8:V14)</f>
        <v>4.5301</v>
      </c>
      <c r="W18" s="73"/>
      <c r="X18" s="74">
        <f>MAX(X8:X14)</f>
        <v>6.1706000000000003</v>
      </c>
      <c r="Y18" s="73"/>
      <c r="Z18" s="74">
        <f>MAX(Z8:Z14)</f>
        <v>7.9854000000000003</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44865</v>
      </c>
      <c r="C8" s="60">
        <f>VLOOKUP($A8,'Return Data'!$B$7:$R$2292,4,0)</f>
        <v>352.89010000000002</v>
      </c>
      <c r="D8" s="60">
        <f>VLOOKUP($A8,'Return Data'!$B$7:$R$2292,5,0)</f>
        <v>6.2380000000000004</v>
      </c>
      <c r="E8" s="61">
        <f t="shared" ref="E8:E43" si="0">RANK(D8,D$8:D$43,0)</f>
        <v>26</v>
      </c>
      <c r="F8" s="60">
        <f>VLOOKUP($A8,'Return Data'!$B$7:$R$2292,6,0)</f>
        <v>6.4645000000000001</v>
      </c>
      <c r="G8" s="61">
        <f t="shared" ref="G8:G43" si="1">RANK(F8,F$8:F$43,0)</f>
        <v>13</v>
      </c>
      <c r="H8" s="60">
        <f>VLOOKUP($A8,'Return Data'!$B$7:$R$2292,7,0)</f>
        <v>6.3170000000000002</v>
      </c>
      <c r="I8" s="61">
        <f t="shared" ref="I8:I43" si="2">RANK(H8,H$8:H$43,0)</f>
        <v>15</v>
      </c>
      <c r="J8" s="60">
        <f>VLOOKUP($A8,'Return Data'!$B$7:$R$2292,8,0)</f>
        <v>6.0462999999999996</v>
      </c>
      <c r="K8" s="61">
        <f t="shared" ref="K8:K43" si="3">RANK(J8,J$8:J$43,0)</f>
        <v>21</v>
      </c>
      <c r="L8" s="60">
        <f>VLOOKUP($A8,'Return Data'!$B$7:$R$2292,9,0)</f>
        <v>5.9583000000000004</v>
      </c>
      <c r="M8" s="61">
        <f t="shared" ref="M8:M43" si="4">RANK(L8,L$8:L$43,0)</f>
        <v>16</v>
      </c>
      <c r="N8" s="60">
        <f>VLOOKUP($A8,'Return Data'!$B$7:$R$2292,10,0)</f>
        <v>5.6303000000000001</v>
      </c>
      <c r="O8" s="61">
        <f t="shared" ref="O8:O43" si="5">RANK(N8,N$8:N$43,0)</f>
        <v>13</v>
      </c>
      <c r="P8" s="60">
        <f>VLOOKUP($A8,'Return Data'!$B$7:$R$2292,11,0)</f>
        <v>5.0387000000000004</v>
      </c>
      <c r="Q8" s="61">
        <f t="shared" ref="Q8:Q43" si="6">RANK(P8,P$8:P$43,0)</f>
        <v>15</v>
      </c>
      <c r="R8" s="60">
        <f>VLOOKUP($A8,'Return Data'!$B$7:$R$2292,12,0)</f>
        <v>4.6536</v>
      </c>
      <c r="S8" s="61">
        <f t="shared" ref="S8:S43" si="7">RANK(R8,R$8:R$43,0)</f>
        <v>9</v>
      </c>
      <c r="T8" s="60">
        <f>VLOOKUP($A8,'Return Data'!$B$7:$R$2292,13,0)</f>
        <v>4.4240000000000004</v>
      </c>
      <c r="U8" s="61">
        <f t="shared" ref="U8:U43" si="8">RANK(T8,T$8:T$43,0)</f>
        <v>8</v>
      </c>
      <c r="V8" s="60">
        <f>VLOOKUP($A8,'Return Data'!$B$7:$R$2292,17,0)</f>
        <v>3.8431000000000002</v>
      </c>
      <c r="W8" s="61">
        <f t="shared" ref="W8:W43" si="9">RANK(V8,V$8:V$43,0)</f>
        <v>11</v>
      </c>
      <c r="X8" s="60">
        <f>VLOOKUP($A8,'Return Data'!$B$7:$R$2292,14,0)</f>
        <v>4.1501999999999999</v>
      </c>
      <c r="Y8" s="61">
        <f t="shared" ref="Y8:Y23" si="10">RANK(X8,X$8:X$43,0)</f>
        <v>7</v>
      </c>
      <c r="Z8" s="60">
        <f>VLOOKUP($A8,'Return Data'!$B$7:$R$2292,16,0)</f>
        <v>6.8449</v>
      </c>
      <c r="AA8" s="62">
        <f t="shared" ref="AA8:AA43" si="11">RANK(Z8,Z$8:Z$43,0)</f>
        <v>3</v>
      </c>
    </row>
    <row r="9" spans="1:27" x14ac:dyDescent="0.3">
      <c r="A9" s="58" t="s">
        <v>119</v>
      </c>
      <c r="B9" s="59">
        <f>VLOOKUP($A9,'Return Data'!$B$7:$R$2292,3,0)</f>
        <v>44865</v>
      </c>
      <c r="C9" s="60">
        <f>VLOOKUP($A9,'Return Data'!$B$7:$R$2292,4,0)</f>
        <v>2431.7638000000002</v>
      </c>
      <c r="D9" s="60">
        <f>VLOOKUP($A9,'Return Data'!$B$7:$R$2292,5,0)</f>
        <v>6.5183999999999997</v>
      </c>
      <c r="E9" s="61">
        <f t="shared" si="0"/>
        <v>18</v>
      </c>
      <c r="F9" s="60">
        <f>VLOOKUP($A9,'Return Data'!$B$7:$R$2292,6,0)</f>
        <v>6.4154999999999998</v>
      </c>
      <c r="G9" s="61">
        <f t="shared" si="1"/>
        <v>17</v>
      </c>
      <c r="H9" s="60">
        <f>VLOOKUP($A9,'Return Data'!$B$7:$R$2292,7,0)</f>
        <v>6.3528000000000002</v>
      </c>
      <c r="I9" s="61">
        <f t="shared" si="2"/>
        <v>11</v>
      </c>
      <c r="J9" s="60">
        <f>VLOOKUP($A9,'Return Data'!$B$7:$R$2292,8,0)</f>
        <v>6.1245000000000003</v>
      </c>
      <c r="K9" s="61">
        <f t="shared" si="3"/>
        <v>7</v>
      </c>
      <c r="L9" s="60">
        <f>VLOOKUP($A9,'Return Data'!$B$7:$R$2292,9,0)</f>
        <v>6.0263</v>
      </c>
      <c r="M9" s="61">
        <f t="shared" si="4"/>
        <v>9</v>
      </c>
      <c r="N9" s="60">
        <f>VLOOKUP($A9,'Return Data'!$B$7:$R$2292,10,0)</f>
        <v>5.6569000000000003</v>
      </c>
      <c r="O9" s="61">
        <f t="shared" si="5"/>
        <v>9</v>
      </c>
      <c r="P9" s="60">
        <f>VLOOKUP($A9,'Return Data'!$B$7:$R$2292,11,0)</f>
        <v>5.0705</v>
      </c>
      <c r="Q9" s="61">
        <f t="shared" si="6"/>
        <v>7</v>
      </c>
      <c r="R9" s="60">
        <f>VLOOKUP($A9,'Return Data'!$B$7:$R$2292,12,0)</f>
        <v>4.6628999999999996</v>
      </c>
      <c r="S9" s="61">
        <f t="shared" si="7"/>
        <v>8</v>
      </c>
      <c r="T9" s="60">
        <f>VLOOKUP($A9,'Return Data'!$B$7:$R$2292,13,0)</f>
        <v>4.4252000000000002</v>
      </c>
      <c r="U9" s="61">
        <f t="shared" si="8"/>
        <v>7</v>
      </c>
      <c r="V9" s="60">
        <f>VLOOKUP($A9,'Return Data'!$B$7:$R$2292,17,0)</f>
        <v>3.8372999999999999</v>
      </c>
      <c r="W9" s="61">
        <f t="shared" si="9"/>
        <v>14</v>
      </c>
      <c r="X9" s="60">
        <f>VLOOKUP($A9,'Return Data'!$B$7:$R$2292,14,0)</f>
        <v>4.1280999999999999</v>
      </c>
      <c r="Y9" s="61">
        <f t="shared" si="10"/>
        <v>12</v>
      </c>
      <c r="Z9" s="60">
        <f>VLOOKUP($A9,'Return Data'!$B$7:$R$2292,16,0)</f>
        <v>6.8003</v>
      </c>
      <c r="AA9" s="62">
        <f t="shared" si="11"/>
        <v>11</v>
      </c>
    </row>
    <row r="10" spans="1:27" x14ac:dyDescent="0.3">
      <c r="A10" s="58" t="s">
        <v>1972</v>
      </c>
      <c r="B10" s="59">
        <f>VLOOKUP($A10,'Return Data'!$B$7:$R$2292,3,0)</f>
        <v>44865</v>
      </c>
      <c r="C10" s="60">
        <f>VLOOKUP($A10,'Return Data'!$B$7:$R$2292,4,0)</f>
        <v>2523.7955999999999</v>
      </c>
      <c r="D10" s="60">
        <f>VLOOKUP($A10,'Return Data'!$B$7:$R$2292,5,0)</f>
        <v>6.8174000000000001</v>
      </c>
      <c r="E10" s="61">
        <f t="shared" si="0"/>
        <v>6</v>
      </c>
      <c r="F10" s="60">
        <f>VLOOKUP($A10,'Return Data'!$B$7:$R$2292,6,0)</f>
        <v>6.5891999999999999</v>
      </c>
      <c r="G10" s="61">
        <f t="shared" si="1"/>
        <v>6</v>
      </c>
      <c r="H10" s="60">
        <f>VLOOKUP($A10,'Return Data'!$B$7:$R$2292,7,0)</f>
        <v>6.3540000000000001</v>
      </c>
      <c r="I10" s="61">
        <f t="shared" si="2"/>
        <v>10</v>
      </c>
      <c r="J10" s="60">
        <f>VLOOKUP($A10,'Return Data'!$B$7:$R$2292,8,0)</f>
        <v>6.0873999999999997</v>
      </c>
      <c r="K10" s="61">
        <f t="shared" si="3"/>
        <v>12</v>
      </c>
      <c r="L10" s="60">
        <f>VLOOKUP($A10,'Return Data'!$B$7:$R$2292,9,0)</f>
        <v>6.0902000000000003</v>
      </c>
      <c r="M10" s="61">
        <f t="shared" si="4"/>
        <v>3</v>
      </c>
      <c r="N10" s="60">
        <f>VLOOKUP($A10,'Return Data'!$B$7:$R$2292,10,0)</f>
        <v>5.6628999999999996</v>
      </c>
      <c r="O10" s="61">
        <f t="shared" si="5"/>
        <v>6</v>
      </c>
      <c r="P10" s="60">
        <f>VLOOKUP($A10,'Return Data'!$B$7:$R$2292,11,0)</f>
        <v>5.1086999999999998</v>
      </c>
      <c r="Q10" s="61">
        <f t="shared" si="6"/>
        <v>2</v>
      </c>
      <c r="R10" s="60">
        <f>VLOOKUP($A10,'Return Data'!$B$7:$R$2292,12,0)</f>
        <v>4.6988000000000003</v>
      </c>
      <c r="S10" s="61">
        <f t="shared" si="7"/>
        <v>4</v>
      </c>
      <c r="T10" s="60">
        <f>VLOOKUP($A10,'Return Data'!$B$7:$R$2292,13,0)</f>
        <v>4.4570999999999996</v>
      </c>
      <c r="U10" s="61">
        <f t="shared" si="8"/>
        <v>5</v>
      </c>
      <c r="V10" s="60">
        <f>VLOOKUP($A10,'Return Data'!$B$7:$R$2292,17,0)</f>
        <v>3.8948</v>
      </c>
      <c r="W10" s="61">
        <f t="shared" si="9"/>
        <v>4</v>
      </c>
      <c r="X10" s="60">
        <f>VLOOKUP($A10,'Return Data'!$B$7:$R$2292,14,0)</f>
        <v>4.133</v>
      </c>
      <c r="Y10" s="61">
        <f t="shared" si="10"/>
        <v>10</v>
      </c>
      <c r="Z10" s="60">
        <f>VLOOKUP($A10,'Return Data'!$B$7:$R$2292,16,0)</f>
        <v>6.8411</v>
      </c>
      <c r="AA10" s="62">
        <f t="shared" si="11"/>
        <v>4</v>
      </c>
    </row>
    <row r="11" spans="1:27" x14ac:dyDescent="0.3">
      <c r="A11" s="58" t="s">
        <v>2027</v>
      </c>
      <c r="B11" s="59">
        <f>VLOOKUP($A11,'Return Data'!$B$7:$R$2292,3,0)</f>
        <v>44865</v>
      </c>
      <c r="C11" s="60">
        <f>VLOOKUP($A11,'Return Data'!$B$7:$R$2292,4,0)</f>
        <v>2519.6750000000002</v>
      </c>
      <c r="D11" s="60">
        <f>VLOOKUP($A11,'Return Data'!$B$7:$R$2292,5,0)</f>
        <v>7.0980999999999996</v>
      </c>
      <c r="E11" s="61">
        <f t="shared" si="0"/>
        <v>1</v>
      </c>
      <c r="F11" s="60">
        <f>VLOOKUP($A11,'Return Data'!$B$7:$R$2292,6,0)</f>
        <v>6.8040000000000003</v>
      </c>
      <c r="G11" s="61">
        <f t="shared" si="1"/>
        <v>1</v>
      </c>
      <c r="H11" s="60">
        <f>VLOOKUP($A11,'Return Data'!$B$7:$R$2292,7,0)</f>
        <v>6.5934999999999997</v>
      </c>
      <c r="I11" s="61">
        <f t="shared" si="2"/>
        <v>1</v>
      </c>
      <c r="J11" s="60">
        <f>VLOOKUP($A11,'Return Data'!$B$7:$R$2292,8,0)</f>
        <v>6.1946000000000003</v>
      </c>
      <c r="K11" s="61">
        <f t="shared" si="3"/>
        <v>2</v>
      </c>
      <c r="L11" s="60">
        <f>VLOOKUP($A11,'Return Data'!$B$7:$R$2292,9,0)</f>
        <v>6.0350999999999999</v>
      </c>
      <c r="M11" s="61">
        <f t="shared" si="4"/>
        <v>7</v>
      </c>
      <c r="N11" s="60">
        <f>VLOOKUP($A11,'Return Data'!$B$7:$R$2292,10,0)</f>
        <v>5.6616999999999997</v>
      </c>
      <c r="O11" s="61">
        <f t="shared" si="5"/>
        <v>7</v>
      </c>
      <c r="P11" s="60">
        <f>VLOOKUP($A11,'Return Data'!$B$7:$R$2292,11,0)</f>
        <v>5.1012000000000004</v>
      </c>
      <c r="Q11" s="61">
        <f t="shared" si="6"/>
        <v>3</v>
      </c>
      <c r="R11" s="60">
        <f>VLOOKUP($A11,'Return Data'!$B$7:$R$2292,12,0)</f>
        <v>4.6871</v>
      </c>
      <c r="S11" s="61">
        <f t="shared" si="7"/>
        <v>5</v>
      </c>
      <c r="T11" s="60">
        <f>VLOOKUP($A11,'Return Data'!$B$7:$R$2292,13,0)</f>
        <v>4.4608999999999996</v>
      </c>
      <c r="U11" s="61">
        <f t="shared" si="8"/>
        <v>4</v>
      </c>
      <c r="V11" s="60">
        <f>VLOOKUP($A11,'Return Data'!$B$7:$R$2292,17,0)</f>
        <v>3.8426999999999998</v>
      </c>
      <c r="W11" s="61">
        <f t="shared" si="9"/>
        <v>12</v>
      </c>
      <c r="X11" s="60">
        <f>VLOOKUP($A11,'Return Data'!$B$7:$R$2292,14,0)</f>
        <v>4.069</v>
      </c>
      <c r="Y11" s="61">
        <f t="shared" si="10"/>
        <v>19</v>
      </c>
      <c r="Z11" s="60">
        <f>VLOOKUP($A11,'Return Data'!$B$7:$R$2292,16,0)</f>
        <v>6.7747000000000002</v>
      </c>
      <c r="AA11" s="62">
        <f t="shared" si="11"/>
        <v>14</v>
      </c>
    </row>
    <row r="12" spans="1:27" x14ac:dyDescent="0.3">
      <c r="A12" s="58" t="s">
        <v>123</v>
      </c>
      <c r="B12" s="59">
        <f>VLOOKUP($A12,'Return Data'!$B$7:$R$2292,3,0)</f>
        <v>44865</v>
      </c>
      <c r="C12" s="60">
        <f>VLOOKUP($A12,'Return Data'!$B$7:$R$2292,4,0)</f>
        <v>2622.4081000000001</v>
      </c>
      <c r="D12" s="60">
        <f>VLOOKUP($A12,'Return Data'!$B$7:$R$2292,5,0)</f>
        <v>6.7698</v>
      </c>
      <c r="E12" s="61">
        <f t="shared" si="0"/>
        <v>8</v>
      </c>
      <c r="F12" s="60">
        <f>VLOOKUP($A12,'Return Data'!$B$7:$R$2292,6,0)</f>
        <v>6.5406000000000004</v>
      </c>
      <c r="G12" s="61">
        <f t="shared" si="1"/>
        <v>7</v>
      </c>
      <c r="H12" s="60">
        <f>VLOOKUP($A12,'Return Data'!$B$7:$R$2292,7,0)</f>
        <v>6.3879000000000001</v>
      </c>
      <c r="I12" s="61">
        <f t="shared" si="2"/>
        <v>6</v>
      </c>
      <c r="J12" s="60">
        <f>VLOOKUP($A12,'Return Data'!$B$7:$R$2292,8,0)</f>
        <v>6.0468000000000002</v>
      </c>
      <c r="K12" s="61">
        <f t="shared" si="3"/>
        <v>20</v>
      </c>
      <c r="L12" s="60">
        <f>VLOOKUP($A12,'Return Data'!$B$7:$R$2292,9,0)</f>
        <v>6.0312000000000001</v>
      </c>
      <c r="M12" s="61">
        <f t="shared" si="4"/>
        <v>8</v>
      </c>
      <c r="N12" s="60">
        <f>VLOOKUP($A12,'Return Data'!$B$7:$R$2292,10,0)</f>
        <v>5.6523000000000003</v>
      </c>
      <c r="O12" s="61">
        <f t="shared" si="5"/>
        <v>11</v>
      </c>
      <c r="P12" s="60">
        <f>VLOOKUP($A12,'Return Data'!$B$7:$R$2292,11,0)</f>
        <v>5.0686999999999998</v>
      </c>
      <c r="Q12" s="61">
        <f t="shared" si="6"/>
        <v>8</v>
      </c>
      <c r="R12" s="60">
        <f>VLOOKUP($A12,'Return Data'!$B$7:$R$2292,12,0)</f>
        <v>4.6031000000000004</v>
      </c>
      <c r="S12" s="61">
        <f t="shared" si="7"/>
        <v>22</v>
      </c>
      <c r="T12" s="60">
        <f>VLOOKUP($A12,'Return Data'!$B$7:$R$2292,13,0)</f>
        <v>4.3380000000000001</v>
      </c>
      <c r="U12" s="61">
        <f t="shared" si="8"/>
        <v>28</v>
      </c>
      <c r="V12" s="60">
        <f>VLOOKUP($A12,'Return Data'!$B$7:$R$2292,17,0)</f>
        <v>3.7591999999999999</v>
      </c>
      <c r="W12" s="61">
        <f t="shared" si="9"/>
        <v>29</v>
      </c>
      <c r="X12" s="60">
        <f>VLOOKUP($A12,'Return Data'!$B$7:$R$2292,14,0)</f>
        <v>3.8521999999999998</v>
      </c>
      <c r="Y12" s="61">
        <f t="shared" si="10"/>
        <v>30</v>
      </c>
      <c r="Z12" s="60">
        <f>VLOOKUP($A12,'Return Data'!$B$7:$R$2292,16,0)</f>
        <v>6.6116000000000001</v>
      </c>
      <c r="AA12" s="62">
        <f t="shared" si="11"/>
        <v>27</v>
      </c>
    </row>
    <row r="13" spans="1:27" x14ac:dyDescent="0.3">
      <c r="A13" s="58" t="s">
        <v>124</v>
      </c>
      <c r="B13" s="59">
        <f>VLOOKUP($A13,'Return Data'!$B$7:$R$2292,3,0)</f>
        <v>44865</v>
      </c>
      <c r="C13" s="60">
        <f>VLOOKUP($A13,'Return Data'!$B$7:$R$2292,4,0)</f>
        <v>3129.62</v>
      </c>
      <c r="D13" s="60">
        <f>VLOOKUP($A13,'Return Data'!$B$7:$R$2292,5,0)</f>
        <v>6.1227999999999998</v>
      </c>
      <c r="E13" s="61">
        <f t="shared" si="0"/>
        <v>29</v>
      </c>
      <c r="F13" s="60">
        <f>VLOOKUP($A13,'Return Data'!$B$7:$R$2292,6,0)</f>
        <v>6.2988</v>
      </c>
      <c r="G13" s="61">
        <f t="shared" si="1"/>
        <v>25</v>
      </c>
      <c r="H13" s="60">
        <f>VLOOKUP($A13,'Return Data'!$B$7:$R$2292,7,0)</f>
        <v>6.2953000000000001</v>
      </c>
      <c r="I13" s="61">
        <f t="shared" si="2"/>
        <v>19</v>
      </c>
      <c r="J13" s="60">
        <f>VLOOKUP($A13,'Return Data'!$B$7:$R$2292,8,0)</f>
        <v>6.0705</v>
      </c>
      <c r="K13" s="61">
        <f t="shared" si="3"/>
        <v>18</v>
      </c>
      <c r="L13" s="60">
        <f>VLOOKUP($A13,'Return Data'!$B$7:$R$2292,9,0)</f>
        <v>5.9576000000000002</v>
      </c>
      <c r="M13" s="61">
        <f t="shared" si="4"/>
        <v>17</v>
      </c>
      <c r="N13" s="60">
        <f>VLOOKUP($A13,'Return Data'!$B$7:$R$2292,10,0)</f>
        <v>5.6020000000000003</v>
      </c>
      <c r="O13" s="61">
        <f t="shared" si="5"/>
        <v>16</v>
      </c>
      <c r="P13" s="60">
        <f>VLOOKUP($A13,'Return Data'!$B$7:$R$2292,11,0)</f>
        <v>5.0434000000000001</v>
      </c>
      <c r="Q13" s="61">
        <f t="shared" si="6"/>
        <v>14</v>
      </c>
      <c r="R13" s="60">
        <f>VLOOKUP($A13,'Return Data'!$B$7:$R$2292,12,0)</f>
        <v>4.6369999999999996</v>
      </c>
      <c r="S13" s="61">
        <f t="shared" si="7"/>
        <v>16</v>
      </c>
      <c r="T13" s="60">
        <f>VLOOKUP($A13,'Return Data'!$B$7:$R$2292,13,0)</f>
        <v>4.4004000000000003</v>
      </c>
      <c r="U13" s="61">
        <f t="shared" si="8"/>
        <v>16</v>
      </c>
      <c r="V13" s="60">
        <f>VLOOKUP($A13,'Return Data'!$B$7:$R$2292,17,0)</f>
        <v>3.8248000000000002</v>
      </c>
      <c r="W13" s="61">
        <f t="shared" si="9"/>
        <v>17</v>
      </c>
      <c r="X13" s="60">
        <f>VLOOKUP($A13,'Return Data'!$B$7:$R$2292,14,0)</f>
        <v>4.0796999999999999</v>
      </c>
      <c r="Y13" s="61">
        <f t="shared" si="10"/>
        <v>17</v>
      </c>
      <c r="Z13" s="60">
        <f>VLOOKUP($A13,'Return Data'!$B$7:$R$2292,16,0)</f>
        <v>6.7647000000000004</v>
      </c>
      <c r="AA13" s="62">
        <f t="shared" si="11"/>
        <v>16</v>
      </c>
    </row>
    <row r="14" spans="1:27" x14ac:dyDescent="0.3">
      <c r="A14" s="58" t="s">
        <v>125</v>
      </c>
      <c r="B14" s="59">
        <f>VLOOKUP($A14,'Return Data'!$B$7:$R$2292,3,0)</f>
        <v>44865</v>
      </c>
      <c r="C14" s="60">
        <f>VLOOKUP($A14,'Return Data'!$B$7:$R$2292,4,0)</f>
        <v>2825.3332</v>
      </c>
      <c r="D14" s="60">
        <f>VLOOKUP($A14,'Return Data'!$B$7:$R$2292,5,0)</f>
        <v>6.5433000000000003</v>
      </c>
      <c r="E14" s="61">
        <f t="shared" si="0"/>
        <v>15</v>
      </c>
      <c r="F14" s="60">
        <f>VLOOKUP($A14,'Return Data'!$B$7:$R$2292,6,0)</f>
        <v>6.4413</v>
      </c>
      <c r="G14" s="61">
        <f t="shared" si="1"/>
        <v>15</v>
      </c>
      <c r="H14" s="60">
        <f>VLOOKUP($A14,'Return Data'!$B$7:$R$2292,7,0)</f>
        <v>6.3150000000000004</v>
      </c>
      <c r="I14" s="61">
        <f t="shared" si="2"/>
        <v>17</v>
      </c>
      <c r="J14" s="60">
        <f>VLOOKUP($A14,'Return Data'!$B$7:$R$2292,8,0)</f>
        <v>6.1285999999999996</v>
      </c>
      <c r="K14" s="61">
        <f t="shared" si="3"/>
        <v>5</v>
      </c>
      <c r="L14" s="60">
        <f>VLOOKUP($A14,'Return Data'!$B$7:$R$2292,9,0)</f>
        <v>6.0179999999999998</v>
      </c>
      <c r="M14" s="61">
        <f t="shared" si="4"/>
        <v>10</v>
      </c>
      <c r="N14" s="60">
        <f>VLOOKUP($A14,'Return Data'!$B$7:$R$2292,10,0)</f>
        <v>5.6920999999999999</v>
      </c>
      <c r="O14" s="61">
        <f t="shared" si="5"/>
        <v>2</v>
      </c>
      <c r="P14" s="60">
        <f>VLOOKUP($A14,'Return Data'!$B$7:$R$2292,11,0)</f>
        <v>5.0198</v>
      </c>
      <c r="Q14" s="61">
        <f t="shared" si="6"/>
        <v>20</v>
      </c>
      <c r="R14" s="60">
        <f>VLOOKUP($A14,'Return Data'!$B$7:$R$2292,12,0)</f>
        <v>4.6022999999999996</v>
      </c>
      <c r="S14" s="61">
        <f t="shared" si="7"/>
        <v>23</v>
      </c>
      <c r="T14" s="60">
        <f>VLOOKUP($A14,'Return Data'!$B$7:$R$2292,13,0)</f>
        <v>4.3758999999999997</v>
      </c>
      <c r="U14" s="61">
        <f t="shared" si="8"/>
        <v>19</v>
      </c>
      <c r="V14" s="60">
        <f>VLOOKUP($A14,'Return Data'!$B$7:$R$2292,17,0)</f>
        <v>3.8914</v>
      </c>
      <c r="W14" s="61">
        <f t="shared" si="9"/>
        <v>5</v>
      </c>
      <c r="X14" s="60">
        <f>VLOOKUP($A14,'Return Data'!$B$7:$R$2292,14,0)</f>
        <v>4.1784999999999997</v>
      </c>
      <c r="Y14" s="61">
        <f t="shared" si="10"/>
        <v>4</v>
      </c>
      <c r="Z14" s="60">
        <f>VLOOKUP($A14,'Return Data'!$B$7:$R$2292,16,0)</f>
        <v>6.7267999999999999</v>
      </c>
      <c r="AA14" s="62">
        <f t="shared" si="11"/>
        <v>25</v>
      </c>
    </row>
    <row r="15" spans="1:27" x14ac:dyDescent="0.3">
      <c r="A15" s="58" t="s">
        <v>127</v>
      </c>
      <c r="B15" s="59">
        <f>VLOOKUP($A15,'Return Data'!$B$7:$R$2292,3,0)</f>
        <v>44865</v>
      </c>
      <c r="C15" s="60">
        <f>VLOOKUP($A15,'Return Data'!$B$7:$R$2292,4,0)</f>
        <v>3290.0439000000001</v>
      </c>
      <c r="D15" s="60">
        <f>VLOOKUP($A15,'Return Data'!$B$7:$R$2292,5,0)</f>
        <v>6.5987999999999998</v>
      </c>
      <c r="E15" s="61">
        <f t="shared" si="0"/>
        <v>13</v>
      </c>
      <c r="F15" s="60">
        <f>VLOOKUP($A15,'Return Data'!$B$7:$R$2292,6,0)</f>
        <v>6.4904999999999999</v>
      </c>
      <c r="G15" s="61">
        <f t="shared" si="1"/>
        <v>10</v>
      </c>
      <c r="H15" s="60">
        <f>VLOOKUP($A15,'Return Data'!$B$7:$R$2292,7,0)</f>
        <v>6.4344000000000001</v>
      </c>
      <c r="I15" s="61">
        <f t="shared" si="2"/>
        <v>3</v>
      </c>
      <c r="J15" s="60">
        <f>VLOOKUP($A15,'Return Data'!$B$7:$R$2292,8,0)</f>
        <v>6.1798999999999999</v>
      </c>
      <c r="K15" s="61">
        <f t="shared" si="3"/>
        <v>3</v>
      </c>
      <c r="L15" s="60">
        <f>VLOOKUP($A15,'Return Data'!$B$7:$R$2292,9,0)</f>
        <v>6.0419999999999998</v>
      </c>
      <c r="M15" s="61">
        <f t="shared" si="4"/>
        <v>6</v>
      </c>
      <c r="N15" s="60">
        <f>VLOOKUP($A15,'Return Data'!$B$7:$R$2292,10,0)</f>
        <v>5.7050000000000001</v>
      </c>
      <c r="O15" s="61">
        <f t="shared" si="5"/>
        <v>1</v>
      </c>
      <c r="P15" s="60">
        <f>VLOOKUP($A15,'Return Data'!$B$7:$R$2292,11,0)</f>
        <v>5.0354999999999999</v>
      </c>
      <c r="Q15" s="61">
        <f t="shared" si="6"/>
        <v>17</v>
      </c>
      <c r="R15" s="60">
        <f>VLOOKUP($A15,'Return Data'!$B$7:$R$2292,12,0)</f>
        <v>4.633</v>
      </c>
      <c r="S15" s="61">
        <f t="shared" si="7"/>
        <v>17</v>
      </c>
      <c r="T15" s="60">
        <f>VLOOKUP($A15,'Return Data'!$B$7:$R$2292,13,0)</f>
        <v>4.4048999999999996</v>
      </c>
      <c r="U15" s="61">
        <f t="shared" si="8"/>
        <v>12</v>
      </c>
      <c r="V15" s="60">
        <f>VLOOKUP($A15,'Return Data'!$B$7:$R$2292,17,0)</f>
        <v>3.8243999999999998</v>
      </c>
      <c r="W15" s="61">
        <f t="shared" si="9"/>
        <v>19</v>
      </c>
      <c r="X15" s="60">
        <f>VLOOKUP($A15,'Return Data'!$B$7:$R$2292,14,0)</f>
        <v>4.1649000000000003</v>
      </c>
      <c r="Y15" s="61">
        <f t="shared" si="10"/>
        <v>5</v>
      </c>
      <c r="Z15" s="60">
        <f>VLOOKUP($A15,'Return Data'!$B$7:$R$2292,16,0)</f>
        <v>6.8808999999999996</v>
      </c>
      <c r="AA15" s="62">
        <f t="shared" si="11"/>
        <v>2</v>
      </c>
    </row>
    <row r="16" spans="1:27" x14ac:dyDescent="0.3">
      <c r="A16" s="58" t="s">
        <v>128</v>
      </c>
      <c r="B16" s="59">
        <f>VLOOKUP($A16,'Return Data'!$B$7:$R$2292,3,0)</f>
        <v>44865</v>
      </c>
      <c r="C16" s="60">
        <f>VLOOKUP($A16,'Return Data'!$B$7:$R$2292,4,0)</f>
        <v>4301.9723000000004</v>
      </c>
      <c r="D16" s="60">
        <f>VLOOKUP($A16,'Return Data'!$B$7:$R$2292,5,0)</f>
        <v>6.5410000000000004</v>
      </c>
      <c r="E16" s="61">
        <f t="shared" si="0"/>
        <v>16</v>
      </c>
      <c r="F16" s="60">
        <f>VLOOKUP($A16,'Return Data'!$B$7:$R$2292,6,0)</f>
        <v>6.4077000000000002</v>
      </c>
      <c r="G16" s="61">
        <f t="shared" si="1"/>
        <v>19</v>
      </c>
      <c r="H16" s="60">
        <f>VLOOKUP($A16,'Return Data'!$B$7:$R$2292,7,0)</f>
        <v>6.3156999999999996</v>
      </c>
      <c r="I16" s="61">
        <f t="shared" si="2"/>
        <v>16</v>
      </c>
      <c r="J16" s="60">
        <f>VLOOKUP($A16,'Return Data'!$B$7:$R$2292,8,0)</f>
        <v>6.0221999999999998</v>
      </c>
      <c r="K16" s="61">
        <f t="shared" si="3"/>
        <v>24</v>
      </c>
      <c r="L16" s="60">
        <f>VLOOKUP($A16,'Return Data'!$B$7:$R$2292,9,0)</f>
        <v>5.8406000000000002</v>
      </c>
      <c r="M16" s="61">
        <f t="shared" si="4"/>
        <v>30</v>
      </c>
      <c r="N16" s="60">
        <f>VLOOKUP($A16,'Return Data'!$B$7:$R$2292,10,0)</f>
        <v>5.5498000000000003</v>
      </c>
      <c r="O16" s="61">
        <f t="shared" si="5"/>
        <v>26</v>
      </c>
      <c r="P16" s="60">
        <f>VLOOKUP($A16,'Return Data'!$B$7:$R$2292,11,0)</f>
        <v>4.9608999999999996</v>
      </c>
      <c r="Q16" s="61">
        <f t="shared" si="6"/>
        <v>27</v>
      </c>
      <c r="R16" s="60">
        <f>VLOOKUP($A16,'Return Data'!$B$7:$R$2292,12,0)</f>
        <v>4.5805999999999996</v>
      </c>
      <c r="S16" s="61">
        <f t="shared" si="7"/>
        <v>26</v>
      </c>
      <c r="T16" s="60">
        <f>VLOOKUP($A16,'Return Data'!$B$7:$R$2292,13,0)</f>
        <v>4.3513000000000002</v>
      </c>
      <c r="U16" s="61">
        <f t="shared" si="8"/>
        <v>27</v>
      </c>
      <c r="V16" s="60">
        <f>VLOOKUP($A16,'Return Data'!$B$7:$R$2292,17,0)</f>
        <v>3.7749000000000001</v>
      </c>
      <c r="W16" s="61">
        <f t="shared" si="9"/>
        <v>28</v>
      </c>
      <c r="X16" s="60">
        <f>VLOOKUP($A16,'Return Data'!$B$7:$R$2292,14,0)</f>
        <v>4.0376000000000003</v>
      </c>
      <c r="Y16" s="61">
        <f t="shared" si="10"/>
        <v>24</v>
      </c>
      <c r="Z16" s="60">
        <f>VLOOKUP($A16,'Return Data'!$B$7:$R$2292,16,0)</f>
        <v>6.7365000000000004</v>
      </c>
      <c r="AA16" s="62">
        <f t="shared" si="11"/>
        <v>22</v>
      </c>
    </row>
    <row r="17" spans="1:27" x14ac:dyDescent="0.3">
      <c r="A17" s="58" t="s">
        <v>129</v>
      </c>
      <c r="B17" s="59">
        <f>VLOOKUP($A17,'Return Data'!$B$7:$R$2292,3,0)</f>
        <v>44865</v>
      </c>
      <c r="C17" s="60">
        <f>VLOOKUP($A17,'Return Data'!$B$7:$R$2292,4,0)</f>
        <v>2180.3416999999999</v>
      </c>
      <c r="D17" s="60">
        <f>VLOOKUP($A17,'Return Data'!$B$7:$R$2292,5,0)</f>
        <v>6.7275999999999998</v>
      </c>
      <c r="E17" s="61">
        <f t="shared" si="0"/>
        <v>9</v>
      </c>
      <c r="F17" s="60">
        <f>VLOOKUP($A17,'Return Data'!$B$7:$R$2292,6,0)</f>
        <v>6.4981999999999998</v>
      </c>
      <c r="G17" s="61">
        <f t="shared" si="1"/>
        <v>9</v>
      </c>
      <c r="H17" s="60">
        <f>VLOOKUP($A17,'Return Data'!$B$7:$R$2292,7,0)</f>
        <v>6.2567000000000004</v>
      </c>
      <c r="I17" s="61">
        <f t="shared" si="2"/>
        <v>26</v>
      </c>
      <c r="J17" s="60">
        <f>VLOOKUP($A17,'Return Data'!$B$7:$R$2292,8,0)</f>
        <v>6.1173999999999999</v>
      </c>
      <c r="K17" s="61">
        <f t="shared" si="3"/>
        <v>8</v>
      </c>
      <c r="L17" s="60">
        <f>VLOOKUP($A17,'Return Data'!$B$7:$R$2292,9,0)</f>
        <v>6.0067000000000004</v>
      </c>
      <c r="M17" s="61">
        <f t="shared" si="4"/>
        <v>11</v>
      </c>
      <c r="N17" s="60">
        <f>VLOOKUP($A17,'Return Data'!$B$7:$R$2292,10,0)</f>
        <v>5.6418999999999997</v>
      </c>
      <c r="O17" s="61">
        <f t="shared" si="5"/>
        <v>12</v>
      </c>
      <c r="P17" s="60">
        <f>VLOOKUP($A17,'Return Data'!$B$7:$R$2292,11,0)</f>
        <v>5.0612000000000004</v>
      </c>
      <c r="Q17" s="61">
        <f t="shared" si="6"/>
        <v>10</v>
      </c>
      <c r="R17" s="60">
        <f>VLOOKUP($A17,'Return Data'!$B$7:$R$2292,12,0)</f>
        <v>4.6441999999999997</v>
      </c>
      <c r="S17" s="61">
        <f t="shared" si="7"/>
        <v>12</v>
      </c>
      <c r="T17" s="60">
        <f>VLOOKUP($A17,'Return Data'!$B$7:$R$2292,13,0)</f>
        <v>4.4103000000000003</v>
      </c>
      <c r="U17" s="61">
        <f t="shared" si="8"/>
        <v>10</v>
      </c>
      <c r="V17" s="60">
        <f>VLOOKUP($A17,'Return Data'!$B$7:$R$2292,17,0)</f>
        <v>3.8245</v>
      </c>
      <c r="W17" s="61">
        <f t="shared" si="9"/>
        <v>18</v>
      </c>
      <c r="X17" s="60">
        <f>VLOOKUP($A17,'Return Data'!$B$7:$R$2292,14,0)</f>
        <v>4.0522</v>
      </c>
      <c r="Y17" s="61">
        <f t="shared" si="10"/>
        <v>21</v>
      </c>
      <c r="Z17" s="60">
        <f>VLOOKUP($A17,'Return Data'!$B$7:$R$2292,16,0)</f>
        <v>6.7610999999999999</v>
      </c>
      <c r="AA17" s="62">
        <f t="shared" si="11"/>
        <v>18</v>
      </c>
    </row>
    <row r="18" spans="1:27" x14ac:dyDescent="0.3">
      <c r="A18" s="58" t="s">
        <v>130</v>
      </c>
      <c r="B18" s="59">
        <f>VLOOKUP($A18,'Return Data'!$B$7:$R$2292,3,0)</f>
        <v>44865</v>
      </c>
      <c r="C18" s="60">
        <f>VLOOKUP($A18,'Return Data'!$B$7:$R$2292,4,0)</f>
        <v>324.06810000000002</v>
      </c>
      <c r="D18" s="60">
        <f>VLOOKUP($A18,'Return Data'!$B$7:$R$2292,5,0)</f>
        <v>6.6238999999999999</v>
      </c>
      <c r="E18" s="61">
        <f t="shared" si="0"/>
        <v>12</v>
      </c>
      <c r="F18" s="60">
        <f>VLOOKUP($A18,'Return Data'!$B$7:$R$2292,6,0)</f>
        <v>6.4345999999999997</v>
      </c>
      <c r="G18" s="61">
        <f t="shared" si="1"/>
        <v>16</v>
      </c>
      <c r="H18" s="60">
        <f>VLOOKUP($A18,'Return Data'!$B$7:$R$2292,7,0)</f>
        <v>6.3246000000000002</v>
      </c>
      <c r="I18" s="61">
        <f t="shared" si="2"/>
        <v>14</v>
      </c>
      <c r="J18" s="60">
        <f>VLOOKUP($A18,'Return Data'!$B$7:$R$2292,8,0)</f>
        <v>6.0785</v>
      </c>
      <c r="K18" s="61">
        <f t="shared" si="3"/>
        <v>15</v>
      </c>
      <c r="L18" s="60">
        <f>VLOOKUP($A18,'Return Data'!$B$7:$R$2292,9,0)</f>
        <v>5.8872</v>
      </c>
      <c r="M18" s="61">
        <f t="shared" si="4"/>
        <v>27</v>
      </c>
      <c r="N18" s="60">
        <f>VLOOKUP($A18,'Return Data'!$B$7:$R$2292,10,0)</f>
        <v>5.5425000000000004</v>
      </c>
      <c r="O18" s="61">
        <f t="shared" si="5"/>
        <v>27</v>
      </c>
      <c r="P18" s="60">
        <f>VLOOKUP($A18,'Return Data'!$B$7:$R$2292,11,0)</f>
        <v>4.9493999999999998</v>
      </c>
      <c r="Q18" s="61">
        <f t="shared" si="6"/>
        <v>29</v>
      </c>
      <c r="R18" s="60">
        <f>VLOOKUP($A18,'Return Data'!$B$7:$R$2292,12,0)</f>
        <v>4.5659000000000001</v>
      </c>
      <c r="S18" s="61">
        <f t="shared" si="7"/>
        <v>30</v>
      </c>
      <c r="T18" s="60">
        <f>VLOOKUP($A18,'Return Data'!$B$7:$R$2292,13,0)</f>
        <v>4.3379000000000003</v>
      </c>
      <c r="U18" s="61">
        <f t="shared" si="8"/>
        <v>29</v>
      </c>
      <c r="V18" s="60">
        <f>VLOOKUP($A18,'Return Data'!$B$7:$R$2292,17,0)</f>
        <v>3.8016000000000001</v>
      </c>
      <c r="W18" s="61">
        <f t="shared" si="9"/>
        <v>22</v>
      </c>
      <c r="X18" s="60">
        <f>VLOOKUP($A18,'Return Data'!$B$7:$R$2292,14,0)</f>
        <v>4.1143000000000001</v>
      </c>
      <c r="Y18" s="61">
        <f t="shared" si="10"/>
        <v>15</v>
      </c>
      <c r="Z18" s="60">
        <f>VLOOKUP($A18,'Return Data'!$B$7:$R$2292,16,0)</f>
        <v>6.7858999999999998</v>
      </c>
      <c r="AA18" s="62">
        <f t="shared" si="11"/>
        <v>12</v>
      </c>
    </row>
    <row r="19" spans="1:27" x14ac:dyDescent="0.3">
      <c r="A19" s="58" t="s">
        <v>131</v>
      </c>
      <c r="B19" s="59">
        <f>VLOOKUP($A19,'Return Data'!$B$7:$R$2292,3,0)</f>
        <v>44865</v>
      </c>
      <c r="C19" s="60">
        <f>VLOOKUP($A19,'Return Data'!$B$7:$R$2292,4,0)</f>
        <v>2356.4234000000001</v>
      </c>
      <c r="D19" s="60">
        <f>VLOOKUP($A19,'Return Data'!$B$7:$R$2292,5,0)</f>
        <v>6.7794999999999996</v>
      </c>
      <c r="E19" s="61">
        <f t="shared" si="0"/>
        <v>7</v>
      </c>
      <c r="F19" s="60">
        <f>VLOOKUP($A19,'Return Data'!$B$7:$R$2292,6,0)</f>
        <v>6.4997999999999996</v>
      </c>
      <c r="G19" s="61">
        <f t="shared" si="1"/>
        <v>8</v>
      </c>
      <c r="H19" s="60">
        <f>VLOOKUP($A19,'Return Data'!$B$7:$R$2292,7,0)</f>
        <v>6.2804000000000002</v>
      </c>
      <c r="I19" s="61">
        <f t="shared" si="2"/>
        <v>22</v>
      </c>
      <c r="J19" s="60">
        <f>VLOOKUP($A19,'Return Data'!$B$7:$R$2292,8,0)</f>
        <v>6.0141</v>
      </c>
      <c r="K19" s="61">
        <f t="shared" si="3"/>
        <v>26</v>
      </c>
      <c r="L19" s="60">
        <f>VLOOKUP($A19,'Return Data'!$B$7:$R$2292,9,0)</f>
        <v>5.9143999999999997</v>
      </c>
      <c r="M19" s="61">
        <f t="shared" si="4"/>
        <v>26</v>
      </c>
      <c r="N19" s="60">
        <f>VLOOKUP($A19,'Return Data'!$B$7:$R$2292,10,0)</f>
        <v>5.6826999999999996</v>
      </c>
      <c r="O19" s="61">
        <f t="shared" si="5"/>
        <v>4</v>
      </c>
      <c r="P19" s="60">
        <f>VLOOKUP($A19,'Return Data'!$B$7:$R$2292,11,0)</f>
        <v>5.0326000000000004</v>
      </c>
      <c r="Q19" s="61">
        <f t="shared" si="6"/>
        <v>18</v>
      </c>
      <c r="R19" s="60">
        <f>VLOOKUP($A19,'Return Data'!$B$7:$R$2292,12,0)</f>
        <v>4.6429999999999998</v>
      </c>
      <c r="S19" s="61">
        <f t="shared" si="7"/>
        <v>14</v>
      </c>
      <c r="T19" s="60">
        <f>VLOOKUP($A19,'Return Data'!$B$7:$R$2292,13,0)</f>
        <v>4.4131999999999998</v>
      </c>
      <c r="U19" s="61">
        <f t="shared" si="8"/>
        <v>9</v>
      </c>
      <c r="V19" s="60">
        <f>VLOOKUP($A19,'Return Data'!$B$7:$R$2292,17,0)</f>
        <v>3.8837000000000002</v>
      </c>
      <c r="W19" s="61">
        <f t="shared" si="9"/>
        <v>6</v>
      </c>
      <c r="X19" s="60">
        <f>VLOOKUP($A19,'Return Data'!$B$7:$R$2292,14,0)</f>
        <v>4.2282999999999999</v>
      </c>
      <c r="Y19" s="61">
        <f t="shared" si="10"/>
        <v>2</v>
      </c>
      <c r="Z19" s="60">
        <f>VLOOKUP($A19,'Return Data'!$B$7:$R$2292,16,0)</f>
        <v>6.8075999999999999</v>
      </c>
      <c r="AA19" s="62">
        <f t="shared" si="11"/>
        <v>8</v>
      </c>
    </row>
    <row r="20" spans="1:27" x14ac:dyDescent="0.3">
      <c r="A20" s="58" t="s">
        <v>132</v>
      </c>
      <c r="B20" s="59">
        <f>VLOOKUP($A20,'Return Data'!$B$7:$R$2292,3,0)</f>
        <v>44865</v>
      </c>
      <c r="C20" s="60">
        <f>VLOOKUP($A20,'Return Data'!$B$7:$R$2292,4,0)</f>
        <v>2644.1583000000001</v>
      </c>
      <c r="D20" s="60">
        <f>VLOOKUP($A20,'Return Data'!$B$7:$R$2292,5,0)</f>
        <v>7.0095999999999998</v>
      </c>
      <c r="E20" s="61">
        <f t="shared" si="0"/>
        <v>2</v>
      </c>
      <c r="F20" s="60">
        <f>VLOOKUP($A20,'Return Data'!$B$7:$R$2292,6,0)</f>
        <v>6.6028000000000002</v>
      </c>
      <c r="G20" s="61">
        <f t="shared" si="1"/>
        <v>5</v>
      </c>
      <c r="H20" s="60">
        <f>VLOOKUP($A20,'Return Data'!$B$7:$R$2292,7,0)</f>
        <v>6.3865999999999996</v>
      </c>
      <c r="I20" s="61">
        <f t="shared" si="2"/>
        <v>7</v>
      </c>
      <c r="J20" s="60">
        <f>VLOOKUP($A20,'Return Data'!$B$7:$R$2292,8,0)</f>
        <v>6.0995999999999997</v>
      </c>
      <c r="K20" s="61">
        <f t="shared" si="3"/>
        <v>9</v>
      </c>
      <c r="L20" s="60">
        <f>VLOOKUP($A20,'Return Data'!$B$7:$R$2292,9,0)</f>
        <v>6.0473999999999997</v>
      </c>
      <c r="M20" s="61">
        <f t="shared" si="4"/>
        <v>5</v>
      </c>
      <c r="N20" s="60">
        <f>VLOOKUP($A20,'Return Data'!$B$7:$R$2292,10,0)</f>
        <v>5.6151</v>
      </c>
      <c r="O20" s="61">
        <f t="shared" si="5"/>
        <v>15</v>
      </c>
      <c r="P20" s="60">
        <f>VLOOKUP($A20,'Return Data'!$B$7:$R$2292,11,0)</f>
        <v>5.0369000000000002</v>
      </c>
      <c r="Q20" s="61">
        <f t="shared" si="6"/>
        <v>16</v>
      </c>
      <c r="R20" s="60">
        <f>VLOOKUP($A20,'Return Data'!$B$7:$R$2292,12,0)</f>
        <v>4.6300999999999997</v>
      </c>
      <c r="S20" s="61">
        <f t="shared" si="7"/>
        <v>18</v>
      </c>
      <c r="T20" s="60">
        <f>VLOOKUP($A20,'Return Data'!$B$7:$R$2292,13,0)</f>
        <v>4.3701999999999996</v>
      </c>
      <c r="U20" s="61">
        <f t="shared" si="8"/>
        <v>21</v>
      </c>
      <c r="V20" s="60">
        <f>VLOOKUP($A20,'Return Data'!$B$7:$R$2292,17,0)</f>
        <v>3.7888999999999999</v>
      </c>
      <c r="W20" s="61">
        <f t="shared" si="9"/>
        <v>26</v>
      </c>
      <c r="X20" s="60">
        <f>VLOOKUP($A20,'Return Data'!$B$7:$R$2292,14,0)</f>
        <v>4.0004</v>
      </c>
      <c r="Y20" s="61">
        <f t="shared" si="10"/>
        <v>26</v>
      </c>
      <c r="Z20" s="60">
        <f>VLOOKUP($A20,'Return Data'!$B$7:$R$2292,16,0)</f>
        <v>6.7038000000000002</v>
      </c>
      <c r="AA20" s="62">
        <f t="shared" si="11"/>
        <v>26</v>
      </c>
    </row>
    <row r="21" spans="1:27" x14ac:dyDescent="0.3">
      <c r="A21" s="58" t="s">
        <v>133</v>
      </c>
      <c r="B21" s="59">
        <f>VLOOKUP($A21,'Return Data'!$B$7:$R$2292,3,0)</f>
        <v>44865</v>
      </c>
      <c r="C21" s="60">
        <f>VLOOKUP($A21,'Return Data'!$B$7:$R$2292,4,0)</f>
        <v>1686.4585</v>
      </c>
      <c r="D21" s="60">
        <f>VLOOKUP($A21,'Return Data'!$B$7:$R$2292,5,0)</f>
        <v>6.3705999999999996</v>
      </c>
      <c r="E21" s="61">
        <f t="shared" si="0"/>
        <v>21</v>
      </c>
      <c r="F21" s="60">
        <f>VLOOKUP($A21,'Return Data'!$B$7:$R$2292,6,0)</f>
        <v>6.2624000000000004</v>
      </c>
      <c r="G21" s="61">
        <f t="shared" si="1"/>
        <v>28</v>
      </c>
      <c r="H21" s="60">
        <f>VLOOKUP($A21,'Return Data'!$B$7:$R$2292,7,0)</f>
        <v>6.1590999999999996</v>
      </c>
      <c r="I21" s="61">
        <f t="shared" si="2"/>
        <v>31</v>
      </c>
      <c r="J21" s="60">
        <f>VLOOKUP($A21,'Return Data'!$B$7:$R$2292,8,0)</f>
        <v>5.9619999999999997</v>
      </c>
      <c r="K21" s="61">
        <f t="shared" si="3"/>
        <v>31</v>
      </c>
      <c r="L21" s="60">
        <f>VLOOKUP($A21,'Return Data'!$B$7:$R$2292,9,0)</f>
        <v>5.8766999999999996</v>
      </c>
      <c r="M21" s="61">
        <f t="shared" si="4"/>
        <v>28</v>
      </c>
      <c r="N21" s="60">
        <f>VLOOKUP($A21,'Return Data'!$B$7:$R$2292,10,0)</f>
        <v>5.4649999999999999</v>
      </c>
      <c r="O21" s="61">
        <f t="shared" si="5"/>
        <v>32</v>
      </c>
      <c r="P21" s="60">
        <f>VLOOKUP($A21,'Return Data'!$B$7:$R$2292,11,0)</f>
        <v>4.8856000000000002</v>
      </c>
      <c r="Q21" s="61">
        <f t="shared" si="6"/>
        <v>31</v>
      </c>
      <c r="R21" s="60">
        <f>VLOOKUP($A21,'Return Data'!$B$7:$R$2292,12,0)</f>
        <v>4.4802999999999997</v>
      </c>
      <c r="S21" s="61">
        <f t="shared" si="7"/>
        <v>31</v>
      </c>
      <c r="T21" s="60">
        <f>VLOOKUP($A21,'Return Data'!$B$7:$R$2292,13,0)</f>
        <v>4.2148000000000003</v>
      </c>
      <c r="U21" s="61">
        <f t="shared" si="8"/>
        <v>31</v>
      </c>
      <c r="V21" s="60">
        <f>VLOOKUP($A21,'Return Data'!$B$7:$R$2292,17,0)</f>
        <v>3.5708000000000002</v>
      </c>
      <c r="W21" s="61">
        <f t="shared" si="9"/>
        <v>34</v>
      </c>
      <c r="X21" s="60">
        <f>VLOOKUP($A21,'Return Data'!$B$7:$R$2292,14,0)</f>
        <v>3.6579999999999999</v>
      </c>
      <c r="Y21" s="61">
        <f t="shared" si="10"/>
        <v>34</v>
      </c>
      <c r="Z21" s="60">
        <f>VLOOKUP($A21,'Return Data'!$B$7:$R$2292,16,0)</f>
        <v>5.9969000000000001</v>
      </c>
      <c r="AA21" s="62">
        <f t="shared" si="11"/>
        <v>30</v>
      </c>
    </row>
    <row r="22" spans="1:27" x14ac:dyDescent="0.3">
      <c r="A22" s="58" t="s">
        <v>134</v>
      </c>
      <c r="B22" s="59">
        <f>VLOOKUP($A22,'Return Data'!$B$7:$R$2292,3,0)</f>
        <v>44865</v>
      </c>
      <c r="C22" s="60">
        <f>VLOOKUP($A22,'Return Data'!$B$7:$R$2292,4,0)</f>
        <v>2126.0967999999998</v>
      </c>
      <c r="D22" s="60">
        <f>VLOOKUP($A22,'Return Data'!$B$7:$R$2292,5,0)</f>
        <v>6.1367000000000003</v>
      </c>
      <c r="E22" s="61">
        <f t="shared" si="0"/>
        <v>28</v>
      </c>
      <c r="F22" s="60">
        <f>VLOOKUP($A22,'Return Data'!$B$7:$R$2292,6,0)</f>
        <v>6.2522000000000002</v>
      </c>
      <c r="G22" s="61">
        <f t="shared" si="1"/>
        <v>29</v>
      </c>
      <c r="H22" s="60">
        <f>VLOOKUP($A22,'Return Data'!$B$7:$R$2292,7,0)</f>
        <v>6.2458999999999998</v>
      </c>
      <c r="I22" s="61">
        <f t="shared" si="2"/>
        <v>27</v>
      </c>
      <c r="J22" s="60">
        <f>VLOOKUP($A22,'Return Data'!$B$7:$R$2292,8,0)</f>
        <v>6.0156000000000001</v>
      </c>
      <c r="K22" s="61">
        <f t="shared" si="3"/>
        <v>25</v>
      </c>
      <c r="L22" s="60">
        <f>VLOOKUP($A22,'Return Data'!$B$7:$R$2292,9,0)</f>
        <v>5.9573999999999998</v>
      </c>
      <c r="M22" s="61">
        <f t="shared" si="4"/>
        <v>18</v>
      </c>
      <c r="N22" s="60">
        <f>VLOOKUP($A22,'Return Data'!$B$7:$R$2292,10,0)</f>
        <v>5.4653</v>
      </c>
      <c r="O22" s="61">
        <f t="shared" si="5"/>
        <v>31</v>
      </c>
      <c r="P22" s="60">
        <f>VLOOKUP($A22,'Return Data'!$B$7:$R$2292,11,0)</f>
        <v>4.8646000000000003</v>
      </c>
      <c r="Q22" s="61">
        <f t="shared" si="6"/>
        <v>32</v>
      </c>
      <c r="R22" s="60">
        <f>VLOOKUP($A22,'Return Data'!$B$7:$R$2292,12,0)</f>
        <v>4.4132999999999996</v>
      </c>
      <c r="S22" s="61">
        <f t="shared" si="7"/>
        <v>33</v>
      </c>
      <c r="T22" s="60">
        <f>VLOOKUP($A22,'Return Data'!$B$7:$R$2292,13,0)</f>
        <v>4.1422999999999996</v>
      </c>
      <c r="U22" s="61">
        <f t="shared" si="8"/>
        <v>34</v>
      </c>
      <c r="V22" s="60">
        <f>VLOOKUP($A22,'Return Data'!$B$7:$R$2292,17,0)</f>
        <v>3.6613000000000002</v>
      </c>
      <c r="W22" s="61">
        <f t="shared" si="9"/>
        <v>31</v>
      </c>
      <c r="X22" s="60">
        <f>VLOOKUP($A22,'Return Data'!$B$7:$R$2292,14,0)</f>
        <v>3.8923000000000001</v>
      </c>
      <c r="Y22" s="61">
        <f t="shared" si="10"/>
        <v>29</v>
      </c>
      <c r="Z22" s="60">
        <f>VLOOKUP($A22,'Return Data'!$B$7:$R$2292,16,0)</f>
        <v>6.7596999999999996</v>
      </c>
      <c r="AA22" s="62">
        <f t="shared" si="11"/>
        <v>19</v>
      </c>
    </row>
    <row r="23" spans="1:27" x14ac:dyDescent="0.3">
      <c r="A23" s="58" t="s">
        <v>139</v>
      </c>
      <c r="B23" s="59">
        <f>VLOOKUP($A23,'Return Data'!$B$7:$R$2292,3,0)</f>
        <v>44865</v>
      </c>
      <c r="C23" s="60">
        <f>VLOOKUP($A23,'Return Data'!$B$7:$R$2292,4,0)</f>
        <v>3006.0075000000002</v>
      </c>
      <c r="D23" s="60">
        <f>VLOOKUP($A23,'Return Data'!$B$7:$R$2292,5,0)</f>
        <v>6.5652999999999997</v>
      </c>
      <c r="E23" s="61">
        <f t="shared" si="0"/>
        <v>14</v>
      </c>
      <c r="F23" s="60">
        <f>VLOOKUP($A23,'Return Data'!$B$7:$R$2292,6,0)</f>
        <v>6.4108999999999998</v>
      </c>
      <c r="G23" s="61">
        <f t="shared" si="1"/>
        <v>18</v>
      </c>
      <c r="H23" s="60">
        <f>VLOOKUP($A23,'Return Data'!$B$7:$R$2292,7,0)</f>
        <v>6.3132000000000001</v>
      </c>
      <c r="I23" s="61">
        <f t="shared" si="2"/>
        <v>18</v>
      </c>
      <c r="J23" s="60">
        <f>VLOOKUP($A23,'Return Data'!$B$7:$R$2292,8,0)</f>
        <v>6.0738000000000003</v>
      </c>
      <c r="K23" s="61">
        <f t="shared" si="3"/>
        <v>16</v>
      </c>
      <c r="L23" s="60">
        <f>VLOOKUP($A23,'Return Data'!$B$7:$R$2292,9,0)</f>
        <v>5.9223999999999997</v>
      </c>
      <c r="M23" s="61">
        <f t="shared" si="4"/>
        <v>23</v>
      </c>
      <c r="N23" s="60">
        <f>VLOOKUP($A23,'Return Data'!$B$7:$R$2292,10,0)</f>
        <v>5.5891999999999999</v>
      </c>
      <c r="O23" s="61">
        <f t="shared" si="5"/>
        <v>19</v>
      </c>
      <c r="P23" s="60">
        <f>VLOOKUP($A23,'Return Data'!$B$7:$R$2292,11,0)</f>
        <v>5.0101000000000004</v>
      </c>
      <c r="Q23" s="61">
        <f t="shared" si="6"/>
        <v>22</v>
      </c>
      <c r="R23" s="60">
        <f>VLOOKUP($A23,'Return Data'!$B$7:$R$2292,12,0)</f>
        <v>4.6146000000000003</v>
      </c>
      <c r="S23" s="61">
        <f t="shared" si="7"/>
        <v>19</v>
      </c>
      <c r="T23" s="60">
        <f>VLOOKUP($A23,'Return Data'!$B$7:$R$2292,13,0)</f>
        <v>4.3715000000000002</v>
      </c>
      <c r="U23" s="61">
        <f t="shared" si="8"/>
        <v>20</v>
      </c>
      <c r="V23" s="60">
        <f>VLOOKUP($A23,'Return Data'!$B$7:$R$2292,17,0)</f>
        <v>3.8035999999999999</v>
      </c>
      <c r="W23" s="61">
        <f t="shared" si="9"/>
        <v>21</v>
      </c>
      <c r="X23" s="60">
        <f>VLOOKUP($A23,'Return Data'!$B$7:$R$2292,14,0)</f>
        <v>4.0335000000000001</v>
      </c>
      <c r="Y23" s="61">
        <f t="shared" si="10"/>
        <v>25</v>
      </c>
      <c r="Z23" s="60">
        <f>VLOOKUP($A23,'Return Data'!$B$7:$R$2292,16,0)</f>
        <v>6.7621000000000002</v>
      </c>
      <c r="AA23" s="62">
        <f t="shared" si="11"/>
        <v>17</v>
      </c>
    </row>
    <row r="24" spans="1:27" x14ac:dyDescent="0.3">
      <c r="A24" s="58" t="s">
        <v>140</v>
      </c>
      <c r="B24" s="59">
        <f>VLOOKUP($A24,'Return Data'!$B$7:$R$2292,3,0)</f>
        <v>44865</v>
      </c>
      <c r="C24" s="60">
        <f>VLOOKUP($A24,'Return Data'!$B$7:$R$2292,4,0)</f>
        <v>1146.7736</v>
      </c>
      <c r="D24" s="60">
        <f>VLOOKUP($A24,'Return Data'!$B$7:$R$2292,5,0)</f>
        <v>6.8635000000000002</v>
      </c>
      <c r="E24" s="61">
        <f t="shared" si="0"/>
        <v>5</v>
      </c>
      <c r="F24" s="60">
        <f>VLOOKUP($A24,'Return Data'!$B$7:$R$2292,6,0)</f>
        <v>6.4581999999999997</v>
      </c>
      <c r="G24" s="61">
        <f t="shared" si="1"/>
        <v>14</v>
      </c>
      <c r="H24" s="60">
        <f>VLOOKUP($A24,'Return Data'!$B$7:$R$2292,7,0)</f>
        <v>6.3305999999999996</v>
      </c>
      <c r="I24" s="61">
        <f t="shared" si="2"/>
        <v>13</v>
      </c>
      <c r="J24" s="60">
        <f>VLOOKUP($A24,'Return Data'!$B$7:$R$2292,8,0)</f>
        <v>6.0248999999999997</v>
      </c>
      <c r="K24" s="61">
        <f t="shared" si="3"/>
        <v>23</v>
      </c>
      <c r="L24" s="60">
        <f>VLOOKUP($A24,'Return Data'!$B$7:$R$2292,9,0)</f>
        <v>5.9555999999999996</v>
      </c>
      <c r="M24" s="61">
        <f t="shared" si="4"/>
        <v>19</v>
      </c>
      <c r="N24" s="60">
        <f>VLOOKUP($A24,'Return Data'!$B$7:$R$2292,10,0)</f>
        <v>5.5296000000000003</v>
      </c>
      <c r="O24" s="61">
        <f t="shared" si="5"/>
        <v>29</v>
      </c>
      <c r="P24" s="60">
        <f>VLOOKUP($A24,'Return Data'!$B$7:$R$2292,11,0)</f>
        <v>5.0217000000000001</v>
      </c>
      <c r="Q24" s="61">
        <f t="shared" si="6"/>
        <v>19</v>
      </c>
      <c r="R24" s="60">
        <f>VLOOKUP($A24,'Return Data'!$B$7:$R$2292,12,0)</f>
        <v>4.5670999999999999</v>
      </c>
      <c r="S24" s="61">
        <f t="shared" si="7"/>
        <v>29</v>
      </c>
      <c r="T24" s="60">
        <f>VLOOKUP($A24,'Return Data'!$B$7:$R$2292,13,0)</f>
        <v>4.2861000000000002</v>
      </c>
      <c r="U24" s="61">
        <f t="shared" si="8"/>
        <v>30</v>
      </c>
      <c r="V24" s="60">
        <f>VLOOKUP($A24,'Return Data'!$B$7:$R$2292,17,0)</f>
        <v>3.6669</v>
      </c>
      <c r="W24" s="61">
        <f t="shared" si="9"/>
        <v>30</v>
      </c>
      <c r="X24" s="60"/>
      <c r="Y24" s="61"/>
      <c r="Z24" s="60">
        <f>VLOOKUP($A24,'Return Data'!$B$7:$R$2292,16,0)</f>
        <v>3.9609999999999999</v>
      </c>
      <c r="AA24" s="62">
        <f t="shared" si="11"/>
        <v>36</v>
      </c>
    </row>
    <row r="25" spans="1:27" x14ac:dyDescent="0.3">
      <c r="A25" s="58" t="s">
        <v>141</v>
      </c>
      <c r="B25" s="59">
        <f>VLOOKUP($A25,'Return Data'!$B$7:$R$2292,3,0)</f>
        <v>44865</v>
      </c>
      <c r="C25" s="60">
        <f>VLOOKUP($A25,'Return Data'!$B$7:$R$2292,4,0)</f>
        <v>59.880899999999997</v>
      </c>
      <c r="D25" s="60">
        <f>VLOOKUP($A25,'Return Data'!$B$7:$R$2292,5,0)</f>
        <v>6.2793999999999999</v>
      </c>
      <c r="E25" s="61">
        <f t="shared" si="0"/>
        <v>25</v>
      </c>
      <c r="F25" s="60">
        <f>VLOOKUP($A25,'Return Data'!$B$7:$R$2292,6,0)</f>
        <v>6.2815000000000003</v>
      </c>
      <c r="G25" s="61">
        <f t="shared" si="1"/>
        <v>26</v>
      </c>
      <c r="H25" s="60">
        <f>VLOOKUP($A25,'Return Data'!$B$7:$R$2292,7,0)</f>
        <v>6.2596999999999996</v>
      </c>
      <c r="I25" s="61">
        <f t="shared" si="2"/>
        <v>25</v>
      </c>
      <c r="J25" s="60">
        <f>VLOOKUP($A25,'Return Data'!$B$7:$R$2292,8,0)</f>
        <v>6.0922000000000001</v>
      </c>
      <c r="K25" s="61">
        <f t="shared" si="3"/>
        <v>10</v>
      </c>
      <c r="L25" s="60">
        <f>VLOOKUP($A25,'Return Data'!$B$7:$R$2292,9,0)</f>
        <v>6.0476999999999999</v>
      </c>
      <c r="M25" s="61">
        <f t="shared" si="4"/>
        <v>4</v>
      </c>
      <c r="N25" s="60">
        <f>VLOOKUP($A25,'Return Data'!$B$7:$R$2292,10,0)</f>
        <v>5.6603000000000003</v>
      </c>
      <c r="O25" s="61">
        <f t="shared" si="5"/>
        <v>8</v>
      </c>
      <c r="P25" s="60">
        <f>VLOOKUP($A25,'Return Data'!$B$7:$R$2292,11,0)</f>
        <v>5.0780000000000003</v>
      </c>
      <c r="Q25" s="61">
        <f t="shared" si="6"/>
        <v>6</v>
      </c>
      <c r="R25" s="60">
        <f>VLOOKUP($A25,'Return Data'!$B$7:$R$2292,12,0)</f>
        <v>4.6666999999999996</v>
      </c>
      <c r="S25" s="61">
        <f t="shared" si="7"/>
        <v>7</v>
      </c>
      <c r="T25" s="60">
        <f>VLOOKUP($A25,'Return Data'!$B$7:$R$2292,13,0)</f>
        <v>4.4324000000000003</v>
      </c>
      <c r="U25" s="61">
        <f t="shared" si="8"/>
        <v>6</v>
      </c>
      <c r="V25" s="60">
        <f>VLOOKUP($A25,'Return Data'!$B$7:$R$2292,17,0)</f>
        <v>3.8546</v>
      </c>
      <c r="W25" s="61">
        <f t="shared" si="9"/>
        <v>8</v>
      </c>
      <c r="X25" s="60">
        <f>VLOOKUP($A25,'Return Data'!$B$7:$R$2292,14,0)</f>
        <v>4.0395000000000003</v>
      </c>
      <c r="Y25" s="61">
        <f t="shared" ref="Y25:Y43" si="12">RANK(X25,X$8:X$43,0)</f>
        <v>23</v>
      </c>
      <c r="Z25" s="60">
        <f>VLOOKUP($A25,'Return Data'!$B$7:$R$2292,16,0)</f>
        <v>6.8116000000000003</v>
      </c>
      <c r="AA25" s="62">
        <f t="shared" si="11"/>
        <v>7</v>
      </c>
    </row>
    <row r="26" spans="1:27" x14ac:dyDescent="0.3">
      <c r="A26" s="58" t="s">
        <v>142</v>
      </c>
      <c r="B26" s="59">
        <f>VLOOKUP($A26,'Return Data'!$B$7:$R$2292,3,0)</f>
        <v>44865</v>
      </c>
      <c r="C26" s="60">
        <f>VLOOKUP($A26,'Return Data'!$B$7:$R$2292,4,0)</f>
        <v>4423.5279</v>
      </c>
      <c r="D26" s="60">
        <f>VLOOKUP($A26,'Return Data'!$B$7:$R$2292,5,0)</f>
        <v>5.7710999999999997</v>
      </c>
      <c r="E26" s="61">
        <f t="shared" si="0"/>
        <v>34</v>
      </c>
      <c r="F26" s="60">
        <f>VLOOKUP($A26,'Return Data'!$B$7:$R$2292,6,0)</f>
        <v>6.1272000000000002</v>
      </c>
      <c r="G26" s="61">
        <f t="shared" si="1"/>
        <v>33</v>
      </c>
      <c r="H26" s="60">
        <f>VLOOKUP($A26,'Return Data'!$B$7:$R$2292,7,0)</f>
        <v>6.1816000000000004</v>
      </c>
      <c r="I26" s="61">
        <f t="shared" si="2"/>
        <v>30</v>
      </c>
      <c r="J26" s="60">
        <f>VLOOKUP($A26,'Return Data'!$B$7:$R$2292,8,0)</f>
        <v>5.9973999999999998</v>
      </c>
      <c r="K26" s="61">
        <f t="shared" si="3"/>
        <v>29</v>
      </c>
      <c r="L26" s="60">
        <f>VLOOKUP($A26,'Return Data'!$B$7:$R$2292,9,0)</f>
        <v>5.8726000000000003</v>
      </c>
      <c r="M26" s="61">
        <f t="shared" si="4"/>
        <v>29</v>
      </c>
      <c r="N26" s="60">
        <f>VLOOKUP($A26,'Return Data'!$B$7:$R$2292,10,0)</f>
        <v>5.5369000000000002</v>
      </c>
      <c r="O26" s="61">
        <f t="shared" si="5"/>
        <v>28</v>
      </c>
      <c r="P26" s="60">
        <f>VLOOKUP($A26,'Return Data'!$B$7:$R$2292,11,0)</f>
        <v>4.9550999999999998</v>
      </c>
      <c r="Q26" s="61">
        <f t="shared" si="6"/>
        <v>28</v>
      </c>
      <c r="R26" s="60">
        <f>VLOOKUP($A26,'Return Data'!$B$7:$R$2292,12,0)</f>
        <v>4.5696000000000003</v>
      </c>
      <c r="S26" s="61">
        <f t="shared" si="7"/>
        <v>28</v>
      </c>
      <c r="T26" s="60">
        <f>VLOOKUP($A26,'Return Data'!$B$7:$R$2292,13,0)</f>
        <v>4.3544999999999998</v>
      </c>
      <c r="U26" s="61">
        <f t="shared" si="8"/>
        <v>26</v>
      </c>
      <c r="V26" s="60">
        <f>VLOOKUP($A26,'Return Data'!$B$7:$R$2292,17,0)</f>
        <v>3.7949999999999999</v>
      </c>
      <c r="W26" s="61">
        <f t="shared" si="9"/>
        <v>25</v>
      </c>
      <c r="X26" s="60">
        <f>VLOOKUP($A26,'Return Data'!$B$7:$R$2292,14,0)</f>
        <v>4.0450999999999997</v>
      </c>
      <c r="Y26" s="61">
        <f t="shared" si="12"/>
        <v>22</v>
      </c>
      <c r="Z26" s="60">
        <f>VLOOKUP($A26,'Return Data'!$B$7:$R$2292,16,0)</f>
        <v>6.7332000000000001</v>
      </c>
      <c r="AA26" s="62">
        <f t="shared" si="11"/>
        <v>23</v>
      </c>
    </row>
    <row r="27" spans="1:27" x14ac:dyDescent="0.3">
      <c r="A27" s="58" t="s">
        <v>143</v>
      </c>
      <c r="B27" s="59">
        <f>VLOOKUP($A27,'Return Data'!$B$7:$R$2292,3,0)</f>
        <v>44865</v>
      </c>
      <c r="C27" s="60">
        <f>VLOOKUP($A27,'Return Data'!$B$7:$R$2292,4,0)</f>
        <v>2997.5041999999999</v>
      </c>
      <c r="D27" s="60">
        <f>VLOOKUP($A27,'Return Data'!$B$7:$R$2292,5,0)</f>
        <v>6.4791999999999996</v>
      </c>
      <c r="E27" s="61">
        <f t="shared" si="0"/>
        <v>19</v>
      </c>
      <c r="F27" s="60">
        <f>VLOOKUP($A27,'Return Data'!$B$7:$R$2292,6,0)</f>
        <v>6.3791000000000002</v>
      </c>
      <c r="G27" s="61">
        <f t="shared" si="1"/>
        <v>22</v>
      </c>
      <c r="H27" s="60">
        <f>VLOOKUP($A27,'Return Data'!$B$7:$R$2292,7,0)</f>
        <v>6.2629000000000001</v>
      </c>
      <c r="I27" s="61">
        <f t="shared" si="2"/>
        <v>24</v>
      </c>
      <c r="J27" s="60">
        <f>VLOOKUP($A27,'Return Data'!$B$7:$R$2292,8,0)</f>
        <v>6.0364000000000004</v>
      </c>
      <c r="K27" s="61">
        <f t="shared" si="3"/>
        <v>22</v>
      </c>
      <c r="L27" s="60">
        <f>VLOOKUP($A27,'Return Data'!$B$7:$R$2292,9,0)</f>
        <v>5.9535999999999998</v>
      </c>
      <c r="M27" s="61">
        <f t="shared" si="4"/>
        <v>20</v>
      </c>
      <c r="N27" s="60">
        <f>VLOOKUP($A27,'Return Data'!$B$7:$R$2292,10,0)</f>
        <v>5.5583999999999998</v>
      </c>
      <c r="O27" s="61">
        <f t="shared" si="5"/>
        <v>24</v>
      </c>
      <c r="P27" s="60">
        <f>VLOOKUP($A27,'Return Data'!$B$7:$R$2292,11,0)</f>
        <v>5.0145</v>
      </c>
      <c r="Q27" s="61">
        <f t="shared" si="6"/>
        <v>21</v>
      </c>
      <c r="R27" s="60">
        <f>VLOOKUP($A27,'Return Data'!$B$7:$R$2292,12,0)</f>
        <v>4.6040000000000001</v>
      </c>
      <c r="S27" s="61">
        <f t="shared" si="7"/>
        <v>21</v>
      </c>
      <c r="T27" s="60">
        <f>VLOOKUP($A27,'Return Data'!$B$7:$R$2292,13,0)</f>
        <v>4.3594999999999997</v>
      </c>
      <c r="U27" s="61">
        <f t="shared" si="8"/>
        <v>24</v>
      </c>
      <c r="V27" s="60">
        <f>VLOOKUP($A27,'Return Data'!$B$7:$R$2292,17,0)</f>
        <v>3.7852999999999999</v>
      </c>
      <c r="W27" s="61">
        <f t="shared" si="9"/>
        <v>27</v>
      </c>
      <c r="X27" s="60">
        <f>VLOOKUP($A27,'Return Data'!$B$7:$R$2292,14,0)</f>
        <v>4.0652999999999997</v>
      </c>
      <c r="Y27" s="61">
        <f t="shared" si="12"/>
        <v>20</v>
      </c>
      <c r="Z27" s="60">
        <f>VLOOKUP($A27,'Return Data'!$B$7:$R$2292,16,0)</f>
        <v>6.7554999999999996</v>
      </c>
      <c r="AA27" s="62">
        <f t="shared" si="11"/>
        <v>20</v>
      </c>
    </row>
    <row r="28" spans="1:27" x14ac:dyDescent="0.3">
      <c r="A28" s="58" t="s">
        <v>144</v>
      </c>
      <c r="B28" s="59">
        <f>VLOOKUP($A28,'Return Data'!$B$7:$R$2292,3,0)</f>
        <v>44865</v>
      </c>
      <c r="C28" s="60">
        <f>VLOOKUP($A28,'Return Data'!$B$7:$R$2292,4,0)</f>
        <v>3975.7197999999999</v>
      </c>
      <c r="D28" s="60">
        <f>VLOOKUP($A28,'Return Data'!$B$7:$R$2292,5,0)</f>
        <v>6.6379999999999999</v>
      </c>
      <c r="E28" s="61">
        <f t="shared" si="0"/>
        <v>11</v>
      </c>
      <c r="F28" s="60">
        <f>VLOOKUP($A28,'Return Data'!$B$7:$R$2292,6,0)</f>
        <v>6.4687999999999999</v>
      </c>
      <c r="G28" s="61">
        <f t="shared" si="1"/>
        <v>12</v>
      </c>
      <c r="H28" s="60">
        <f>VLOOKUP($A28,'Return Data'!$B$7:$R$2292,7,0)</f>
        <v>6.3753000000000002</v>
      </c>
      <c r="I28" s="61">
        <f t="shared" si="2"/>
        <v>8</v>
      </c>
      <c r="J28" s="60">
        <f>VLOOKUP($A28,'Return Data'!$B$7:$R$2292,8,0)</f>
        <v>6.0876000000000001</v>
      </c>
      <c r="K28" s="61">
        <f t="shared" si="3"/>
        <v>11</v>
      </c>
      <c r="L28" s="60">
        <f>VLOOKUP($A28,'Return Data'!$B$7:$R$2292,9,0)</f>
        <v>6.0016999999999996</v>
      </c>
      <c r="M28" s="61">
        <f t="shared" si="4"/>
        <v>13</v>
      </c>
      <c r="N28" s="60">
        <f>VLOOKUP($A28,'Return Data'!$B$7:$R$2292,10,0)</f>
        <v>5.5820999999999996</v>
      </c>
      <c r="O28" s="61">
        <f t="shared" si="5"/>
        <v>20</v>
      </c>
      <c r="P28" s="60">
        <f>VLOOKUP($A28,'Return Data'!$B$7:$R$2292,11,0)</f>
        <v>4.9866000000000001</v>
      </c>
      <c r="Q28" s="61">
        <f t="shared" si="6"/>
        <v>24</v>
      </c>
      <c r="R28" s="60">
        <f>VLOOKUP($A28,'Return Data'!$B$7:$R$2292,12,0)</f>
        <v>4.5833000000000004</v>
      </c>
      <c r="S28" s="61">
        <f t="shared" si="7"/>
        <v>25</v>
      </c>
      <c r="T28" s="60">
        <f>VLOOKUP($A28,'Return Data'!$B$7:$R$2292,13,0)</f>
        <v>4.3647</v>
      </c>
      <c r="U28" s="61">
        <f t="shared" si="8"/>
        <v>23</v>
      </c>
      <c r="V28" s="60">
        <f>VLOOKUP($A28,'Return Data'!$B$7:$R$2292,17,0)</f>
        <v>3.8344</v>
      </c>
      <c r="W28" s="61">
        <f t="shared" si="9"/>
        <v>15</v>
      </c>
      <c r="X28" s="60">
        <f>VLOOKUP($A28,'Return Data'!$B$7:$R$2292,14,0)</f>
        <v>4.1497999999999999</v>
      </c>
      <c r="Y28" s="61">
        <f t="shared" si="12"/>
        <v>8</v>
      </c>
      <c r="Z28" s="60">
        <f>VLOOKUP($A28,'Return Data'!$B$7:$R$2292,16,0)</f>
        <v>6.7811000000000003</v>
      </c>
      <c r="AA28" s="62">
        <f t="shared" si="11"/>
        <v>13</v>
      </c>
    </row>
    <row r="29" spans="1:27" x14ac:dyDescent="0.3">
      <c r="A29" s="58" t="s">
        <v>433</v>
      </c>
      <c r="B29" s="59">
        <f>VLOOKUP($A29,'Return Data'!$B$7:$R$2292,3,0)</f>
        <v>44865</v>
      </c>
      <c r="C29" s="60">
        <f>VLOOKUP($A29,'Return Data'!$B$7:$R$2292,4,0)</f>
        <v>1424.3081999999999</v>
      </c>
      <c r="D29" s="60">
        <f>VLOOKUP($A29,'Return Data'!$B$7:$R$2292,5,0)</f>
        <v>6.9435000000000002</v>
      </c>
      <c r="E29" s="61">
        <f t="shared" si="0"/>
        <v>4</v>
      </c>
      <c r="F29" s="60">
        <f>VLOOKUP($A29,'Return Data'!$B$7:$R$2292,6,0)</f>
        <v>6.6040999999999999</v>
      </c>
      <c r="G29" s="61">
        <f t="shared" si="1"/>
        <v>4</v>
      </c>
      <c r="H29" s="60">
        <f>VLOOKUP($A29,'Return Data'!$B$7:$R$2292,7,0)</f>
        <v>6.4265999999999996</v>
      </c>
      <c r="I29" s="61">
        <f t="shared" si="2"/>
        <v>4</v>
      </c>
      <c r="J29" s="60">
        <f>VLOOKUP($A29,'Return Data'!$B$7:$R$2292,8,0)</f>
        <v>6.2470999999999997</v>
      </c>
      <c r="K29" s="61">
        <f t="shared" si="3"/>
        <v>1</v>
      </c>
      <c r="L29" s="60">
        <f>VLOOKUP($A29,'Return Data'!$B$7:$R$2292,9,0)</f>
        <v>6.1254999999999997</v>
      </c>
      <c r="M29" s="61">
        <f t="shared" si="4"/>
        <v>1</v>
      </c>
      <c r="N29" s="60">
        <f>VLOOKUP($A29,'Return Data'!$B$7:$R$2292,10,0)</f>
        <v>5.6836000000000002</v>
      </c>
      <c r="O29" s="61">
        <f t="shared" si="5"/>
        <v>3</v>
      </c>
      <c r="P29" s="60">
        <f>VLOOKUP($A29,'Return Data'!$B$7:$R$2292,11,0)</f>
        <v>5.1360000000000001</v>
      </c>
      <c r="Q29" s="61">
        <f t="shared" si="6"/>
        <v>1</v>
      </c>
      <c r="R29" s="60">
        <f>VLOOKUP($A29,'Return Data'!$B$7:$R$2292,12,0)</f>
        <v>4.7011000000000003</v>
      </c>
      <c r="S29" s="61">
        <f t="shared" si="7"/>
        <v>3</v>
      </c>
      <c r="T29" s="60">
        <f>VLOOKUP($A29,'Return Data'!$B$7:$R$2292,13,0)</f>
        <v>4.4660000000000002</v>
      </c>
      <c r="U29" s="61">
        <f t="shared" si="8"/>
        <v>3</v>
      </c>
      <c r="V29" s="60">
        <f>VLOOKUP($A29,'Return Data'!$B$7:$R$2292,17,0)</f>
        <v>3.8976999999999999</v>
      </c>
      <c r="W29" s="61">
        <f t="shared" si="9"/>
        <v>3</v>
      </c>
      <c r="X29" s="60">
        <f>VLOOKUP($A29,'Return Data'!$B$7:$R$2292,14,0)</f>
        <v>4.1910999999999996</v>
      </c>
      <c r="Y29" s="61">
        <f t="shared" si="12"/>
        <v>3</v>
      </c>
      <c r="Z29" s="60">
        <f>VLOOKUP($A29,'Return Data'!$B$7:$R$2292,16,0)</f>
        <v>5.7450000000000001</v>
      </c>
      <c r="AA29" s="62">
        <f t="shared" si="11"/>
        <v>31</v>
      </c>
    </row>
    <row r="30" spans="1:27" x14ac:dyDescent="0.3">
      <c r="A30" s="58" t="s">
        <v>146</v>
      </c>
      <c r="B30" s="59">
        <f>VLOOKUP($A30,'Return Data'!$B$7:$R$2292,3,0)</f>
        <v>44865</v>
      </c>
      <c r="C30" s="60">
        <f>VLOOKUP($A30,'Return Data'!$B$7:$R$2292,4,0)</f>
        <v>2311.2701000000002</v>
      </c>
      <c r="D30" s="60">
        <f>VLOOKUP($A30,'Return Data'!$B$7:$R$2292,5,0)</f>
        <v>6.3305999999999996</v>
      </c>
      <c r="E30" s="61">
        <f t="shared" si="0"/>
        <v>22</v>
      </c>
      <c r="F30" s="60">
        <f>VLOOKUP($A30,'Return Data'!$B$7:$R$2292,6,0)</f>
        <v>6.3802000000000003</v>
      </c>
      <c r="G30" s="61">
        <f t="shared" si="1"/>
        <v>21</v>
      </c>
      <c r="H30" s="60">
        <f>VLOOKUP($A30,'Return Data'!$B$7:$R$2292,7,0)</f>
        <v>6.2847</v>
      </c>
      <c r="I30" s="61">
        <f t="shared" si="2"/>
        <v>21</v>
      </c>
      <c r="J30" s="60">
        <f>VLOOKUP($A30,'Return Data'!$B$7:$R$2292,8,0)</f>
        <v>6.0580999999999996</v>
      </c>
      <c r="K30" s="61">
        <f t="shared" si="3"/>
        <v>19</v>
      </c>
      <c r="L30" s="60">
        <f>VLOOKUP($A30,'Return Data'!$B$7:$R$2292,9,0)</f>
        <v>5.9886999999999997</v>
      </c>
      <c r="M30" s="61">
        <f t="shared" si="4"/>
        <v>14</v>
      </c>
      <c r="N30" s="60">
        <f>VLOOKUP($A30,'Return Data'!$B$7:$R$2292,10,0)</f>
        <v>5.5930999999999997</v>
      </c>
      <c r="O30" s="61">
        <f t="shared" si="5"/>
        <v>17</v>
      </c>
      <c r="P30" s="60">
        <f>VLOOKUP($A30,'Return Data'!$B$7:$R$2292,11,0)</f>
        <v>5.0613000000000001</v>
      </c>
      <c r="Q30" s="61">
        <f t="shared" si="6"/>
        <v>9</v>
      </c>
      <c r="R30" s="60">
        <f>VLOOKUP($A30,'Return Data'!$B$7:$R$2292,12,0)</f>
        <v>4.6473000000000004</v>
      </c>
      <c r="S30" s="61">
        <f t="shared" si="7"/>
        <v>10</v>
      </c>
      <c r="T30" s="60">
        <f>VLOOKUP($A30,'Return Data'!$B$7:$R$2292,13,0)</f>
        <v>4.3982000000000001</v>
      </c>
      <c r="U30" s="61">
        <f t="shared" si="8"/>
        <v>17</v>
      </c>
      <c r="V30" s="60">
        <f>VLOOKUP($A30,'Return Data'!$B$7:$R$2292,17,0)</f>
        <v>3.8694999999999999</v>
      </c>
      <c r="W30" s="61">
        <f t="shared" si="9"/>
        <v>7</v>
      </c>
      <c r="X30" s="60">
        <f>VLOOKUP($A30,'Return Data'!$B$7:$R$2292,14,0)</f>
        <v>4.1212999999999997</v>
      </c>
      <c r="Y30" s="61">
        <f t="shared" si="12"/>
        <v>14</v>
      </c>
      <c r="Z30" s="60">
        <f>VLOOKUP($A30,'Return Data'!$B$7:$R$2292,16,0)</f>
        <v>6.6028000000000002</v>
      </c>
      <c r="AA30" s="62">
        <f t="shared" si="11"/>
        <v>28</v>
      </c>
    </row>
    <row r="31" spans="1:27" x14ac:dyDescent="0.3">
      <c r="A31" s="58" t="s">
        <v>147</v>
      </c>
      <c r="B31" s="59">
        <f>VLOOKUP($A31,'Return Data'!$B$7:$R$2292,3,0)</f>
        <v>44865</v>
      </c>
      <c r="C31" s="60">
        <f>VLOOKUP($A31,'Return Data'!$B$7:$R$2292,4,0)</f>
        <v>11.6905</v>
      </c>
      <c r="D31" s="60">
        <f>VLOOKUP($A31,'Return Data'!$B$7:$R$2292,5,0)</f>
        <v>5.3085000000000004</v>
      </c>
      <c r="E31" s="61">
        <f t="shared" si="0"/>
        <v>36</v>
      </c>
      <c r="F31" s="60">
        <f>VLOOKUP($A31,'Return Data'!$B$7:$R$2292,6,0)</f>
        <v>5.8308999999999997</v>
      </c>
      <c r="G31" s="61">
        <f t="shared" si="1"/>
        <v>35</v>
      </c>
      <c r="H31" s="60">
        <f>VLOOKUP($A31,'Return Data'!$B$7:$R$2292,7,0)</f>
        <v>5.7601000000000004</v>
      </c>
      <c r="I31" s="61">
        <f t="shared" si="2"/>
        <v>34</v>
      </c>
      <c r="J31" s="60">
        <f>VLOOKUP($A31,'Return Data'!$B$7:$R$2292,8,0)</f>
        <v>5.7217000000000002</v>
      </c>
      <c r="K31" s="61">
        <f t="shared" si="3"/>
        <v>35</v>
      </c>
      <c r="L31" s="60">
        <f>VLOOKUP($A31,'Return Data'!$B$7:$R$2292,9,0)</f>
        <v>5.4943999999999997</v>
      </c>
      <c r="M31" s="61">
        <f t="shared" si="4"/>
        <v>36</v>
      </c>
      <c r="N31" s="60">
        <f>VLOOKUP($A31,'Return Data'!$B$7:$R$2292,10,0)</f>
        <v>5.1254</v>
      </c>
      <c r="O31" s="61">
        <f t="shared" si="5"/>
        <v>36</v>
      </c>
      <c r="P31" s="60">
        <f>VLOOKUP($A31,'Return Data'!$B$7:$R$2292,11,0)</f>
        <v>4.6449999999999996</v>
      </c>
      <c r="Q31" s="61">
        <f t="shared" si="6"/>
        <v>36</v>
      </c>
      <c r="R31" s="60">
        <f>VLOOKUP($A31,'Return Data'!$B$7:$R$2292,12,0)</f>
        <v>4.3089000000000004</v>
      </c>
      <c r="S31" s="61">
        <f t="shared" si="7"/>
        <v>35</v>
      </c>
      <c r="T31" s="60">
        <f>VLOOKUP($A31,'Return Data'!$B$7:$R$2292,13,0)</f>
        <v>4.0673000000000004</v>
      </c>
      <c r="U31" s="61">
        <f t="shared" si="8"/>
        <v>35</v>
      </c>
      <c r="V31" s="60">
        <f>VLOOKUP($A31,'Return Data'!$B$7:$R$2292,17,0)</f>
        <v>3.5362</v>
      </c>
      <c r="W31" s="61">
        <f t="shared" si="9"/>
        <v>35</v>
      </c>
      <c r="X31" s="60">
        <f>VLOOKUP($A31,'Return Data'!$B$7:$R$2292,14,0)</f>
        <v>3.6313</v>
      </c>
      <c r="Y31" s="61">
        <f t="shared" si="12"/>
        <v>35</v>
      </c>
      <c r="Z31" s="60">
        <f>VLOOKUP($A31,'Return Data'!$B$7:$R$2292,16,0)</f>
        <v>4.1200999999999999</v>
      </c>
      <c r="AA31" s="62">
        <f t="shared" si="11"/>
        <v>35</v>
      </c>
    </row>
    <row r="32" spans="1:27" x14ac:dyDescent="0.3">
      <c r="A32" s="58" t="s">
        <v>1870</v>
      </c>
      <c r="B32" s="59">
        <f>VLOOKUP($A32,'Return Data'!$B$7:$R$2292,3,0)</f>
        <v>44865</v>
      </c>
      <c r="C32" s="60">
        <f>VLOOKUP($A32,'Return Data'!$B$7:$R$2292,4,0)</f>
        <v>2400.9762000000001</v>
      </c>
      <c r="D32" s="60">
        <f>VLOOKUP($A32,'Return Data'!$B$7:$R$2292,5,0)</f>
        <v>5.7945000000000002</v>
      </c>
      <c r="E32" s="61">
        <f t="shared" si="0"/>
        <v>33</v>
      </c>
      <c r="F32" s="60">
        <f>VLOOKUP($A32,'Return Data'!$B$7:$R$2292,6,0)</f>
        <v>6.0975999999999999</v>
      </c>
      <c r="G32" s="61">
        <f t="shared" si="1"/>
        <v>34</v>
      </c>
      <c r="H32" s="60">
        <f>VLOOKUP($A32,'Return Data'!$B$7:$R$2292,7,0)</f>
        <v>5.7511999999999999</v>
      </c>
      <c r="I32" s="61">
        <f t="shared" si="2"/>
        <v>35</v>
      </c>
      <c r="J32" s="60">
        <f>VLOOKUP($A32,'Return Data'!$B$7:$R$2292,8,0)</f>
        <v>5.7408999999999999</v>
      </c>
      <c r="K32" s="61">
        <f t="shared" si="3"/>
        <v>34</v>
      </c>
      <c r="L32" s="60">
        <f>VLOOKUP($A32,'Return Data'!$B$7:$R$2292,9,0)</f>
        <v>5.7319000000000004</v>
      </c>
      <c r="M32" s="61">
        <f t="shared" si="4"/>
        <v>34</v>
      </c>
      <c r="N32" s="60">
        <f>VLOOKUP($A32,'Return Data'!$B$7:$R$2292,10,0)</f>
        <v>5.577</v>
      </c>
      <c r="O32" s="61">
        <f t="shared" si="5"/>
        <v>21</v>
      </c>
      <c r="P32" s="60">
        <f>VLOOKUP($A32,'Return Data'!$B$7:$R$2292,11,0)</f>
        <v>5.0810000000000004</v>
      </c>
      <c r="Q32" s="61">
        <f t="shared" si="6"/>
        <v>5</v>
      </c>
      <c r="R32" s="60">
        <f>VLOOKUP($A32,'Return Data'!$B$7:$R$2292,12,0)</f>
        <v>4.9027000000000003</v>
      </c>
      <c r="S32" s="61">
        <f t="shared" si="7"/>
        <v>1</v>
      </c>
      <c r="T32" s="60">
        <f>VLOOKUP($A32,'Return Data'!$B$7:$R$2292,13,0)</f>
        <v>4.7268999999999997</v>
      </c>
      <c r="U32" s="61">
        <f t="shared" si="8"/>
        <v>1</v>
      </c>
      <c r="V32" s="60">
        <f>VLOOKUP($A32,'Return Data'!$B$7:$R$2292,17,0)</f>
        <v>3.9701</v>
      </c>
      <c r="W32" s="61">
        <f t="shared" si="9"/>
        <v>2</v>
      </c>
      <c r="X32" s="60">
        <f>VLOOKUP($A32,'Return Data'!$B$7:$R$2292,14,0)</f>
        <v>3.9933000000000001</v>
      </c>
      <c r="Y32" s="61">
        <f t="shared" si="12"/>
        <v>27</v>
      </c>
      <c r="Z32" s="60">
        <f>VLOOKUP($A32,'Return Data'!$B$7:$R$2292,16,0)</f>
        <v>6.8044000000000002</v>
      </c>
      <c r="AA32" s="62">
        <f t="shared" si="11"/>
        <v>10</v>
      </c>
    </row>
    <row r="33" spans="1:27" x14ac:dyDescent="0.3">
      <c r="A33" s="58" t="s">
        <v>148</v>
      </c>
      <c r="B33" s="59">
        <f>VLOOKUP($A33,'Return Data'!$B$7:$R$2292,3,0)</f>
        <v>44865</v>
      </c>
      <c r="C33" s="60">
        <f>VLOOKUP($A33,'Return Data'!$B$7:$R$2292,4,0)</f>
        <v>5354.8344999999999</v>
      </c>
      <c r="D33" s="60">
        <f>VLOOKUP($A33,'Return Data'!$B$7:$R$2292,5,0)</f>
        <v>6.3170000000000002</v>
      </c>
      <c r="E33" s="61">
        <f t="shared" si="0"/>
        <v>23</v>
      </c>
      <c r="F33" s="60">
        <f>VLOOKUP($A33,'Return Data'!$B$7:$R$2292,6,0)</f>
        <v>6.4036</v>
      </c>
      <c r="G33" s="61">
        <f t="shared" si="1"/>
        <v>20</v>
      </c>
      <c r="H33" s="60">
        <f>VLOOKUP($A33,'Return Data'!$B$7:$R$2292,7,0)</f>
        <v>6.2121000000000004</v>
      </c>
      <c r="I33" s="61">
        <f t="shared" si="2"/>
        <v>28</v>
      </c>
      <c r="J33" s="60">
        <f>VLOOKUP($A33,'Return Data'!$B$7:$R$2292,8,0)</f>
        <v>6.0073999999999996</v>
      </c>
      <c r="K33" s="61">
        <f t="shared" si="3"/>
        <v>28</v>
      </c>
      <c r="L33" s="60">
        <f>VLOOKUP($A33,'Return Data'!$B$7:$R$2292,9,0)</f>
        <v>5.9377000000000004</v>
      </c>
      <c r="M33" s="61">
        <f t="shared" si="4"/>
        <v>22</v>
      </c>
      <c r="N33" s="60">
        <f>VLOOKUP($A33,'Return Data'!$B$7:$R$2292,10,0)</f>
        <v>5.5919999999999996</v>
      </c>
      <c r="O33" s="61">
        <f t="shared" si="5"/>
        <v>18</v>
      </c>
      <c r="P33" s="60">
        <f>VLOOKUP($A33,'Return Data'!$B$7:$R$2292,11,0)</f>
        <v>4.9927999999999999</v>
      </c>
      <c r="Q33" s="61">
        <f t="shared" si="6"/>
        <v>23</v>
      </c>
      <c r="R33" s="60">
        <f>VLOOKUP($A33,'Return Data'!$B$7:$R$2292,12,0)</f>
        <v>4.6128</v>
      </c>
      <c r="S33" s="61">
        <f t="shared" si="7"/>
        <v>20</v>
      </c>
      <c r="T33" s="60">
        <f>VLOOKUP($A33,'Return Data'!$B$7:$R$2292,13,0)</f>
        <v>4.4008000000000003</v>
      </c>
      <c r="U33" s="61">
        <f t="shared" si="8"/>
        <v>14</v>
      </c>
      <c r="V33" s="60">
        <f>VLOOKUP($A33,'Return Data'!$B$7:$R$2292,17,0)</f>
        <v>3.8289</v>
      </c>
      <c r="W33" s="61">
        <f t="shared" si="9"/>
        <v>16</v>
      </c>
      <c r="X33" s="60">
        <f>VLOOKUP($A33,'Return Data'!$B$7:$R$2292,14,0)</f>
        <v>4.1273999999999997</v>
      </c>
      <c r="Y33" s="61">
        <f t="shared" si="12"/>
        <v>13</v>
      </c>
      <c r="Z33" s="60">
        <f>VLOOKUP($A33,'Return Data'!$B$7:$R$2292,16,0)</f>
        <v>6.8216999999999999</v>
      </c>
      <c r="AA33" s="62">
        <f t="shared" si="11"/>
        <v>5</v>
      </c>
    </row>
    <row r="34" spans="1:27" x14ac:dyDescent="0.3">
      <c r="A34" s="58" t="s">
        <v>149</v>
      </c>
      <c r="B34" s="59">
        <f>VLOOKUP($A34,'Return Data'!$B$7:$R$2292,3,0)</f>
        <v>44865</v>
      </c>
      <c r="C34" s="60">
        <f>VLOOKUP($A34,'Return Data'!$B$7:$R$2292,4,0)</f>
        <v>1223.2529999999999</v>
      </c>
      <c r="D34" s="60">
        <f>VLOOKUP($A34,'Return Data'!$B$7:$R$2292,5,0)</f>
        <v>5.3329000000000004</v>
      </c>
      <c r="E34" s="61">
        <f t="shared" si="0"/>
        <v>35</v>
      </c>
      <c r="F34" s="60">
        <f>VLOOKUP($A34,'Return Data'!$B$7:$R$2292,6,0)</f>
        <v>5.7835000000000001</v>
      </c>
      <c r="G34" s="61">
        <f t="shared" si="1"/>
        <v>36</v>
      </c>
      <c r="H34" s="60">
        <f>VLOOKUP($A34,'Return Data'!$B$7:$R$2292,7,0)</f>
        <v>5.7477</v>
      </c>
      <c r="I34" s="61">
        <f t="shared" si="2"/>
        <v>36</v>
      </c>
      <c r="J34" s="60">
        <f>VLOOKUP($A34,'Return Data'!$B$7:$R$2292,8,0)</f>
        <v>5.6992000000000003</v>
      </c>
      <c r="K34" s="61">
        <f t="shared" si="3"/>
        <v>36</v>
      </c>
      <c r="L34" s="60">
        <f>VLOOKUP($A34,'Return Data'!$B$7:$R$2292,9,0)</f>
        <v>5.6463999999999999</v>
      </c>
      <c r="M34" s="61">
        <f t="shared" si="4"/>
        <v>35</v>
      </c>
      <c r="N34" s="60">
        <f>VLOOKUP($A34,'Return Data'!$B$7:$R$2292,10,0)</f>
        <v>5.3105000000000002</v>
      </c>
      <c r="O34" s="61">
        <f t="shared" si="5"/>
        <v>35</v>
      </c>
      <c r="P34" s="60">
        <f>VLOOKUP($A34,'Return Data'!$B$7:$R$2292,11,0)</f>
        <v>4.7187999999999999</v>
      </c>
      <c r="Q34" s="61">
        <f t="shared" si="6"/>
        <v>34</v>
      </c>
      <c r="R34" s="60">
        <f>VLOOKUP($A34,'Return Data'!$B$7:$R$2292,12,0)</f>
        <v>4.3681999999999999</v>
      </c>
      <c r="S34" s="61">
        <f t="shared" si="7"/>
        <v>34</v>
      </c>
      <c r="T34" s="60">
        <f>VLOOKUP($A34,'Return Data'!$B$7:$R$2292,13,0)</f>
        <v>4.1449999999999996</v>
      </c>
      <c r="U34" s="61">
        <f t="shared" si="8"/>
        <v>33</v>
      </c>
      <c r="V34" s="60">
        <f>VLOOKUP($A34,'Return Data'!$B$7:$R$2292,17,0)</f>
        <v>3.6379999999999999</v>
      </c>
      <c r="W34" s="61">
        <f t="shared" si="9"/>
        <v>33</v>
      </c>
      <c r="X34" s="60">
        <f>VLOOKUP($A34,'Return Data'!$B$7:$R$2292,14,0)</f>
        <v>3.7751999999999999</v>
      </c>
      <c r="Y34" s="61">
        <f t="shared" si="12"/>
        <v>31</v>
      </c>
      <c r="Z34" s="60">
        <f>VLOOKUP($A34,'Return Data'!$B$7:$R$2292,16,0)</f>
        <v>4.6041999999999996</v>
      </c>
      <c r="AA34" s="62">
        <f t="shared" si="11"/>
        <v>33</v>
      </c>
    </row>
    <row r="35" spans="1:27" x14ac:dyDescent="0.3">
      <c r="A35" s="58" t="s">
        <v>1939</v>
      </c>
      <c r="B35" s="59">
        <f>VLOOKUP($A35,'Return Data'!$B$7:$R$2292,3,0)</f>
        <v>44865</v>
      </c>
      <c r="C35" s="60">
        <f>VLOOKUP($A35,'Return Data'!$B$7:$R$2292,4,0)</f>
        <v>285.31459999999998</v>
      </c>
      <c r="D35" s="60">
        <f>VLOOKUP($A35,'Return Data'!$B$7:$R$2292,5,0)</f>
        <v>6.4488000000000003</v>
      </c>
      <c r="E35" s="61">
        <f t="shared" si="0"/>
        <v>20</v>
      </c>
      <c r="F35" s="60">
        <f>VLOOKUP($A35,'Return Data'!$B$7:$R$2292,6,0)</f>
        <v>6.3529</v>
      </c>
      <c r="G35" s="61">
        <f t="shared" si="1"/>
        <v>24</v>
      </c>
      <c r="H35" s="60">
        <f>VLOOKUP($A35,'Return Data'!$B$7:$R$2292,7,0)</f>
        <v>6.3602999999999996</v>
      </c>
      <c r="I35" s="61">
        <f t="shared" si="2"/>
        <v>9</v>
      </c>
      <c r="J35" s="60">
        <f>VLOOKUP($A35,'Return Data'!$B$7:$R$2292,8,0)</f>
        <v>6.0815999999999999</v>
      </c>
      <c r="K35" s="61">
        <f t="shared" si="3"/>
        <v>14</v>
      </c>
      <c r="L35" s="60">
        <f>VLOOKUP($A35,'Return Data'!$B$7:$R$2292,9,0)</f>
        <v>5.9531000000000001</v>
      </c>
      <c r="M35" s="61">
        <f t="shared" si="4"/>
        <v>21</v>
      </c>
      <c r="N35" s="60">
        <f>VLOOKUP($A35,'Return Data'!$B$7:$R$2292,10,0)</f>
        <v>5.5698999999999996</v>
      </c>
      <c r="O35" s="61">
        <f t="shared" si="5"/>
        <v>22</v>
      </c>
      <c r="P35" s="60">
        <f>VLOOKUP($A35,'Return Data'!$B$7:$R$2292,11,0)</f>
        <v>5.0468999999999999</v>
      </c>
      <c r="Q35" s="61">
        <f t="shared" si="6"/>
        <v>12</v>
      </c>
      <c r="R35" s="60">
        <f>VLOOKUP($A35,'Return Data'!$B$7:$R$2292,12,0)</f>
        <v>4.6470000000000002</v>
      </c>
      <c r="S35" s="61">
        <f t="shared" si="7"/>
        <v>11</v>
      </c>
      <c r="T35" s="60">
        <f>VLOOKUP($A35,'Return Data'!$B$7:$R$2292,13,0)</f>
        <v>4.4017999999999997</v>
      </c>
      <c r="U35" s="61">
        <f t="shared" si="8"/>
        <v>13</v>
      </c>
      <c r="V35" s="60">
        <f>VLOOKUP($A35,'Return Data'!$B$7:$R$2292,17,0)</f>
        <v>3.8509000000000002</v>
      </c>
      <c r="W35" s="61">
        <f t="shared" si="9"/>
        <v>9</v>
      </c>
      <c r="X35" s="60">
        <f>VLOOKUP($A35,'Return Data'!$B$7:$R$2292,14,0)</f>
        <v>4.1449999999999996</v>
      </c>
      <c r="Y35" s="61">
        <f t="shared" si="12"/>
        <v>9</v>
      </c>
      <c r="Z35" s="60">
        <f>VLOOKUP($A35,'Return Data'!$B$7:$R$2292,16,0)</f>
        <v>6.8068999999999997</v>
      </c>
      <c r="AA35" s="62">
        <f t="shared" si="11"/>
        <v>9</v>
      </c>
    </row>
    <row r="36" spans="1:27" x14ac:dyDescent="0.3">
      <c r="A36" s="58" t="s">
        <v>152</v>
      </c>
      <c r="B36" s="59">
        <f>VLOOKUP($A36,'Return Data'!$B$7:$R$2292,3,0)</f>
        <v>44865</v>
      </c>
      <c r="C36" s="60">
        <f>VLOOKUP($A36,'Return Data'!$B$7:$R$2292,4,0)</f>
        <v>35.273600000000002</v>
      </c>
      <c r="D36" s="60">
        <f>VLOOKUP($A36,'Return Data'!$B$7:$R$2292,5,0)</f>
        <v>5.8990999999999998</v>
      </c>
      <c r="E36" s="61">
        <f t="shared" si="0"/>
        <v>32</v>
      </c>
      <c r="F36" s="60">
        <f>VLOOKUP($A36,'Return Data'!$B$7:$R$2292,6,0)</f>
        <v>6.2118000000000002</v>
      </c>
      <c r="G36" s="61">
        <f t="shared" si="1"/>
        <v>31</v>
      </c>
      <c r="H36" s="60">
        <f>VLOOKUP($A36,'Return Data'!$B$7:$R$2292,7,0)</f>
        <v>6.2012</v>
      </c>
      <c r="I36" s="61">
        <f t="shared" si="2"/>
        <v>29</v>
      </c>
      <c r="J36" s="60">
        <f>VLOOKUP($A36,'Return Data'!$B$7:$R$2292,8,0)</f>
        <v>5.9116</v>
      </c>
      <c r="K36" s="61">
        <f t="shared" si="3"/>
        <v>32</v>
      </c>
      <c r="L36" s="60">
        <f>VLOOKUP($A36,'Return Data'!$B$7:$R$2292,9,0)</f>
        <v>5.82</v>
      </c>
      <c r="M36" s="61">
        <f t="shared" si="4"/>
        <v>31</v>
      </c>
      <c r="N36" s="60">
        <f>VLOOKUP($A36,'Return Data'!$B$7:$R$2292,10,0)</f>
        <v>5.5217999999999998</v>
      </c>
      <c r="O36" s="61">
        <f t="shared" si="5"/>
        <v>30</v>
      </c>
      <c r="P36" s="60">
        <f>VLOOKUP($A36,'Return Data'!$B$7:$R$2292,11,0)</f>
        <v>4.9793000000000003</v>
      </c>
      <c r="Q36" s="61">
        <f t="shared" si="6"/>
        <v>25</v>
      </c>
      <c r="R36" s="60">
        <f>VLOOKUP($A36,'Return Data'!$B$7:$R$2292,12,0)</f>
        <v>4.7215999999999996</v>
      </c>
      <c r="S36" s="61">
        <f t="shared" si="7"/>
        <v>2</v>
      </c>
      <c r="T36" s="60">
        <f>VLOOKUP($A36,'Return Data'!$B$7:$R$2292,13,0)</f>
        <v>4.6477000000000004</v>
      </c>
      <c r="U36" s="61">
        <f t="shared" si="8"/>
        <v>2</v>
      </c>
      <c r="V36" s="60">
        <f>VLOOKUP($A36,'Return Data'!$B$7:$R$2292,17,0)</f>
        <v>4.4873000000000003</v>
      </c>
      <c r="W36" s="61">
        <f t="shared" si="9"/>
        <v>1</v>
      </c>
      <c r="X36" s="60">
        <f>VLOOKUP($A36,'Return Data'!$B$7:$R$2292,14,0)</f>
        <v>4.8680000000000003</v>
      </c>
      <c r="Y36" s="61">
        <f t="shared" si="12"/>
        <v>1</v>
      </c>
      <c r="Z36" s="60">
        <f>VLOOKUP($A36,'Return Data'!$B$7:$R$2292,16,0)</f>
        <v>7.2580999999999998</v>
      </c>
      <c r="AA36" s="62">
        <f t="shared" si="11"/>
        <v>1</v>
      </c>
    </row>
    <row r="37" spans="1:27" x14ac:dyDescent="0.3">
      <c r="A37" s="58" t="s">
        <v>153</v>
      </c>
      <c r="B37" s="59">
        <f>VLOOKUP($A37,'Return Data'!$B$7:$R$2292,3,0)</f>
        <v>44865</v>
      </c>
      <c r="C37" s="60">
        <f>VLOOKUP($A37,'Return Data'!$B$7:$R$2292,4,0)</f>
        <v>29.483499999999999</v>
      </c>
      <c r="D37" s="60">
        <f>VLOOKUP($A37,'Return Data'!$B$7:$R$2292,5,0)</f>
        <v>5.9432999999999998</v>
      </c>
      <c r="E37" s="61">
        <f t="shared" si="0"/>
        <v>31</v>
      </c>
      <c r="F37" s="60">
        <f>VLOOKUP($A37,'Return Data'!$B$7:$R$2292,6,0)</f>
        <v>6.2756999999999996</v>
      </c>
      <c r="G37" s="61">
        <f t="shared" si="1"/>
        <v>27</v>
      </c>
      <c r="H37" s="60">
        <f>VLOOKUP($A37,'Return Data'!$B$7:$R$2292,7,0)</f>
        <v>6.0731999999999999</v>
      </c>
      <c r="I37" s="61">
        <f t="shared" si="2"/>
        <v>33</v>
      </c>
      <c r="J37" s="60">
        <f>VLOOKUP($A37,'Return Data'!$B$7:$R$2292,8,0)</f>
        <v>5.8670999999999998</v>
      </c>
      <c r="K37" s="61">
        <f t="shared" si="3"/>
        <v>33</v>
      </c>
      <c r="L37" s="60">
        <f>VLOOKUP($A37,'Return Data'!$B$7:$R$2292,9,0)</f>
        <v>5.7385000000000002</v>
      </c>
      <c r="M37" s="61">
        <f t="shared" si="4"/>
        <v>33</v>
      </c>
      <c r="N37" s="60">
        <f>VLOOKUP($A37,'Return Data'!$B$7:$R$2292,10,0)</f>
        <v>5.3776999999999999</v>
      </c>
      <c r="O37" s="61">
        <f t="shared" si="5"/>
        <v>33</v>
      </c>
      <c r="P37" s="60">
        <f>VLOOKUP($A37,'Return Data'!$B$7:$R$2292,11,0)</f>
        <v>4.7755000000000001</v>
      </c>
      <c r="Q37" s="61">
        <f t="shared" si="6"/>
        <v>33</v>
      </c>
      <c r="R37" s="60">
        <f>VLOOKUP($A37,'Return Data'!$B$7:$R$2292,12,0)</f>
        <v>4.4184999999999999</v>
      </c>
      <c r="S37" s="61">
        <f t="shared" si="7"/>
        <v>32</v>
      </c>
      <c r="T37" s="60">
        <f>VLOOKUP($A37,'Return Data'!$B$7:$R$2292,13,0)</f>
        <v>4.1727999999999996</v>
      </c>
      <c r="U37" s="61">
        <f t="shared" si="8"/>
        <v>32</v>
      </c>
      <c r="V37" s="60">
        <f>VLOOKUP($A37,'Return Data'!$B$7:$R$2292,17,0)</f>
        <v>3.6522000000000001</v>
      </c>
      <c r="W37" s="61">
        <f t="shared" si="9"/>
        <v>32</v>
      </c>
      <c r="X37" s="60">
        <f>VLOOKUP($A37,'Return Data'!$B$7:$R$2292,14,0)</f>
        <v>3.7631000000000001</v>
      </c>
      <c r="Y37" s="61">
        <f t="shared" si="12"/>
        <v>32</v>
      </c>
      <c r="Z37" s="60">
        <f>VLOOKUP($A37,'Return Data'!$B$7:$R$2292,16,0)</f>
        <v>6.7394999999999996</v>
      </c>
      <c r="AA37" s="62">
        <f t="shared" si="11"/>
        <v>21</v>
      </c>
    </row>
    <row r="38" spans="1:27" x14ac:dyDescent="0.3">
      <c r="A38" s="58" t="s">
        <v>156</v>
      </c>
      <c r="B38" s="59">
        <f>VLOOKUP($A38,'Return Data'!$B$7:$R$2292,3,0)</f>
        <v>44865</v>
      </c>
      <c r="C38" s="60">
        <f>VLOOKUP($A38,'Return Data'!$B$7:$R$2292,4,0)</f>
        <v>3426.6480000000001</v>
      </c>
      <c r="D38" s="60">
        <f>VLOOKUP($A38,'Return Data'!$B$7:$R$2292,5,0)</f>
        <v>6.0693000000000001</v>
      </c>
      <c r="E38" s="61">
        <f t="shared" si="0"/>
        <v>30</v>
      </c>
      <c r="F38" s="60">
        <f>VLOOKUP($A38,'Return Data'!$B$7:$R$2292,6,0)</f>
        <v>6.2366000000000001</v>
      </c>
      <c r="G38" s="61">
        <f t="shared" si="1"/>
        <v>30</v>
      </c>
      <c r="H38" s="60">
        <f>VLOOKUP($A38,'Return Data'!$B$7:$R$2292,7,0)</f>
        <v>6.2766999999999999</v>
      </c>
      <c r="I38" s="61">
        <f t="shared" si="2"/>
        <v>23</v>
      </c>
      <c r="J38" s="60">
        <f>VLOOKUP($A38,'Return Data'!$B$7:$R$2292,8,0)</f>
        <v>6.0114999999999998</v>
      </c>
      <c r="K38" s="61">
        <f t="shared" si="3"/>
        <v>27</v>
      </c>
      <c r="L38" s="60">
        <f>VLOOKUP($A38,'Return Data'!$B$7:$R$2292,9,0)</f>
        <v>5.9180000000000001</v>
      </c>
      <c r="M38" s="61">
        <f t="shared" si="4"/>
        <v>24</v>
      </c>
      <c r="N38" s="60">
        <f>VLOOKUP($A38,'Return Data'!$B$7:$R$2292,10,0)</f>
        <v>5.5595999999999997</v>
      </c>
      <c r="O38" s="61">
        <f t="shared" si="5"/>
        <v>23</v>
      </c>
      <c r="P38" s="60">
        <f>VLOOKUP($A38,'Return Data'!$B$7:$R$2292,11,0)</f>
        <v>4.9741</v>
      </c>
      <c r="Q38" s="61">
        <f t="shared" si="6"/>
        <v>26</v>
      </c>
      <c r="R38" s="60">
        <f>VLOOKUP($A38,'Return Data'!$B$7:$R$2292,12,0)</f>
        <v>4.5746000000000002</v>
      </c>
      <c r="S38" s="61">
        <f t="shared" si="7"/>
        <v>27</v>
      </c>
      <c r="T38" s="60">
        <f>VLOOKUP($A38,'Return Data'!$B$7:$R$2292,13,0)</f>
        <v>4.3552999999999997</v>
      </c>
      <c r="U38" s="61">
        <f t="shared" si="8"/>
        <v>25</v>
      </c>
      <c r="V38" s="60">
        <f>VLOOKUP($A38,'Return Data'!$B$7:$R$2292,17,0)</f>
        <v>3.8041</v>
      </c>
      <c r="W38" s="61">
        <f t="shared" si="9"/>
        <v>20</v>
      </c>
      <c r="X38" s="60">
        <f>VLOOKUP($A38,'Return Data'!$B$7:$R$2292,14,0)</f>
        <v>4.0742000000000003</v>
      </c>
      <c r="Y38" s="61">
        <f t="shared" si="12"/>
        <v>18</v>
      </c>
      <c r="Z38" s="60">
        <f>VLOOKUP($A38,'Return Data'!$B$7:$R$2292,16,0)</f>
        <v>6.7295999999999996</v>
      </c>
      <c r="AA38" s="62">
        <f t="shared" si="11"/>
        <v>24</v>
      </c>
    </row>
    <row r="39" spans="1:27" x14ac:dyDescent="0.3">
      <c r="A39" s="58" t="s">
        <v>1912</v>
      </c>
      <c r="B39" s="59">
        <f>VLOOKUP($A39,'Return Data'!$B$7:$R$2292,3,0)</f>
        <v>44865</v>
      </c>
      <c r="C39" s="60">
        <f>VLOOKUP($A39,'Return Data'!$B$7:$R$2292,4,0)</f>
        <v>3092.9172800000001</v>
      </c>
      <c r="D39" s="60">
        <f>VLOOKUP($A39,'Return Data'!$B$7:$R$2292,5,0)</f>
        <v>6.9706000000000001</v>
      </c>
      <c r="E39" s="61">
        <f t="shared" si="0"/>
        <v>3</v>
      </c>
      <c r="F39" s="60">
        <f>VLOOKUP($A39,'Return Data'!$B$7:$R$2292,6,0)</f>
        <v>6.6581999999999999</v>
      </c>
      <c r="G39" s="61">
        <f t="shared" si="1"/>
        <v>2</v>
      </c>
      <c r="H39" s="60">
        <f>VLOOKUP($A39,'Return Data'!$B$7:$R$2292,7,0)</f>
        <v>6.4821</v>
      </c>
      <c r="I39" s="61">
        <f t="shared" si="2"/>
        <v>2</v>
      </c>
      <c r="J39" s="60">
        <f>VLOOKUP($A39,'Return Data'!$B$7:$R$2292,8,0)</f>
        <v>6.1421000000000001</v>
      </c>
      <c r="K39" s="61">
        <f t="shared" si="3"/>
        <v>4</v>
      </c>
      <c r="L39" s="60">
        <f>VLOOKUP($A39,'Return Data'!$B$7:$R$2292,9,0)</f>
        <v>6.0053999999999998</v>
      </c>
      <c r="M39" s="61">
        <f t="shared" si="4"/>
        <v>12</v>
      </c>
      <c r="N39" s="60">
        <f>VLOOKUP($A39,'Return Data'!$B$7:$R$2292,10,0)</f>
        <v>5.6661000000000001</v>
      </c>
      <c r="O39" s="61">
        <f t="shared" si="5"/>
        <v>5</v>
      </c>
      <c r="P39" s="60">
        <f>VLOOKUP($A39,'Return Data'!$B$7:$R$2292,11,0)</f>
        <v>5.0991</v>
      </c>
      <c r="Q39" s="61">
        <f t="shared" si="6"/>
        <v>4</v>
      </c>
      <c r="R39" s="60">
        <f>VLOOKUP($A39,'Return Data'!$B$7:$R$2292,12,0)</f>
        <v>4.6816000000000004</v>
      </c>
      <c r="S39" s="61">
        <f t="shared" si="7"/>
        <v>6</v>
      </c>
      <c r="T39" s="60">
        <f>VLOOKUP($A39,'Return Data'!$B$7:$R$2292,13,0)</f>
        <v>4.3940000000000001</v>
      </c>
      <c r="U39" s="61">
        <f t="shared" si="8"/>
        <v>18</v>
      </c>
      <c r="V39" s="60">
        <f>VLOOKUP($A39,'Return Data'!$B$7:$R$2292,17,0)</f>
        <v>3.7953999999999999</v>
      </c>
      <c r="W39" s="61">
        <f t="shared" si="9"/>
        <v>24</v>
      </c>
      <c r="X39" s="60">
        <f>VLOOKUP($A39,'Return Data'!$B$7:$R$2292,14,0)</f>
        <v>3.9239999999999999</v>
      </c>
      <c r="Y39" s="61">
        <f t="shared" si="12"/>
        <v>28</v>
      </c>
      <c r="Z39" s="60">
        <f>VLOOKUP($A39,'Return Data'!$B$7:$R$2292,16,0)</f>
        <v>5.7351999999999999</v>
      </c>
      <c r="AA39" s="62">
        <f t="shared" si="11"/>
        <v>32</v>
      </c>
    </row>
    <row r="40" spans="1:27" x14ac:dyDescent="0.3">
      <c r="A40" s="58" t="s">
        <v>158</v>
      </c>
      <c r="B40" s="59">
        <f>VLOOKUP($A40,'Return Data'!$B$7:$R$2292,3,0)</f>
        <v>44865</v>
      </c>
      <c r="C40" s="60">
        <f>VLOOKUP($A40,'Return Data'!$B$7:$R$2292,4,0)</f>
        <v>3454.3528000000001</v>
      </c>
      <c r="D40" s="60">
        <f>VLOOKUP($A40,'Return Data'!$B$7:$R$2292,5,0)</f>
        <v>6.6780999999999997</v>
      </c>
      <c r="E40" s="61">
        <f t="shared" si="0"/>
        <v>10</v>
      </c>
      <c r="F40" s="60">
        <f>VLOOKUP($A40,'Return Data'!$B$7:$R$2292,6,0)</f>
        <v>6.6326000000000001</v>
      </c>
      <c r="G40" s="61">
        <f t="shared" si="1"/>
        <v>3</v>
      </c>
      <c r="H40" s="60">
        <f>VLOOKUP($A40,'Return Data'!$B$7:$R$2292,7,0)</f>
        <v>6.3414999999999999</v>
      </c>
      <c r="I40" s="61">
        <f t="shared" si="2"/>
        <v>12</v>
      </c>
      <c r="J40" s="60">
        <f>VLOOKUP($A40,'Return Data'!$B$7:$R$2292,8,0)</f>
        <v>6.1246999999999998</v>
      </c>
      <c r="K40" s="61">
        <f t="shared" si="3"/>
        <v>6</v>
      </c>
      <c r="L40" s="60">
        <f>VLOOKUP($A40,'Return Data'!$B$7:$R$2292,9,0)</f>
        <v>5.9149000000000003</v>
      </c>
      <c r="M40" s="61">
        <f t="shared" si="4"/>
        <v>25</v>
      </c>
      <c r="N40" s="60">
        <f>VLOOKUP($A40,'Return Data'!$B$7:$R$2292,10,0)</f>
        <v>5.5541999999999998</v>
      </c>
      <c r="O40" s="61">
        <f t="shared" si="5"/>
        <v>25</v>
      </c>
      <c r="P40" s="60">
        <f>VLOOKUP($A40,'Return Data'!$B$7:$R$2292,11,0)</f>
        <v>4.9391999999999996</v>
      </c>
      <c r="Q40" s="61">
        <f t="shared" si="6"/>
        <v>30</v>
      </c>
      <c r="R40" s="60">
        <f>VLOOKUP($A40,'Return Data'!$B$7:$R$2292,12,0)</f>
        <v>4.5846999999999998</v>
      </c>
      <c r="S40" s="61">
        <f t="shared" si="7"/>
        <v>24</v>
      </c>
      <c r="T40" s="60">
        <f>VLOOKUP($A40,'Return Data'!$B$7:$R$2292,13,0)</f>
        <v>4.3676000000000004</v>
      </c>
      <c r="U40" s="61">
        <f t="shared" si="8"/>
        <v>22</v>
      </c>
      <c r="V40" s="60">
        <f>VLOOKUP($A40,'Return Data'!$B$7:$R$2292,17,0)</f>
        <v>3.8008999999999999</v>
      </c>
      <c r="W40" s="61">
        <f t="shared" si="9"/>
        <v>23</v>
      </c>
      <c r="X40" s="60">
        <f>VLOOKUP($A40,'Return Data'!$B$7:$R$2292,14,0)</f>
        <v>4.1284999999999998</v>
      </c>
      <c r="Y40" s="61">
        <f t="shared" si="12"/>
        <v>11</v>
      </c>
      <c r="Z40" s="60">
        <f>VLOOKUP($A40,'Return Data'!$B$7:$R$2292,16,0)</f>
        <v>6.8173000000000004</v>
      </c>
      <c r="AA40" s="62">
        <f t="shared" si="11"/>
        <v>6</v>
      </c>
    </row>
    <row r="41" spans="1:27" x14ac:dyDescent="0.3">
      <c r="A41" s="58" t="s">
        <v>160</v>
      </c>
      <c r="B41" s="59">
        <f>VLOOKUP($A41,'Return Data'!$B$7:$R$2292,3,0)</f>
        <v>44865</v>
      </c>
      <c r="C41" s="60">
        <f>VLOOKUP($A41,'Return Data'!$B$7:$R$2292,4,0)</f>
        <v>2109.5904</v>
      </c>
      <c r="D41" s="60">
        <f>VLOOKUP($A41,'Return Data'!$B$7:$R$2292,5,0)</f>
        <v>6.5308999999999999</v>
      </c>
      <c r="E41" s="61">
        <f t="shared" si="0"/>
        <v>17</v>
      </c>
      <c r="F41" s="60">
        <f>VLOOKUP($A41,'Return Data'!$B$7:$R$2292,6,0)</f>
        <v>6.4737999999999998</v>
      </c>
      <c r="G41" s="61">
        <f t="shared" si="1"/>
        <v>11</v>
      </c>
      <c r="H41" s="60">
        <f>VLOOKUP($A41,'Return Data'!$B$7:$R$2292,7,0)</f>
        <v>6.4024000000000001</v>
      </c>
      <c r="I41" s="61">
        <f t="shared" si="2"/>
        <v>5</v>
      </c>
      <c r="J41" s="60">
        <f>VLOOKUP($A41,'Return Data'!$B$7:$R$2292,8,0)</f>
        <v>6.0848000000000004</v>
      </c>
      <c r="K41" s="61">
        <f t="shared" si="3"/>
        <v>13</v>
      </c>
      <c r="L41" s="60">
        <f>VLOOKUP($A41,'Return Data'!$B$7:$R$2292,9,0)</f>
        <v>6.0942999999999996</v>
      </c>
      <c r="M41" s="61">
        <f t="shared" si="4"/>
        <v>2</v>
      </c>
      <c r="N41" s="60">
        <f>VLOOKUP($A41,'Return Data'!$B$7:$R$2292,10,0)</f>
        <v>5.6536999999999997</v>
      </c>
      <c r="O41" s="61">
        <f t="shared" si="5"/>
        <v>10</v>
      </c>
      <c r="P41" s="60">
        <f>VLOOKUP($A41,'Return Data'!$B$7:$R$2292,11,0)</f>
        <v>5.0568</v>
      </c>
      <c r="Q41" s="61">
        <f t="shared" si="6"/>
        <v>11</v>
      </c>
      <c r="R41" s="60">
        <f>VLOOKUP($A41,'Return Data'!$B$7:$R$2292,12,0)</f>
        <v>4.6439000000000004</v>
      </c>
      <c r="S41" s="61">
        <f t="shared" si="7"/>
        <v>13</v>
      </c>
      <c r="T41" s="60">
        <f>VLOOKUP($A41,'Return Data'!$B$7:$R$2292,13,0)</f>
        <v>4.4006999999999996</v>
      </c>
      <c r="U41" s="61">
        <f t="shared" si="8"/>
        <v>15</v>
      </c>
      <c r="V41" s="60">
        <f>VLOOKUP($A41,'Return Data'!$B$7:$R$2292,17,0)</f>
        <v>3.8485999999999998</v>
      </c>
      <c r="W41" s="61">
        <f t="shared" si="9"/>
        <v>10</v>
      </c>
      <c r="X41" s="60">
        <f>VLOOKUP($A41,'Return Data'!$B$7:$R$2292,14,0)</f>
        <v>4.1532</v>
      </c>
      <c r="Y41" s="61">
        <f t="shared" si="12"/>
        <v>6</v>
      </c>
      <c r="Z41" s="60">
        <f>VLOOKUP($A41,'Return Data'!$B$7:$R$2292,16,0)</f>
        <v>6.3547000000000002</v>
      </c>
      <c r="AA41" s="62">
        <f t="shared" si="11"/>
        <v>29</v>
      </c>
    </row>
    <row r="42" spans="1:27" x14ac:dyDescent="0.3">
      <c r="A42" s="58" t="s">
        <v>161</v>
      </c>
      <c r="B42" s="59">
        <f>VLOOKUP($A42,'Return Data'!$B$7:$R$2292,3,0)</f>
        <v>44865</v>
      </c>
      <c r="C42" s="60">
        <f>VLOOKUP($A42,'Return Data'!$B$7:$R$2292,4,0)</f>
        <v>3587.4295999999999</v>
      </c>
      <c r="D42" s="60">
        <f>VLOOKUP($A42,'Return Data'!$B$7:$R$2292,5,0)</f>
        <v>6.2816999999999998</v>
      </c>
      <c r="E42" s="61">
        <f t="shared" si="0"/>
        <v>24</v>
      </c>
      <c r="F42" s="60">
        <f>VLOOKUP($A42,'Return Data'!$B$7:$R$2292,6,0)</f>
        <v>6.3559000000000001</v>
      </c>
      <c r="G42" s="61">
        <f t="shared" si="1"/>
        <v>23</v>
      </c>
      <c r="H42" s="60">
        <f>VLOOKUP($A42,'Return Data'!$B$7:$R$2292,7,0)</f>
        <v>6.2869000000000002</v>
      </c>
      <c r="I42" s="61">
        <f t="shared" si="2"/>
        <v>20</v>
      </c>
      <c r="J42" s="60">
        <f>VLOOKUP($A42,'Return Data'!$B$7:$R$2292,8,0)</f>
        <v>6.0723000000000003</v>
      </c>
      <c r="K42" s="61">
        <f t="shared" si="3"/>
        <v>17</v>
      </c>
      <c r="L42" s="60">
        <f>VLOOKUP($A42,'Return Data'!$B$7:$R$2292,9,0)</f>
        <v>5.9749999999999996</v>
      </c>
      <c r="M42" s="61">
        <f t="shared" si="4"/>
        <v>15</v>
      </c>
      <c r="N42" s="60">
        <f>VLOOKUP($A42,'Return Data'!$B$7:$R$2292,10,0)</f>
        <v>5.6254999999999997</v>
      </c>
      <c r="O42" s="61">
        <f t="shared" si="5"/>
        <v>14</v>
      </c>
      <c r="P42" s="60">
        <f>VLOOKUP($A42,'Return Data'!$B$7:$R$2292,11,0)</f>
        <v>5.0457999999999998</v>
      </c>
      <c r="Q42" s="61">
        <f t="shared" si="6"/>
        <v>13</v>
      </c>
      <c r="R42" s="60">
        <f>VLOOKUP($A42,'Return Data'!$B$7:$R$2292,12,0)</f>
        <v>4.6409000000000002</v>
      </c>
      <c r="S42" s="61">
        <f t="shared" si="7"/>
        <v>15</v>
      </c>
      <c r="T42" s="60">
        <f>VLOOKUP($A42,'Return Data'!$B$7:$R$2292,13,0)</f>
        <v>4.4101999999999997</v>
      </c>
      <c r="U42" s="61">
        <f t="shared" si="8"/>
        <v>11</v>
      </c>
      <c r="V42" s="60">
        <f>VLOOKUP($A42,'Return Data'!$B$7:$R$2292,17,0)</f>
        <v>3.8424999999999998</v>
      </c>
      <c r="W42" s="61">
        <f t="shared" si="9"/>
        <v>13</v>
      </c>
      <c r="X42" s="60">
        <f>VLOOKUP($A42,'Return Data'!$B$7:$R$2292,14,0)</f>
        <v>4.1044999999999998</v>
      </c>
      <c r="Y42" s="61">
        <f t="shared" si="12"/>
        <v>16</v>
      </c>
      <c r="Z42" s="60">
        <f>VLOOKUP($A42,'Return Data'!$B$7:$R$2292,16,0)</f>
        <v>6.7655000000000003</v>
      </c>
      <c r="AA42" s="62">
        <f t="shared" si="11"/>
        <v>15</v>
      </c>
    </row>
    <row r="43" spans="1:27" x14ac:dyDescent="0.3">
      <c r="A43" s="58" t="s">
        <v>1930</v>
      </c>
      <c r="B43" s="59">
        <f>VLOOKUP($A43,'Return Data'!$B$7:$R$2292,3,0)</f>
        <v>44865</v>
      </c>
      <c r="C43" s="60">
        <f>VLOOKUP($A43,'Return Data'!$B$7:$R$2292,4,0)</f>
        <v>1176.3193000000001</v>
      </c>
      <c r="D43" s="60">
        <f>VLOOKUP($A43,'Return Data'!$B$7:$R$2292,5,0)</f>
        <v>6.2378999999999998</v>
      </c>
      <c r="E43" s="61">
        <f t="shared" si="0"/>
        <v>27</v>
      </c>
      <c r="F43" s="60">
        <f>VLOOKUP($A43,'Return Data'!$B$7:$R$2292,6,0)</f>
        <v>6.21</v>
      </c>
      <c r="G43" s="61">
        <f t="shared" si="1"/>
        <v>32</v>
      </c>
      <c r="H43" s="60">
        <f>VLOOKUP($A43,'Return Data'!$B$7:$R$2292,7,0)</f>
        <v>6.1443000000000003</v>
      </c>
      <c r="I43" s="61">
        <f t="shared" si="2"/>
        <v>32</v>
      </c>
      <c r="J43" s="60">
        <f>VLOOKUP($A43,'Return Data'!$B$7:$R$2292,8,0)</f>
        <v>5.9839000000000002</v>
      </c>
      <c r="K43" s="61">
        <f t="shared" si="3"/>
        <v>30</v>
      </c>
      <c r="L43" s="60">
        <f>VLOOKUP($A43,'Return Data'!$B$7:$R$2292,9,0)</f>
        <v>5.7991000000000001</v>
      </c>
      <c r="M43" s="61">
        <f t="shared" si="4"/>
        <v>32</v>
      </c>
      <c r="N43" s="60">
        <f>VLOOKUP($A43,'Return Data'!$B$7:$R$2292,10,0)</f>
        <v>5.3139000000000003</v>
      </c>
      <c r="O43" s="61">
        <f t="shared" si="5"/>
        <v>34</v>
      </c>
      <c r="P43" s="60">
        <f>VLOOKUP($A43,'Return Data'!$B$7:$R$2292,11,0)</f>
        <v>4.6886999999999999</v>
      </c>
      <c r="Q43" s="61">
        <f t="shared" si="6"/>
        <v>35</v>
      </c>
      <c r="R43" s="60">
        <f>VLOOKUP($A43,'Return Data'!$B$7:$R$2292,12,0)</f>
        <v>4.2412000000000001</v>
      </c>
      <c r="S43" s="61">
        <f t="shared" si="7"/>
        <v>36</v>
      </c>
      <c r="T43" s="60">
        <f>VLOOKUP($A43,'Return Data'!$B$7:$R$2292,13,0)</f>
        <v>3.9870000000000001</v>
      </c>
      <c r="U43" s="61">
        <f t="shared" si="8"/>
        <v>36</v>
      </c>
      <c r="V43" s="60">
        <f>VLOOKUP($A43,'Return Data'!$B$7:$R$2292,17,0)</f>
        <v>3.4809999999999999</v>
      </c>
      <c r="W43" s="61">
        <f t="shared" si="9"/>
        <v>36</v>
      </c>
      <c r="X43" s="60">
        <f>VLOOKUP($A43,'Return Data'!$B$7:$R$2292,14,0)</f>
        <v>3.6762999999999999</v>
      </c>
      <c r="Y43" s="61">
        <f t="shared" si="12"/>
        <v>33</v>
      </c>
      <c r="Z43" s="60">
        <f>VLOOKUP($A43,'Return Data'!$B$7:$R$2292,16,0)</f>
        <v>4.3689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6.4049638888888891</v>
      </c>
      <c r="E45" s="69"/>
      <c r="F45" s="70">
        <f>AVERAGE(F8:F43)</f>
        <v>6.3787555555555562</v>
      </c>
      <c r="G45" s="69"/>
      <c r="H45" s="70">
        <f>AVERAGE(H8:H43)</f>
        <v>6.2637</v>
      </c>
      <c r="I45" s="69"/>
      <c r="J45" s="70">
        <f>AVERAGE(J8:J43)</f>
        <v>6.0348416666666678</v>
      </c>
      <c r="K45" s="69"/>
      <c r="L45" s="70">
        <f>AVERAGE(L8:L43)</f>
        <v>5.9329333333333336</v>
      </c>
      <c r="M45" s="69"/>
      <c r="N45" s="70">
        <f>AVERAGE(N8:N43)</f>
        <v>5.5668333333333333</v>
      </c>
      <c r="O45" s="69"/>
      <c r="P45" s="70">
        <f>AVERAGE(P8:P43)</f>
        <v>4.9884444444444425</v>
      </c>
      <c r="Q45" s="69"/>
      <c r="R45" s="70">
        <f>AVERAGE(R8:R43)</f>
        <v>4.5954305555555539</v>
      </c>
      <c r="S45" s="69"/>
      <c r="T45" s="70">
        <f>AVERAGE(T8:T43)</f>
        <v>4.3621222222222222</v>
      </c>
      <c r="U45" s="69"/>
      <c r="V45" s="70">
        <f>AVERAGE(V8:V43)</f>
        <v>3.8074027777777784</v>
      </c>
      <c r="W45" s="69"/>
      <c r="X45" s="70">
        <f>AVERAGE(X8:X43)</f>
        <v>4.0499514285714282</v>
      </c>
      <c r="Y45" s="69"/>
      <c r="Z45" s="70">
        <f>AVERAGE(Z8:Z43)</f>
        <v>6.4131916666666662</v>
      </c>
      <c r="AA45" s="71"/>
    </row>
    <row r="46" spans="1:27" x14ac:dyDescent="0.3">
      <c r="A46" s="68" t="s">
        <v>28</v>
      </c>
      <c r="B46" s="69"/>
      <c r="C46" s="69"/>
      <c r="D46" s="70">
        <f>MIN(D8:D43)</f>
        <v>5.3085000000000004</v>
      </c>
      <c r="E46" s="69"/>
      <c r="F46" s="70">
        <f>MIN(F8:F43)</f>
        <v>5.7835000000000001</v>
      </c>
      <c r="G46" s="69"/>
      <c r="H46" s="70">
        <f>MIN(H8:H43)</f>
        <v>5.7477</v>
      </c>
      <c r="I46" s="69"/>
      <c r="J46" s="70">
        <f>MIN(J8:J43)</f>
        <v>5.6992000000000003</v>
      </c>
      <c r="K46" s="69"/>
      <c r="L46" s="70">
        <f>MIN(L8:L43)</f>
        <v>5.4943999999999997</v>
      </c>
      <c r="M46" s="69"/>
      <c r="N46" s="70">
        <f>MIN(N8:N43)</f>
        <v>5.1254</v>
      </c>
      <c r="O46" s="69"/>
      <c r="P46" s="70">
        <f>MIN(P8:P43)</f>
        <v>4.6449999999999996</v>
      </c>
      <c r="Q46" s="69"/>
      <c r="R46" s="70">
        <f>MIN(R8:R43)</f>
        <v>4.2412000000000001</v>
      </c>
      <c r="S46" s="69"/>
      <c r="T46" s="70">
        <f>MIN(T8:T43)</f>
        <v>3.9870000000000001</v>
      </c>
      <c r="U46" s="69"/>
      <c r="V46" s="70">
        <f>MIN(V8:V43)</f>
        <v>3.4809999999999999</v>
      </c>
      <c r="W46" s="69"/>
      <c r="X46" s="70">
        <f>MIN(X8:X43)</f>
        <v>3.6313</v>
      </c>
      <c r="Y46" s="69"/>
      <c r="Z46" s="70">
        <f>MIN(Z8:Z43)</f>
        <v>3.9609999999999999</v>
      </c>
      <c r="AA46" s="71"/>
    </row>
    <row r="47" spans="1:27" ht="15" thickBot="1" x14ac:dyDescent="0.35">
      <c r="A47" s="72" t="s">
        <v>29</v>
      </c>
      <c r="B47" s="73"/>
      <c r="C47" s="73"/>
      <c r="D47" s="74">
        <f>MAX(D8:D43)</f>
        <v>7.0980999999999996</v>
      </c>
      <c r="E47" s="73"/>
      <c r="F47" s="74">
        <f>MAX(F8:F43)</f>
        <v>6.8040000000000003</v>
      </c>
      <c r="G47" s="73"/>
      <c r="H47" s="74">
        <f>MAX(H8:H43)</f>
        <v>6.5934999999999997</v>
      </c>
      <c r="I47" s="73"/>
      <c r="J47" s="74">
        <f>MAX(J8:J43)</f>
        <v>6.2470999999999997</v>
      </c>
      <c r="K47" s="73"/>
      <c r="L47" s="74">
        <f>MAX(L8:L43)</f>
        <v>6.1254999999999997</v>
      </c>
      <c r="M47" s="73"/>
      <c r="N47" s="74">
        <f>MAX(N8:N43)</f>
        <v>5.7050000000000001</v>
      </c>
      <c r="O47" s="73"/>
      <c r="P47" s="74">
        <f>MAX(P8:P43)</f>
        <v>5.1360000000000001</v>
      </c>
      <c r="Q47" s="73"/>
      <c r="R47" s="74">
        <f>MAX(R8:R43)</f>
        <v>4.9027000000000003</v>
      </c>
      <c r="S47" s="73"/>
      <c r="T47" s="74">
        <f>MAX(T8:T43)</f>
        <v>4.7268999999999997</v>
      </c>
      <c r="U47" s="73"/>
      <c r="V47" s="74">
        <f>MAX(V8:V43)</f>
        <v>4.4873000000000003</v>
      </c>
      <c r="W47" s="73"/>
      <c r="X47" s="74">
        <f>MAX(X8:X43)</f>
        <v>4.8680000000000003</v>
      </c>
      <c r="Y47" s="73"/>
      <c r="Z47" s="74">
        <f>MAX(Z8:Z43)</f>
        <v>7.2580999999999998</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44865</v>
      </c>
      <c r="C8" s="60">
        <f>VLOOKUP($A8,'Return Data'!$B$7:$R$2292,4,0)</f>
        <v>349.87950000000001</v>
      </c>
      <c r="D8" s="60">
        <f>VLOOKUP($A8,'Return Data'!$B$7:$R$2292,5,0)</f>
        <v>6.1143000000000001</v>
      </c>
      <c r="E8" s="61">
        <f t="shared" ref="E8:E42" si="0">RANK(D8,D$8:D$42,0)</f>
        <v>26</v>
      </c>
      <c r="F8" s="60">
        <f>VLOOKUP($A8,'Return Data'!$B$7:$R$2292,6,0)</f>
        <v>6.3391000000000002</v>
      </c>
      <c r="G8" s="61">
        <f t="shared" ref="G8:G42" si="1">RANK(F8,F$8:F$42,0)</f>
        <v>14</v>
      </c>
      <c r="H8" s="60">
        <f>VLOOKUP($A8,'Return Data'!$B$7:$R$2292,7,0)</f>
        <v>6.1905999999999999</v>
      </c>
      <c r="I8" s="61">
        <f t="shared" ref="I8:I42" si="2">RANK(H8,H$8:H$42,0)</f>
        <v>19</v>
      </c>
      <c r="J8" s="60">
        <f>VLOOKUP($A8,'Return Data'!$B$7:$R$2292,8,0)</f>
        <v>5.9195000000000002</v>
      </c>
      <c r="K8" s="61">
        <f t="shared" ref="K8:K42" si="3">RANK(J8,J$8:J$42,0)</f>
        <v>23</v>
      </c>
      <c r="L8" s="60">
        <f>VLOOKUP($A8,'Return Data'!$B$7:$R$2292,9,0)</f>
        <v>5.8307000000000002</v>
      </c>
      <c r="M8" s="61">
        <f t="shared" ref="M8:M42" si="4">RANK(L8,L$8:L$42,0)</f>
        <v>20</v>
      </c>
      <c r="N8" s="60">
        <f>VLOOKUP($A8,'Return Data'!$B$7:$R$2292,10,0)</f>
        <v>5.5065999999999997</v>
      </c>
      <c r="O8" s="61">
        <f t="shared" ref="O8:O42" si="5">RANK(N8,N$8:N$42,0)</f>
        <v>15</v>
      </c>
      <c r="P8" s="60">
        <f>VLOOKUP($A8,'Return Data'!$B$7:$R$2292,11,0)</f>
        <v>4.9157000000000002</v>
      </c>
      <c r="Q8" s="61">
        <f t="shared" ref="Q8:Q42" si="6">RANK(P8,P$8:P$42,0)</f>
        <v>19</v>
      </c>
      <c r="R8" s="60">
        <f>VLOOKUP($A8,'Return Data'!$B$7:$R$2292,12,0)</f>
        <v>4.5301999999999998</v>
      </c>
      <c r="S8" s="61">
        <f t="shared" ref="S8:S42" si="7">RANK(R8,R$8:R$42,0)</f>
        <v>18</v>
      </c>
      <c r="T8" s="60">
        <f>VLOOKUP($A8,'Return Data'!$B$7:$R$2292,13,0)</f>
        <v>4.3013000000000003</v>
      </c>
      <c r="U8" s="61">
        <f t="shared" ref="U8:U42" si="8">RANK(T8,T$8:T$42,0)</f>
        <v>12</v>
      </c>
      <c r="V8" s="60">
        <f>VLOOKUP($A8,'Return Data'!$B$7:$R$2292,17,0)</f>
        <v>3.7248000000000001</v>
      </c>
      <c r="W8" s="61">
        <f t="shared" ref="W8:W42" si="9">RANK(V8,V$8:V$42,0)</f>
        <v>16</v>
      </c>
      <c r="X8" s="60">
        <f>VLOOKUP($A8,'Return Data'!$B$7:$R$2292,14,0)</f>
        <v>4.0370999999999997</v>
      </c>
      <c r="Y8" s="61">
        <f t="shared" ref="Y8:Y22" si="10">RANK(X8,X$8:X$42,0)</f>
        <v>6</v>
      </c>
      <c r="Z8" s="60">
        <f>VLOOKUP($A8,'Return Data'!$B$7:$R$2292,16,0)</f>
        <v>6.9645999999999999</v>
      </c>
      <c r="AA8" s="62">
        <f t="shared" ref="AA8:AA42" si="11">RANK(Z8,Z$8:Z$42,0)</f>
        <v>12</v>
      </c>
    </row>
    <row r="9" spans="1:27" x14ac:dyDescent="0.3">
      <c r="A9" s="58" t="s">
        <v>228</v>
      </c>
      <c r="B9" s="59">
        <f>VLOOKUP($A9,'Return Data'!$B$7:$R$2292,3,0)</f>
        <v>44865</v>
      </c>
      <c r="C9" s="60">
        <f>VLOOKUP($A9,'Return Data'!$B$7:$R$2292,4,0)</f>
        <v>2416.2076999999999</v>
      </c>
      <c r="D9" s="60">
        <f>VLOOKUP($A9,'Return Data'!$B$7:$R$2292,5,0)</f>
        <v>6.4485000000000001</v>
      </c>
      <c r="E9" s="61">
        <f t="shared" si="0"/>
        <v>14</v>
      </c>
      <c r="F9" s="60">
        <f>VLOOKUP($A9,'Return Data'!$B$7:$R$2292,6,0)</f>
        <v>6.3449</v>
      </c>
      <c r="G9" s="61">
        <f t="shared" si="1"/>
        <v>12</v>
      </c>
      <c r="H9" s="60">
        <f>VLOOKUP($A9,'Return Data'!$B$7:$R$2292,7,0)</f>
        <v>6.2813999999999997</v>
      </c>
      <c r="I9" s="61">
        <f t="shared" si="2"/>
        <v>6</v>
      </c>
      <c r="J9" s="60">
        <f>VLOOKUP($A9,'Return Data'!$B$7:$R$2292,8,0)</f>
        <v>6.0533000000000001</v>
      </c>
      <c r="K9" s="61">
        <f t="shared" si="3"/>
        <v>3</v>
      </c>
      <c r="L9" s="60">
        <f>VLOOKUP($A9,'Return Data'!$B$7:$R$2292,9,0)</f>
        <v>5.9550000000000001</v>
      </c>
      <c r="M9" s="61">
        <f t="shared" si="4"/>
        <v>6</v>
      </c>
      <c r="N9" s="60">
        <f>VLOOKUP($A9,'Return Data'!$B$7:$R$2292,10,0)</f>
        <v>5.5849000000000002</v>
      </c>
      <c r="O9" s="61">
        <f t="shared" si="5"/>
        <v>3</v>
      </c>
      <c r="P9" s="60">
        <f>VLOOKUP($A9,'Return Data'!$B$7:$R$2292,11,0)</f>
        <v>4.9980000000000002</v>
      </c>
      <c r="Q9" s="61">
        <f t="shared" si="6"/>
        <v>6</v>
      </c>
      <c r="R9" s="60">
        <f>VLOOKUP($A9,'Return Data'!$B$7:$R$2292,12,0)</f>
        <v>4.59</v>
      </c>
      <c r="S9" s="61">
        <f t="shared" si="7"/>
        <v>5</v>
      </c>
      <c r="T9" s="60">
        <f>VLOOKUP($A9,'Return Data'!$B$7:$R$2292,13,0)</f>
        <v>4.3512000000000004</v>
      </c>
      <c r="U9" s="61">
        <f t="shared" si="8"/>
        <v>6</v>
      </c>
      <c r="V9" s="60">
        <f>VLOOKUP($A9,'Return Data'!$B$7:$R$2292,17,0)</f>
        <v>3.7637</v>
      </c>
      <c r="W9" s="61">
        <f t="shared" si="9"/>
        <v>8</v>
      </c>
      <c r="X9" s="60">
        <f>VLOOKUP($A9,'Return Data'!$B$7:$R$2292,14,0)</f>
        <v>4.0575999999999999</v>
      </c>
      <c r="Y9" s="61">
        <f t="shared" si="10"/>
        <v>4</v>
      </c>
      <c r="Z9" s="60">
        <f>VLOOKUP($A9,'Return Data'!$B$7:$R$2292,16,0)</f>
        <v>6.9836</v>
      </c>
      <c r="AA9" s="62">
        <f t="shared" si="11"/>
        <v>11</v>
      </c>
    </row>
    <row r="10" spans="1:27" x14ac:dyDescent="0.3">
      <c r="A10" s="58" t="s">
        <v>1971</v>
      </c>
      <c r="B10" s="59">
        <f>VLOOKUP($A10,'Return Data'!$B$7:$R$2292,3,0)</f>
        <v>44865</v>
      </c>
      <c r="C10" s="60">
        <f>VLOOKUP($A10,'Return Data'!$B$7:$R$2292,4,0)</f>
        <v>2500.1957000000002</v>
      </c>
      <c r="D10" s="60">
        <f>VLOOKUP($A10,'Return Data'!$B$7:$R$2292,5,0)</f>
        <v>6.7401</v>
      </c>
      <c r="E10" s="61">
        <f t="shared" si="0"/>
        <v>5</v>
      </c>
      <c r="F10" s="60">
        <f>VLOOKUP($A10,'Return Data'!$B$7:$R$2292,6,0)</f>
        <v>6.5125999999999999</v>
      </c>
      <c r="G10" s="61">
        <f t="shared" si="1"/>
        <v>4</v>
      </c>
      <c r="H10" s="60">
        <f>VLOOKUP($A10,'Return Data'!$B$7:$R$2292,7,0)</f>
        <v>6.2769000000000004</v>
      </c>
      <c r="I10" s="61">
        <f t="shared" si="2"/>
        <v>7</v>
      </c>
      <c r="J10" s="60">
        <f>VLOOKUP($A10,'Return Data'!$B$7:$R$2292,8,0)</f>
        <v>6.0103999999999997</v>
      </c>
      <c r="K10" s="61">
        <f t="shared" si="3"/>
        <v>6</v>
      </c>
      <c r="L10" s="60">
        <f>VLOOKUP($A10,'Return Data'!$B$7:$R$2292,9,0)</f>
        <v>6.0129999999999999</v>
      </c>
      <c r="M10" s="61">
        <f t="shared" si="4"/>
        <v>2</v>
      </c>
      <c r="N10" s="60">
        <f>VLOOKUP($A10,'Return Data'!$B$7:$R$2292,10,0)</f>
        <v>5.5849000000000002</v>
      </c>
      <c r="O10" s="61">
        <f t="shared" si="5"/>
        <v>3</v>
      </c>
      <c r="P10" s="60">
        <f>VLOOKUP($A10,'Return Data'!$B$7:$R$2292,11,0)</f>
        <v>5.0248999999999997</v>
      </c>
      <c r="Q10" s="61">
        <f t="shared" si="6"/>
        <v>4</v>
      </c>
      <c r="R10" s="60">
        <f>VLOOKUP($A10,'Return Data'!$B$7:$R$2292,12,0)</f>
        <v>4.6078999999999999</v>
      </c>
      <c r="S10" s="61">
        <f t="shared" si="7"/>
        <v>3</v>
      </c>
      <c r="T10" s="60">
        <f>VLOOKUP($A10,'Return Data'!$B$7:$R$2292,13,0)</f>
        <v>4.3621999999999996</v>
      </c>
      <c r="U10" s="61">
        <f t="shared" si="8"/>
        <v>5</v>
      </c>
      <c r="V10" s="60">
        <f>VLOOKUP($A10,'Return Data'!$B$7:$R$2292,17,0)</f>
        <v>3.7955999999999999</v>
      </c>
      <c r="W10" s="61">
        <f t="shared" si="9"/>
        <v>4</v>
      </c>
      <c r="X10" s="60">
        <f>VLOOKUP($A10,'Return Data'!$B$7:$R$2292,14,0)</f>
        <v>4.0320999999999998</v>
      </c>
      <c r="Y10" s="61">
        <f t="shared" si="10"/>
        <v>7</v>
      </c>
      <c r="Z10" s="60">
        <f>VLOOKUP($A10,'Return Data'!$B$7:$R$2292,16,0)</f>
        <v>6.8955000000000002</v>
      </c>
      <c r="AA10" s="62">
        <f t="shared" si="11"/>
        <v>16</v>
      </c>
    </row>
    <row r="11" spans="1:27" x14ac:dyDescent="0.3">
      <c r="A11" s="58" t="s">
        <v>2028</v>
      </c>
      <c r="B11" s="59">
        <f>VLOOKUP($A11,'Return Data'!$B$7:$R$2292,3,0)</f>
        <v>44865</v>
      </c>
      <c r="C11" s="60">
        <f>VLOOKUP($A11,'Return Data'!$B$7:$R$2292,4,0)</f>
        <v>2497.6079</v>
      </c>
      <c r="D11" s="60">
        <f>VLOOKUP($A11,'Return Data'!$B$7:$R$2292,5,0)</f>
        <v>7.0292000000000003</v>
      </c>
      <c r="E11" s="61">
        <f t="shared" si="0"/>
        <v>1</v>
      </c>
      <c r="F11" s="60">
        <f>VLOOKUP($A11,'Return Data'!$B$7:$R$2292,6,0)</f>
        <v>6.7286000000000001</v>
      </c>
      <c r="G11" s="61">
        <f t="shared" si="1"/>
        <v>1</v>
      </c>
      <c r="H11" s="60">
        <f>VLOOKUP($A11,'Return Data'!$B$7:$R$2292,7,0)</f>
        <v>6.5166000000000004</v>
      </c>
      <c r="I11" s="61">
        <f t="shared" si="2"/>
        <v>1</v>
      </c>
      <c r="J11" s="60">
        <f>VLOOKUP($A11,'Return Data'!$B$7:$R$2292,8,0)</f>
        <v>6.1176000000000004</v>
      </c>
      <c r="K11" s="61">
        <f t="shared" si="3"/>
        <v>2</v>
      </c>
      <c r="L11" s="60">
        <f>VLOOKUP($A11,'Return Data'!$B$7:$R$2292,9,0)</f>
        <v>5.9572000000000003</v>
      </c>
      <c r="M11" s="61">
        <f t="shared" si="4"/>
        <v>5</v>
      </c>
      <c r="N11" s="60">
        <f>VLOOKUP($A11,'Return Data'!$B$7:$R$2292,10,0)</f>
        <v>5.5831999999999997</v>
      </c>
      <c r="O11" s="61">
        <f t="shared" si="5"/>
        <v>5</v>
      </c>
      <c r="P11" s="60">
        <f>VLOOKUP($A11,'Return Data'!$B$7:$R$2292,11,0)</f>
        <v>5.0377000000000001</v>
      </c>
      <c r="Q11" s="61">
        <f t="shared" si="6"/>
        <v>1</v>
      </c>
      <c r="R11" s="60">
        <f>VLOOKUP($A11,'Return Data'!$B$7:$R$2292,12,0)</f>
        <v>4.6250999999999998</v>
      </c>
      <c r="S11" s="61">
        <f t="shared" si="7"/>
        <v>2</v>
      </c>
      <c r="T11" s="60">
        <f>VLOOKUP($A11,'Return Data'!$B$7:$R$2292,13,0)</f>
        <v>4.3939000000000004</v>
      </c>
      <c r="U11" s="61">
        <f t="shared" si="8"/>
        <v>2</v>
      </c>
      <c r="V11" s="60">
        <f>VLOOKUP($A11,'Return Data'!$B$7:$R$2292,17,0)</f>
        <v>3.7700999999999998</v>
      </c>
      <c r="W11" s="61">
        <f t="shared" si="9"/>
        <v>6</v>
      </c>
      <c r="X11" s="60">
        <f>VLOOKUP($A11,'Return Data'!$B$7:$R$2292,14,0)</f>
        <v>3.9918</v>
      </c>
      <c r="Y11" s="61">
        <f t="shared" si="10"/>
        <v>16</v>
      </c>
      <c r="Z11" s="60">
        <f>VLOOKUP($A11,'Return Data'!$B$7:$R$2292,16,0)</f>
        <v>6.6096000000000004</v>
      </c>
      <c r="AA11" s="62">
        <f t="shared" si="11"/>
        <v>25</v>
      </c>
    </row>
    <row r="12" spans="1:27" x14ac:dyDescent="0.3">
      <c r="A12" s="58" t="s">
        <v>232</v>
      </c>
      <c r="B12" s="59">
        <f>VLOOKUP($A12,'Return Data'!$B$7:$R$2292,3,0)</f>
        <v>44865</v>
      </c>
      <c r="C12" s="60">
        <f>VLOOKUP($A12,'Return Data'!$B$7:$R$2292,4,0)</f>
        <v>2612.8559</v>
      </c>
      <c r="D12" s="60">
        <f>VLOOKUP($A12,'Return Data'!$B$7:$R$2292,5,0)</f>
        <v>6.6925999999999997</v>
      </c>
      <c r="E12" s="61">
        <f t="shared" si="0"/>
        <v>8</v>
      </c>
      <c r="F12" s="60">
        <f>VLOOKUP($A12,'Return Data'!$B$7:$R$2292,6,0)</f>
        <v>6.4638</v>
      </c>
      <c r="G12" s="61">
        <f t="shared" si="1"/>
        <v>7</v>
      </c>
      <c r="H12" s="60">
        <f>VLOOKUP($A12,'Return Data'!$B$7:$R$2292,7,0)</f>
        <v>6.3109999999999999</v>
      </c>
      <c r="I12" s="61">
        <f t="shared" si="2"/>
        <v>4</v>
      </c>
      <c r="J12" s="60">
        <f>VLOOKUP($A12,'Return Data'!$B$7:$R$2292,8,0)</f>
        <v>5.9699</v>
      </c>
      <c r="K12" s="61">
        <f t="shared" si="3"/>
        <v>16</v>
      </c>
      <c r="L12" s="60">
        <f>VLOOKUP($A12,'Return Data'!$B$7:$R$2292,9,0)</f>
        <v>5.9583000000000004</v>
      </c>
      <c r="M12" s="61">
        <f t="shared" si="4"/>
        <v>4</v>
      </c>
      <c r="N12" s="60">
        <f>VLOOKUP($A12,'Return Data'!$B$7:$R$2292,10,0)</f>
        <v>5.6069000000000004</v>
      </c>
      <c r="O12" s="61">
        <f t="shared" si="5"/>
        <v>2</v>
      </c>
      <c r="P12" s="60">
        <f>VLOOKUP($A12,'Return Data'!$B$7:$R$2292,11,0)</f>
        <v>5.0278999999999998</v>
      </c>
      <c r="Q12" s="61">
        <f t="shared" si="6"/>
        <v>3</v>
      </c>
      <c r="R12" s="60">
        <f>VLOOKUP($A12,'Return Data'!$B$7:$R$2292,12,0)</f>
        <v>4.5636999999999999</v>
      </c>
      <c r="S12" s="61">
        <f t="shared" si="7"/>
        <v>7</v>
      </c>
      <c r="T12" s="60">
        <f>VLOOKUP($A12,'Return Data'!$B$7:$R$2292,13,0)</f>
        <v>4.2981999999999996</v>
      </c>
      <c r="U12" s="61">
        <f t="shared" si="8"/>
        <v>13</v>
      </c>
      <c r="V12" s="60">
        <f>VLOOKUP($A12,'Return Data'!$B$7:$R$2292,17,0)</f>
        <v>3.7246000000000001</v>
      </c>
      <c r="W12" s="61">
        <f t="shared" si="9"/>
        <v>17</v>
      </c>
      <c r="X12" s="60">
        <f>VLOOKUP($A12,'Return Data'!$B$7:$R$2292,14,0)</f>
        <v>3.8222999999999998</v>
      </c>
      <c r="Y12" s="61">
        <f t="shared" si="10"/>
        <v>28</v>
      </c>
      <c r="Z12" s="60">
        <f>VLOOKUP($A12,'Return Data'!$B$7:$R$2292,16,0)</f>
        <v>6.9126000000000003</v>
      </c>
      <c r="AA12" s="62">
        <f t="shared" si="11"/>
        <v>13</v>
      </c>
    </row>
    <row r="13" spans="1:27" x14ac:dyDescent="0.3">
      <c r="A13" s="58" t="s">
        <v>233</v>
      </c>
      <c r="B13" s="59">
        <f>VLOOKUP($A13,'Return Data'!$B$7:$R$2292,3,0)</f>
        <v>44865</v>
      </c>
      <c r="C13" s="60">
        <f>VLOOKUP($A13,'Return Data'!$B$7:$R$2292,4,0)</f>
        <v>3102.2912999999999</v>
      </c>
      <c r="D13" s="60">
        <f>VLOOKUP($A13,'Return Data'!$B$7:$R$2292,5,0)</f>
        <v>6.0225999999999997</v>
      </c>
      <c r="E13" s="61">
        <f t="shared" si="0"/>
        <v>28</v>
      </c>
      <c r="F13" s="60">
        <f>VLOOKUP($A13,'Return Data'!$B$7:$R$2292,6,0)</f>
        <v>6.1985000000000001</v>
      </c>
      <c r="G13" s="61">
        <f t="shared" si="1"/>
        <v>25</v>
      </c>
      <c r="H13" s="60">
        <f>VLOOKUP($A13,'Return Data'!$B$7:$R$2292,7,0)</f>
        <v>6.1951999999999998</v>
      </c>
      <c r="I13" s="61">
        <f t="shared" si="2"/>
        <v>18</v>
      </c>
      <c r="J13" s="60">
        <f>VLOOKUP($A13,'Return Data'!$B$7:$R$2292,8,0)</f>
        <v>5.9702999999999999</v>
      </c>
      <c r="K13" s="61">
        <f t="shared" si="3"/>
        <v>15</v>
      </c>
      <c r="L13" s="60">
        <f>VLOOKUP($A13,'Return Data'!$B$7:$R$2292,9,0)</f>
        <v>5.8571</v>
      </c>
      <c r="M13" s="61">
        <f t="shared" si="4"/>
        <v>17</v>
      </c>
      <c r="N13" s="60">
        <f>VLOOKUP($A13,'Return Data'!$B$7:$R$2292,10,0)</f>
        <v>5.5069999999999997</v>
      </c>
      <c r="O13" s="61">
        <f t="shared" si="5"/>
        <v>14</v>
      </c>
      <c r="P13" s="60">
        <f>VLOOKUP($A13,'Return Data'!$B$7:$R$2292,11,0)</f>
        <v>4.9492000000000003</v>
      </c>
      <c r="Q13" s="61">
        <f t="shared" si="6"/>
        <v>15</v>
      </c>
      <c r="R13" s="60">
        <f>VLOOKUP($A13,'Return Data'!$B$7:$R$2292,12,0)</f>
        <v>4.5510999999999999</v>
      </c>
      <c r="S13" s="61">
        <f t="shared" si="7"/>
        <v>10</v>
      </c>
      <c r="T13" s="60">
        <f>VLOOKUP($A13,'Return Data'!$B$7:$R$2292,13,0)</f>
        <v>4.3128000000000002</v>
      </c>
      <c r="U13" s="61">
        <f t="shared" si="8"/>
        <v>9</v>
      </c>
      <c r="V13" s="60">
        <f>VLOOKUP($A13,'Return Data'!$B$7:$R$2292,17,0)</f>
        <v>3.7319</v>
      </c>
      <c r="W13" s="61">
        <f t="shared" si="9"/>
        <v>12</v>
      </c>
      <c r="X13" s="60">
        <f>VLOOKUP($A13,'Return Data'!$B$7:$R$2292,14,0)</f>
        <v>3.9885999999999999</v>
      </c>
      <c r="Y13" s="61">
        <f t="shared" si="10"/>
        <v>17</v>
      </c>
      <c r="Z13" s="60">
        <f>VLOOKUP($A13,'Return Data'!$B$7:$R$2292,16,0)</f>
        <v>6.9070999999999998</v>
      </c>
      <c r="AA13" s="62">
        <f t="shared" si="11"/>
        <v>14</v>
      </c>
    </row>
    <row r="14" spans="1:27" x14ac:dyDescent="0.3">
      <c r="A14" s="58" t="s">
        <v>234</v>
      </c>
      <c r="B14" s="59">
        <f>VLOOKUP($A14,'Return Data'!$B$7:$R$2292,3,0)</f>
        <v>44865</v>
      </c>
      <c r="C14" s="60">
        <f>VLOOKUP($A14,'Return Data'!$B$7:$R$2292,4,0)</f>
        <v>2782.4508999999998</v>
      </c>
      <c r="D14" s="60">
        <f>VLOOKUP($A14,'Return Data'!$B$7:$R$2292,5,0)</f>
        <v>6.3042999999999996</v>
      </c>
      <c r="E14" s="61">
        <f t="shared" si="0"/>
        <v>20</v>
      </c>
      <c r="F14" s="60">
        <f>VLOOKUP($A14,'Return Data'!$B$7:$R$2292,6,0)</f>
        <v>6.2013999999999996</v>
      </c>
      <c r="G14" s="61">
        <f t="shared" si="1"/>
        <v>24</v>
      </c>
      <c r="H14" s="60">
        <f>VLOOKUP($A14,'Return Data'!$B$7:$R$2292,7,0)</f>
        <v>6.0747</v>
      </c>
      <c r="I14" s="61">
        <f t="shared" si="2"/>
        <v>27</v>
      </c>
      <c r="J14" s="60">
        <f>VLOOKUP($A14,'Return Data'!$B$7:$R$2292,8,0)</f>
        <v>5.8880999999999997</v>
      </c>
      <c r="K14" s="61">
        <f t="shared" si="3"/>
        <v>26</v>
      </c>
      <c r="L14" s="60">
        <f>VLOOKUP($A14,'Return Data'!$B$7:$R$2292,9,0)</f>
        <v>5.7767999999999997</v>
      </c>
      <c r="M14" s="61">
        <f t="shared" si="4"/>
        <v>27</v>
      </c>
      <c r="N14" s="60">
        <f>VLOOKUP($A14,'Return Data'!$B$7:$R$2292,10,0)</f>
        <v>5.4486999999999997</v>
      </c>
      <c r="O14" s="61">
        <f t="shared" si="5"/>
        <v>22</v>
      </c>
      <c r="P14" s="60">
        <f>VLOOKUP($A14,'Return Data'!$B$7:$R$2292,11,0)</f>
        <v>4.7739000000000003</v>
      </c>
      <c r="Q14" s="61">
        <f t="shared" si="6"/>
        <v>29</v>
      </c>
      <c r="R14" s="60">
        <f>VLOOKUP($A14,'Return Data'!$B$7:$R$2292,12,0)</f>
        <v>4.3541999999999996</v>
      </c>
      <c r="S14" s="61">
        <f t="shared" si="7"/>
        <v>30</v>
      </c>
      <c r="T14" s="60">
        <f>VLOOKUP($A14,'Return Data'!$B$7:$R$2292,13,0)</f>
        <v>4.1256000000000004</v>
      </c>
      <c r="U14" s="61">
        <f t="shared" si="8"/>
        <v>30</v>
      </c>
      <c r="V14" s="60">
        <f>VLOOKUP($A14,'Return Data'!$B$7:$R$2292,17,0)</f>
        <v>3.6381999999999999</v>
      </c>
      <c r="W14" s="61">
        <f t="shared" si="9"/>
        <v>28</v>
      </c>
      <c r="X14" s="60">
        <f>VLOOKUP($A14,'Return Data'!$B$7:$R$2292,14,0)</f>
        <v>3.9201999999999999</v>
      </c>
      <c r="Y14" s="61">
        <f t="shared" si="10"/>
        <v>26</v>
      </c>
      <c r="Z14" s="60">
        <f>VLOOKUP($A14,'Return Data'!$B$7:$R$2292,16,0)</f>
        <v>6.9013999999999998</v>
      </c>
      <c r="AA14" s="62">
        <f t="shared" si="11"/>
        <v>15</v>
      </c>
    </row>
    <row r="15" spans="1:27" x14ac:dyDescent="0.3">
      <c r="A15" s="58" t="s">
        <v>236</v>
      </c>
      <c r="B15" s="59">
        <f>VLOOKUP($A15,'Return Data'!$B$7:$R$2292,3,0)</f>
        <v>44865</v>
      </c>
      <c r="C15" s="60">
        <f>VLOOKUP($A15,'Return Data'!$B$7:$R$2292,4,0)</f>
        <v>4265.5941000000003</v>
      </c>
      <c r="D15" s="60">
        <f>VLOOKUP($A15,'Return Data'!$B$7:$R$2292,5,0)</f>
        <v>6.4409999999999998</v>
      </c>
      <c r="E15" s="61">
        <f t="shared" si="0"/>
        <v>15</v>
      </c>
      <c r="F15" s="60">
        <f>VLOOKUP($A15,'Return Data'!$B$7:$R$2292,6,0)</f>
        <v>6.3079000000000001</v>
      </c>
      <c r="G15" s="61">
        <f t="shared" si="1"/>
        <v>17</v>
      </c>
      <c r="H15" s="60">
        <f>VLOOKUP($A15,'Return Data'!$B$7:$R$2292,7,0)</f>
        <v>6.2164999999999999</v>
      </c>
      <c r="I15" s="61">
        <f t="shared" si="2"/>
        <v>15</v>
      </c>
      <c r="J15" s="60">
        <f>VLOOKUP($A15,'Return Data'!$B$7:$R$2292,8,0)</f>
        <v>5.9226999999999999</v>
      </c>
      <c r="K15" s="61">
        <f t="shared" si="3"/>
        <v>22</v>
      </c>
      <c r="L15" s="60">
        <f>VLOOKUP($A15,'Return Data'!$B$7:$R$2292,9,0)</f>
        <v>5.7404000000000002</v>
      </c>
      <c r="M15" s="61">
        <f t="shared" si="4"/>
        <v>29</v>
      </c>
      <c r="N15" s="60">
        <f>VLOOKUP($A15,'Return Data'!$B$7:$R$2292,10,0)</f>
        <v>5.4478</v>
      </c>
      <c r="O15" s="61">
        <f t="shared" si="5"/>
        <v>24</v>
      </c>
      <c r="P15" s="60">
        <f>VLOOKUP($A15,'Return Data'!$B$7:$R$2292,11,0)</f>
        <v>4.8579999999999997</v>
      </c>
      <c r="Q15" s="61">
        <f t="shared" si="6"/>
        <v>21</v>
      </c>
      <c r="R15" s="60">
        <f>VLOOKUP($A15,'Return Data'!$B$7:$R$2292,12,0)</f>
        <v>4.4768999999999997</v>
      </c>
      <c r="S15" s="61">
        <f t="shared" si="7"/>
        <v>20</v>
      </c>
      <c r="T15" s="60">
        <f>VLOOKUP($A15,'Return Data'!$B$7:$R$2292,13,0)</f>
        <v>4.2466999999999997</v>
      </c>
      <c r="U15" s="61">
        <f t="shared" si="8"/>
        <v>24</v>
      </c>
      <c r="V15" s="60">
        <f>VLOOKUP($A15,'Return Data'!$B$7:$R$2292,17,0)</f>
        <v>3.6711999999999998</v>
      </c>
      <c r="W15" s="61">
        <f t="shared" si="9"/>
        <v>27</v>
      </c>
      <c r="X15" s="60">
        <f>VLOOKUP($A15,'Return Data'!$B$7:$R$2292,14,0)</f>
        <v>3.9336000000000002</v>
      </c>
      <c r="Y15" s="61">
        <f t="shared" si="10"/>
        <v>25</v>
      </c>
      <c r="Z15" s="60">
        <f>VLOOKUP($A15,'Return Data'!$B$7:$R$2292,16,0)</f>
        <v>6.7991999999999999</v>
      </c>
      <c r="AA15" s="62">
        <f t="shared" si="11"/>
        <v>21</v>
      </c>
    </row>
    <row r="16" spans="1:27" x14ac:dyDescent="0.3">
      <c r="A16" s="58" t="s">
        <v>237</v>
      </c>
      <c r="B16" s="59">
        <f>VLOOKUP($A16,'Return Data'!$B$7:$R$2292,3,0)</f>
        <v>44865</v>
      </c>
      <c r="C16" s="60">
        <f>VLOOKUP($A16,'Return Data'!$B$7:$R$2292,4,0)</f>
        <v>2165.9110000000001</v>
      </c>
      <c r="D16" s="60">
        <f>VLOOKUP($A16,'Return Data'!$B$7:$R$2292,5,0)</f>
        <v>6.6307999999999998</v>
      </c>
      <c r="E16" s="61">
        <f t="shared" si="0"/>
        <v>9</v>
      </c>
      <c r="F16" s="60">
        <f>VLOOKUP($A16,'Return Data'!$B$7:$R$2292,6,0)</f>
        <v>6.4004000000000003</v>
      </c>
      <c r="G16" s="61">
        <f t="shared" si="1"/>
        <v>9</v>
      </c>
      <c r="H16" s="60">
        <f>VLOOKUP($A16,'Return Data'!$B$7:$R$2292,7,0)</f>
        <v>6.1589999999999998</v>
      </c>
      <c r="I16" s="61">
        <f t="shared" si="2"/>
        <v>24</v>
      </c>
      <c r="J16" s="60">
        <f>VLOOKUP($A16,'Return Data'!$B$7:$R$2292,8,0)</f>
        <v>6.0194000000000001</v>
      </c>
      <c r="K16" s="61">
        <f t="shared" si="3"/>
        <v>5</v>
      </c>
      <c r="L16" s="60">
        <f>VLOOKUP($A16,'Return Data'!$B$7:$R$2292,9,0)</f>
        <v>5.9082999999999997</v>
      </c>
      <c r="M16" s="61">
        <f t="shared" si="4"/>
        <v>9</v>
      </c>
      <c r="N16" s="60">
        <f>VLOOKUP($A16,'Return Data'!$B$7:$R$2292,10,0)</f>
        <v>5.5427</v>
      </c>
      <c r="O16" s="61">
        <f t="shared" si="5"/>
        <v>10</v>
      </c>
      <c r="P16" s="60">
        <f>VLOOKUP($A16,'Return Data'!$B$7:$R$2292,11,0)</f>
        <v>4.9614000000000003</v>
      </c>
      <c r="Q16" s="61">
        <f t="shared" si="6"/>
        <v>10</v>
      </c>
      <c r="R16" s="60">
        <f>VLOOKUP($A16,'Return Data'!$B$7:$R$2292,12,0)</f>
        <v>4.5419999999999998</v>
      </c>
      <c r="S16" s="61">
        <f t="shared" si="7"/>
        <v>13</v>
      </c>
      <c r="T16" s="60">
        <f>VLOOKUP($A16,'Return Data'!$B$7:$R$2292,13,0)</f>
        <v>4.3066000000000004</v>
      </c>
      <c r="U16" s="61">
        <f t="shared" si="8"/>
        <v>11</v>
      </c>
      <c r="V16" s="60">
        <f>VLOOKUP($A16,'Return Data'!$B$7:$R$2292,17,0)</f>
        <v>3.7223999999999999</v>
      </c>
      <c r="W16" s="61">
        <f t="shared" si="9"/>
        <v>18</v>
      </c>
      <c r="X16" s="60">
        <f>VLOOKUP($A16,'Return Data'!$B$7:$R$2292,14,0)</f>
        <v>3.9491000000000001</v>
      </c>
      <c r="Y16" s="61">
        <f t="shared" si="10"/>
        <v>21</v>
      </c>
      <c r="Z16" s="60">
        <f>VLOOKUP($A16,'Return Data'!$B$7:$R$2292,16,0)</f>
        <v>4.2831999999999999</v>
      </c>
      <c r="AA16" s="62">
        <f t="shared" si="11"/>
        <v>32</v>
      </c>
    </row>
    <row r="17" spans="1:27" x14ac:dyDescent="0.3">
      <c r="A17" s="58" t="s">
        <v>238</v>
      </c>
      <c r="B17" s="59">
        <f>VLOOKUP($A17,'Return Data'!$B$7:$R$2292,3,0)</f>
        <v>44865</v>
      </c>
      <c r="C17" s="60">
        <f>VLOOKUP($A17,'Return Data'!$B$7:$R$2292,4,0)</f>
        <v>321.72640000000001</v>
      </c>
      <c r="D17" s="60">
        <f>VLOOKUP($A17,'Return Data'!$B$7:$R$2292,5,0)</f>
        <v>6.5358999999999998</v>
      </c>
      <c r="E17" s="61">
        <f t="shared" si="0"/>
        <v>11</v>
      </c>
      <c r="F17" s="60">
        <f>VLOOKUP($A17,'Return Data'!$B$7:$R$2292,6,0)</f>
        <v>6.3452000000000002</v>
      </c>
      <c r="G17" s="61">
        <f t="shared" si="1"/>
        <v>11</v>
      </c>
      <c r="H17" s="60">
        <f>VLOOKUP($A17,'Return Data'!$B$7:$R$2292,7,0)</f>
        <v>6.2343000000000002</v>
      </c>
      <c r="I17" s="61">
        <f t="shared" si="2"/>
        <v>13</v>
      </c>
      <c r="J17" s="60">
        <f>VLOOKUP($A17,'Return Data'!$B$7:$R$2292,8,0)</f>
        <v>5.9885000000000002</v>
      </c>
      <c r="K17" s="61">
        <f t="shared" si="3"/>
        <v>10</v>
      </c>
      <c r="L17" s="60">
        <f>VLOOKUP($A17,'Return Data'!$B$7:$R$2292,9,0)</f>
        <v>5.7968000000000002</v>
      </c>
      <c r="M17" s="61">
        <f t="shared" si="4"/>
        <v>23</v>
      </c>
      <c r="N17" s="60">
        <f>VLOOKUP($A17,'Return Data'!$B$7:$R$2292,10,0)</f>
        <v>5.4511000000000003</v>
      </c>
      <c r="O17" s="61">
        <f t="shared" si="5"/>
        <v>20</v>
      </c>
      <c r="P17" s="60">
        <f>VLOOKUP($A17,'Return Data'!$B$7:$R$2292,11,0)</f>
        <v>4.8571</v>
      </c>
      <c r="Q17" s="61">
        <f t="shared" si="6"/>
        <v>23</v>
      </c>
      <c r="R17" s="60">
        <f>VLOOKUP($A17,'Return Data'!$B$7:$R$2292,12,0)</f>
        <v>4.4725999999999999</v>
      </c>
      <c r="S17" s="61">
        <f t="shared" si="7"/>
        <v>21</v>
      </c>
      <c r="T17" s="60">
        <f>VLOOKUP($A17,'Return Data'!$B$7:$R$2292,13,0)</f>
        <v>4.2359999999999998</v>
      </c>
      <c r="U17" s="61">
        <f t="shared" si="8"/>
        <v>25</v>
      </c>
      <c r="V17" s="60">
        <f>VLOOKUP($A17,'Return Data'!$B$7:$R$2292,17,0)</f>
        <v>3.6886999999999999</v>
      </c>
      <c r="W17" s="61">
        <f t="shared" si="9"/>
        <v>23</v>
      </c>
      <c r="X17" s="60">
        <f>VLOOKUP($A17,'Return Data'!$B$7:$R$2292,14,0)</f>
        <v>4.0025000000000004</v>
      </c>
      <c r="Y17" s="61">
        <f t="shared" si="10"/>
        <v>13</v>
      </c>
      <c r="Z17" s="60">
        <f>VLOOKUP($A17,'Return Data'!$B$7:$R$2292,16,0)</f>
        <v>7.1308999999999996</v>
      </c>
      <c r="AA17" s="62">
        <f t="shared" si="11"/>
        <v>4</v>
      </c>
    </row>
    <row r="18" spans="1:27" x14ac:dyDescent="0.3">
      <c r="A18" s="58" t="s">
        <v>239</v>
      </c>
      <c r="B18" s="59">
        <f>VLOOKUP($A18,'Return Data'!$B$7:$R$2292,3,0)</f>
        <v>44865</v>
      </c>
      <c r="C18" s="60">
        <f>VLOOKUP($A18,'Return Data'!$B$7:$R$2292,4,0)</f>
        <v>2336.8249000000001</v>
      </c>
      <c r="D18" s="60">
        <f>VLOOKUP($A18,'Return Data'!$B$7:$R$2292,5,0)</f>
        <v>6.7394999999999996</v>
      </c>
      <c r="E18" s="61">
        <f t="shared" si="0"/>
        <v>6</v>
      </c>
      <c r="F18" s="60">
        <f>VLOOKUP($A18,'Return Data'!$B$7:$R$2292,6,0)</f>
        <v>6.46</v>
      </c>
      <c r="G18" s="61">
        <f t="shared" si="1"/>
        <v>8</v>
      </c>
      <c r="H18" s="60">
        <f>VLOOKUP($A18,'Return Data'!$B$7:$R$2292,7,0)</f>
        <v>6.2403000000000004</v>
      </c>
      <c r="I18" s="61">
        <f t="shared" si="2"/>
        <v>10</v>
      </c>
      <c r="J18" s="60">
        <f>VLOOKUP($A18,'Return Data'!$B$7:$R$2292,8,0)</f>
        <v>5.9739000000000004</v>
      </c>
      <c r="K18" s="61">
        <f t="shared" si="3"/>
        <v>14</v>
      </c>
      <c r="L18" s="60">
        <f>VLOOKUP($A18,'Return Data'!$B$7:$R$2292,9,0)</f>
        <v>5.8742000000000001</v>
      </c>
      <c r="M18" s="61">
        <f t="shared" si="4"/>
        <v>14</v>
      </c>
      <c r="N18" s="60">
        <f>VLOOKUP($A18,'Return Data'!$B$7:$R$2292,10,0)</f>
        <v>5.6421999999999999</v>
      </c>
      <c r="O18" s="61">
        <f t="shared" si="5"/>
        <v>1</v>
      </c>
      <c r="P18" s="60">
        <f>VLOOKUP($A18,'Return Data'!$B$7:$R$2292,11,0)</f>
        <v>4.9916</v>
      </c>
      <c r="Q18" s="61">
        <f t="shared" si="6"/>
        <v>7</v>
      </c>
      <c r="R18" s="60">
        <f>VLOOKUP($A18,'Return Data'!$B$7:$R$2292,12,0)</f>
        <v>4.6016000000000004</v>
      </c>
      <c r="S18" s="61">
        <f t="shared" si="7"/>
        <v>4</v>
      </c>
      <c r="T18" s="60">
        <f>VLOOKUP($A18,'Return Data'!$B$7:$R$2292,13,0)</f>
        <v>4.3714000000000004</v>
      </c>
      <c r="U18" s="61">
        <f t="shared" si="8"/>
        <v>4</v>
      </c>
      <c r="V18" s="60">
        <f>VLOOKUP($A18,'Return Data'!$B$7:$R$2292,17,0)</f>
        <v>3.8420999999999998</v>
      </c>
      <c r="W18" s="61">
        <f t="shared" si="9"/>
        <v>3</v>
      </c>
      <c r="X18" s="60">
        <f>VLOOKUP($A18,'Return Data'!$B$7:$R$2292,14,0)</f>
        <v>4.1863999999999999</v>
      </c>
      <c r="Y18" s="61">
        <f t="shared" si="10"/>
        <v>2</v>
      </c>
      <c r="Z18" s="60">
        <f>VLOOKUP($A18,'Return Data'!$B$7:$R$2292,16,0)</f>
        <v>7.1321000000000003</v>
      </c>
      <c r="AA18" s="62">
        <f t="shared" si="11"/>
        <v>3</v>
      </c>
    </row>
    <row r="19" spans="1:27" x14ac:dyDescent="0.3">
      <c r="A19" s="58" t="s">
        <v>240</v>
      </c>
      <c r="B19" s="59">
        <f>VLOOKUP($A19,'Return Data'!$B$7:$R$2292,3,0)</f>
        <v>44865</v>
      </c>
      <c r="C19" s="60">
        <f>VLOOKUP($A19,'Return Data'!$B$7:$R$2292,4,0)</f>
        <v>2627.9095000000002</v>
      </c>
      <c r="D19" s="60">
        <f>VLOOKUP($A19,'Return Data'!$B$7:$R$2292,5,0)</f>
        <v>6.8807</v>
      </c>
      <c r="E19" s="61">
        <f t="shared" si="0"/>
        <v>2</v>
      </c>
      <c r="F19" s="60">
        <f>VLOOKUP($A19,'Return Data'!$B$7:$R$2292,6,0)</f>
        <v>6.4725999999999999</v>
      </c>
      <c r="G19" s="61">
        <f t="shared" si="1"/>
        <v>6</v>
      </c>
      <c r="H19" s="60">
        <f>VLOOKUP($A19,'Return Data'!$B$7:$R$2292,7,0)</f>
        <v>6.2563000000000004</v>
      </c>
      <c r="I19" s="61">
        <f t="shared" si="2"/>
        <v>8</v>
      </c>
      <c r="J19" s="60">
        <f>VLOOKUP($A19,'Return Data'!$B$7:$R$2292,8,0)</f>
        <v>5.9692999999999996</v>
      </c>
      <c r="K19" s="61">
        <f t="shared" si="3"/>
        <v>17</v>
      </c>
      <c r="L19" s="60">
        <f>VLOOKUP($A19,'Return Data'!$B$7:$R$2292,9,0)</f>
        <v>5.9165000000000001</v>
      </c>
      <c r="M19" s="61">
        <f t="shared" si="4"/>
        <v>8</v>
      </c>
      <c r="N19" s="60">
        <f>VLOOKUP($A19,'Return Data'!$B$7:$R$2292,10,0)</f>
        <v>5.4912000000000001</v>
      </c>
      <c r="O19" s="61">
        <f t="shared" si="5"/>
        <v>18</v>
      </c>
      <c r="P19" s="60">
        <f>VLOOKUP($A19,'Return Data'!$B$7:$R$2292,11,0)</f>
        <v>4.9362000000000004</v>
      </c>
      <c r="Q19" s="61">
        <f t="shared" si="6"/>
        <v>17</v>
      </c>
      <c r="R19" s="60">
        <f>VLOOKUP($A19,'Return Data'!$B$7:$R$2292,12,0)</f>
        <v>4.5380000000000003</v>
      </c>
      <c r="S19" s="61">
        <f t="shared" si="7"/>
        <v>17</v>
      </c>
      <c r="T19" s="60">
        <f>VLOOKUP($A19,'Return Data'!$B$7:$R$2292,13,0)</f>
        <v>4.2839999999999998</v>
      </c>
      <c r="U19" s="61">
        <f t="shared" si="8"/>
        <v>19</v>
      </c>
      <c r="V19" s="60">
        <f>VLOOKUP($A19,'Return Data'!$B$7:$R$2292,17,0)</f>
        <v>3.7201</v>
      </c>
      <c r="W19" s="61">
        <f t="shared" si="9"/>
        <v>19</v>
      </c>
      <c r="X19" s="60">
        <f>VLOOKUP($A19,'Return Data'!$B$7:$R$2292,14,0)</f>
        <v>3.9365999999999999</v>
      </c>
      <c r="Y19" s="61">
        <f t="shared" si="10"/>
        <v>24</v>
      </c>
      <c r="Z19" s="60">
        <f>VLOOKUP($A19,'Return Data'!$B$7:$R$2292,16,0)</f>
        <v>5.3334999999999999</v>
      </c>
      <c r="AA19" s="62">
        <f t="shared" si="11"/>
        <v>30</v>
      </c>
    </row>
    <row r="20" spans="1:27" x14ac:dyDescent="0.3">
      <c r="A20" s="58" t="s">
        <v>241</v>
      </c>
      <c r="B20" s="59">
        <f>VLOOKUP($A20,'Return Data'!$B$7:$R$2292,3,0)</f>
        <v>44865</v>
      </c>
      <c r="C20" s="60">
        <f>VLOOKUP($A20,'Return Data'!$B$7:$R$2292,4,0)</f>
        <v>1678.9069</v>
      </c>
      <c r="D20" s="60">
        <f>VLOOKUP($A20,'Return Data'!$B$7:$R$2292,5,0)</f>
        <v>6.3188000000000004</v>
      </c>
      <c r="E20" s="61">
        <f t="shared" si="0"/>
        <v>19</v>
      </c>
      <c r="F20" s="60">
        <f>VLOOKUP($A20,'Return Data'!$B$7:$R$2292,6,0)</f>
        <v>6.2122000000000002</v>
      </c>
      <c r="G20" s="61">
        <f t="shared" si="1"/>
        <v>23</v>
      </c>
      <c r="H20" s="60">
        <f>VLOOKUP($A20,'Return Data'!$B$7:$R$2292,7,0)</f>
        <v>6.109</v>
      </c>
      <c r="I20" s="61">
        <f t="shared" si="2"/>
        <v>26</v>
      </c>
      <c r="J20" s="60">
        <f>VLOOKUP($A20,'Return Data'!$B$7:$R$2292,8,0)</f>
        <v>5.9118000000000004</v>
      </c>
      <c r="K20" s="61">
        <f t="shared" si="3"/>
        <v>24</v>
      </c>
      <c r="L20" s="60">
        <f>VLOOKUP($A20,'Return Data'!$B$7:$R$2292,9,0)</f>
        <v>5.8266</v>
      </c>
      <c r="M20" s="61">
        <f t="shared" si="4"/>
        <v>21</v>
      </c>
      <c r="N20" s="60">
        <f>VLOOKUP($A20,'Return Data'!$B$7:$R$2292,10,0)</f>
        <v>5.4143999999999997</v>
      </c>
      <c r="O20" s="61">
        <f t="shared" si="5"/>
        <v>27</v>
      </c>
      <c r="P20" s="60">
        <f>VLOOKUP($A20,'Return Data'!$B$7:$R$2292,11,0)</f>
        <v>4.8345000000000002</v>
      </c>
      <c r="Q20" s="61">
        <f t="shared" si="6"/>
        <v>26</v>
      </c>
      <c r="R20" s="60">
        <f>VLOOKUP($A20,'Return Data'!$B$7:$R$2292,12,0)</f>
        <v>4.4287000000000001</v>
      </c>
      <c r="S20" s="61">
        <f t="shared" si="7"/>
        <v>28</v>
      </c>
      <c r="T20" s="60">
        <f>VLOOKUP($A20,'Return Data'!$B$7:$R$2292,13,0)</f>
        <v>4.1627999999999998</v>
      </c>
      <c r="U20" s="61">
        <f t="shared" si="8"/>
        <v>28</v>
      </c>
      <c r="V20" s="60">
        <f>VLOOKUP($A20,'Return Data'!$B$7:$R$2292,17,0)</f>
        <v>3.5190000000000001</v>
      </c>
      <c r="W20" s="61">
        <f t="shared" si="9"/>
        <v>33</v>
      </c>
      <c r="X20" s="60">
        <f>VLOOKUP($A20,'Return Data'!$B$7:$R$2292,14,0)</f>
        <v>3.6063000000000001</v>
      </c>
      <c r="Y20" s="61">
        <f t="shared" si="10"/>
        <v>32</v>
      </c>
      <c r="Z20" s="60">
        <f>VLOOKUP($A20,'Return Data'!$B$7:$R$2292,16,0)</f>
        <v>5.9439000000000002</v>
      </c>
      <c r="AA20" s="62">
        <f t="shared" si="11"/>
        <v>28</v>
      </c>
    </row>
    <row r="21" spans="1:27" x14ac:dyDescent="0.3">
      <c r="A21" s="58" t="s">
        <v>1891</v>
      </c>
      <c r="B21" s="59">
        <f>VLOOKUP($A21,'Return Data'!$B$7:$R$2292,3,0)</f>
        <v>44865</v>
      </c>
      <c r="C21" s="60">
        <f>VLOOKUP($A21,'Return Data'!$B$7:$R$2292,4,0)</f>
        <v>2105.9591</v>
      </c>
      <c r="D21" s="60">
        <f>VLOOKUP($A21,'Return Data'!$B$7:$R$2292,5,0)</f>
        <v>6.0480999999999998</v>
      </c>
      <c r="E21" s="61">
        <f t="shared" si="0"/>
        <v>27</v>
      </c>
      <c r="F21" s="60">
        <f>VLOOKUP($A21,'Return Data'!$B$7:$R$2292,6,0)</f>
        <v>6.1627999999999998</v>
      </c>
      <c r="G21" s="61">
        <f t="shared" si="1"/>
        <v>28</v>
      </c>
      <c r="H21" s="60">
        <f>VLOOKUP($A21,'Return Data'!$B$7:$R$2292,7,0)</f>
        <v>6.1558000000000002</v>
      </c>
      <c r="I21" s="61">
        <f t="shared" si="2"/>
        <v>25</v>
      </c>
      <c r="J21" s="60">
        <f>VLOOKUP($A21,'Return Data'!$B$7:$R$2292,8,0)</f>
        <v>5.9253999999999998</v>
      </c>
      <c r="K21" s="61">
        <f t="shared" si="3"/>
        <v>21</v>
      </c>
      <c r="L21" s="60">
        <f>VLOOKUP($A21,'Return Data'!$B$7:$R$2292,9,0)</f>
        <v>5.8676000000000004</v>
      </c>
      <c r="M21" s="61">
        <f t="shared" si="4"/>
        <v>15</v>
      </c>
      <c r="N21" s="60">
        <f>VLOOKUP($A21,'Return Data'!$B$7:$R$2292,10,0)</f>
        <v>5.3692000000000002</v>
      </c>
      <c r="O21" s="61">
        <f t="shared" si="5"/>
        <v>29</v>
      </c>
      <c r="P21" s="60">
        <f>VLOOKUP($A21,'Return Data'!$B$7:$R$2292,11,0)</f>
        <v>4.7648999999999999</v>
      </c>
      <c r="Q21" s="61">
        <f t="shared" si="6"/>
        <v>30</v>
      </c>
      <c r="R21" s="60">
        <f>VLOOKUP($A21,'Return Data'!$B$7:$R$2292,12,0)</f>
        <v>4.3129</v>
      </c>
      <c r="S21" s="61">
        <f t="shared" si="7"/>
        <v>32</v>
      </c>
      <c r="T21" s="60">
        <f>VLOOKUP($A21,'Return Data'!$B$7:$R$2292,13,0)</f>
        <v>4.0532000000000004</v>
      </c>
      <c r="U21" s="61">
        <f t="shared" si="8"/>
        <v>32</v>
      </c>
      <c r="V21" s="60">
        <f>VLOOKUP($A21,'Return Data'!$B$7:$R$2292,17,0)</f>
        <v>3.5651000000000002</v>
      </c>
      <c r="W21" s="61">
        <f t="shared" si="9"/>
        <v>29</v>
      </c>
      <c r="X21" s="60">
        <f>VLOOKUP($A21,'Return Data'!$B$7:$R$2292,14,0)</f>
        <v>3.7934999999999999</v>
      </c>
      <c r="Y21" s="61">
        <f t="shared" si="10"/>
        <v>29</v>
      </c>
      <c r="Z21" s="60">
        <f>VLOOKUP($A21,'Return Data'!$B$7:$R$2292,16,0)</f>
        <v>6.9889000000000001</v>
      </c>
      <c r="AA21" s="62">
        <f t="shared" si="11"/>
        <v>10</v>
      </c>
    </row>
    <row r="22" spans="1:27" x14ac:dyDescent="0.3">
      <c r="A22" s="58" t="s">
        <v>243</v>
      </c>
      <c r="B22" s="59">
        <f>VLOOKUP($A22,'Return Data'!$B$7:$R$2292,3,0)</f>
        <v>44865</v>
      </c>
      <c r="C22" s="60">
        <f>VLOOKUP($A22,'Return Data'!$B$7:$R$2292,4,0)</f>
        <v>2985.8216000000002</v>
      </c>
      <c r="D22" s="60">
        <f>VLOOKUP($A22,'Return Data'!$B$7:$R$2292,5,0)</f>
        <v>6.4947999999999997</v>
      </c>
      <c r="E22" s="61">
        <f t="shared" si="0"/>
        <v>13</v>
      </c>
      <c r="F22" s="60">
        <f>VLOOKUP($A22,'Return Data'!$B$7:$R$2292,6,0)</f>
        <v>6.3404999999999996</v>
      </c>
      <c r="G22" s="61">
        <f t="shared" si="1"/>
        <v>13</v>
      </c>
      <c r="H22" s="60">
        <f>VLOOKUP($A22,'Return Data'!$B$7:$R$2292,7,0)</f>
        <v>6.2426000000000004</v>
      </c>
      <c r="I22" s="61">
        <f t="shared" si="2"/>
        <v>9</v>
      </c>
      <c r="J22" s="60">
        <f>VLOOKUP($A22,'Return Data'!$B$7:$R$2292,8,0)</f>
        <v>6.0030000000000001</v>
      </c>
      <c r="K22" s="61">
        <f t="shared" si="3"/>
        <v>8</v>
      </c>
      <c r="L22" s="60">
        <f>VLOOKUP($A22,'Return Data'!$B$7:$R$2292,9,0)</f>
        <v>5.8516000000000004</v>
      </c>
      <c r="M22" s="61">
        <f t="shared" si="4"/>
        <v>18</v>
      </c>
      <c r="N22" s="60">
        <f>VLOOKUP($A22,'Return Data'!$B$7:$R$2292,10,0)</f>
        <v>5.5159000000000002</v>
      </c>
      <c r="O22" s="61">
        <f t="shared" si="5"/>
        <v>13</v>
      </c>
      <c r="P22" s="60">
        <f>VLOOKUP($A22,'Return Data'!$B$7:$R$2292,11,0)</f>
        <v>4.9368999999999996</v>
      </c>
      <c r="Q22" s="61">
        <f t="shared" si="6"/>
        <v>16</v>
      </c>
      <c r="R22" s="60">
        <f>VLOOKUP($A22,'Return Data'!$B$7:$R$2292,12,0)</f>
        <v>4.5410000000000004</v>
      </c>
      <c r="S22" s="61">
        <f t="shared" si="7"/>
        <v>15</v>
      </c>
      <c r="T22" s="60">
        <f>VLOOKUP($A22,'Return Data'!$B$7:$R$2292,13,0)</f>
        <v>4.2973999999999997</v>
      </c>
      <c r="U22" s="61">
        <f t="shared" si="8"/>
        <v>14</v>
      </c>
      <c r="V22" s="60">
        <f>VLOOKUP($A22,'Return Data'!$B$7:$R$2292,17,0)</f>
        <v>3.7303000000000002</v>
      </c>
      <c r="W22" s="61">
        <f t="shared" si="9"/>
        <v>13</v>
      </c>
      <c r="X22" s="60">
        <f>VLOOKUP($A22,'Return Data'!$B$7:$R$2292,14,0)</f>
        <v>3.9603000000000002</v>
      </c>
      <c r="Y22" s="61">
        <f t="shared" si="10"/>
        <v>19</v>
      </c>
      <c r="Z22" s="60">
        <f>VLOOKUP($A22,'Return Data'!$B$7:$R$2292,16,0)</f>
        <v>7.0922000000000001</v>
      </c>
      <c r="AA22" s="62">
        <f t="shared" si="11"/>
        <v>6</v>
      </c>
    </row>
    <row r="23" spans="1:27" x14ac:dyDescent="0.3">
      <c r="A23" s="58" t="s">
        <v>244</v>
      </c>
      <c r="B23" s="59">
        <f>VLOOKUP($A23,'Return Data'!$B$7:$R$2292,3,0)</f>
        <v>44865</v>
      </c>
      <c r="C23" s="60">
        <f>VLOOKUP($A23,'Return Data'!$B$7:$R$2292,4,0)</f>
        <v>1141.9182000000001</v>
      </c>
      <c r="D23" s="60">
        <f>VLOOKUP($A23,'Return Data'!$B$7:$R$2292,5,0)</f>
        <v>6.7008000000000001</v>
      </c>
      <c r="E23" s="61">
        <f t="shared" si="0"/>
        <v>7</v>
      </c>
      <c r="F23" s="60">
        <f>VLOOKUP($A23,'Return Data'!$B$7:$R$2292,6,0)</f>
        <v>6.298</v>
      </c>
      <c r="G23" s="61">
        <f t="shared" si="1"/>
        <v>18</v>
      </c>
      <c r="H23" s="60">
        <f>VLOOKUP($A23,'Return Data'!$B$7:$R$2292,7,0)</f>
        <v>6.1699000000000002</v>
      </c>
      <c r="I23" s="61">
        <f t="shared" si="2"/>
        <v>22</v>
      </c>
      <c r="J23" s="60">
        <f>VLOOKUP($A23,'Return Data'!$B$7:$R$2292,8,0)</f>
        <v>5.8643999999999998</v>
      </c>
      <c r="K23" s="61">
        <f t="shared" si="3"/>
        <v>29</v>
      </c>
      <c r="L23" s="60">
        <f>VLOOKUP($A23,'Return Data'!$B$7:$R$2292,9,0)</f>
        <v>5.7946999999999997</v>
      </c>
      <c r="M23" s="61">
        <f t="shared" si="4"/>
        <v>25</v>
      </c>
      <c r="N23" s="60">
        <f>VLOOKUP($A23,'Return Data'!$B$7:$R$2292,10,0)</f>
        <v>5.3673999999999999</v>
      </c>
      <c r="O23" s="61">
        <f t="shared" si="5"/>
        <v>30</v>
      </c>
      <c r="P23" s="60">
        <f>VLOOKUP($A23,'Return Data'!$B$7:$R$2292,11,0)</f>
        <v>4.8577000000000004</v>
      </c>
      <c r="Q23" s="61">
        <f t="shared" si="6"/>
        <v>22</v>
      </c>
      <c r="R23" s="60">
        <f>VLOOKUP($A23,'Return Data'!$B$7:$R$2292,12,0)</f>
        <v>4.4028</v>
      </c>
      <c r="S23" s="61">
        <f t="shared" si="7"/>
        <v>29</v>
      </c>
      <c r="T23" s="60">
        <f>VLOOKUP($A23,'Return Data'!$B$7:$R$2292,13,0)</f>
        <v>4.1334</v>
      </c>
      <c r="U23" s="61">
        <f t="shared" si="8"/>
        <v>29</v>
      </c>
      <c r="V23" s="60">
        <f>VLOOKUP($A23,'Return Data'!$B$7:$R$2292,17,0)</f>
        <v>3.5339</v>
      </c>
      <c r="W23" s="61">
        <f t="shared" si="9"/>
        <v>32</v>
      </c>
      <c r="X23" s="60"/>
      <c r="Y23" s="61"/>
      <c r="Z23" s="60">
        <f>VLOOKUP($A23,'Return Data'!$B$7:$R$2292,16,0)</f>
        <v>3.8359999999999999</v>
      </c>
      <c r="AA23" s="62">
        <f t="shared" si="11"/>
        <v>35</v>
      </c>
    </row>
    <row r="24" spans="1:27" x14ac:dyDescent="0.3">
      <c r="A24" s="58" t="s">
        <v>245</v>
      </c>
      <c r="B24" s="59">
        <f>VLOOKUP($A24,'Return Data'!$B$7:$R$2292,3,0)</f>
        <v>44865</v>
      </c>
      <c r="C24" s="60">
        <f>VLOOKUP($A24,'Return Data'!$B$7:$R$2292,4,0)</f>
        <v>59.405000000000001</v>
      </c>
      <c r="D24" s="60">
        <f>VLOOKUP($A24,'Return Data'!$B$7:$R$2292,5,0)</f>
        <v>6.2068000000000003</v>
      </c>
      <c r="E24" s="61">
        <f t="shared" si="0"/>
        <v>22</v>
      </c>
      <c r="F24" s="60">
        <f>VLOOKUP($A24,'Return Data'!$B$7:$R$2292,6,0)</f>
        <v>6.1883999999999997</v>
      </c>
      <c r="G24" s="61">
        <f t="shared" si="1"/>
        <v>26</v>
      </c>
      <c r="H24" s="60">
        <f>VLOOKUP($A24,'Return Data'!$B$7:$R$2292,7,0)</f>
        <v>6.1603000000000003</v>
      </c>
      <c r="I24" s="61">
        <f t="shared" si="2"/>
        <v>23</v>
      </c>
      <c r="J24" s="60">
        <f>VLOOKUP($A24,'Return Data'!$B$7:$R$2292,8,0)</f>
        <v>5.9955999999999996</v>
      </c>
      <c r="K24" s="61">
        <f t="shared" si="3"/>
        <v>9</v>
      </c>
      <c r="L24" s="60">
        <f>VLOOKUP($A24,'Return Data'!$B$7:$R$2292,9,0)</f>
        <v>5.9481999999999999</v>
      </c>
      <c r="M24" s="61">
        <f t="shared" si="4"/>
        <v>7</v>
      </c>
      <c r="N24" s="60">
        <f>VLOOKUP($A24,'Return Data'!$B$7:$R$2292,10,0)</f>
        <v>5.5591999999999997</v>
      </c>
      <c r="O24" s="61">
        <f t="shared" si="5"/>
        <v>7</v>
      </c>
      <c r="P24" s="60">
        <f>VLOOKUP($A24,'Return Data'!$B$7:$R$2292,11,0)</f>
        <v>4.9756999999999998</v>
      </c>
      <c r="Q24" s="61">
        <f t="shared" si="6"/>
        <v>8</v>
      </c>
      <c r="R24" s="60">
        <f>VLOOKUP($A24,'Return Data'!$B$7:$R$2292,12,0)</f>
        <v>4.5635000000000003</v>
      </c>
      <c r="S24" s="61">
        <f t="shared" si="7"/>
        <v>8</v>
      </c>
      <c r="T24" s="60">
        <f>VLOOKUP($A24,'Return Data'!$B$7:$R$2292,13,0)</f>
        <v>4.3312999999999997</v>
      </c>
      <c r="U24" s="61">
        <f t="shared" si="8"/>
        <v>8</v>
      </c>
      <c r="V24" s="60">
        <f>VLOOKUP($A24,'Return Data'!$B$7:$R$2292,17,0)</f>
        <v>3.7627999999999999</v>
      </c>
      <c r="W24" s="61">
        <f t="shared" si="9"/>
        <v>9</v>
      </c>
      <c r="X24" s="60">
        <f>VLOOKUP($A24,'Return Data'!$B$7:$R$2292,14,0)</f>
        <v>3.9504999999999999</v>
      </c>
      <c r="Y24" s="61">
        <f t="shared" ref="Y24:Y42" si="12">RANK(X24,X$8:X$42,0)</f>
        <v>20</v>
      </c>
      <c r="Z24" s="60">
        <f>VLOOKUP($A24,'Return Data'!$B$7:$R$2292,16,0)</f>
        <v>7.4337</v>
      </c>
      <c r="AA24" s="62">
        <f t="shared" si="11"/>
        <v>2</v>
      </c>
    </row>
    <row r="25" spans="1:27" x14ac:dyDescent="0.3">
      <c r="A25" s="58" t="s">
        <v>246</v>
      </c>
      <c r="B25" s="59">
        <f>VLOOKUP($A25,'Return Data'!$B$7:$R$2292,3,0)</f>
        <v>44865</v>
      </c>
      <c r="C25" s="60">
        <f>VLOOKUP($A25,'Return Data'!$B$7:$R$2292,4,0)</f>
        <v>4395.6211999999996</v>
      </c>
      <c r="D25" s="60">
        <f>VLOOKUP($A25,'Return Data'!$B$7:$R$2292,5,0)</f>
        <v>5.6490999999999998</v>
      </c>
      <c r="E25" s="61">
        <f t="shared" si="0"/>
        <v>33</v>
      </c>
      <c r="F25" s="60">
        <f>VLOOKUP($A25,'Return Data'!$B$7:$R$2292,6,0)</f>
        <v>6.0052000000000003</v>
      </c>
      <c r="G25" s="61">
        <f t="shared" si="1"/>
        <v>32</v>
      </c>
      <c r="H25" s="60">
        <f>VLOOKUP($A25,'Return Data'!$B$7:$R$2292,7,0)</f>
        <v>6.0594000000000001</v>
      </c>
      <c r="I25" s="61">
        <f t="shared" si="2"/>
        <v>30</v>
      </c>
      <c r="J25" s="60">
        <f>VLOOKUP($A25,'Return Data'!$B$7:$R$2292,8,0)</f>
        <v>5.8752000000000004</v>
      </c>
      <c r="K25" s="61">
        <f t="shared" si="3"/>
        <v>27</v>
      </c>
      <c r="L25" s="60">
        <f>VLOOKUP($A25,'Return Data'!$B$7:$R$2292,9,0)</f>
        <v>5.7499000000000002</v>
      </c>
      <c r="M25" s="61">
        <f t="shared" si="4"/>
        <v>28</v>
      </c>
      <c r="N25" s="60">
        <f>VLOOKUP($A25,'Return Data'!$B$7:$R$2292,10,0)</f>
        <v>5.4134000000000002</v>
      </c>
      <c r="O25" s="61">
        <f t="shared" si="5"/>
        <v>28</v>
      </c>
      <c r="P25" s="60">
        <f>VLOOKUP($A25,'Return Data'!$B$7:$R$2292,11,0)</f>
        <v>4.8304</v>
      </c>
      <c r="Q25" s="61">
        <f t="shared" si="6"/>
        <v>27</v>
      </c>
      <c r="R25" s="60">
        <f>VLOOKUP($A25,'Return Data'!$B$7:$R$2292,12,0)</f>
        <v>4.4436999999999998</v>
      </c>
      <c r="S25" s="61">
        <f t="shared" si="7"/>
        <v>26</v>
      </c>
      <c r="T25" s="60">
        <f>VLOOKUP($A25,'Return Data'!$B$7:$R$2292,13,0)</f>
        <v>4.2275</v>
      </c>
      <c r="U25" s="61">
        <f t="shared" si="8"/>
        <v>26</v>
      </c>
      <c r="V25" s="60">
        <f>VLOOKUP($A25,'Return Data'!$B$7:$R$2292,17,0)</f>
        <v>3.6720999999999999</v>
      </c>
      <c r="W25" s="61">
        <f t="shared" si="9"/>
        <v>26</v>
      </c>
      <c r="X25" s="60">
        <f>VLOOKUP($A25,'Return Data'!$B$7:$R$2292,14,0)</f>
        <v>3.9428999999999998</v>
      </c>
      <c r="Y25" s="61">
        <f t="shared" si="12"/>
        <v>22</v>
      </c>
      <c r="Z25" s="60">
        <f>VLOOKUP($A25,'Return Data'!$B$7:$R$2292,16,0)</f>
        <v>6.8507999999999996</v>
      </c>
      <c r="AA25" s="62">
        <f t="shared" si="11"/>
        <v>18</v>
      </c>
    </row>
    <row r="26" spans="1:27" x14ac:dyDescent="0.3">
      <c r="A26" s="58" t="s">
        <v>1928</v>
      </c>
      <c r="B26" s="59">
        <f>VLOOKUP($A26,'Return Data'!$B$7:$R$2292,3,0)</f>
        <v>44865</v>
      </c>
      <c r="C26" s="60">
        <f>VLOOKUP($A26,'Return Data'!$B$7:$R$2292,4,0)</f>
        <v>2981.2507000000001</v>
      </c>
      <c r="D26" s="60">
        <f>VLOOKUP($A26,'Return Data'!$B$7:$R$2292,5,0)</f>
        <v>6.4189999999999996</v>
      </c>
      <c r="E26" s="61">
        <f t="shared" si="0"/>
        <v>17</v>
      </c>
      <c r="F26" s="60">
        <f>VLOOKUP($A26,'Return Data'!$B$7:$R$2292,6,0)</f>
        <v>6.3190999999999997</v>
      </c>
      <c r="G26" s="61">
        <f t="shared" si="1"/>
        <v>16</v>
      </c>
      <c r="H26" s="60">
        <f>VLOOKUP($A26,'Return Data'!$B$7:$R$2292,7,0)</f>
        <v>6.2027999999999999</v>
      </c>
      <c r="I26" s="61">
        <f t="shared" si="2"/>
        <v>16</v>
      </c>
      <c r="J26" s="60">
        <f>VLOOKUP($A26,'Return Data'!$B$7:$R$2292,8,0)</f>
        <v>5.9763000000000002</v>
      </c>
      <c r="K26" s="61">
        <f t="shared" si="3"/>
        <v>13</v>
      </c>
      <c r="L26" s="60">
        <f>VLOOKUP($A26,'Return Data'!$B$7:$R$2292,9,0)</f>
        <v>5.8933</v>
      </c>
      <c r="M26" s="61">
        <f t="shared" si="4"/>
        <v>11</v>
      </c>
      <c r="N26" s="60">
        <f>VLOOKUP($A26,'Return Data'!$B$7:$R$2292,10,0)</f>
        <v>5.4976000000000003</v>
      </c>
      <c r="O26" s="61">
        <f t="shared" si="5"/>
        <v>16</v>
      </c>
      <c r="P26" s="60">
        <f>VLOOKUP($A26,'Return Data'!$B$7:$R$2292,11,0)</f>
        <v>4.9530000000000003</v>
      </c>
      <c r="Q26" s="61">
        <f t="shared" si="6"/>
        <v>13</v>
      </c>
      <c r="R26" s="60">
        <f>VLOOKUP($A26,'Return Data'!$B$7:$R$2292,12,0)</f>
        <v>4.5419999999999998</v>
      </c>
      <c r="S26" s="61">
        <f t="shared" si="7"/>
        <v>13</v>
      </c>
      <c r="T26" s="60">
        <f>VLOOKUP($A26,'Return Data'!$B$7:$R$2292,13,0)</f>
        <v>4.2968999999999999</v>
      </c>
      <c r="U26" s="61">
        <f t="shared" si="8"/>
        <v>15</v>
      </c>
      <c r="V26" s="60">
        <f>VLOOKUP($A26,'Return Data'!$B$7:$R$2292,17,0)</f>
        <v>3.7267999999999999</v>
      </c>
      <c r="W26" s="61">
        <f t="shared" si="9"/>
        <v>15</v>
      </c>
      <c r="X26" s="60">
        <f>VLOOKUP($A26,'Return Data'!$B$7:$R$2292,14,0)</f>
        <v>4.0088999999999997</v>
      </c>
      <c r="Y26" s="61">
        <f t="shared" si="12"/>
        <v>9</v>
      </c>
      <c r="Z26" s="60">
        <f>VLOOKUP($A26,'Return Data'!$B$7:$R$2292,16,0)</f>
        <v>7.0258000000000003</v>
      </c>
      <c r="AA26" s="62">
        <f t="shared" si="11"/>
        <v>8</v>
      </c>
    </row>
    <row r="27" spans="1:27" x14ac:dyDescent="0.3">
      <c r="A27" s="58" t="s">
        <v>1882</v>
      </c>
      <c r="B27" s="59">
        <f>VLOOKUP($A27,'Return Data'!$B$7:$R$2292,3,0)</f>
        <v>44865</v>
      </c>
      <c r="C27" s="60">
        <f>VLOOKUP($A27,'Return Data'!$B$7:$R$2292,4,0)</f>
        <v>3930.7876999999999</v>
      </c>
      <c r="D27" s="60">
        <f>VLOOKUP($A27,'Return Data'!$B$7:$R$2292,5,0)</f>
        <v>6.4973999999999998</v>
      </c>
      <c r="E27" s="61">
        <f t="shared" si="0"/>
        <v>12</v>
      </c>
      <c r="F27" s="60">
        <f>VLOOKUP($A27,'Return Data'!$B$7:$R$2292,6,0)</f>
        <v>6.3284000000000002</v>
      </c>
      <c r="G27" s="61">
        <f t="shared" si="1"/>
        <v>15</v>
      </c>
      <c r="H27" s="60">
        <f>VLOOKUP($A27,'Return Data'!$B$7:$R$2292,7,0)</f>
        <v>6.2347000000000001</v>
      </c>
      <c r="I27" s="61">
        <f t="shared" si="2"/>
        <v>12</v>
      </c>
      <c r="J27" s="60">
        <f>VLOOKUP($A27,'Return Data'!$B$7:$R$2292,8,0)</f>
        <v>5.9469000000000003</v>
      </c>
      <c r="K27" s="61">
        <f t="shared" si="3"/>
        <v>20</v>
      </c>
      <c r="L27" s="60">
        <f>VLOOKUP($A27,'Return Data'!$B$7:$R$2292,9,0)</f>
        <v>5.8608000000000002</v>
      </c>
      <c r="M27" s="61">
        <f t="shared" si="4"/>
        <v>16</v>
      </c>
      <c r="N27" s="60">
        <f>VLOOKUP($A27,'Return Data'!$B$7:$R$2292,10,0)</f>
        <v>5.4398999999999997</v>
      </c>
      <c r="O27" s="61">
        <f t="shared" si="5"/>
        <v>25</v>
      </c>
      <c r="P27" s="60">
        <f>VLOOKUP($A27,'Return Data'!$B$7:$R$2292,11,0)</f>
        <v>4.8429000000000002</v>
      </c>
      <c r="Q27" s="61">
        <f t="shared" si="6"/>
        <v>25</v>
      </c>
      <c r="R27" s="60">
        <f>VLOOKUP($A27,'Return Data'!$B$7:$R$2292,12,0)</f>
        <v>4.4382999999999999</v>
      </c>
      <c r="S27" s="61">
        <f t="shared" si="7"/>
        <v>27</v>
      </c>
      <c r="T27" s="60">
        <f>VLOOKUP($A27,'Return Data'!$B$7:$R$2292,13,0)</f>
        <v>4.2184999999999997</v>
      </c>
      <c r="U27" s="61">
        <f t="shared" si="8"/>
        <v>27</v>
      </c>
      <c r="V27" s="60">
        <f>VLOOKUP($A27,'Return Data'!$B$7:$R$2292,17,0)</f>
        <v>3.6888999999999998</v>
      </c>
      <c r="W27" s="61">
        <f t="shared" si="9"/>
        <v>22</v>
      </c>
      <c r="X27" s="60">
        <f>VLOOKUP($A27,'Return Data'!$B$7:$R$2292,14,0)</f>
        <v>4.0061999999999998</v>
      </c>
      <c r="Y27" s="61">
        <f t="shared" si="12"/>
        <v>12</v>
      </c>
      <c r="Z27" s="60">
        <f>VLOOKUP($A27,'Return Data'!$B$7:$R$2292,16,0)</f>
        <v>6.8536000000000001</v>
      </c>
      <c r="AA27" s="62">
        <f t="shared" si="11"/>
        <v>17</v>
      </c>
    </row>
    <row r="28" spans="1:27" x14ac:dyDescent="0.3">
      <c r="A28" s="58" t="s">
        <v>434</v>
      </c>
      <c r="B28" s="59">
        <f>VLOOKUP($A28,'Return Data'!$B$7:$R$2292,3,0)</f>
        <v>44865</v>
      </c>
      <c r="C28" s="60">
        <f>VLOOKUP($A28,'Return Data'!$B$7:$R$2292,4,0)</f>
        <v>1413.3706</v>
      </c>
      <c r="D28" s="60">
        <f>VLOOKUP($A28,'Return Data'!$B$7:$R$2292,5,0)</f>
        <v>6.8319000000000001</v>
      </c>
      <c r="E28" s="61">
        <f t="shared" si="0"/>
        <v>4</v>
      </c>
      <c r="F28" s="60">
        <f>VLOOKUP($A28,'Return Data'!$B$7:$R$2292,6,0)</f>
        <v>6.4941000000000004</v>
      </c>
      <c r="G28" s="61">
        <f t="shared" si="1"/>
        <v>5</v>
      </c>
      <c r="H28" s="60">
        <f>VLOOKUP($A28,'Return Data'!$B$7:$R$2292,7,0)</f>
        <v>6.3166000000000002</v>
      </c>
      <c r="I28" s="61">
        <f t="shared" si="2"/>
        <v>3</v>
      </c>
      <c r="J28" s="60">
        <f>VLOOKUP($A28,'Return Data'!$B$7:$R$2292,8,0)</f>
        <v>6.1371000000000002</v>
      </c>
      <c r="K28" s="61">
        <f t="shared" si="3"/>
        <v>1</v>
      </c>
      <c r="L28" s="60">
        <f>VLOOKUP($A28,'Return Data'!$B$7:$R$2292,9,0)</f>
        <v>6.0145999999999997</v>
      </c>
      <c r="M28" s="61">
        <f t="shared" si="4"/>
        <v>1</v>
      </c>
      <c r="N28" s="60">
        <f>VLOOKUP($A28,'Return Data'!$B$7:$R$2292,10,0)</f>
        <v>5.5716000000000001</v>
      </c>
      <c r="O28" s="61">
        <f t="shared" si="5"/>
        <v>6</v>
      </c>
      <c r="P28" s="60">
        <f>VLOOKUP($A28,'Return Data'!$B$7:$R$2292,11,0)</f>
        <v>5.0228000000000002</v>
      </c>
      <c r="Q28" s="61">
        <f t="shared" si="6"/>
        <v>5</v>
      </c>
      <c r="R28" s="60">
        <f>VLOOKUP($A28,'Return Data'!$B$7:$R$2292,12,0)</f>
        <v>4.5869999999999997</v>
      </c>
      <c r="S28" s="61">
        <f t="shared" si="7"/>
        <v>6</v>
      </c>
      <c r="T28" s="60">
        <f>VLOOKUP($A28,'Return Data'!$B$7:$R$2292,13,0)</f>
        <v>4.3509000000000002</v>
      </c>
      <c r="U28" s="61">
        <f t="shared" si="8"/>
        <v>7</v>
      </c>
      <c r="V28" s="60">
        <f>VLOOKUP($A28,'Return Data'!$B$7:$R$2292,17,0)</f>
        <v>3.7833999999999999</v>
      </c>
      <c r="W28" s="61">
        <f t="shared" si="9"/>
        <v>5</v>
      </c>
      <c r="X28" s="60">
        <f>VLOOKUP($A28,'Return Data'!$B$7:$R$2292,14,0)</f>
        <v>4.0765000000000002</v>
      </c>
      <c r="Y28" s="61">
        <f t="shared" si="12"/>
        <v>3</v>
      </c>
      <c r="Z28" s="60">
        <f>VLOOKUP($A28,'Return Data'!$B$7:$R$2292,16,0)</f>
        <v>5.6162999999999998</v>
      </c>
      <c r="AA28" s="62">
        <f t="shared" si="11"/>
        <v>29</v>
      </c>
    </row>
    <row r="29" spans="1:27" x14ac:dyDescent="0.3">
      <c r="A29" s="58" t="s">
        <v>250</v>
      </c>
      <c r="B29" s="59">
        <f>VLOOKUP($A29,'Return Data'!$B$7:$R$2292,3,0)</f>
        <v>44865</v>
      </c>
      <c r="C29" s="60">
        <f>VLOOKUP($A29,'Return Data'!$B$7:$R$2292,4,0)</f>
        <v>2278.3564000000001</v>
      </c>
      <c r="D29" s="60">
        <f>VLOOKUP($A29,'Return Data'!$B$7:$R$2292,5,0)</f>
        <v>6.2282000000000002</v>
      </c>
      <c r="E29" s="61">
        <f t="shared" si="0"/>
        <v>21</v>
      </c>
      <c r="F29" s="60">
        <f>VLOOKUP($A29,'Return Data'!$B$7:$R$2292,6,0)</f>
        <v>6.2784000000000004</v>
      </c>
      <c r="G29" s="61">
        <f t="shared" si="1"/>
        <v>19</v>
      </c>
      <c r="H29" s="60">
        <f>VLOOKUP($A29,'Return Data'!$B$7:$R$2292,7,0)</f>
        <v>6.1832000000000003</v>
      </c>
      <c r="I29" s="61">
        <f t="shared" si="2"/>
        <v>20</v>
      </c>
      <c r="J29" s="60">
        <f>VLOOKUP($A29,'Return Data'!$B$7:$R$2292,8,0)</f>
        <v>5.9560000000000004</v>
      </c>
      <c r="K29" s="61">
        <f t="shared" si="3"/>
        <v>19</v>
      </c>
      <c r="L29" s="60">
        <f>VLOOKUP($A29,'Return Data'!$B$7:$R$2292,9,0)</f>
        <v>5.8856999999999999</v>
      </c>
      <c r="M29" s="61">
        <f t="shared" si="4"/>
        <v>12</v>
      </c>
      <c r="N29" s="60">
        <f>VLOOKUP($A29,'Return Data'!$B$7:$R$2292,10,0)</f>
        <v>5.4931000000000001</v>
      </c>
      <c r="O29" s="61">
        <f t="shared" si="5"/>
        <v>17</v>
      </c>
      <c r="P29" s="60">
        <f>VLOOKUP($A29,'Return Data'!$B$7:$R$2292,11,0)</f>
        <v>4.9607999999999999</v>
      </c>
      <c r="Q29" s="61">
        <f t="shared" si="6"/>
        <v>11</v>
      </c>
      <c r="R29" s="60">
        <f>VLOOKUP($A29,'Return Data'!$B$7:$R$2292,12,0)</f>
        <v>4.5465999999999998</v>
      </c>
      <c r="S29" s="61">
        <f t="shared" si="7"/>
        <v>11</v>
      </c>
      <c r="T29" s="60">
        <f>VLOOKUP($A29,'Return Data'!$B$7:$R$2292,13,0)</f>
        <v>4.2954999999999997</v>
      </c>
      <c r="U29" s="61">
        <f t="shared" si="8"/>
        <v>17</v>
      </c>
      <c r="V29" s="60">
        <f>VLOOKUP($A29,'Return Data'!$B$7:$R$2292,17,0)</f>
        <v>3.7686000000000002</v>
      </c>
      <c r="W29" s="61">
        <f t="shared" si="9"/>
        <v>7</v>
      </c>
      <c r="X29" s="60">
        <f>VLOOKUP($A29,'Return Data'!$B$7:$R$2292,14,0)</f>
        <v>4.0190999999999999</v>
      </c>
      <c r="Y29" s="61">
        <f t="shared" si="12"/>
        <v>8</v>
      </c>
      <c r="Z29" s="60">
        <f>VLOOKUP($A29,'Return Data'!$B$7:$R$2292,16,0)</f>
        <v>6.1448999999999998</v>
      </c>
      <c r="AA29" s="62">
        <f t="shared" si="11"/>
        <v>27</v>
      </c>
    </row>
    <row r="30" spans="1:27" x14ac:dyDescent="0.3">
      <c r="A30" s="58" t="s">
        <v>251</v>
      </c>
      <c r="B30" s="59">
        <f>VLOOKUP($A30,'Return Data'!$B$7:$R$2292,3,0)</f>
        <v>44865</v>
      </c>
      <c r="C30" s="60">
        <f>VLOOKUP($A30,'Return Data'!$B$7:$R$2292,4,0)</f>
        <v>11.6228</v>
      </c>
      <c r="D30" s="60">
        <f>VLOOKUP($A30,'Return Data'!$B$7:$R$2292,5,0)</f>
        <v>5.3394000000000004</v>
      </c>
      <c r="E30" s="61">
        <f t="shared" si="0"/>
        <v>34</v>
      </c>
      <c r="F30" s="60">
        <f>VLOOKUP($A30,'Return Data'!$B$7:$R$2292,6,0)</f>
        <v>5.6553000000000004</v>
      </c>
      <c r="G30" s="61">
        <f t="shared" si="1"/>
        <v>35</v>
      </c>
      <c r="H30" s="60">
        <f>VLOOKUP($A30,'Return Data'!$B$7:$R$2292,7,0)</f>
        <v>5.6139000000000001</v>
      </c>
      <c r="I30" s="61">
        <f t="shared" si="2"/>
        <v>35</v>
      </c>
      <c r="J30" s="60">
        <f>VLOOKUP($A30,'Return Data'!$B$7:$R$2292,8,0)</f>
        <v>5.5749000000000004</v>
      </c>
      <c r="K30" s="61">
        <f t="shared" si="3"/>
        <v>35</v>
      </c>
      <c r="L30" s="60">
        <f>VLOOKUP($A30,'Return Data'!$B$7:$R$2292,9,0)</f>
        <v>5.3425000000000002</v>
      </c>
      <c r="M30" s="61">
        <f t="shared" si="4"/>
        <v>35</v>
      </c>
      <c r="N30" s="60">
        <f>VLOOKUP($A30,'Return Data'!$B$7:$R$2292,10,0)</f>
        <v>4.9734999999999996</v>
      </c>
      <c r="O30" s="61">
        <f t="shared" si="5"/>
        <v>35</v>
      </c>
      <c r="P30" s="60">
        <f>VLOOKUP($A30,'Return Data'!$B$7:$R$2292,11,0)</f>
        <v>4.4913999999999996</v>
      </c>
      <c r="Q30" s="61">
        <f t="shared" si="6"/>
        <v>35</v>
      </c>
      <c r="R30" s="60">
        <f>VLOOKUP($A30,'Return Data'!$B$7:$R$2292,12,0)</f>
        <v>4.1536</v>
      </c>
      <c r="S30" s="61">
        <f t="shared" si="7"/>
        <v>34</v>
      </c>
      <c r="T30" s="60">
        <f>VLOOKUP($A30,'Return Data'!$B$7:$R$2292,13,0)</f>
        <v>3.9114</v>
      </c>
      <c r="U30" s="61">
        <f t="shared" si="8"/>
        <v>34</v>
      </c>
      <c r="V30" s="60">
        <f>VLOOKUP($A30,'Return Data'!$B$7:$R$2292,17,0)</f>
        <v>3.3805999999999998</v>
      </c>
      <c r="W30" s="61">
        <f t="shared" si="9"/>
        <v>35</v>
      </c>
      <c r="X30" s="60">
        <f>VLOOKUP($A30,'Return Data'!$B$7:$R$2292,14,0)</f>
        <v>3.4756999999999998</v>
      </c>
      <c r="Y30" s="61">
        <f t="shared" si="12"/>
        <v>34</v>
      </c>
      <c r="Z30" s="60">
        <f>VLOOKUP($A30,'Return Data'!$B$7:$R$2292,16,0)</f>
        <v>3.9639000000000002</v>
      </c>
      <c r="AA30" s="62">
        <f t="shared" si="11"/>
        <v>34</v>
      </c>
    </row>
    <row r="31" spans="1:27" x14ac:dyDescent="0.3">
      <c r="A31" s="58" t="s">
        <v>1871</v>
      </c>
      <c r="B31" s="59">
        <f>VLOOKUP($A31,'Return Data'!$B$7:$R$2292,3,0)</f>
        <v>44865</v>
      </c>
      <c r="C31" s="60">
        <f>VLOOKUP($A31,'Return Data'!$B$7:$R$2292,4,0)</f>
        <v>2382.5279</v>
      </c>
      <c r="D31" s="60">
        <f>VLOOKUP($A31,'Return Data'!$B$7:$R$2292,5,0)</f>
        <v>5.7427999999999999</v>
      </c>
      <c r="E31" s="61">
        <f t="shared" si="0"/>
        <v>30</v>
      </c>
      <c r="F31" s="60">
        <f>VLOOKUP($A31,'Return Data'!$B$7:$R$2292,6,0)</f>
        <v>6.0472000000000001</v>
      </c>
      <c r="G31" s="61">
        <f t="shared" si="1"/>
        <v>31</v>
      </c>
      <c r="H31" s="60">
        <f>VLOOKUP($A31,'Return Data'!$B$7:$R$2292,7,0)</f>
        <v>5.7016999999999998</v>
      </c>
      <c r="I31" s="61">
        <f t="shared" si="2"/>
        <v>33</v>
      </c>
      <c r="J31" s="60">
        <f>VLOOKUP($A31,'Return Data'!$B$7:$R$2292,8,0)</f>
        <v>5.6917999999999997</v>
      </c>
      <c r="K31" s="61">
        <f t="shared" si="3"/>
        <v>32</v>
      </c>
      <c r="L31" s="60">
        <f>VLOOKUP($A31,'Return Data'!$B$7:$R$2292,9,0)</f>
        <v>5.6852</v>
      </c>
      <c r="M31" s="61">
        <f t="shared" si="4"/>
        <v>30</v>
      </c>
      <c r="N31" s="60">
        <f>VLOOKUP($A31,'Return Data'!$B$7:$R$2292,10,0)</f>
        <v>5.5260999999999996</v>
      </c>
      <c r="O31" s="61">
        <f t="shared" si="5"/>
        <v>12</v>
      </c>
      <c r="P31" s="60">
        <f>VLOOKUP($A31,'Return Data'!$B$7:$R$2292,11,0)</f>
        <v>5.0289000000000001</v>
      </c>
      <c r="Q31" s="61">
        <f t="shared" si="6"/>
        <v>2</v>
      </c>
      <c r="R31" s="60">
        <f>VLOOKUP($A31,'Return Data'!$B$7:$R$2292,12,0)</f>
        <v>4.8503999999999996</v>
      </c>
      <c r="S31" s="61">
        <f t="shared" si="7"/>
        <v>1</v>
      </c>
      <c r="T31" s="60">
        <f>VLOOKUP($A31,'Return Data'!$B$7:$R$2292,13,0)</f>
        <v>4.6741000000000001</v>
      </c>
      <c r="U31" s="61">
        <f t="shared" si="8"/>
        <v>1</v>
      </c>
      <c r="V31" s="60">
        <f>VLOOKUP($A31,'Return Data'!$B$7:$R$2292,17,0)</f>
        <v>3.9180000000000001</v>
      </c>
      <c r="W31" s="61">
        <f t="shared" si="9"/>
        <v>2</v>
      </c>
      <c r="X31" s="60">
        <f>VLOOKUP($A31,'Return Data'!$B$7:$R$2292,14,0)</f>
        <v>3.9411999999999998</v>
      </c>
      <c r="Y31" s="61">
        <f t="shared" si="12"/>
        <v>23</v>
      </c>
      <c r="Z31" s="60">
        <f>VLOOKUP($A31,'Return Data'!$B$7:$R$2292,16,0)</f>
        <v>7.0726000000000004</v>
      </c>
      <c r="AA31" s="62">
        <f t="shared" si="11"/>
        <v>7</v>
      </c>
    </row>
    <row r="32" spans="1:27" x14ac:dyDescent="0.3">
      <c r="A32" s="58" t="s">
        <v>252</v>
      </c>
      <c r="B32" s="59">
        <f>VLOOKUP($A32,'Return Data'!$B$7:$R$2292,3,0)</f>
        <v>44865</v>
      </c>
      <c r="C32" s="60">
        <f>VLOOKUP($A32,'Return Data'!$B$7:$R$2292,4,0)</f>
        <v>5305.6695</v>
      </c>
      <c r="D32" s="60">
        <f>VLOOKUP($A32,'Return Data'!$B$7:$R$2292,5,0)</f>
        <v>6.1773999999999996</v>
      </c>
      <c r="E32" s="61">
        <f t="shared" si="0"/>
        <v>24</v>
      </c>
      <c r="F32" s="60">
        <f>VLOOKUP($A32,'Return Data'!$B$7:$R$2292,6,0)</f>
        <v>6.2640000000000002</v>
      </c>
      <c r="G32" s="61">
        <f t="shared" si="1"/>
        <v>21</v>
      </c>
      <c r="H32" s="60">
        <f>VLOOKUP($A32,'Return Data'!$B$7:$R$2292,7,0)</f>
        <v>6.0724</v>
      </c>
      <c r="I32" s="61">
        <f t="shared" si="2"/>
        <v>29</v>
      </c>
      <c r="J32" s="60">
        <f>VLOOKUP($A32,'Return Data'!$B$7:$R$2292,8,0)</f>
        <v>5.8673000000000002</v>
      </c>
      <c r="K32" s="61">
        <f t="shared" si="3"/>
        <v>28</v>
      </c>
      <c r="L32" s="60">
        <f>VLOOKUP($A32,'Return Data'!$B$7:$R$2292,9,0)</f>
        <v>5.7919</v>
      </c>
      <c r="M32" s="61">
        <f t="shared" si="4"/>
        <v>26</v>
      </c>
      <c r="N32" s="60">
        <f>VLOOKUP($A32,'Return Data'!$B$7:$R$2292,10,0)</f>
        <v>5.4485000000000001</v>
      </c>
      <c r="O32" s="61">
        <f t="shared" si="5"/>
        <v>23</v>
      </c>
      <c r="P32" s="60">
        <f>VLOOKUP($A32,'Return Data'!$B$7:$R$2292,11,0)</f>
        <v>4.8489000000000004</v>
      </c>
      <c r="Q32" s="61">
        <f t="shared" si="6"/>
        <v>24</v>
      </c>
      <c r="R32" s="60">
        <f>VLOOKUP($A32,'Return Data'!$B$7:$R$2292,12,0)</f>
        <v>4.4687000000000001</v>
      </c>
      <c r="S32" s="61">
        <f t="shared" si="7"/>
        <v>23</v>
      </c>
      <c r="T32" s="60">
        <f>VLOOKUP($A32,'Return Data'!$B$7:$R$2292,13,0)</f>
        <v>4.2553000000000001</v>
      </c>
      <c r="U32" s="61">
        <f t="shared" si="8"/>
        <v>21</v>
      </c>
      <c r="V32" s="60">
        <f>VLOOKUP($A32,'Return Data'!$B$7:$R$2292,17,0)</f>
        <v>3.6835</v>
      </c>
      <c r="W32" s="61">
        <f t="shared" si="9"/>
        <v>24</v>
      </c>
      <c r="X32" s="60">
        <f>VLOOKUP($A32,'Return Data'!$B$7:$R$2292,14,0)</f>
        <v>3.9967000000000001</v>
      </c>
      <c r="Y32" s="61">
        <f t="shared" si="12"/>
        <v>15</v>
      </c>
      <c r="Z32" s="60">
        <f>VLOOKUP($A32,'Return Data'!$B$7:$R$2292,16,0)</f>
        <v>6.8335999999999997</v>
      </c>
      <c r="AA32" s="62">
        <f t="shared" si="11"/>
        <v>19</v>
      </c>
    </row>
    <row r="33" spans="1:27" x14ac:dyDescent="0.3">
      <c r="A33" s="58" t="s">
        <v>253</v>
      </c>
      <c r="B33" s="59">
        <f>VLOOKUP($A33,'Return Data'!$B$7:$R$2292,3,0)</f>
        <v>44865</v>
      </c>
      <c r="C33" s="60">
        <f>VLOOKUP($A33,'Return Data'!$B$7:$R$2292,4,0)</f>
        <v>1217.6719000000001</v>
      </c>
      <c r="D33" s="60">
        <f>VLOOKUP($A33,'Return Data'!$B$7:$R$2292,5,0)</f>
        <v>5.2343999999999999</v>
      </c>
      <c r="E33" s="61">
        <f t="shared" si="0"/>
        <v>35</v>
      </c>
      <c r="F33" s="60">
        <f>VLOOKUP($A33,'Return Data'!$B$7:$R$2292,6,0)</f>
        <v>5.6849999999999996</v>
      </c>
      <c r="G33" s="61">
        <f t="shared" si="1"/>
        <v>34</v>
      </c>
      <c r="H33" s="60">
        <f>VLOOKUP($A33,'Return Data'!$B$7:$R$2292,7,0)</f>
        <v>5.6496000000000004</v>
      </c>
      <c r="I33" s="61">
        <f t="shared" si="2"/>
        <v>34</v>
      </c>
      <c r="J33" s="60">
        <f>VLOOKUP($A33,'Return Data'!$B$7:$R$2292,8,0)</f>
        <v>5.6014999999999997</v>
      </c>
      <c r="K33" s="61">
        <f t="shared" si="3"/>
        <v>34</v>
      </c>
      <c r="L33" s="60">
        <f>VLOOKUP($A33,'Return Data'!$B$7:$R$2292,9,0)</f>
        <v>5.5491000000000001</v>
      </c>
      <c r="M33" s="61">
        <f t="shared" si="4"/>
        <v>34</v>
      </c>
      <c r="N33" s="60">
        <f>VLOOKUP($A33,'Return Data'!$B$7:$R$2292,10,0)</f>
        <v>5.2119</v>
      </c>
      <c r="O33" s="61">
        <f t="shared" si="5"/>
        <v>33</v>
      </c>
      <c r="P33" s="60">
        <f>VLOOKUP($A33,'Return Data'!$B$7:$R$2292,11,0)</f>
        <v>4.6186999999999996</v>
      </c>
      <c r="Q33" s="61">
        <f t="shared" si="6"/>
        <v>33</v>
      </c>
      <c r="R33" s="60">
        <f>VLOOKUP($A33,'Return Data'!$B$7:$R$2292,12,0)</f>
        <v>4.2670000000000003</v>
      </c>
      <c r="S33" s="61">
        <f t="shared" si="7"/>
        <v>33</v>
      </c>
      <c r="T33" s="60">
        <f>VLOOKUP($A33,'Return Data'!$B$7:$R$2292,13,0)</f>
        <v>4.0423999999999998</v>
      </c>
      <c r="U33" s="61">
        <f t="shared" si="8"/>
        <v>33</v>
      </c>
      <c r="V33" s="60">
        <f>VLOOKUP($A33,'Return Data'!$B$7:$R$2292,17,0)</f>
        <v>3.5352000000000001</v>
      </c>
      <c r="W33" s="61">
        <f t="shared" si="9"/>
        <v>31</v>
      </c>
      <c r="X33" s="60">
        <f>VLOOKUP($A33,'Return Data'!$B$7:$R$2292,14,0)</f>
        <v>3.6722000000000001</v>
      </c>
      <c r="Y33" s="61">
        <f t="shared" si="12"/>
        <v>30</v>
      </c>
      <c r="Z33" s="60">
        <f>VLOOKUP($A33,'Return Data'!$B$7:$R$2292,16,0)</f>
        <v>4.4973999999999998</v>
      </c>
      <c r="AA33" s="62">
        <f t="shared" si="11"/>
        <v>31</v>
      </c>
    </row>
    <row r="34" spans="1:27" x14ac:dyDescent="0.3">
      <c r="A34" s="58" t="s">
        <v>1938</v>
      </c>
      <c r="B34" s="59">
        <f>VLOOKUP($A34,'Return Data'!$B$7:$R$2292,3,0)</f>
        <v>44865</v>
      </c>
      <c r="C34" s="60">
        <f>VLOOKUP($A34,'Return Data'!$B$7:$R$2292,4,0)</f>
        <v>282.90309999999999</v>
      </c>
      <c r="D34" s="60">
        <f>VLOOKUP($A34,'Return Data'!$B$7:$R$2292,5,0)</f>
        <v>6.3230000000000004</v>
      </c>
      <c r="E34" s="61">
        <f t="shared" si="0"/>
        <v>18</v>
      </c>
      <c r="F34" s="60">
        <f>VLOOKUP($A34,'Return Data'!$B$7:$R$2292,6,0)</f>
        <v>6.2305000000000001</v>
      </c>
      <c r="G34" s="61">
        <f t="shared" si="1"/>
        <v>22</v>
      </c>
      <c r="H34" s="60">
        <f>VLOOKUP($A34,'Return Data'!$B$7:$R$2292,7,0)</f>
        <v>6.2390999999999996</v>
      </c>
      <c r="I34" s="61">
        <f t="shared" si="2"/>
        <v>11</v>
      </c>
      <c r="J34" s="60">
        <f>VLOOKUP($A34,'Return Data'!$B$7:$R$2292,8,0)</f>
        <v>5.9604999999999997</v>
      </c>
      <c r="K34" s="61">
        <f t="shared" si="3"/>
        <v>18</v>
      </c>
      <c r="L34" s="60">
        <f>VLOOKUP($A34,'Return Data'!$B$7:$R$2292,9,0)</f>
        <v>5.8320999999999996</v>
      </c>
      <c r="M34" s="61">
        <f t="shared" si="4"/>
        <v>19</v>
      </c>
      <c r="N34" s="60">
        <f>VLOOKUP($A34,'Return Data'!$B$7:$R$2292,10,0)</f>
        <v>5.4499000000000004</v>
      </c>
      <c r="O34" s="61">
        <f t="shared" si="5"/>
        <v>21</v>
      </c>
      <c r="P34" s="60">
        <f>VLOOKUP($A34,'Return Data'!$B$7:$R$2292,11,0)</f>
        <v>4.9263000000000003</v>
      </c>
      <c r="Q34" s="61">
        <f t="shared" si="6"/>
        <v>18</v>
      </c>
      <c r="R34" s="60">
        <f>VLOOKUP($A34,'Return Data'!$B$7:$R$2292,12,0)</f>
        <v>4.5274000000000001</v>
      </c>
      <c r="S34" s="61">
        <f t="shared" si="7"/>
        <v>19</v>
      </c>
      <c r="T34" s="60">
        <f>VLOOKUP($A34,'Return Data'!$B$7:$R$2292,13,0)</f>
        <v>4.2840999999999996</v>
      </c>
      <c r="U34" s="61">
        <f t="shared" si="8"/>
        <v>18</v>
      </c>
      <c r="V34" s="60">
        <f>VLOOKUP($A34,'Return Data'!$B$7:$R$2292,17,0)</f>
        <v>3.7296999999999998</v>
      </c>
      <c r="W34" s="61">
        <f t="shared" si="9"/>
        <v>14</v>
      </c>
      <c r="X34" s="60">
        <f>VLOOKUP($A34,'Return Data'!$B$7:$R$2292,14,0)</f>
        <v>4.0025000000000004</v>
      </c>
      <c r="Y34" s="61">
        <f t="shared" si="12"/>
        <v>13</v>
      </c>
      <c r="Z34" s="60">
        <f>VLOOKUP($A34,'Return Data'!$B$7:$R$2292,16,0)</f>
        <v>7.0970000000000004</v>
      </c>
      <c r="AA34" s="62">
        <f t="shared" si="11"/>
        <v>5</v>
      </c>
    </row>
    <row r="35" spans="1:27" x14ac:dyDescent="0.3">
      <c r="A35" s="58" t="s">
        <v>256</v>
      </c>
      <c r="B35" s="59">
        <f>VLOOKUP($A35,'Return Data'!$B$7:$R$2292,3,0)</f>
        <v>44865</v>
      </c>
      <c r="C35" s="60">
        <f>VLOOKUP($A35,'Return Data'!$B$7:$R$2292,4,0)</f>
        <v>34.609299999999998</v>
      </c>
      <c r="D35" s="60">
        <f>VLOOKUP($A35,'Return Data'!$B$7:$R$2292,5,0)</f>
        <v>5.6959</v>
      </c>
      <c r="E35" s="61">
        <f t="shared" si="0"/>
        <v>32</v>
      </c>
      <c r="F35" s="60">
        <f>VLOOKUP($A35,'Return Data'!$B$7:$R$2292,6,0)</f>
        <v>5.9791999999999996</v>
      </c>
      <c r="G35" s="61">
        <f t="shared" si="1"/>
        <v>33</v>
      </c>
      <c r="H35" s="60">
        <f>VLOOKUP($A35,'Return Data'!$B$7:$R$2292,7,0)</f>
        <v>5.9428000000000001</v>
      </c>
      <c r="I35" s="61">
        <f t="shared" si="2"/>
        <v>32</v>
      </c>
      <c r="J35" s="60">
        <f>VLOOKUP($A35,'Return Data'!$B$7:$R$2292,8,0)</f>
        <v>5.6544999999999996</v>
      </c>
      <c r="K35" s="61">
        <f t="shared" si="3"/>
        <v>33</v>
      </c>
      <c r="L35" s="60">
        <f>VLOOKUP($A35,'Return Data'!$B$7:$R$2292,9,0)</f>
        <v>5.5681000000000003</v>
      </c>
      <c r="M35" s="61">
        <f t="shared" si="4"/>
        <v>33</v>
      </c>
      <c r="N35" s="60">
        <f>VLOOKUP($A35,'Return Data'!$B$7:$R$2292,10,0)</f>
        <v>5.2606000000000002</v>
      </c>
      <c r="O35" s="61">
        <f t="shared" si="5"/>
        <v>32</v>
      </c>
      <c r="P35" s="60">
        <f>VLOOKUP($A35,'Return Data'!$B$7:$R$2292,11,0)</f>
        <v>4.7175000000000002</v>
      </c>
      <c r="Q35" s="61">
        <f t="shared" si="6"/>
        <v>31</v>
      </c>
      <c r="R35" s="60">
        <f>VLOOKUP($A35,'Return Data'!$B$7:$R$2292,12,0)</f>
        <v>4.4589999999999996</v>
      </c>
      <c r="S35" s="61">
        <f t="shared" si="7"/>
        <v>25</v>
      </c>
      <c r="T35" s="60">
        <f>VLOOKUP($A35,'Return Data'!$B$7:$R$2292,13,0)</f>
        <v>4.3834999999999997</v>
      </c>
      <c r="U35" s="61">
        <f t="shared" si="8"/>
        <v>3</v>
      </c>
      <c r="V35" s="60">
        <f>VLOOKUP($A35,'Return Data'!$B$7:$R$2292,17,0)</f>
        <v>4.1776</v>
      </c>
      <c r="W35" s="61">
        <f t="shared" si="9"/>
        <v>1</v>
      </c>
      <c r="X35" s="60">
        <f>VLOOKUP($A35,'Return Data'!$B$7:$R$2292,14,0)</f>
        <v>4.5397999999999996</v>
      </c>
      <c r="Y35" s="61">
        <f t="shared" si="12"/>
        <v>1</v>
      </c>
      <c r="Z35" s="60">
        <f>VLOOKUP($A35,'Return Data'!$B$7:$R$2292,16,0)</f>
        <v>7.5311000000000003</v>
      </c>
      <c r="AA35" s="62">
        <f t="shared" si="11"/>
        <v>1</v>
      </c>
    </row>
    <row r="36" spans="1:27" x14ac:dyDescent="0.3">
      <c r="A36" s="58" t="s">
        <v>257</v>
      </c>
      <c r="B36" s="59">
        <f>VLOOKUP($A36,'Return Data'!$B$7:$R$2292,3,0)</f>
        <v>44865</v>
      </c>
      <c r="C36" s="60">
        <f>VLOOKUP($A36,'Return Data'!$B$7:$R$2292,4,0)</f>
        <v>29.355699999999999</v>
      </c>
      <c r="D36" s="60">
        <f>VLOOKUP($A36,'Return Data'!$B$7:$R$2292,5,0)</f>
        <v>5.7203999999999997</v>
      </c>
      <c r="E36" s="61">
        <f t="shared" si="0"/>
        <v>31</v>
      </c>
      <c r="F36" s="60">
        <f>VLOOKUP($A36,'Return Data'!$B$7:$R$2292,6,0)</f>
        <v>6.1784999999999997</v>
      </c>
      <c r="G36" s="61">
        <f t="shared" si="1"/>
        <v>27</v>
      </c>
      <c r="H36" s="60">
        <f>VLOOKUP($A36,'Return Data'!$B$7:$R$2292,7,0)</f>
        <v>5.9572000000000003</v>
      </c>
      <c r="I36" s="61">
        <f t="shared" si="2"/>
        <v>31</v>
      </c>
      <c r="J36" s="60">
        <f>VLOOKUP($A36,'Return Data'!$B$7:$R$2292,8,0)</f>
        <v>5.7587999999999999</v>
      </c>
      <c r="K36" s="61">
        <f t="shared" si="3"/>
        <v>30</v>
      </c>
      <c r="L36" s="60">
        <f>VLOOKUP($A36,'Return Data'!$B$7:$R$2292,9,0)</f>
        <v>5.6340000000000003</v>
      </c>
      <c r="M36" s="61">
        <f t="shared" si="4"/>
        <v>31</v>
      </c>
      <c r="N36" s="60">
        <f>VLOOKUP($A36,'Return Data'!$B$7:$R$2292,10,0)</f>
        <v>5.2765000000000004</v>
      </c>
      <c r="O36" s="61">
        <f t="shared" si="5"/>
        <v>31</v>
      </c>
      <c r="P36" s="60">
        <f>VLOOKUP($A36,'Return Data'!$B$7:$R$2292,11,0)</f>
        <v>4.6729000000000003</v>
      </c>
      <c r="Q36" s="61">
        <f t="shared" si="6"/>
        <v>32</v>
      </c>
      <c r="R36" s="60">
        <f>VLOOKUP($A36,'Return Data'!$B$7:$R$2292,12,0)</f>
        <v>4.3150000000000004</v>
      </c>
      <c r="S36" s="61">
        <f t="shared" si="7"/>
        <v>31</v>
      </c>
      <c r="T36" s="60">
        <f>VLOOKUP($A36,'Return Data'!$B$7:$R$2292,13,0)</f>
        <v>4.0686999999999998</v>
      </c>
      <c r="U36" s="61">
        <f t="shared" si="8"/>
        <v>31</v>
      </c>
      <c r="V36" s="60">
        <f>VLOOKUP($A36,'Return Data'!$B$7:$R$2292,17,0)</f>
        <v>3.5485000000000002</v>
      </c>
      <c r="W36" s="61">
        <f t="shared" si="9"/>
        <v>30</v>
      </c>
      <c r="X36" s="60">
        <f>VLOOKUP($A36,'Return Data'!$B$7:$R$2292,14,0)</f>
        <v>3.6629</v>
      </c>
      <c r="Y36" s="61">
        <f t="shared" si="12"/>
        <v>31</v>
      </c>
      <c r="Z36" s="60">
        <f>VLOOKUP($A36,'Return Data'!$B$7:$R$2292,16,0)</f>
        <v>6.6761999999999997</v>
      </c>
      <c r="AA36" s="62">
        <f t="shared" si="11"/>
        <v>23</v>
      </c>
    </row>
    <row r="37" spans="1:27" x14ac:dyDescent="0.3">
      <c r="A37" s="58" t="s">
        <v>1945</v>
      </c>
      <c r="B37" s="59">
        <f>VLOOKUP($A37,'Return Data'!$B$7:$R$2292,3,0)</f>
        <v>44865</v>
      </c>
      <c r="C37" s="60">
        <f>VLOOKUP($A37,'Return Data'!$B$7:$R$2292,4,0)</f>
        <v>3401.6846</v>
      </c>
      <c r="D37" s="60">
        <f>VLOOKUP($A37,'Return Data'!$B$7:$R$2292,5,0)</f>
        <v>5.9690000000000003</v>
      </c>
      <c r="E37" s="61">
        <f t="shared" si="0"/>
        <v>29</v>
      </c>
      <c r="F37" s="60">
        <f>VLOOKUP($A37,'Return Data'!$B$7:$R$2292,6,0)</f>
        <v>6.1367000000000003</v>
      </c>
      <c r="G37" s="61">
        <f t="shared" si="1"/>
        <v>29</v>
      </c>
      <c r="H37" s="60">
        <f>VLOOKUP($A37,'Return Data'!$B$7:$R$2292,7,0)</f>
        <v>6.1763000000000003</v>
      </c>
      <c r="I37" s="61">
        <f t="shared" si="2"/>
        <v>21</v>
      </c>
      <c r="J37" s="60">
        <f>VLOOKUP($A37,'Return Data'!$B$7:$R$2292,8,0)</f>
        <v>5.9114000000000004</v>
      </c>
      <c r="K37" s="61">
        <f t="shared" si="3"/>
        <v>25</v>
      </c>
      <c r="L37" s="60">
        <f>VLOOKUP($A37,'Return Data'!$B$7:$R$2292,9,0)</f>
        <v>5.8174999999999999</v>
      </c>
      <c r="M37" s="61">
        <f t="shared" si="4"/>
        <v>22</v>
      </c>
      <c r="N37" s="60">
        <f>VLOOKUP($A37,'Return Data'!$B$7:$R$2292,10,0)</f>
        <v>5.4580000000000002</v>
      </c>
      <c r="O37" s="61">
        <f t="shared" si="5"/>
        <v>19</v>
      </c>
      <c r="P37" s="60">
        <f>VLOOKUP($A37,'Return Data'!$B$7:$R$2292,11,0)</f>
        <v>4.8714000000000004</v>
      </c>
      <c r="Q37" s="61">
        <f t="shared" si="6"/>
        <v>20</v>
      </c>
      <c r="R37" s="60">
        <f>VLOOKUP($A37,'Return Data'!$B$7:$R$2292,12,0)</f>
        <v>4.4711999999999996</v>
      </c>
      <c r="S37" s="61">
        <f t="shared" si="7"/>
        <v>22</v>
      </c>
      <c r="T37" s="60">
        <f>VLOOKUP($A37,'Return Data'!$B$7:$R$2292,13,0)</f>
        <v>4.2512999999999996</v>
      </c>
      <c r="U37" s="61">
        <f t="shared" si="8"/>
        <v>22</v>
      </c>
      <c r="V37" s="60">
        <f>VLOOKUP($A37,'Return Data'!$B$7:$R$2292,17,0)</f>
        <v>3.7069000000000001</v>
      </c>
      <c r="W37" s="61">
        <f t="shared" si="9"/>
        <v>20</v>
      </c>
      <c r="X37" s="60">
        <f>VLOOKUP($A37,'Return Data'!$B$7:$R$2292,14,0)</f>
        <v>3.9824000000000002</v>
      </c>
      <c r="Y37" s="61">
        <f t="shared" si="12"/>
        <v>18</v>
      </c>
      <c r="Z37" s="60">
        <f>VLOOKUP($A37,'Return Data'!$B$7:$R$2292,16,0)</f>
        <v>6.6554000000000002</v>
      </c>
      <c r="AA37" s="62">
        <f t="shared" si="11"/>
        <v>24</v>
      </c>
    </row>
    <row r="38" spans="1:27" x14ac:dyDescent="0.3">
      <c r="A38" s="58" t="s">
        <v>1911</v>
      </c>
      <c r="B38" s="59">
        <f>VLOOKUP($A38,'Return Data'!$B$7:$R$2292,3,0)</f>
        <v>44865</v>
      </c>
      <c r="C38" s="60">
        <f>VLOOKUP($A38,'Return Data'!$B$7:$R$2292,4,0)</f>
        <v>3069.37248</v>
      </c>
      <c r="D38" s="60">
        <f>VLOOKUP($A38,'Return Data'!$B$7:$R$2292,5,0)</f>
        <v>6.8604000000000003</v>
      </c>
      <c r="E38" s="61">
        <f t="shared" si="0"/>
        <v>3</v>
      </c>
      <c r="F38" s="60">
        <f>VLOOKUP($A38,'Return Data'!$B$7:$R$2292,6,0)</f>
        <v>6.5473999999999997</v>
      </c>
      <c r="G38" s="61">
        <f t="shared" si="1"/>
        <v>2</v>
      </c>
      <c r="H38" s="60">
        <f>VLOOKUP($A38,'Return Data'!$B$7:$R$2292,7,0)</f>
        <v>6.3719000000000001</v>
      </c>
      <c r="I38" s="61">
        <f t="shared" si="2"/>
        <v>2</v>
      </c>
      <c r="J38" s="60">
        <f>VLOOKUP($A38,'Return Data'!$B$7:$R$2292,8,0)</f>
        <v>6.0317999999999996</v>
      </c>
      <c r="K38" s="61">
        <f t="shared" si="3"/>
        <v>4</v>
      </c>
      <c r="L38" s="60">
        <f>VLOOKUP($A38,'Return Data'!$B$7:$R$2292,9,0)</f>
        <v>5.8948999999999998</v>
      </c>
      <c r="M38" s="61">
        <f t="shared" si="4"/>
        <v>10</v>
      </c>
      <c r="N38" s="60">
        <f>VLOOKUP($A38,'Return Data'!$B$7:$R$2292,10,0)</f>
        <v>5.5545999999999998</v>
      </c>
      <c r="O38" s="61">
        <f t="shared" si="5"/>
        <v>8</v>
      </c>
      <c r="P38" s="60">
        <f>VLOOKUP($A38,'Return Data'!$B$7:$R$2292,11,0)</f>
        <v>4.9629000000000003</v>
      </c>
      <c r="Q38" s="61">
        <f t="shared" si="6"/>
        <v>9</v>
      </c>
      <c r="R38" s="60">
        <f>VLOOKUP($A38,'Return Data'!$B$7:$R$2292,12,0)</f>
        <v>4.5518999999999998</v>
      </c>
      <c r="S38" s="61">
        <f t="shared" si="7"/>
        <v>9</v>
      </c>
      <c r="T38" s="60">
        <f>VLOOKUP($A38,'Return Data'!$B$7:$R$2292,13,0)</f>
        <v>4.2714999999999996</v>
      </c>
      <c r="U38" s="61">
        <f t="shared" si="8"/>
        <v>20</v>
      </c>
      <c r="V38" s="60">
        <f>VLOOKUP($A38,'Return Data'!$B$7:$R$2292,17,0)</f>
        <v>3.6905000000000001</v>
      </c>
      <c r="W38" s="61">
        <f t="shared" si="9"/>
        <v>21</v>
      </c>
      <c r="X38" s="60">
        <f>VLOOKUP($A38,'Return Data'!$B$7:$R$2292,14,0)</f>
        <v>3.8287</v>
      </c>
      <c r="Y38" s="61">
        <f t="shared" si="12"/>
        <v>27</v>
      </c>
      <c r="Z38" s="60">
        <f>VLOOKUP($A38,'Return Data'!$B$7:$R$2292,16,0)</f>
        <v>6.3627000000000002</v>
      </c>
      <c r="AA38" s="62">
        <f t="shared" si="11"/>
        <v>26</v>
      </c>
    </row>
    <row r="39" spans="1:27" x14ac:dyDescent="0.3">
      <c r="A39" s="58" t="s">
        <v>262</v>
      </c>
      <c r="B39" s="59">
        <f>VLOOKUP($A39,'Return Data'!$B$7:$R$2292,3,0)</f>
        <v>44865</v>
      </c>
      <c r="C39" s="60">
        <f>VLOOKUP($A39,'Return Data'!$B$7:$R$2292,4,0)</f>
        <v>3423.8478</v>
      </c>
      <c r="D39" s="60">
        <f>VLOOKUP($A39,'Return Data'!$B$7:$R$2292,5,0)</f>
        <v>6.5606</v>
      </c>
      <c r="E39" s="61">
        <f t="shared" si="0"/>
        <v>10</v>
      </c>
      <c r="F39" s="60">
        <f>VLOOKUP($A39,'Return Data'!$B$7:$R$2292,6,0)</f>
        <v>6.5148999999999999</v>
      </c>
      <c r="G39" s="61">
        <f t="shared" si="1"/>
        <v>3</v>
      </c>
      <c r="H39" s="60">
        <f>VLOOKUP($A39,'Return Data'!$B$7:$R$2292,7,0)</f>
        <v>6.2226999999999997</v>
      </c>
      <c r="I39" s="61">
        <f t="shared" si="2"/>
        <v>14</v>
      </c>
      <c r="J39" s="60">
        <f>VLOOKUP($A39,'Return Data'!$B$7:$R$2292,8,0)</f>
        <v>6.0052000000000003</v>
      </c>
      <c r="K39" s="61">
        <f t="shared" si="3"/>
        <v>7</v>
      </c>
      <c r="L39" s="60">
        <f>VLOOKUP($A39,'Return Data'!$B$7:$R$2292,9,0)</f>
        <v>5.7965999999999998</v>
      </c>
      <c r="M39" s="61">
        <f t="shared" si="4"/>
        <v>24</v>
      </c>
      <c r="N39" s="60">
        <f>VLOOKUP($A39,'Return Data'!$B$7:$R$2292,10,0)</f>
        <v>5.4351000000000003</v>
      </c>
      <c r="O39" s="61">
        <f t="shared" si="5"/>
        <v>26</v>
      </c>
      <c r="P39" s="60">
        <f>VLOOKUP($A39,'Return Data'!$B$7:$R$2292,11,0)</f>
        <v>4.8186</v>
      </c>
      <c r="Q39" s="61">
        <f t="shared" si="6"/>
        <v>28</v>
      </c>
      <c r="R39" s="60">
        <f>VLOOKUP($A39,'Return Data'!$B$7:$R$2292,12,0)</f>
        <v>4.4657</v>
      </c>
      <c r="S39" s="61">
        <f t="shared" si="7"/>
        <v>24</v>
      </c>
      <c r="T39" s="60">
        <f>VLOOKUP($A39,'Return Data'!$B$7:$R$2292,13,0)</f>
        <v>4.2487000000000004</v>
      </c>
      <c r="U39" s="61">
        <f t="shared" si="8"/>
        <v>23</v>
      </c>
      <c r="V39" s="60">
        <f>VLOOKUP($A39,'Return Data'!$B$7:$R$2292,17,0)</f>
        <v>3.6814</v>
      </c>
      <c r="W39" s="61">
        <f t="shared" si="9"/>
        <v>25</v>
      </c>
      <c r="X39" s="60">
        <f>VLOOKUP($A39,'Return Data'!$B$7:$R$2292,14,0)</f>
        <v>4.0076999999999998</v>
      </c>
      <c r="Y39" s="61">
        <f t="shared" si="12"/>
        <v>11</v>
      </c>
      <c r="Z39" s="60">
        <f>VLOOKUP($A39,'Return Data'!$B$7:$R$2292,16,0)</f>
        <v>7.0061999999999998</v>
      </c>
      <c r="AA39" s="62">
        <f t="shared" si="11"/>
        <v>9</v>
      </c>
    </row>
    <row r="40" spans="1:27" x14ac:dyDescent="0.3">
      <c r="A40" s="58" t="s">
        <v>263</v>
      </c>
      <c r="B40" s="59">
        <f>VLOOKUP($A40,'Return Data'!$B$7:$R$2292,3,0)</f>
        <v>44865</v>
      </c>
      <c r="C40" s="60">
        <f>VLOOKUP($A40,'Return Data'!$B$7:$R$2292,4,0)</f>
        <v>2089.4666999999999</v>
      </c>
      <c r="D40" s="60">
        <f>VLOOKUP($A40,'Return Data'!$B$7:$R$2292,5,0)</f>
        <v>6.4330999999999996</v>
      </c>
      <c r="E40" s="61">
        <f t="shared" si="0"/>
        <v>16</v>
      </c>
      <c r="F40" s="60">
        <f>VLOOKUP($A40,'Return Data'!$B$7:$R$2292,6,0)</f>
        <v>6.3741000000000003</v>
      </c>
      <c r="G40" s="61">
        <f t="shared" si="1"/>
        <v>10</v>
      </c>
      <c r="H40" s="60">
        <f>VLOOKUP($A40,'Return Data'!$B$7:$R$2292,7,0)</f>
        <v>6.3028000000000004</v>
      </c>
      <c r="I40" s="61">
        <f t="shared" si="2"/>
        <v>5</v>
      </c>
      <c r="J40" s="60">
        <f>VLOOKUP($A40,'Return Data'!$B$7:$R$2292,8,0)</f>
        <v>5.9850000000000003</v>
      </c>
      <c r="K40" s="61">
        <f t="shared" si="3"/>
        <v>11</v>
      </c>
      <c r="L40" s="60">
        <f>VLOOKUP($A40,'Return Data'!$B$7:$R$2292,9,0)</f>
        <v>5.9938000000000002</v>
      </c>
      <c r="M40" s="61">
        <f t="shared" si="4"/>
        <v>3</v>
      </c>
      <c r="N40" s="60">
        <f>VLOOKUP($A40,'Return Data'!$B$7:$R$2292,10,0)</f>
        <v>5.5522</v>
      </c>
      <c r="O40" s="61">
        <f t="shared" si="5"/>
        <v>9</v>
      </c>
      <c r="P40" s="60">
        <f>VLOOKUP($A40,'Return Data'!$B$7:$R$2292,11,0)</f>
        <v>4.9542000000000002</v>
      </c>
      <c r="Q40" s="61">
        <f t="shared" si="6"/>
        <v>12</v>
      </c>
      <c r="R40" s="60">
        <f>VLOOKUP($A40,'Return Data'!$B$7:$R$2292,12,0)</f>
        <v>4.5404</v>
      </c>
      <c r="S40" s="61">
        <f t="shared" si="7"/>
        <v>16</v>
      </c>
      <c r="T40" s="60">
        <f>VLOOKUP($A40,'Return Data'!$B$7:$R$2292,13,0)</f>
        <v>4.2962999999999996</v>
      </c>
      <c r="U40" s="61">
        <f t="shared" si="8"/>
        <v>16</v>
      </c>
      <c r="V40" s="60">
        <f>VLOOKUP($A40,'Return Data'!$B$7:$R$2292,17,0)</f>
        <v>3.7503000000000002</v>
      </c>
      <c r="W40" s="61">
        <f t="shared" si="9"/>
        <v>10</v>
      </c>
      <c r="X40" s="60">
        <f>VLOOKUP($A40,'Return Data'!$B$7:$R$2292,14,0)</f>
        <v>4.0528000000000004</v>
      </c>
      <c r="Y40" s="61">
        <f t="shared" si="12"/>
        <v>5</v>
      </c>
      <c r="Z40" s="60">
        <f>VLOOKUP($A40,'Return Data'!$B$7:$R$2292,16,0)</f>
        <v>6.6841999999999997</v>
      </c>
      <c r="AA40" s="62">
        <f t="shared" si="11"/>
        <v>22</v>
      </c>
    </row>
    <row r="41" spans="1:27" x14ac:dyDescent="0.3">
      <c r="A41" s="58" t="s">
        <v>264</v>
      </c>
      <c r="B41" s="59">
        <f>VLOOKUP($A41,'Return Data'!$B$7:$R$2292,3,0)</f>
        <v>44865</v>
      </c>
      <c r="C41" s="60">
        <f>VLOOKUP($A41,'Return Data'!$B$7:$R$2292,4,0)</f>
        <v>3563.578</v>
      </c>
      <c r="D41" s="60">
        <f>VLOOKUP($A41,'Return Data'!$B$7:$R$2292,5,0)</f>
        <v>6.1927000000000003</v>
      </c>
      <c r="E41" s="61">
        <f t="shared" si="0"/>
        <v>23</v>
      </c>
      <c r="F41" s="60">
        <f>VLOOKUP($A41,'Return Data'!$B$7:$R$2292,6,0)</f>
        <v>6.2657999999999996</v>
      </c>
      <c r="G41" s="61">
        <f t="shared" si="1"/>
        <v>20</v>
      </c>
      <c r="H41" s="60">
        <f>VLOOKUP($A41,'Return Data'!$B$7:$R$2292,7,0)</f>
        <v>6.1967999999999996</v>
      </c>
      <c r="I41" s="61">
        <f t="shared" si="2"/>
        <v>17</v>
      </c>
      <c r="J41" s="60">
        <f>VLOOKUP($A41,'Return Data'!$B$7:$R$2292,8,0)</f>
        <v>5.9821</v>
      </c>
      <c r="K41" s="61">
        <f t="shared" si="3"/>
        <v>12</v>
      </c>
      <c r="L41" s="60">
        <f>VLOOKUP($A41,'Return Data'!$B$7:$R$2292,9,0)</f>
        <v>5.8845999999999998</v>
      </c>
      <c r="M41" s="61">
        <f t="shared" si="4"/>
        <v>13</v>
      </c>
      <c r="N41" s="60">
        <f>VLOOKUP($A41,'Return Data'!$B$7:$R$2292,10,0)</f>
        <v>5.5343</v>
      </c>
      <c r="O41" s="61">
        <f t="shared" si="5"/>
        <v>11</v>
      </c>
      <c r="P41" s="60">
        <f>VLOOKUP($A41,'Return Data'!$B$7:$R$2292,11,0)</f>
        <v>4.9508999999999999</v>
      </c>
      <c r="Q41" s="61">
        <f t="shared" si="6"/>
        <v>14</v>
      </c>
      <c r="R41" s="60">
        <f>VLOOKUP($A41,'Return Data'!$B$7:$R$2292,12,0)</f>
        <v>4.5430000000000001</v>
      </c>
      <c r="S41" s="61">
        <f t="shared" si="7"/>
        <v>12</v>
      </c>
      <c r="T41" s="60">
        <f>VLOOKUP($A41,'Return Data'!$B$7:$R$2292,13,0)</f>
        <v>4.3099999999999996</v>
      </c>
      <c r="U41" s="61">
        <f t="shared" si="8"/>
        <v>10</v>
      </c>
      <c r="V41" s="60">
        <f>VLOOKUP($A41,'Return Data'!$B$7:$R$2292,17,0)</f>
        <v>3.7471999999999999</v>
      </c>
      <c r="W41" s="61">
        <f t="shared" si="9"/>
        <v>11</v>
      </c>
      <c r="X41" s="60">
        <f>VLOOKUP($A41,'Return Data'!$B$7:$R$2292,14,0)</f>
        <v>4.0080999999999998</v>
      </c>
      <c r="Y41" s="61">
        <f t="shared" si="12"/>
        <v>10</v>
      </c>
      <c r="Z41" s="60">
        <f>VLOOKUP($A41,'Return Data'!$B$7:$R$2292,16,0)</f>
        <v>6.8280000000000003</v>
      </c>
      <c r="AA41" s="62">
        <f t="shared" si="11"/>
        <v>20</v>
      </c>
    </row>
    <row r="42" spans="1:27" x14ac:dyDescent="0.3">
      <c r="A42" s="58" t="s">
        <v>1931</v>
      </c>
      <c r="B42" s="59">
        <f>VLOOKUP($A42,'Return Data'!$B$7:$R$2292,3,0)</f>
        <v>44865</v>
      </c>
      <c r="C42" s="60">
        <f>VLOOKUP($A42,'Return Data'!$B$7:$R$2292,4,0)</f>
        <v>1172.3764000000001</v>
      </c>
      <c r="D42" s="60">
        <f>VLOOKUP($A42,'Return Data'!$B$7:$R$2292,5,0)</f>
        <v>6.1374000000000004</v>
      </c>
      <c r="E42" s="61">
        <f t="shared" si="0"/>
        <v>25</v>
      </c>
      <c r="F42" s="60">
        <f>VLOOKUP($A42,'Return Data'!$B$7:$R$2292,6,0)</f>
        <v>6.1104000000000003</v>
      </c>
      <c r="G42" s="61">
        <f t="shared" si="1"/>
        <v>30</v>
      </c>
      <c r="H42" s="60">
        <f>VLOOKUP($A42,'Return Data'!$B$7:$R$2292,7,0)</f>
        <v>6.0727000000000002</v>
      </c>
      <c r="I42" s="61">
        <f t="shared" si="2"/>
        <v>28</v>
      </c>
      <c r="J42" s="60">
        <f>VLOOKUP($A42,'Return Data'!$B$7:$R$2292,8,0)</f>
        <v>5.7583000000000002</v>
      </c>
      <c r="K42" s="61">
        <f t="shared" si="3"/>
        <v>31</v>
      </c>
      <c r="L42" s="60">
        <f>VLOOKUP($A42,'Return Data'!$B$7:$R$2292,9,0)</f>
        <v>5.6313000000000004</v>
      </c>
      <c r="M42" s="61">
        <f t="shared" si="4"/>
        <v>32</v>
      </c>
      <c r="N42" s="60">
        <f>VLOOKUP($A42,'Return Data'!$B$7:$R$2292,10,0)</f>
        <v>5.1840000000000002</v>
      </c>
      <c r="O42" s="61">
        <f t="shared" si="5"/>
        <v>34</v>
      </c>
      <c r="P42" s="60">
        <f>VLOOKUP($A42,'Return Data'!$B$7:$R$2292,11,0)</f>
        <v>4.5614999999999997</v>
      </c>
      <c r="Q42" s="61">
        <f t="shared" si="6"/>
        <v>34</v>
      </c>
      <c r="R42" s="60">
        <f>VLOOKUP($A42,'Return Data'!$B$7:$R$2292,12,0)</f>
        <v>4.1142000000000003</v>
      </c>
      <c r="S42" s="61">
        <f t="shared" si="7"/>
        <v>35</v>
      </c>
      <c r="T42" s="60">
        <f>VLOOKUP($A42,'Return Data'!$B$7:$R$2292,13,0)</f>
        <v>3.8681999999999999</v>
      </c>
      <c r="U42" s="61">
        <f t="shared" si="8"/>
        <v>35</v>
      </c>
      <c r="V42" s="60">
        <f>VLOOKUP($A42,'Return Data'!$B$7:$R$2292,17,0)</f>
        <v>3.3807</v>
      </c>
      <c r="W42" s="61">
        <f t="shared" si="9"/>
        <v>34</v>
      </c>
      <c r="X42" s="60">
        <f>VLOOKUP($A42,'Return Data'!$B$7:$R$2292,14,0)</f>
        <v>3.5821999999999998</v>
      </c>
      <c r="Y42" s="61">
        <f t="shared" si="12"/>
        <v>33</v>
      </c>
      <c r="Z42" s="60">
        <f>VLOOKUP($A42,'Return Data'!$B$7:$R$2292,16,0)</f>
        <v>4.2766000000000002</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6.2960257142857143</v>
      </c>
      <c r="E44" s="60"/>
      <c r="F44" s="70">
        <f>AVERAGE(F8:F42)</f>
        <v>6.2683171428571454</v>
      </c>
      <c r="G44" s="60"/>
      <c r="H44" s="70">
        <f>AVERAGE(H8:H42)</f>
        <v>6.1516285714285699</v>
      </c>
      <c r="I44" s="60"/>
      <c r="J44" s="70">
        <f>AVERAGE(J8:J42)</f>
        <v>5.9193628571428576</v>
      </c>
      <c r="K44" s="60"/>
      <c r="L44" s="70">
        <f>AVERAGE(L8:L42)</f>
        <v>5.8199685714285723</v>
      </c>
      <c r="M44" s="60"/>
      <c r="N44" s="70">
        <f>AVERAGE(N8:N42)</f>
        <v>5.4544028571428589</v>
      </c>
      <c r="O44" s="60"/>
      <c r="P44" s="70">
        <f>AVERAGE(P8:P42)</f>
        <v>4.878151428571428</v>
      </c>
      <c r="Q44" s="60"/>
      <c r="R44" s="70">
        <f>AVERAGE(R8:R42)</f>
        <v>4.4853514285714295</v>
      </c>
      <c r="S44" s="60"/>
      <c r="T44" s="70">
        <f>AVERAGE(T8:T42)</f>
        <v>4.2520800000000003</v>
      </c>
      <c r="U44" s="60"/>
      <c r="V44" s="70">
        <f>AVERAGE(V8:V42)</f>
        <v>3.6992685714285716</v>
      </c>
      <c r="W44" s="60"/>
      <c r="X44" s="70">
        <f>AVERAGE(X8:X42)</f>
        <v>3.9404411764705882</v>
      </c>
      <c r="Y44" s="60"/>
      <c r="Z44" s="70">
        <f>AVERAGE(Z8:Z42)</f>
        <v>6.4035514285714283</v>
      </c>
      <c r="AA44" s="71"/>
    </row>
    <row r="45" spans="1:27" x14ac:dyDescent="0.3">
      <c r="A45" s="68" t="s">
        <v>28</v>
      </c>
      <c r="B45" s="69"/>
      <c r="C45" s="69"/>
      <c r="D45" s="70">
        <f>MIN(D8:D42)</f>
        <v>5.2343999999999999</v>
      </c>
      <c r="E45" s="60"/>
      <c r="F45" s="70">
        <f>MIN(F8:F42)</f>
        <v>5.6553000000000004</v>
      </c>
      <c r="G45" s="60"/>
      <c r="H45" s="70">
        <f>MIN(H8:H42)</f>
        <v>5.6139000000000001</v>
      </c>
      <c r="I45" s="60"/>
      <c r="J45" s="70">
        <f>MIN(J8:J42)</f>
        <v>5.5749000000000004</v>
      </c>
      <c r="K45" s="60"/>
      <c r="L45" s="70">
        <f>MIN(L8:L42)</f>
        <v>5.3425000000000002</v>
      </c>
      <c r="M45" s="60"/>
      <c r="N45" s="70">
        <f>MIN(N8:N42)</f>
        <v>4.9734999999999996</v>
      </c>
      <c r="O45" s="60"/>
      <c r="P45" s="70">
        <f>MIN(P8:P42)</f>
        <v>4.4913999999999996</v>
      </c>
      <c r="Q45" s="60"/>
      <c r="R45" s="70">
        <f>MIN(R8:R42)</f>
        <v>4.1142000000000003</v>
      </c>
      <c r="S45" s="60"/>
      <c r="T45" s="70">
        <f>MIN(T8:T42)</f>
        <v>3.8681999999999999</v>
      </c>
      <c r="U45" s="60"/>
      <c r="V45" s="70">
        <f>MIN(V8:V42)</f>
        <v>3.3805999999999998</v>
      </c>
      <c r="W45" s="60"/>
      <c r="X45" s="70">
        <f>MIN(X8:X42)</f>
        <v>3.4756999999999998</v>
      </c>
      <c r="Y45" s="60"/>
      <c r="Z45" s="70">
        <f>MIN(Z8:Z42)</f>
        <v>3.8359999999999999</v>
      </c>
      <c r="AA45" s="71"/>
    </row>
    <row r="46" spans="1:27" ht="15" thickBot="1" x14ac:dyDescent="0.35">
      <c r="A46" s="72" t="s">
        <v>29</v>
      </c>
      <c r="B46" s="73"/>
      <c r="C46" s="73"/>
      <c r="D46" s="74">
        <f>MAX(D8:D42)</f>
        <v>7.0292000000000003</v>
      </c>
      <c r="E46" s="90"/>
      <c r="F46" s="74">
        <f>MAX(F8:F42)</f>
        <v>6.7286000000000001</v>
      </c>
      <c r="G46" s="90"/>
      <c r="H46" s="74">
        <f>MAX(H8:H42)</f>
        <v>6.5166000000000004</v>
      </c>
      <c r="I46" s="90"/>
      <c r="J46" s="74">
        <f>MAX(J8:J42)</f>
        <v>6.1371000000000002</v>
      </c>
      <c r="K46" s="90"/>
      <c r="L46" s="74">
        <f>MAX(L8:L42)</f>
        <v>6.0145999999999997</v>
      </c>
      <c r="M46" s="90"/>
      <c r="N46" s="74">
        <f>MAX(N8:N42)</f>
        <v>5.6421999999999999</v>
      </c>
      <c r="O46" s="90"/>
      <c r="P46" s="74">
        <f>MAX(P8:P42)</f>
        <v>5.0377000000000001</v>
      </c>
      <c r="Q46" s="90"/>
      <c r="R46" s="74">
        <f>MAX(R8:R42)</f>
        <v>4.8503999999999996</v>
      </c>
      <c r="S46" s="90"/>
      <c r="T46" s="74">
        <f>MAX(T8:T42)</f>
        <v>4.6741000000000001</v>
      </c>
      <c r="U46" s="90"/>
      <c r="V46" s="74">
        <f>MAX(V8:V42)</f>
        <v>4.1776</v>
      </c>
      <c r="W46" s="90"/>
      <c r="X46" s="74">
        <f>MAX(X8:X42)</f>
        <v>4.5397999999999996</v>
      </c>
      <c r="Y46" s="90"/>
      <c r="Z46" s="74">
        <f>MAX(Z8:Z42)</f>
        <v>7.5311000000000003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44865</v>
      </c>
      <c r="E7" s="158">
        <v>1063.44</v>
      </c>
      <c r="F7" s="158">
        <v>0.8841</v>
      </c>
      <c r="G7" s="158">
        <v>0.8841</v>
      </c>
      <c r="H7" s="158">
        <v>1.5101</v>
      </c>
      <c r="I7" s="158">
        <v>2.1331000000000002</v>
      </c>
      <c r="J7" s="158">
        <v>2.5566</v>
      </c>
      <c r="K7" s="158">
        <v>2.8412000000000002</v>
      </c>
      <c r="L7" s="158">
        <v>-0.153</v>
      </c>
      <c r="M7" s="158">
        <v>0.4022</v>
      </c>
      <c r="N7" s="158">
        <v>-1.8641000000000001</v>
      </c>
      <c r="O7" s="158">
        <v>11.871700000000001</v>
      </c>
      <c r="P7" s="158">
        <v>7.0952999999999999</v>
      </c>
      <c r="Q7" s="158">
        <v>18.321000000000002</v>
      </c>
      <c r="R7" s="158">
        <v>19.953900000000001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44865</v>
      </c>
      <c r="E8" s="158">
        <v>1166.19</v>
      </c>
      <c r="F8" s="158">
        <v>0.89019999999999999</v>
      </c>
      <c r="G8" s="158">
        <v>0.89019999999999999</v>
      </c>
      <c r="H8" s="158">
        <v>1.5305</v>
      </c>
      <c r="I8" s="158">
        <v>2.1612</v>
      </c>
      <c r="J8" s="158">
        <v>2.6196000000000002</v>
      </c>
      <c r="K8" s="158">
        <v>3.0385</v>
      </c>
      <c r="L8" s="158">
        <v>0.2407</v>
      </c>
      <c r="M8" s="158">
        <v>1.0012000000000001</v>
      </c>
      <c r="N8" s="158">
        <v>-1.0798000000000001</v>
      </c>
      <c r="O8" s="158">
        <v>12.758699999999999</v>
      </c>
      <c r="P8" s="158">
        <v>8.0291999999999994</v>
      </c>
      <c r="Q8" s="158">
        <v>13.0525</v>
      </c>
      <c r="R8" s="158">
        <v>20.894500000000001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44865</v>
      </c>
      <c r="E9" s="158">
        <v>16.22</v>
      </c>
      <c r="F9" s="158">
        <v>0.99629999999999996</v>
      </c>
      <c r="G9" s="158">
        <v>0.99629999999999996</v>
      </c>
      <c r="H9" s="158">
        <v>1.2484</v>
      </c>
      <c r="I9" s="158">
        <v>1.6928000000000001</v>
      </c>
      <c r="J9" s="158">
        <v>2.0125999999999999</v>
      </c>
      <c r="K9" s="158">
        <v>2.399</v>
      </c>
      <c r="L9" s="158">
        <v>2.7883</v>
      </c>
      <c r="M9" s="158">
        <v>-0.36859999999999998</v>
      </c>
      <c r="N9" s="158">
        <v>-2.4653999999999998</v>
      </c>
      <c r="O9" s="158">
        <v>12.5268</v>
      </c>
      <c r="P9" s="158"/>
      <c r="Q9" s="158">
        <v>12.113</v>
      </c>
      <c r="R9" s="158">
        <v>18.323499999999999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44865</v>
      </c>
      <c r="E10" s="158">
        <v>15.26</v>
      </c>
      <c r="F10" s="158">
        <v>0.99270000000000003</v>
      </c>
      <c r="G10" s="158">
        <v>0.99270000000000003</v>
      </c>
      <c r="H10" s="158">
        <v>1.2607999999999999</v>
      </c>
      <c r="I10" s="158">
        <v>1.6656</v>
      </c>
      <c r="J10" s="158">
        <v>1.8692</v>
      </c>
      <c r="K10" s="158">
        <v>2.0735999999999999</v>
      </c>
      <c r="L10" s="158">
        <v>2.1419000000000001</v>
      </c>
      <c r="M10" s="158">
        <v>-1.3574999999999999</v>
      </c>
      <c r="N10" s="158">
        <v>-3.7223999999999999</v>
      </c>
      <c r="O10" s="158">
        <v>11.0159</v>
      </c>
      <c r="P10" s="158"/>
      <c r="Q10" s="158">
        <v>10.5076</v>
      </c>
      <c r="R10" s="158">
        <v>16.701499999999999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44865</v>
      </c>
      <c r="E11" s="158">
        <v>23.97</v>
      </c>
      <c r="F11" s="158">
        <v>1.2246999999999999</v>
      </c>
      <c r="G11" s="158">
        <v>1.2246999999999999</v>
      </c>
      <c r="H11" s="158">
        <v>1.0114000000000001</v>
      </c>
      <c r="I11" s="158">
        <v>1.0966</v>
      </c>
      <c r="J11" s="158">
        <v>1.0114000000000001</v>
      </c>
      <c r="K11" s="158">
        <v>5.3625999999999996</v>
      </c>
      <c r="L11" s="158">
        <v>-4.1700000000000001E-2</v>
      </c>
      <c r="M11" s="158">
        <v>-2.9554999999999998</v>
      </c>
      <c r="N11" s="158">
        <v>1.1392</v>
      </c>
      <c r="O11" s="158">
        <v>24.6126</v>
      </c>
      <c r="P11" s="158">
        <v>11.587999999999999</v>
      </c>
      <c r="Q11" s="158">
        <v>14.9236</v>
      </c>
      <c r="R11" s="158">
        <v>29.152999999999999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44865</v>
      </c>
      <c r="E12" s="158">
        <v>22.68</v>
      </c>
      <c r="F12" s="158">
        <v>1.25</v>
      </c>
      <c r="G12" s="158">
        <v>1.25</v>
      </c>
      <c r="H12" s="158">
        <v>0.97950000000000004</v>
      </c>
      <c r="I12" s="158">
        <v>1.0694999999999999</v>
      </c>
      <c r="J12" s="158">
        <v>0.93459999999999999</v>
      </c>
      <c r="K12" s="158">
        <v>5.0972999999999997</v>
      </c>
      <c r="L12" s="158">
        <v>-0.56989999999999996</v>
      </c>
      <c r="M12" s="158">
        <v>-3.6534</v>
      </c>
      <c r="N12" s="158">
        <v>0.13250000000000001</v>
      </c>
      <c r="O12" s="158">
        <v>23.511900000000001</v>
      </c>
      <c r="P12" s="158">
        <v>10.6175</v>
      </c>
      <c r="Q12" s="158">
        <v>13.916499999999999</v>
      </c>
      <c r="R12" s="158">
        <v>28.015799999999999</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44865</v>
      </c>
      <c r="E13" s="158">
        <v>20.7316</v>
      </c>
      <c r="F13" s="158">
        <v>1.0765</v>
      </c>
      <c r="G13" s="158">
        <v>1.0765</v>
      </c>
      <c r="H13" s="158">
        <v>1.7562</v>
      </c>
      <c r="I13" s="158">
        <v>2.8797000000000001</v>
      </c>
      <c r="J13" s="158">
        <v>3.8896999999999999</v>
      </c>
      <c r="K13" s="158">
        <v>4.9080000000000004</v>
      </c>
      <c r="L13" s="158">
        <v>5.9074999999999998</v>
      </c>
      <c r="M13" s="158">
        <v>4.2008999999999999</v>
      </c>
      <c r="N13" s="158">
        <v>3.4350999999999998</v>
      </c>
      <c r="O13" s="158">
        <v>15.777799999999999</v>
      </c>
      <c r="P13" s="158">
        <v>13.7348</v>
      </c>
      <c r="Q13" s="158">
        <v>13.9849</v>
      </c>
      <c r="R13" s="158">
        <v>22.859200000000001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44865</v>
      </c>
      <c r="E14" s="158">
        <v>18.9527</v>
      </c>
      <c r="F14" s="158">
        <v>1.0632999999999999</v>
      </c>
      <c r="G14" s="158">
        <v>1.0632999999999999</v>
      </c>
      <c r="H14" s="158">
        <v>1.7102999999999999</v>
      </c>
      <c r="I14" s="158">
        <v>2.8149000000000002</v>
      </c>
      <c r="J14" s="158">
        <v>3.7446999999999999</v>
      </c>
      <c r="K14" s="158">
        <v>4.4490999999999996</v>
      </c>
      <c r="L14" s="158">
        <v>4.9905999999999997</v>
      </c>
      <c r="M14" s="158">
        <v>2.8881000000000001</v>
      </c>
      <c r="N14" s="158">
        <v>1.6874</v>
      </c>
      <c r="O14" s="158">
        <v>13.854100000000001</v>
      </c>
      <c r="P14" s="158">
        <v>11.9153</v>
      </c>
      <c r="Q14" s="158">
        <v>12.1637</v>
      </c>
      <c r="R14" s="158">
        <v>20.788499999999999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44865</v>
      </c>
      <c r="E17" s="158">
        <v>275.16000000000003</v>
      </c>
      <c r="F17" s="158">
        <v>0.97240000000000004</v>
      </c>
      <c r="G17" s="158">
        <v>0.97240000000000004</v>
      </c>
      <c r="H17" s="158">
        <v>1.8393999999999999</v>
      </c>
      <c r="I17" s="158">
        <v>2.6831</v>
      </c>
      <c r="J17" s="158">
        <v>3.4281000000000001</v>
      </c>
      <c r="K17" s="158">
        <v>4.6276000000000002</v>
      </c>
      <c r="L17" s="158">
        <v>5.8552</v>
      </c>
      <c r="M17" s="158">
        <v>2.8942999999999999</v>
      </c>
      <c r="N17" s="158">
        <v>3.0253000000000001</v>
      </c>
      <c r="O17" s="158">
        <v>16.284600000000001</v>
      </c>
      <c r="P17" s="158">
        <v>12.954000000000001</v>
      </c>
      <c r="Q17" s="158">
        <v>14.6572</v>
      </c>
      <c r="R17" s="158">
        <v>20.358599999999999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44865</v>
      </c>
      <c r="E18" s="158">
        <v>250.86</v>
      </c>
      <c r="F18" s="158">
        <v>0.96189999999999998</v>
      </c>
      <c r="G18" s="158">
        <v>0.96189999999999998</v>
      </c>
      <c r="H18" s="158">
        <v>1.8101</v>
      </c>
      <c r="I18" s="158">
        <v>2.6389999999999998</v>
      </c>
      <c r="J18" s="158">
        <v>3.3281000000000001</v>
      </c>
      <c r="K18" s="158">
        <v>4.3076999999999996</v>
      </c>
      <c r="L18" s="158">
        <v>5.2</v>
      </c>
      <c r="M18" s="158">
        <v>1.9466000000000001</v>
      </c>
      <c r="N18" s="158">
        <v>1.7523</v>
      </c>
      <c r="O18" s="158">
        <v>14.905200000000001</v>
      </c>
      <c r="P18" s="158">
        <v>11.5862</v>
      </c>
      <c r="Q18" s="158">
        <v>11.4338</v>
      </c>
      <c r="R18" s="158">
        <v>18.904199999999999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44865</v>
      </c>
      <c r="E19" s="158">
        <v>253.49299999999999</v>
      </c>
      <c r="F19" s="158">
        <v>1.0798000000000001</v>
      </c>
      <c r="G19" s="158">
        <v>1.0798000000000001</v>
      </c>
      <c r="H19" s="158">
        <v>1.4114</v>
      </c>
      <c r="I19" s="158">
        <v>1.7190000000000001</v>
      </c>
      <c r="J19" s="158">
        <v>2.0634999999999999</v>
      </c>
      <c r="K19" s="158">
        <v>2.7734999999999999</v>
      </c>
      <c r="L19" s="158">
        <v>4.3971999999999998</v>
      </c>
      <c r="M19" s="158">
        <v>7.9000000000000001E-2</v>
      </c>
      <c r="N19" s="158">
        <v>-1.8116000000000001</v>
      </c>
      <c r="O19" s="158">
        <v>13.7316</v>
      </c>
      <c r="P19" s="158">
        <v>10.999700000000001</v>
      </c>
      <c r="Q19" s="158">
        <v>13.6058</v>
      </c>
      <c r="R19" s="158">
        <v>19.524000000000001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44865</v>
      </c>
      <c r="E20" s="158">
        <v>231.893</v>
      </c>
      <c r="F20" s="158">
        <v>1.0712999999999999</v>
      </c>
      <c r="G20" s="158">
        <v>1.0712999999999999</v>
      </c>
      <c r="H20" s="158">
        <v>1.3824000000000001</v>
      </c>
      <c r="I20" s="158">
        <v>1.6785000000000001</v>
      </c>
      <c r="J20" s="158">
        <v>1.9718</v>
      </c>
      <c r="K20" s="158">
        <v>2.4914000000000001</v>
      </c>
      <c r="L20" s="158">
        <v>3.8370000000000002</v>
      </c>
      <c r="M20" s="158">
        <v>-0.70609999999999995</v>
      </c>
      <c r="N20" s="158">
        <v>-2.8346</v>
      </c>
      <c r="O20" s="158">
        <v>12.592499999999999</v>
      </c>
      <c r="P20" s="158">
        <v>9.8703000000000003</v>
      </c>
      <c r="Q20" s="158">
        <v>14.3483</v>
      </c>
      <c r="R20" s="158">
        <v>18.302199999999999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44865</v>
      </c>
      <c r="E21" s="158">
        <v>44.54</v>
      </c>
      <c r="F21" s="158">
        <v>0.95189999999999997</v>
      </c>
      <c r="G21" s="158">
        <v>0.95189999999999997</v>
      </c>
      <c r="H21" s="158">
        <v>1.829</v>
      </c>
      <c r="I21" s="158">
        <v>2.7214</v>
      </c>
      <c r="J21" s="158">
        <v>3.9925000000000002</v>
      </c>
      <c r="K21" s="158">
        <v>6.4276999999999997</v>
      </c>
      <c r="L21" s="158">
        <v>6.9901999999999997</v>
      </c>
      <c r="M21" s="158">
        <v>6.5041000000000002</v>
      </c>
      <c r="N21" s="158">
        <v>9.5155999999999992</v>
      </c>
      <c r="O21" s="158">
        <v>17.491199999999999</v>
      </c>
      <c r="P21" s="158">
        <v>12.819900000000001</v>
      </c>
      <c r="Q21" s="158">
        <v>13.477600000000001</v>
      </c>
      <c r="R21" s="158">
        <v>26.9237</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44865</v>
      </c>
      <c r="E22" s="158">
        <v>40.51</v>
      </c>
      <c r="F22" s="158">
        <v>0.92179999999999995</v>
      </c>
      <c r="G22" s="158">
        <v>0.92179999999999995</v>
      </c>
      <c r="H22" s="158">
        <v>1.7584</v>
      </c>
      <c r="I22" s="158">
        <v>2.6349</v>
      </c>
      <c r="J22" s="158">
        <v>3.8186</v>
      </c>
      <c r="K22" s="158">
        <v>5.8807999999999998</v>
      </c>
      <c r="L22" s="158">
        <v>5.9085000000000001</v>
      </c>
      <c r="M22" s="158">
        <v>4.8937999999999997</v>
      </c>
      <c r="N22" s="158">
        <v>7.3396999999999997</v>
      </c>
      <c r="O22" s="158">
        <v>15.3994</v>
      </c>
      <c r="P22" s="158">
        <v>11.105399999999999</v>
      </c>
      <c r="Q22" s="158">
        <v>11.1534</v>
      </c>
      <c r="R22" s="158">
        <v>24.522300000000001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44865</v>
      </c>
      <c r="E23" s="158">
        <v>182.9435</v>
      </c>
      <c r="F23" s="158">
        <v>0.86419999999999997</v>
      </c>
      <c r="G23" s="158">
        <v>0.86419999999999997</v>
      </c>
      <c r="H23" s="158">
        <v>2.1894999999999998</v>
      </c>
      <c r="I23" s="158">
        <v>2.8209</v>
      </c>
      <c r="J23" s="158">
        <v>3.3376000000000001</v>
      </c>
      <c r="K23" s="158">
        <v>6.2648999999999999</v>
      </c>
      <c r="L23" s="158">
        <v>6.6247999999999996</v>
      </c>
      <c r="M23" s="158">
        <v>3.7730000000000001</v>
      </c>
      <c r="N23" s="158">
        <v>2.6522999999999999</v>
      </c>
      <c r="O23" s="158">
        <v>14.2019</v>
      </c>
      <c r="P23" s="158">
        <v>9.8670000000000009</v>
      </c>
      <c r="Q23" s="158">
        <v>13.5289</v>
      </c>
      <c r="R23" s="158">
        <v>22.5733</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44865</v>
      </c>
      <c r="E24" s="158">
        <v>203.1</v>
      </c>
      <c r="F24" s="158">
        <v>0.87239999999999995</v>
      </c>
      <c r="G24" s="158">
        <v>0.87239999999999995</v>
      </c>
      <c r="H24" s="158">
        <v>2.2172999999999998</v>
      </c>
      <c r="I24" s="158">
        <v>2.86</v>
      </c>
      <c r="J24" s="158">
        <v>3.4241000000000001</v>
      </c>
      <c r="K24" s="158">
        <v>6.5353000000000003</v>
      </c>
      <c r="L24" s="158">
        <v>7.1616999999999997</v>
      </c>
      <c r="M24" s="158">
        <v>4.5420999999999996</v>
      </c>
      <c r="N24" s="158">
        <v>3.6776</v>
      </c>
      <c r="O24" s="158">
        <v>15.349399999999999</v>
      </c>
      <c r="P24" s="158">
        <v>11.051</v>
      </c>
      <c r="Q24" s="158">
        <v>14.1721</v>
      </c>
      <c r="R24" s="158">
        <v>23.8019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44865</v>
      </c>
      <c r="E25" s="158">
        <v>84.366</v>
      </c>
      <c r="F25" s="158">
        <v>0.8367</v>
      </c>
      <c r="G25" s="158">
        <v>0.8367</v>
      </c>
      <c r="H25" s="158">
        <v>1.8777999999999999</v>
      </c>
      <c r="I25" s="158">
        <v>3.0537999999999998</v>
      </c>
      <c r="J25" s="158">
        <v>4.1670999999999996</v>
      </c>
      <c r="K25" s="158">
        <v>5.8624000000000001</v>
      </c>
      <c r="L25" s="158">
        <v>6.9454000000000002</v>
      </c>
      <c r="M25" s="158">
        <v>5.4325000000000001</v>
      </c>
      <c r="N25" s="158">
        <v>5.8917000000000002</v>
      </c>
      <c r="O25" s="158">
        <v>15.879200000000001</v>
      </c>
      <c r="P25" s="158">
        <v>8.7274999999999991</v>
      </c>
      <c r="Q25" s="158">
        <v>12.8965</v>
      </c>
      <c r="R25" s="158">
        <v>25.656600000000001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44865</v>
      </c>
      <c r="E26" s="158">
        <v>84.366</v>
      </c>
      <c r="F26" s="158">
        <v>0.8367</v>
      </c>
      <c r="G26" s="158">
        <v>0.8367</v>
      </c>
      <c r="H26" s="158">
        <v>1.8777999999999999</v>
      </c>
      <c r="I26" s="158">
        <v>3.0537999999999998</v>
      </c>
      <c r="J26" s="158">
        <v>4.1670999999999996</v>
      </c>
      <c r="K26" s="158">
        <v>5.8624000000000001</v>
      </c>
      <c r="L26" s="158">
        <v>6.9454000000000002</v>
      </c>
      <c r="M26" s="158">
        <v>5.4325000000000001</v>
      </c>
      <c r="N26" s="158">
        <v>5.8917000000000002</v>
      </c>
      <c r="O26" s="158">
        <v>15.879200000000001</v>
      </c>
      <c r="P26" s="158">
        <v>10.450100000000001</v>
      </c>
      <c r="Q26" s="158">
        <v>15.4735</v>
      </c>
      <c r="R26" s="158">
        <v>25.656600000000001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44865</v>
      </c>
      <c r="E27" s="158">
        <v>89.876999999999995</v>
      </c>
      <c r="F27" s="158">
        <v>0.84260000000000002</v>
      </c>
      <c r="G27" s="158">
        <v>0.84260000000000002</v>
      </c>
      <c r="H27" s="158">
        <v>1.8978999999999999</v>
      </c>
      <c r="I27" s="158">
        <v>3.0817999999999999</v>
      </c>
      <c r="J27" s="158">
        <v>4.2305999999999999</v>
      </c>
      <c r="K27" s="158">
        <v>6.0433000000000003</v>
      </c>
      <c r="L27" s="158">
        <v>7.3068999999999997</v>
      </c>
      <c r="M27" s="158">
        <v>5.9482999999999997</v>
      </c>
      <c r="N27" s="158">
        <v>6.5865999999999998</v>
      </c>
      <c r="O27" s="158">
        <v>16.620699999999999</v>
      </c>
      <c r="P27" s="158">
        <v>9.4931999999999999</v>
      </c>
      <c r="Q27" s="158">
        <v>12.3348</v>
      </c>
      <c r="R27" s="158">
        <v>26.459599999999998</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44865</v>
      </c>
      <c r="E28" s="158">
        <v>89.876999999999995</v>
      </c>
      <c r="F28" s="158">
        <v>0.84260000000000002</v>
      </c>
      <c r="G28" s="158">
        <v>0.84260000000000002</v>
      </c>
      <c r="H28" s="158">
        <v>1.8978999999999999</v>
      </c>
      <c r="I28" s="158">
        <v>3.0817999999999999</v>
      </c>
      <c r="J28" s="158">
        <v>4.2305999999999999</v>
      </c>
      <c r="K28" s="158">
        <v>6.0433000000000003</v>
      </c>
      <c r="L28" s="158">
        <v>7.3068999999999997</v>
      </c>
      <c r="M28" s="158">
        <v>5.9482999999999997</v>
      </c>
      <c r="N28" s="158">
        <v>6.5865999999999998</v>
      </c>
      <c r="O28" s="158">
        <v>16.620699999999999</v>
      </c>
      <c r="P28" s="158">
        <v>11.304</v>
      </c>
      <c r="Q28" s="158">
        <v>15.3544</v>
      </c>
      <c r="R28" s="158">
        <v>26.459599999999998</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44865</v>
      </c>
      <c r="E29" s="158">
        <v>16.557700000000001</v>
      </c>
      <c r="F29" s="158">
        <v>0.91610000000000003</v>
      </c>
      <c r="G29" s="158">
        <v>0.91610000000000003</v>
      </c>
      <c r="H29" s="158">
        <v>1.4459</v>
      </c>
      <c r="I29" s="158">
        <v>2.6013000000000002</v>
      </c>
      <c r="J29" s="158">
        <v>3.2134</v>
      </c>
      <c r="K29" s="158">
        <v>3.0451000000000001</v>
      </c>
      <c r="L29" s="158">
        <v>2.5695999999999999</v>
      </c>
      <c r="M29" s="158">
        <v>-0.74750000000000005</v>
      </c>
      <c r="N29" s="158">
        <v>-0.66590000000000005</v>
      </c>
      <c r="O29" s="158">
        <v>13.636200000000001</v>
      </c>
      <c r="P29" s="158"/>
      <c r="Q29" s="158">
        <v>13.3385</v>
      </c>
      <c r="R29" s="158">
        <v>17.785399999999999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44865</v>
      </c>
      <c r="E30" s="158">
        <v>15.6248</v>
      </c>
      <c r="F30" s="158">
        <v>0.90410000000000001</v>
      </c>
      <c r="G30" s="158">
        <v>0.90410000000000001</v>
      </c>
      <c r="H30" s="158">
        <v>1.4051</v>
      </c>
      <c r="I30" s="158">
        <v>2.5430999999999999</v>
      </c>
      <c r="J30" s="158">
        <v>3.0830000000000002</v>
      </c>
      <c r="K30" s="158">
        <v>2.6522000000000001</v>
      </c>
      <c r="L30" s="158">
        <v>1.8042</v>
      </c>
      <c r="M30" s="158">
        <v>-1.8419000000000001</v>
      </c>
      <c r="N30" s="158">
        <v>-2.1377000000000002</v>
      </c>
      <c r="O30" s="158">
        <v>11.974399999999999</v>
      </c>
      <c r="P30" s="158"/>
      <c r="Q30" s="158">
        <v>11.7182</v>
      </c>
      <c r="R30" s="158">
        <v>16.0517</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44865</v>
      </c>
      <c r="E31" s="158">
        <v>240.65</v>
      </c>
      <c r="F31" s="158">
        <v>0.52629999999999999</v>
      </c>
      <c r="G31" s="158">
        <v>0.52629999999999999</v>
      </c>
      <c r="H31" s="158">
        <v>2.1825000000000001</v>
      </c>
      <c r="I31" s="158">
        <v>3.4386000000000001</v>
      </c>
      <c r="J31" s="158">
        <v>4.7443</v>
      </c>
      <c r="K31" s="158">
        <v>6.6711</v>
      </c>
      <c r="L31" s="158">
        <v>6.4964000000000004</v>
      </c>
      <c r="M31" s="158">
        <v>6.8985000000000003</v>
      </c>
      <c r="N31" s="158">
        <v>10.5928</v>
      </c>
      <c r="O31" s="158">
        <v>20.792899999999999</v>
      </c>
      <c r="P31" s="158">
        <v>13.4998</v>
      </c>
      <c r="Q31" s="158">
        <v>14.8256</v>
      </c>
      <c r="R31" s="158">
        <v>38.396700000000003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44865</v>
      </c>
      <c r="E32" s="158">
        <v>262.8</v>
      </c>
      <c r="F32" s="158">
        <v>0.53169999999999995</v>
      </c>
      <c r="G32" s="158">
        <v>0.53169999999999995</v>
      </c>
      <c r="H32" s="158">
        <v>2.2010999999999998</v>
      </c>
      <c r="I32" s="158">
        <v>3.4645999999999999</v>
      </c>
      <c r="J32" s="158">
        <v>4.7972000000000001</v>
      </c>
      <c r="K32" s="158">
        <v>6.8292999999999999</v>
      </c>
      <c r="L32" s="158">
        <v>6.7988999999999997</v>
      </c>
      <c r="M32" s="158">
        <v>7.3486000000000002</v>
      </c>
      <c r="N32" s="158">
        <v>11.214600000000001</v>
      </c>
      <c r="O32" s="158">
        <v>21.420400000000001</v>
      </c>
      <c r="P32" s="158">
        <v>14.31</v>
      </c>
      <c r="Q32" s="158">
        <v>16.985499999999998</v>
      </c>
      <c r="R32" s="158">
        <v>39.11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44865</v>
      </c>
      <c r="E33" s="158">
        <v>15.903700000000001</v>
      </c>
      <c r="F33" s="158">
        <v>1.1049</v>
      </c>
      <c r="G33" s="158">
        <v>1.1049</v>
      </c>
      <c r="H33" s="158">
        <v>1.8494999999999999</v>
      </c>
      <c r="I33" s="158">
        <v>2.7019000000000002</v>
      </c>
      <c r="J33" s="158">
        <v>2.8454000000000002</v>
      </c>
      <c r="K33" s="158">
        <v>3.0874000000000001</v>
      </c>
      <c r="L33" s="158">
        <v>2.7663000000000002</v>
      </c>
      <c r="M33" s="158">
        <v>-0.54339999999999999</v>
      </c>
      <c r="N33" s="158">
        <v>-2.0811000000000002</v>
      </c>
      <c r="O33" s="158">
        <v>11.3286</v>
      </c>
      <c r="P33" s="158">
        <v>5.9760999999999997</v>
      </c>
      <c r="Q33" s="158">
        <v>8.0091999999999999</v>
      </c>
      <c r="R33" s="158">
        <v>15.431800000000001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44865</v>
      </c>
      <c r="E34" s="158">
        <v>17.220199999999998</v>
      </c>
      <c r="F34" s="158">
        <v>1.1121000000000001</v>
      </c>
      <c r="G34" s="158">
        <v>1.1121000000000001</v>
      </c>
      <c r="H34" s="158">
        <v>1.8742000000000001</v>
      </c>
      <c r="I34" s="158">
        <v>2.7372000000000001</v>
      </c>
      <c r="J34" s="158">
        <v>2.9232999999999998</v>
      </c>
      <c r="K34" s="158">
        <v>3.3229000000000002</v>
      </c>
      <c r="L34" s="158">
        <v>3.2355</v>
      </c>
      <c r="M34" s="158">
        <v>8.3699999999999997E-2</v>
      </c>
      <c r="N34" s="158">
        <v>-1.2364999999999999</v>
      </c>
      <c r="O34" s="158">
        <v>12.262700000000001</v>
      </c>
      <c r="P34" s="158">
        <v>7.3103999999999996</v>
      </c>
      <c r="Q34" s="158">
        <v>9.4451000000000001</v>
      </c>
      <c r="R34" s="158">
        <v>16.410599999999999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44865</v>
      </c>
      <c r="E35" s="158">
        <v>19.044</v>
      </c>
      <c r="F35" s="158">
        <v>1.1365000000000001</v>
      </c>
      <c r="G35" s="158">
        <v>1.1365000000000001</v>
      </c>
      <c r="H35" s="158">
        <v>1.7850999999999999</v>
      </c>
      <c r="I35" s="158">
        <v>2.6797</v>
      </c>
      <c r="J35" s="158">
        <v>3.3035000000000001</v>
      </c>
      <c r="K35" s="158">
        <v>5.3901000000000003</v>
      </c>
      <c r="L35" s="158">
        <v>5.6239999999999997</v>
      </c>
      <c r="M35" s="158">
        <v>3.1636000000000002</v>
      </c>
      <c r="N35" s="158">
        <v>2.5525000000000002</v>
      </c>
      <c r="O35" s="158">
        <v>15.860099999999999</v>
      </c>
      <c r="P35" s="158">
        <v>10.1639</v>
      </c>
      <c r="Q35" s="158">
        <v>11.665100000000001</v>
      </c>
      <c r="R35" s="158">
        <v>23.8414</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44865</v>
      </c>
      <c r="E36" s="158">
        <v>17.462</v>
      </c>
      <c r="F36" s="158">
        <v>1.1234999999999999</v>
      </c>
      <c r="G36" s="158">
        <v>1.1234999999999999</v>
      </c>
      <c r="H36" s="158">
        <v>1.748</v>
      </c>
      <c r="I36" s="158">
        <v>2.6271</v>
      </c>
      <c r="J36" s="158">
        <v>3.1850000000000001</v>
      </c>
      <c r="K36" s="158">
        <v>5.0030000000000001</v>
      </c>
      <c r="L36" s="158">
        <v>4.9398999999999997</v>
      </c>
      <c r="M36" s="158">
        <v>2.1766999999999999</v>
      </c>
      <c r="N36" s="158">
        <v>1.2877000000000001</v>
      </c>
      <c r="O36" s="158">
        <v>14.3636</v>
      </c>
      <c r="P36" s="158">
        <v>8.6302000000000003</v>
      </c>
      <c r="Q36" s="158">
        <v>10.018599999999999</v>
      </c>
      <c r="R36" s="158">
        <v>22.290299999999998</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44865</v>
      </c>
      <c r="E37" s="158">
        <v>16.316099999999999</v>
      </c>
      <c r="F37" s="158">
        <v>0.80879999999999996</v>
      </c>
      <c r="G37" s="158">
        <v>0.80879999999999996</v>
      </c>
      <c r="H37" s="158">
        <v>1.8819999999999999</v>
      </c>
      <c r="I37" s="158">
        <v>3.3083</v>
      </c>
      <c r="J37" s="158">
        <v>4.6139000000000001</v>
      </c>
      <c r="K37" s="158">
        <v>6.1326999999999998</v>
      </c>
      <c r="L37" s="158">
        <v>6.0340999999999996</v>
      </c>
      <c r="M37" s="158">
        <v>4.7878999999999996</v>
      </c>
      <c r="N37" s="158">
        <v>2.7610999999999999</v>
      </c>
      <c r="O37" s="158">
        <v>13.325100000000001</v>
      </c>
      <c r="P37" s="158"/>
      <c r="Q37" s="158">
        <v>13.430099999999999</v>
      </c>
      <c r="R37" s="158">
        <v>20.314800000000002</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44865</v>
      </c>
      <c r="E38" s="158">
        <v>15.119899999999999</v>
      </c>
      <c r="F38" s="158">
        <v>0.8</v>
      </c>
      <c r="G38" s="158">
        <v>0.8</v>
      </c>
      <c r="H38" s="158">
        <v>1.8552</v>
      </c>
      <c r="I38" s="158">
        <v>3.2709999999999999</v>
      </c>
      <c r="J38" s="158">
        <v>4.5332999999999997</v>
      </c>
      <c r="K38" s="158">
        <v>5.7632000000000003</v>
      </c>
      <c r="L38" s="158">
        <v>5.1840999999999999</v>
      </c>
      <c r="M38" s="158">
        <v>3.4504000000000001</v>
      </c>
      <c r="N38" s="158">
        <v>0.93459999999999999</v>
      </c>
      <c r="O38" s="158">
        <v>11.1599</v>
      </c>
      <c r="P38" s="158"/>
      <c r="Q38" s="158">
        <v>11.2287</v>
      </c>
      <c r="R38" s="158">
        <v>18.072600000000001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44865</v>
      </c>
      <c r="E39" s="158">
        <v>15.633599999999999</v>
      </c>
      <c r="F39" s="158">
        <v>0.98250000000000004</v>
      </c>
      <c r="G39" s="158">
        <v>0.98250000000000004</v>
      </c>
      <c r="H39" s="158">
        <v>1.7091000000000001</v>
      </c>
      <c r="I39" s="158">
        <v>2.6095999999999999</v>
      </c>
      <c r="J39" s="158">
        <v>2.8066</v>
      </c>
      <c r="K39" s="158">
        <v>5.1436999999999999</v>
      </c>
      <c r="L39" s="158">
        <v>5.6887999999999996</v>
      </c>
      <c r="M39" s="158">
        <v>2.1417000000000002</v>
      </c>
      <c r="N39" s="158">
        <v>1.8768</v>
      </c>
      <c r="O39" s="158">
        <v>11.3581</v>
      </c>
      <c r="P39" s="158"/>
      <c r="Q39" s="158">
        <v>10.8452</v>
      </c>
      <c r="R39" s="158">
        <v>17.6983</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44865</v>
      </c>
      <c r="E40" s="158">
        <v>14.6167</v>
      </c>
      <c r="F40" s="158">
        <v>0.96919999999999995</v>
      </c>
      <c r="G40" s="158">
        <v>0.96919999999999995</v>
      </c>
      <c r="H40" s="158">
        <v>1.663</v>
      </c>
      <c r="I40" s="158">
        <v>2.5445000000000002</v>
      </c>
      <c r="J40" s="158">
        <v>2.6612</v>
      </c>
      <c r="K40" s="158">
        <v>4.6974</v>
      </c>
      <c r="L40" s="158">
        <v>4.8235000000000001</v>
      </c>
      <c r="M40" s="158">
        <v>0.91830000000000001</v>
      </c>
      <c r="N40" s="158">
        <v>0.23250000000000001</v>
      </c>
      <c r="O40" s="158">
        <v>9.6168999999999993</v>
      </c>
      <c r="P40" s="158"/>
      <c r="Q40" s="158">
        <v>9.1404999999999994</v>
      </c>
      <c r="R40" s="158">
        <v>15.7903</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44865</v>
      </c>
      <c r="E41" s="158">
        <v>211.28637788811901</v>
      </c>
      <c r="F41" s="158">
        <v>0.90969999999999995</v>
      </c>
      <c r="G41" s="158">
        <v>0.90969999999999995</v>
      </c>
      <c r="H41" s="158">
        <v>1.8948</v>
      </c>
      <c r="I41" s="158">
        <v>2.8894000000000002</v>
      </c>
      <c r="J41" s="158">
        <v>4.2523999999999997</v>
      </c>
      <c r="K41" s="158">
        <v>5.9088000000000003</v>
      </c>
      <c r="L41" s="158">
        <v>7.5510000000000002</v>
      </c>
      <c r="M41" s="158">
        <v>4.6882000000000001</v>
      </c>
      <c r="N41" s="158">
        <v>1.9596</v>
      </c>
      <c r="O41" s="158">
        <v>20.714300000000001</v>
      </c>
      <c r="P41" s="158">
        <v>9.6997</v>
      </c>
      <c r="Q41" s="158">
        <v>11.6858</v>
      </c>
      <c r="R41" s="158">
        <v>23.592400000000001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44865</v>
      </c>
      <c r="E42" s="158">
        <v>77.843900000000005</v>
      </c>
      <c r="F42" s="158">
        <v>0.92059999999999997</v>
      </c>
      <c r="G42" s="158">
        <v>0.92059999999999997</v>
      </c>
      <c r="H42" s="158">
        <v>1.9278999999999999</v>
      </c>
      <c r="I42" s="158">
        <v>2.9378000000000002</v>
      </c>
      <c r="J42" s="158">
        <v>4.3648999999999996</v>
      </c>
      <c r="K42" s="158">
        <v>6.2546999999999997</v>
      </c>
      <c r="L42" s="158">
        <v>8.1164000000000005</v>
      </c>
      <c r="M42" s="158">
        <v>5.4264000000000001</v>
      </c>
      <c r="N42" s="158">
        <v>2.9045999999999998</v>
      </c>
      <c r="O42" s="158">
        <v>21.7148</v>
      </c>
      <c r="P42" s="158">
        <v>10.6092</v>
      </c>
      <c r="Q42" s="158">
        <v>12.2402</v>
      </c>
      <c r="R42" s="158">
        <v>24.645800000000001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44865</v>
      </c>
      <c r="E43" s="158">
        <v>41.530999999999999</v>
      </c>
      <c r="F43" s="158">
        <v>0.88670000000000004</v>
      </c>
      <c r="G43" s="158">
        <v>0.88670000000000004</v>
      </c>
      <c r="H43" s="158">
        <v>1.8116000000000001</v>
      </c>
      <c r="I43" s="158">
        <v>2.6192000000000002</v>
      </c>
      <c r="J43" s="158">
        <v>2.6013999999999999</v>
      </c>
      <c r="K43" s="158">
        <v>4.6383999999999999</v>
      </c>
      <c r="L43" s="158">
        <v>4.9717000000000002</v>
      </c>
      <c r="M43" s="158">
        <v>3.9314</v>
      </c>
      <c r="N43" s="158">
        <v>4.9478</v>
      </c>
      <c r="O43" s="158">
        <v>16.816500000000001</v>
      </c>
      <c r="P43" s="158">
        <v>11.6698</v>
      </c>
      <c r="Q43" s="158">
        <v>11.269</v>
      </c>
      <c r="R43" s="158">
        <v>24.2239</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44865</v>
      </c>
      <c r="E44" s="158">
        <v>47.026000000000003</v>
      </c>
      <c r="F44" s="158">
        <v>0.9012</v>
      </c>
      <c r="G44" s="158">
        <v>0.9012</v>
      </c>
      <c r="H44" s="158">
        <v>1.8540000000000001</v>
      </c>
      <c r="I44" s="158">
        <v>2.6768999999999998</v>
      </c>
      <c r="J44" s="158">
        <v>2.7284000000000002</v>
      </c>
      <c r="K44" s="158">
        <v>5.0227000000000004</v>
      </c>
      <c r="L44" s="158">
        <v>5.7333999999999996</v>
      </c>
      <c r="M44" s="158">
        <v>5.0438000000000001</v>
      </c>
      <c r="N44" s="158">
        <v>6.4587000000000003</v>
      </c>
      <c r="O44" s="158">
        <v>18.407299999999999</v>
      </c>
      <c r="P44" s="158">
        <v>13.154</v>
      </c>
      <c r="Q44" s="158">
        <v>12.8108</v>
      </c>
      <c r="R44" s="158">
        <v>25.955500000000001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44865</v>
      </c>
      <c r="E45" s="158">
        <v>163.05836700482001</v>
      </c>
      <c r="F45" s="158">
        <v>0.88460000000000005</v>
      </c>
      <c r="G45" s="158">
        <v>0.88460000000000005</v>
      </c>
      <c r="H45" s="158">
        <v>1.8104</v>
      </c>
      <c r="I45" s="158">
        <v>2.6194000000000002</v>
      </c>
      <c r="J45" s="158">
        <v>2.6021999999999998</v>
      </c>
      <c r="K45" s="158">
        <v>4.6342999999999996</v>
      </c>
      <c r="L45" s="158">
        <v>4.9672999999999998</v>
      </c>
      <c r="M45" s="158">
        <v>3.9302999999999999</v>
      </c>
      <c r="N45" s="158">
        <v>4.9493</v>
      </c>
      <c r="O45" s="158">
        <v>16.772099999999998</v>
      </c>
      <c r="P45" s="158">
        <v>11.3437</v>
      </c>
      <c r="Q45" s="158">
        <v>12.9354</v>
      </c>
      <c r="R45" s="158">
        <v>24.2256</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44865</v>
      </c>
      <c r="E46" s="158">
        <v>82.2614778527997</v>
      </c>
      <c r="F46" s="158">
        <v>0.89949999999999997</v>
      </c>
      <c r="G46" s="158">
        <v>0.89949999999999997</v>
      </c>
      <c r="H46" s="158">
        <v>1.8513999999999999</v>
      </c>
      <c r="I46" s="158">
        <v>2.6749000000000001</v>
      </c>
      <c r="J46" s="158">
        <v>2.7298</v>
      </c>
      <c r="K46" s="158">
        <v>5.024</v>
      </c>
      <c r="L46" s="158">
        <v>5.7328000000000001</v>
      </c>
      <c r="M46" s="158">
        <v>5.0431999999999997</v>
      </c>
      <c r="N46" s="158">
        <v>6.4591000000000003</v>
      </c>
      <c r="O46" s="158">
        <v>18.360099999999999</v>
      </c>
      <c r="P46" s="158">
        <v>12.8668</v>
      </c>
      <c r="Q46" s="158">
        <v>13.6341</v>
      </c>
      <c r="R46" s="158">
        <v>25.954899999999999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44865</v>
      </c>
      <c r="E47" s="158">
        <v>40.901000000000003</v>
      </c>
      <c r="F47" s="158">
        <v>0.84819999999999995</v>
      </c>
      <c r="G47" s="158">
        <v>0.84819999999999995</v>
      </c>
      <c r="H47" s="158">
        <v>1.3605</v>
      </c>
      <c r="I47" s="158">
        <v>1.7867999999999999</v>
      </c>
      <c r="J47" s="158">
        <v>2.5808</v>
      </c>
      <c r="K47" s="158">
        <v>4.4085000000000001</v>
      </c>
      <c r="L47" s="158">
        <v>3.0823</v>
      </c>
      <c r="M47" s="158">
        <v>0.65459999999999996</v>
      </c>
      <c r="N47" s="158">
        <v>0.19109999999999999</v>
      </c>
      <c r="O47" s="158">
        <v>12.394299999999999</v>
      </c>
      <c r="P47" s="158">
        <v>8.4808000000000003</v>
      </c>
      <c r="Q47" s="158">
        <v>13.731999999999999</v>
      </c>
      <c r="R47" s="158">
        <v>17.404800000000002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44865</v>
      </c>
      <c r="E48" s="158">
        <v>37.027000000000001</v>
      </c>
      <c r="F48" s="158">
        <v>0.84150000000000003</v>
      </c>
      <c r="G48" s="158">
        <v>0.84150000000000003</v>
      </c>
      <c r="H48" s="158">
        <v>1.3355999999999999</v>
      </c>
      <c r="I48" s="158">
        <v>1.7477</v>
      </c>
      <c r="J48" s="158">
        <v>2.4940000000000002</v>
      </c>
      <c r="K48" s="158">
        <v>4.1371000000000002</v>
      </c>
      <c r="L48" s="158">
        <v>2.5537000000000001</v>
      </c>
      <c r="M48" s="158">
        <v>-0.1052</v>
      </c>
      <c r="N48" s="158">
        <v>-0.82230000000000003</v>
      </c>
      <c r="O48" s="158">
        <v>11.2278</v>
      </c>
      <c r="P48" s="158">
        <v>7.3666</v>
      </c>
      <c r="Q48" s="158">
        <v>11.799099999999999</v>
      </c>
      <c r="R48" s="158">
        <v>16.223700000000001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44865</v>
      </c>
      <c r="E49" s="158">
        <v>138.11429999999999</v>
      </c>
      <c r="F49" s="158">
        <v>0.76990000000000003</v>
      </c>
      <c r="G49" s="158">
        <v>0.76990000000000003</v>
      </c>
      <c r="H49" s="158">
        <v>1.3291999999999999</v>
      </c>
      <c r="I49" s="158">
        <v>2.4828000000000001</v>
      </c>
      <c r="J49" s="158">
        <v>2.9859</v>
      </c>
      <c r="K49" s="158">
        <v>3.4474</v>
      </c>
      <c r="L49" s="158">
        <v>4.4417999999999997</v>
      </c>
      <c r="M49" s="158">
        <v>-0.1593</v>
      </c>
      <c r="N49" s="158">
        <v>-0.72570000000000001</v>
      </c>
      <c r="O49" s="158">
        <v>8.5656999999999996</v>
      </c>
      <c r="P49" s="158">
        <v>6.9600999999999997</v>
      </c>
      <c r="Q49" s="158">
        <v>8.5920000000000005</v>
      </c>
      <c r="R49" s="158">
        <v>14.3003</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44865</v>
      </c>
      <c r="E50" s="158">
        <v>152.3159</v>
      </c>
      <c r="F50" s="158">
        <v>0.77869999999999995</v>
      </c>
      <c r="G50" s="158">
        <v>0.77869999999999995</v>
      </c>
      <c r="H50" s="158">
        <v>1.3589</v>
      </c>
      <c r="I50" s="158">
        <v>2.5249000000000001</v>
      </c>
      <c r="J50" s="158">
        <v>3.0798000000000001</v>
      </c>
      <c r="K50" s="158">
        <v>3.7309000000000001</v>
      </c>
      <c r="L50" s="158">
        <v>5.0208000000000004</v>
      </c>
      <c r="M50" s="158">
        <v>0.68940000000000001</v>
      </c>
      <c r="N50" s="158">
        <v>0.42780000000000001</v>
      </c>
      <c r="O50" s="158">
        <v>9.8355999999999995</v>
      </c>
      <c r="P50" s="158">
        <v>8.2797999999999998</v>
      </c>
      <c r="Q50" s="158">
        <v>9.9566999999999997</v>
      </c>
      <c r="R50" s="158">
        <v>15.6555</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44865</v>
      </c>
      <c r="E51" s="158">
        <v>18.575600000000001</v>
      </c>
      <c r="F51" s="158">
        <v>0.89790000000000003</v>
      </c>
      <c r="G51" s="158">
        <v>0.89790000000000003</v>
      </c>
      <c r="H51" s="158">
        <v>1.7606999999999999</v>
      </c>
      <c r="I51" s="158">
        <v>2.8742999999999999</v>
      </c>
      <c r="J51" s="158">
        <v>3.8624999999999998</v>
      </c>
      <c r="K51" s="158">
        <v>4.8331999999999997</v>
      </c>
      <c r="L51" s="158">
        <v>6.4546999999999999</v>
      </c>
      <c r="M51" s="158">
        <v>4.1379000000000001</v>
      </c>
      <c r="N51" s="158">
        <v>5.4532999999999996</v>
      </c>
      <c r="O51" s="158">
        <v>19.156500000000001</v>
      </c>
      <c r="P51" s="158"/>
      <c r="Q51" s="158">
        <v>20.726700000000001</v>
      </c>
      <c r="R51" s="158">
        <v>27.32</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44865</v>
      </c>
      <c r="E52" s="158">
        <v>17.4483</v>
      </c>
      <c r="F52" s="158">
        <v>0.88109999999999999</v>
      </c>
      <c r="G52" s="158">
        <v>0.88109999999999999</v>
      </c>
      <c r="H52" s="158">
        <v>1.7043999999999999</v>
      </c>
      <c r="I52" s="158">
        <v>2.7955000000000001</v>
      </c>
      <c r="J52" s="158">
        <v>3.6848999999999998</v>
      </c>
      <c r="K52" s="158">
        <v>4.2904</v>
      </c>
      <c r="L52" s="158">
        <v>5.3749000000000002</v>
      </c>
      <c r="M52" s="158">
        <v>2.5828000000000002</v>
      </c>
      <c r="N52" s="158">
        <v>3.3643000000000001</v>
      </c>
      <c r="O52" s="158">
        <v>16.906099999999999</v>
      </c>
      <c r="P52" s="158"/>
      <c r="Q52" s="158">
        <v>18.4495</v>
      </c>
      <c r="R52" s="158">
        <v>24.866499999999998</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44865</v>
      </c>
      <c r="E57" s="158">
        <v>25.212</v>
      </c>
      <c r="F57" s="158">
        <v>0.81979999999999997</v>
      </c>
      <c r="G57" s="158">
        <v>0.81979999999999997</v>
      </c>
      <c r="H57" s="158">
        <v>1.6244000000000001</v>
      </c>
      <c r="I57" s="158">
        <v>2.4710999999999999</v>
      </c>
      <c r="J57" s="158">
        <v>3.0323000000000002</v>
      </c>
      <c r="K57" s="158">
        <v>3.5911</v>
      </c>
      <c r="L57" s="158">
        <v>4.9188999999999998</v>
      </c>
      <c r="M57" s="158">
        <v>2.8515000000000001</v>
      </c>
      <c r="N57" s="158">
        <v>2.3961999999999999</v>
      </c>
      <c r="O57" s="158">
        <v>15.218</v>
      </c>
      <c r="P57" s="158">
        <v>12.334099999999999</v>
      </c>
      <c r="Q57" s="158">
        <v>13.578200000000001</v>
      </c>
      <c r="R57" s="158">
        <v>21.598199999999999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44865</v>
      </c>
      <c r="E58" s="158">
        <v>22.413</v>
      </c>
      <c r="F58" s="158">
        <v>0.80510000000000004</v>
      </c>
      <c r="G58" s="158">
        <v>0.80510000000000004</v>
      </c>
      <c r="H58" s="158">
        <v>1.5864</v>
      </c>
      <c r="I58" s="158">
        <v>2.4125999999999999</v>
      </c>
      <c r="J58" s="158">
        <v>2.9062999999999999</v>
      </c>
      <c r="K58" s="158">
        <v>3.2191000000000001</v>
      </c>
      <c r="L58" s="158">
        <v>4.1835000000000004</v>
      </c>
      <c r="M58" s="158">
        <v>1.7986</v>
      </c>
      <c r="N58" s="158">
        <v>0.97309999999999997</v>
      </c>
      <c r="O58" s="158">
        <v>13.5633</v>
      </c>
      <c r="P58" s="158">
        <v>10.659800000000001</v>
      </c>
      <c r="Q58" s="158">
        <v>11.752700000000001</v>
      </c>
      <c r="R58" s="158">
        <v>19.883900000000001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44865</v>
      </c>
      <c r="E59" s="158">
        <v>16.8108</v>
      </c>
      <c r="F59" s="158">
        <v>0.99550000000000005</v>
      </c>
      <c r="G59" s="158">
        <v>0.99550000000000005</v>
      </c>
      <c r="H59" s="158">
        <v>1.9992000000000001</v>
      </c>
      <c r="I59" s="158">
        <v>2.726</v>
      </c>
      <c r="J59" s="158">
        <v>3.4657</v>
      </c>
      <c r="K59" s="158">
        <v>6.5180999999999996</v>
      </c>
      <c r="L59" s="158">
        <v>8.9756</v>
      </c>
      <c r="M59" s="158">
        <v>7.4481000000000002</v>
      </c>
      <c r="N59" s="158">
        <v>3.4925000000000002</v>
      </c>
      <c r="O59" s="158">
        <v>12.685499999999999</v>
      </c>
      <c r="P59" s="158"/>
      <c r="Q59" s="158">
        <v>13.3971</v>
      </c>
      <c r="R59" s="158">
        <v>17.2575</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44865</v>
      </c>
      <c r="E60" s="158">
        <v>15.736800000000001</v>
      </c>
      <c r="F60" s="158">
        <v>0.98309999999999997</v>
      </c>
      <c r="G60" s="158">
        <v>0.98309999999999997</v>
      </c>
      <c r="H60" s="158">
        <v>1.9565999999999999</v>
      </c>
      <c r="I60" s="158">
        <v>2.6657000000000002</v>
      </c>
      <c r="J60" s="158">
        <v>3.3323999999999998</v>
      </c>
      <c r="K60" s="158">
        <v>6.1045999999999996</v>
      </c>
      <c r="L60" s="158">
        <v>8.1262000000000008</v>
      </c>
      <c r="M60" s="158">
        <v>6.1848000000000001</v>
      </c>
      <c r="N60" s="158">
        <v>1.8654999999999999</v>
      </c>
      <c r="O60" s="158">
        <v>10.857799999999999</v>
      </c>
      <c r="P60" s="158"/>
      <c r="Q60" s="158">
        <v>11.599500000000001</v>
      </c>
      <c r="R60" s="158">
        <v>15.4161</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44865</v>
      </c>
      <c r="E61" s="158">
        <v>15.783899999999999</v>
      </c>
      <c r="F61" s="158">
        <v>0.64080000000000004</v>
      </c>
      <c r="G61" s="158">
        <v>0.64080000000000004</v>
      </c>
      <c r="H61" s="158">
        <v>1.7115</v>
      </c>
      <c r="I61" s="158">
        <v>1.9856</v>
      </c>
      <c r="J61" s="158">
        <v>2.9843999999999999</v>
      </c>
      <c r="K61" s="158">
        <v>4.8151000000000002</v>
      </c>
      <c r="L61" s="158">
        <v>4.4848999999999997</v>
      </c>
      <c r="M61" s="158">
        <v>3.3877999999999999</v>
      </c>
      <c r="N61" s="158">
        <v>3.3477999999999999</v>
      </c>
      <c r="O61" s="158">
        <v>12.4091</v>
      </c>
      <c r="P61" s="158"/>
      <c r="Q61" s="158">
        <v>10.657500000000001</v>
      </c>
      <c r="R61" s="158">
        <v>20.0398</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44865</v>
      </c>
      <c r="E62" s="158">
        <v>14.5677</v>
      </c>
      <c r="F62" s="158">
        <v>0.62509999999999999</v>
      </c>
      <c r="G62" s="158">
        <v>0.62509999999999999</v>
      </c>
      <c r="H62" s="158">
        <v>1.6579999999999999</v>
      </c>
      <c r="I62" s="158">
        <v>1.9105000000000001</v>
      </c>
      <c r="J62" s="158">
        <v>2.8182</v>
      </c>
      <c r="K62" s="158">
        <v>4.3030999999999997</v>
      </c>
      <c r="L62" s="158">
        <v>3.4697</v>
      </c>
      <c r="M62" s="158">
        <v>1.9382999999999999</v>
      </c>
      <c r="N62" s="158">
        <v>1.4018999999999999</v>
      </c>
      <c r="O62" s="158">
        <v>10.388299999999999</v>
      </c>
      <c r="P62" s="158"/>
      <c r="Q62" s="158">
        <v>8.7060999999999993</v>
      </c>
      <c r="R62" s="158">
        <v>17.809799999999999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44865</v>
      </c>
      <c r="E63" s="158">
        <v>69.936400000000006</v>
      </c>
      <c r="F63" s="158">
        <v>0.88700000000000001</v>
      </c>
      <c r="G63" s="158">
        <v>0.88700000000000001</v>
      </c>
      <c r="H63" s="158">
        <v>2.1585000000000001</v>
      </c>
      <c r="I63" s="158">
        <v>3.4102000000000001</v>
      </c>
      <c r="J63" s="158">
        <v>4.5612000000000004</v>
      </c>
      <c r="K63" s="158">
        <v>5.8799000000000001</v>
      </c>
      <c r="L63" s="158">
        <v>6.2053000000000003</v>
      </c>
      <c r="M63" s="158">
        <v>5.2946999999999997</v>
      </c>
      <c r="N63" s="158">
        <v>6.0578000000000003</v>
      </c>
      <c r="O63" s="158">
        <v>8.9460999999999995</v>
      </c>
      <c r="P63" s="158">
        <v>5.1154999999999999</v>
      </c>
      <c r="Q63" s="158">
        <v>11.8249</v>
      </c>
      <c r="R63" s="158">
        <v>25.659800000000001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44865</v>
      </c>
      <c r="E64" s="158">
        <v>77.123099999999994</v>
      </c>
      <c r="F64" s="158">
        <v>0.89319999999999999</v>
      </c>
      <c r="G64" s="158">
        <v>0.89319999999999999</v>
      </c>
      <c r="H64" s="158">
        <v>2.1798000000000002</v>
      </c>
      <c r="I64" s="158">
        <v>3.4411</v>
      </c>
      <c r="J64" s="158">
        <v>4.6303999999999998</v>
      </c>
      <c r="K64" s="158">
        <v>6.0910000000000002</v>
      </c>
      <c r="L64" s="158">
        <v>6.6159999999999997</v>
      </c>
      <c r="M64" s="158">
        <v>5.9009</v>
      </c>
      <c r="N64" s="158">
        <v>6.8794000000000004</v>
      </c>
      <c r="O64" s="158">
        <v>9.7949000000000002</v>
      </c>
      <c r="P64" s="158">
        <v>6.0751999999999997</v>
      </c>
      <c r="Q64" s="158">
        <v>11.7827</v>
      </c>
      <c r="R64" s="158">
        <v>26.6373</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44865</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44865</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44865</v>
      </c>
      <c r="E69" s="158">
        <v>93.16</v>
      </c>
      <c r="F69" s="158">
        <v>1.1839</v>
      </c>
      <c r="G69" s="158">
        <v>1.1839</v>
      </c>
      <c r="H69" s="158">
        <v>2.5764999999999998</v>
      </c>
      <c r="I69" s="158">
        <v>4.0429000000000004</v>
      </c>
      <c r="J69" s="158">
        <v>3.8342000000000001</v>
      </c>
      <c r="K69" s="158">
        <v>5.0045000000000002</v>
      </c>
      <c r="L69" s="158">
        <v>3.8689</v>
      </c>
      <c r="M69" s="158">
        <v>-0.84089999999999998</v>
      </c>
      <c r="N69" s="158">
        <v>-5.5076999999999998</v>
      </c>
      <c r="O69" s="158">
        <v>9.6743000000000006</v>
      </c>
      <c r="P69" s="158">
        <v>7.0675999999999997</v>
      </c>
      <c r="Q69" s="158">
        <v>12.641400000000001</v>
      </c>
      <c r="R69" s="158">
        <v>15.6127</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44865</v>
      </c>
      <c r="E70" s="158">
        <v>106.49</v>
      </c>
      <c r="F70" s="158">
        <v>1.1974</v>
      </c>
      <c r="G70" s="158">
        <v>1.1974</v>
      </c>
      <c r="H70" s="158">
        <v>2.6212</v>
      </c>
      <c r="I70" s="158">
        <v>4.1162000000000001</v>
      </c>
      <c r="J70" s="158">
        <v>3.984</v>
      </c>
      <c r="K70" s="158">
        <v>5.4565000000000001</v>
      </c>
      <c r="L70" s="158">
        <v>4.7305000000000001</v>
      </c>
      <c r="M70" s="158">
        <v>0.35809999999999997</v>
      </c>
      <c r="N70" s="158">
        <v>-3.9679000000000002</v>
      </c>
      <c r="O70" s="158">
        <v>11.475300000000001</v>
      </c>
      <c r="P70" s="158">
        <v>8.7482000000000006</v>
      </c>
      <c r="Q70" s="158">
        <v>11.386699999999999</v>
      </c>
      <c r="R70" s="158">
        <v>17.521100000000001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44865</v>
      </c>
      <c r="E71" s="158">
        <v>309.62119999999999</v>
      </c>
      <c r="F71" s="158">
        <v>0.56630000000000003</v>
      </c>
      <c r="G71" s="158">
        <v>0.56630000000000003</v>
      </c>
      <c r="H71" s="158">
        <v>1.7833000000000001</v>
      </c>
      <c r="I71" s="158">
        <v>2.7629000000000001</v>
      </c>
      <c r="J71" s="158">
        <v>2.8902000000000001</v>
      </c>
      <c r="K71" s="158">
        <v>9.3722999999999992</v>
      </c>
      <c r="L71" s="158">
        <v>8.2628000000000004</v>
      </c>
      <c r="M71" s="158">
        <v>13.0867</v>
      </c>
      <c r="N71" s="158">
        <v>15.5669</v>
      </c>
      <c r="O71" s="158">
        <v>28.979600000000001</v>
      </c>
      <c r="P71" s="158">
        <v>19.2486</v>
      </c>
      <c r="Q71" s="158">
        <v>17.199000000000002</v>
      </c>
      <c r="R71" s="158">
        <v>37.757599999999996</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44865</v>
      </c>
      <c r="E72" s="158">
        <v>324.94639999999998</v>
      </c>
      <c r="F72" s="158">
        <v>0.57989999999999997</v>
      </c>
      <c r="G72" s="158">
        <v>0.57989999999999997</v>
      </c>
      <c r="H72" s="158">
        <v>1.8314999999999999</v>
      </c>
      <c r="I72" s="158">
        <v>2.8309000000000002</v>
      </c>
      <c r="J72" s="158">
        <v>3.0384000000000002</v>
      </c>
      <c r="K72" s="158">
        <v>9.8572000000000006</v>
      </c>
      <c r="L72" s="158">
        <v>9.2123000000000008</v>
      </c>
      <c r="M72" s="158">
        <v>14.5435</v>
      </c>
      <c r="N72" s="158">
        <v>17.2681</v>
      </c>
      <c r="O72" s="158">
        <v>30.2026</v>
      </c>
      <c r="P72" s="158">
        <v>20.310199999999998</v>
      </c>
      <c r="Q72" s="158">
        <v>18.088899999999999</v>
      </c>
      <c r="R72" s="158">
        <v>38.826500000000003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44865</v>
      </c>
      <c r="E73" s="158">
        <v>225.7989</v>
      </c>
      <c r="F73" s="158">
        <v>0.88829999999999998</v>
      </c>
      <c r="G73" s="158">
        <v>0.88829999999999998</v>
      </c>
      <c r="H73" s="158">
        <v>1.8548</v>
      </c>
      <c r="I73" s="158">
        <v>1.9004000000000001</v>
      </c>
      <c r="J73" s="158">
        <v>2.1341000000000001</v>
      </c>
      <c r="K73" s="158">
        <v>3.7336</v>
      </c>
      <c r="L73" s="158">
        <v>3.508</v>
      </c>
      <c r="M73" s="158">
        <v>4.0328999999999997</v>
      </c>
      <c r="N73" s="158">
        <v>2.8186</v>
      </c>
      <c r="O73" s="158">
        <v>14.2178</v>
      </c>
      <c r="P73" s="158">
        <v>11.763500000000001</v>
      </c>
      <c r="Q73" s="158">
        <v>15.080399999999999</v>
      </c>
      <c r="R73" s="158">
        <v>22.0809</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44865</v>
      </c>
      <c r="E74" s="158">
        <v>100.440310284277</v>
      </c>
      <c r="F74" s="158">
        <v>0.88839999999999997</v>
      </c>
      <c r="G74" s="158">
        <v>0.88839999999999997</v>
      </c>
      <c r="H74" s="158">
        <v>1.8548</v>
      </c>
      <c r="I74" s="158">
        <v>1.9003000000000001</v>
      </c>
      <c r="J74" s="158">
        <v>2.1341000000000001</v>
      </c>
      <c r="K74" s="158">
        <v>3.7336</v>
      </c>
      <c r="L74" s="158">
        <v>3.5083000000000002</v>
      </c>
      <c r="M74" s="158">
        <v>4.0334000000000003</v>
      </c>
      <c r="N74" s="158">
        <v>2.8195999999999999</v>
      </c>
      <c r="O74" s="158">
        <v>14.085900000000001</v>
      </c>
      <c r="P74" s="158">
        <v>11.6012</v>
      </c>
      <c r="Q74" s="158">
        <v>14.992800000000001</v>
      </c>
      <c r="R74" s="158">
        <v>22.081700000000001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44865</v>
      </c>
      <c r="E75" s="158">
        <v>494.55201001284502</v>
      </c>
      <c r="F75" s="158">
        <v>0.88249999999999995</v>
      </c>
      <c r="G75" s="158">
        <v>0.88249999999999995</v>
      </c>
      <c r="H75" s="158">
        <v>1.835</v>
      </c>
      <c r="I75" s="158">
        <v>1.8727</v>
      </c>
      <c r="J75" s="158">
        <v>2.0724999999999998</v>
      </c>
      <c r="K75" s="158">
        <v>3.5508000000000002</v>
      </c>
      <c r="L75" s="158">
        <v>3.1555</v>
      </c>
      <c r="M75" s="158">
        <v>3.4914999999999998</v>
      </c>
      <c r="N75" s="158">
        <v>2.0951</v>
      </c>
      <c r="O75" s="158">
        <v>13.435700000000001</v>
      </c>
      <c r="P75" s="158">
        <v>10.9339</v>
      </c>
      <c r="Q75" s="158">
        <v>15.619300000000001</v>
      </c>
      <c r="R75" s="158">
        <v>21.2255</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44865</v>
      </c>
      <c r="E76" s="158">
        <v>446.93965945388101</v>
      </c>
      <c r="F76" s="158">
        <v>0.88249999999999995</v>
      </c>
      <c r="G76" s="158">
        <v>0.88249999999999995</v>
      </c>
      <c r="H76" s="158">
        <v>1.8351999999999999</v>
      </c>
      <c r="I76" s="158">
        <v>1.8728</v>
      </c>
      <c r="J76" s="158">
        <v>2.0727000000000002</v>
      </c>
      <c r="K76" s="158">
        <v>3.5512000000000001</v>
      </c>
      <c r="L76" s="158">
        <v>3.1555</v>
      </c>
      <c r="M76" s="158">
        <v>3.4918999999999998</v>
      </c>
      <c r="N76" s="158">
        <v>2.0958000000000001</v>
      </c>
      <c r="O76" s="158">
        <v>13.307499999999999</v>
      </c>
      <c r="P76" s="158">
        <v>10.773</v>
      </c>
      <c r="Q76" s="158">
        <v>15.2012</v>
      </c>
      <c r="R76" s="158">
        <v>21.227599999999999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44865</v>
      </c>
      <c r="E77" s="158">
        <v>25.7346</v>
      </c>
      <c r="F77" s="158">
        <v>0.76859999999999995</v>
      </c>
      <c r="G77" s="158">
        <v>0.76859999999999995</v>
      </c>
      <c r="H77" s="158">
        <v>1.5147999999999999</v>
      </c>
      <c r="I77" s="158">
        <v>2.7587999999999999</v>
      </c>
      <c r="J77" s="158">
        <v>3.9723000000000002</v>
      </c>
      <c r="K77" s="158">
        <v>3.9035000000000002</v>
      </c>
      <c r="L77" s="158">
        <v>5.4131</v>
      </c>
      <c r="M77" s="158">
        <v>4.8418999999999999</v>
      </c>
      <c r="N77" s="158">
        <v>3.22</v>
      </c>
      <c r="O77" s="158">
        <v>11.792999999999999</v>
      </c>
      <c r="P77" s="158">
        <v>9.6928000000000001</v>
      </c>
      <c r="Q77" s="158">
        <v>11.2034</v>
      </c>
      <c r="R77" s="158">
        <v>17.859000000000002</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44865</v>
      </c>
      <c r="E78" s="158">
        <v>23.5017</v>
      </c>
      <c r="F78" s="158">
        <v>0.75629999999999997</v>
      </c>
      <c r="G78" s="158">
        <v>0.75629999999999997</v>
      </c>
      <c r="H78" s="158">
        <v>1.4728000000000001</v>
      </c>
      <c r="I78" s="158">
        <v>2.6993</v>
      </c>
      <c r="J78" s="158">
        <v>3.8391000000000002</v>
      </c>
      <c r="K78" s="158">
        <v>3.4975000000000001</v>
      </c>
      <c r="L78" s="158">
        <v>4.6077000000000004</v>
      </c>
      <c r="M78" s="158">
        <v>3.6646000000000001</v>
      </c>
      <c r="N78" s="158">
        <v>1.665</v>
      </c>
      <c r="O78" s="158">
        <v>10.1158</v>
      </c>
      <c r="P78" s="158">
        <v>8.2203999999999997</v>
      </c>
      <c r="Q78" s="158">
        <v>10.077299999999999</v>
      </c>
      <c r="R78" s="158">
        <v>16.095300000000002</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44865</v>
      </c>
      <c r="E79" s="158">
        <v>115.17700000000001</v>
      </c>
      <c r="F79" s="158">
        <v>0.96499999999999997</v>
      </c>
      <c r="G79" s="158">
        <v>0.96499999999999997</v>
      </c>
      <c r="H79" s="158">
        <v>1.6991000000000001</v>
      </c>
      <c r="I79" s="158">
        <v>2.33</v>
      </c>
      <c r="J79" s="158">
        <v>2.6608999999999998</v>
      </c>
      <c r="K79" s="158">
        <v>5.0705</v>
      </c>
      <c r="L79" s="158">
        <v>6.0914000000000001</v>
      </c>
      <c r="M79" s="158">
        <v>3.8942000000000001</v>
      </c>
      <c r="N79" s="158">
        <v>1.8184</v>
      </c>
      <c r="O79" s="158">
        <v>14.8043</v>
      </c>
      <c r="P79" s="158">
        <v>8.8721999999999994</v>
      </c>
      <c r="Q79" s="158">
        <v>11.3086</v>
      </c>
      <c r="R79" s="158">
        <v>21.953499999999998</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44865</v>
      </c>
      <c r="E80" s="158">
        <v>127.9198</v>
      </c>
      <c r="F80" s="158">
        <v>0.97489999999999999</v>
      </c>
      <c r="G80" s="158">
        <v>0.97489999999999999</v>
      </c>
      <c r="H80" s="158">
        <v>1.7327999999999999</v>
      </c>
      <c r="I80" s="158">
        <v>2.3778000000000001</v>
      </c>
      <c r="J80" s="158">
        <v>2.7669000000000001</v>
      </c>
      <c r="K80" s="158">
        <v>5.3947000000000003</v>
      </c>
      <c r="L80" s="158">
        <v>6.7394999999999996</v>
      </c>
      <c r="M80" s="158">
        <v>4.8335999999999997</v>
      </c>
      <c r="N80" s="158">
        <v>3.0697000000000001</v>
      </c>
      <c r="O80" s="158">
        <v>16.227</v>
      </c>
      <c r="P80" s="158">
        <v>10.213699999999999</v>
      </c>
      <c r="Q80" s="158">
        <v>14.275399999999999</v>
      </c>
      <c r="R80" s="158">
        <v>23.449300000000001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44865</v>
      </c>
      <c r="E83" s="158">
        <v>350.0172</v>
      </c>
      <c r="F83" s="158">
        <v>1.1172</v>
      </c>
      <c r="G83" s="158">
        <v>1.1172</v>
      </c>
      <c r="H83" s="158">
        <v>2.0137</v>
      </c>
      <c r="I83" s="158">
        <v>3.0562</v>
      </c>
      <c r="J83" s="158">
        <v>3.4062000000000001</v>
      </c>
      <c r="K83" s="158">
        <v>5.9789000000000003</v>
      </c>
      <c r="L83" s="158">
        <v>8.1818000000000008</v>
      </c>
      <c r="M83" s="158">
        <v>5.7294</v>
      </c>
      <c r="N83" s="158">
        <v>5.6893000000000002</v>
      </c>
      <c r="O83" s="158">
        <v>14.955299999999999</v>
      </c>
      <c r="P83" s="158">
        <v>10.4124</v>
      </c>
      <c r="Q83" s="158">
        <v>13.676500000000001</v>
      </c>
      <c r="R83" s="158">
        <v>24.232900000000001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44865</v>
      </c>
      <c r="E84" s="158">
        <v>435.88004914092301</v>
      </c>
      <c r="F84" s="158">
        <v>1.1092</v>
      </c>
      <c r="G84" s="158">
        <v>1.1092</v>
      </c>
      <c r="H84" s="158">
        <v>1.9866999999999999</v>
      </c>
      <c r="I84" s="158">
        <v>3.0179</v>
      </c>
      <c r="J84" s="158">
        <v>3.3216000000000001</v>
      </c>
      <c r="K84" s="158">
        <v>5.7161999999999997</v>
      </c>
      <c r="L84" s="158">
        <v>7.6558000000000002</v>
      </c>
      <c r="M84" s="158">
        <v>4.9764999999999997</v>
      </c>
      <c r="N84" s="158">
        <v>4.6811999999999996</v>
      </c>
      <c r="O84" s="158">
        <v>13.8201</v>
      </c>
      <c r="P84" s="158">
        <v>9.1478999999999999</v>
      </c>
      <c r="Q84" s="158">
        <v>14.9564</v>
      </c>
      <c r="R84" s="158">
        <v>23.0398</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44865</v>
      </c>
      <c r="E85" s="158">
        <v>13.04</v>
      </c>
      <c r="F85" s="158">
        <v>0.92879999999999996</v>
      </c>
      <c r="G85" s="158">
        <v>0.92879999999999996</v>
      </c>
      <c r="H85" s="158">
        <v>1.6368</v>
      </c>
      <c r="I85" s="158">
        <v>2.5964</v>
      </c>
      <c r="J85" s="158">
        <v>3.0015999999999998</v>
      </c>
      <c r="K85" s="158">
        <v>4.8231999999999999</v>
      </c>
      <c r="L85" s="158">
        <v>5.0766</v>
      </c>
      <c r="M85" s="158">
        <v>3.0830000000000002</v>
      </c>
      <c r="N85" s="158">
        <v>1.0852999999999999</v>
      </c>
      <c r="O85" s="158"/>
      <c r="P85" s="158"/>
      <c r="Q85" s="158">
        <v>15.2645</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44865</v>
      </c>
      <c r="E86" s="158">
        <v>12.76</v>
      </c>
      <c r="F86" s="158">
        <v>0.94940000000000002</v>
      </c>
      <c r="G86" s="158">
        <v>0.94940000000000002</v>
      </c>
      <c r="H86" s="158">
        <v>1.5924</v>
      </c>
      <c r="I86" s="158">
        <v>2.4900000000000002</v>
      </c>
      <c r="J86" s="158">
        <v>2.9032</v>
      </c>
      <c r="K86" s="158">
        <v>4.5045000000000002</v>
      </c>
      <c r="L86" s="158">
        <v>4.5045000000000002</v>
      </c>
      <c r="M86" s="158">
        <v>2.2435999999999998</v>
      </c>
      <c r="N86" s="158">
        <v>-7.8299999999999995E-2</v>
      </c>
      <c r="O86" s="158"/>
      <c r="P86" s="158"/>
      <c r="Q86" s="158">
        <v>13.933199999999999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44865</v>
      </c>
      <c r="E87" s="158">
        <v>276.14830000000001</v>
      </c>
      <c r="F87" s="158">
        <v>0.78320000000000001</v>
      </c>
      <c r="G87" s="158">
        <v>0.78320000000000001</v>
      </c>
      <c r="H87" s="158">
        <v>1.9276</v>
      </c>
      <c r="I87" s="158">
        <v>3.0081000000000002</v>
      </c>
      <c r="J87" s="158">
        <v>3.8022</v>
      </c>
      <c r="K87" s="158">
        <v>4.9503000000000004</v>
      </c>
      <c r="L87" s="158">
        <v>7.3009000000000004</v>
      </c>
      <c r="M87" s="158">
        <v>4.5522999999999998</v>
      </c>
      <c r="N87" s="158">
        <v>4.2175000000000002</v>
      </c>
      <c r="O87" s="158">
        <v>17.506499999999999</v>
      </c>
      <c r="P87" s="158">
        <v>9.8813999999999993</v>
      </c>
      <c r="Q87" s="158">
        <v>12.3093</v>
      </c>
      <c r="R87" s="158">
        <v>26.9724</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44865</v>
      </c>
      <c r="E88" s="158">
        <v>267.84703772799003</v>
      </c>
      <c r="F88" s="158">
        <v>0.77800000000000002</v>
      </c>
      <c r="G88" s="158">
        <v>0.77800000000000002</v>
      </c>
      <c r="H88" s="158">
        <v>1.9103000000000001</v>
      </c>
      <c r="I88" s="158">
        <v>2.9832999999999998</v>
      </c>
      <c r="J88" s="158">
        <v>3.7477</v>
      </c>
      <c r="K88" s="158">
        <v>4.7821999999999996</v>
      </c>
      <c r="L88" s="158">
        <v>6.9710000000000001</v>
      </c>
      <c r="M88" s="158">
        <v>4.0845000000000002</v>
      </c>
      <c r="N88" s="158">
        <v>3.5809000000000002</v>
      </c>
      <c r="O88" s="158">
        <v>16.700500000000002</v>
      </c>
      <c r="P88" s="158">
        <v>9.1181000000000001</v>
      </c>
      <c r="Q88" s="158">
        <v>12.5322</v>
      </c>
      <c r="R88" s="158">
        <v>26.1739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0.88356666666666694</v>
      </c>
      <c r="G89" s="160">
        <v>0.88356666666666694</v>
      </c>
      <c r="H89" s="160">
        <v>1.7104152777777775</v>
      </c>
      <c r="I89" s="160">
        <v>2.5324666666666675</v>
      </c>
      <c r="J89" s="160">
        <v>3.1220555555555549</v>
      </c>
      <c r="K89" s="160">
        <v>4.7327958333333342</v>
      </c>
      <c r="L89" s="160">
        <v>4.9815819444444465</v>
      </c>
      <c r="M89" s="160">
        <v>3.186823611111111</v>
      </c>
      <c r="N89" s="160">
        <v>2.7081444444444447</v>
      </c>
      <c r="O89" s="160">
        <v>14.485989999999999</v>
      </c>
      <c r="P89" s="160">
        <v>10.439240740740743</v>
      </c>
      <c r="Q89" s="160">
        <v>12.679804166666665</v>
      </c>
      <c r="R89" s="160">
        <v>21.740105714285708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0.89169999999999994</v>
      </c>
      <c r="G90" s="160">
        <v>0.89169999999999994</v>
      </c>
      <c r="H90" s="160">
        <v>1.7976000000000001</v>
      </c>
      <c r="I90" s="160">
        <v>2.6703000000000001</v>
      </c>
      <c r="J90" s="160">
        <v>3.0814000000000004</v>
      </c>
      <c r="K90" s="160">
        <v>4.8281999999999998</v>
      </c>
      <c r="L90" s="160">
        <v>5.13035</v>
      </c>
      <c r="M90" s="160">
        <v>3.4916999999999998</v>
      </c>
      <c r="N90" s="160">
        <v>2.246</v>
      </c>
      <c r="O90" s="160">
        <v>13.97</v>
      </c>
      <c r="P90" s="160">
        <v>10.43125</v>
      </c>
      <c r="Q90" s="160">
        <v>12.85365</v>
      </c>
      <c r="R90" s="160">
        <v>21.775849999999998</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44865</v>
      </c>
      <c r="E93" s="158">
        <v>22.068000000000001</v>
      </c>
      <c r="F93" s="158">
        <v>-5.4000000000000003E-3</v>
      </c>
      <c r="G93" s="158">
        <v>-5.4000000000000003E-3</v>
      </c>
      <c r="H93" s="158">
        <v>5.5300000000000002E-2</v>
      </c>
      <c r="I93" s="158">
        <v>0.1002</v>
      </c>
      <c r="J93" s="158">
        <v>0.34649999999999997</v>
      </c>
      <c r="K93" s="158">
        <v>1.1992</v>
      </c>
      <c r="L93" s="158">
        <v>1.7878000000000001</v>
      </c>
      <c r="M93" s="158">
        <v>2.6471</v>
      </c>
      <c r="N93" s="158">
        <v>3.5497000000000001</v>
      </c>
      <c r="O93" s="158">
        <v>3.8837000000000002</v>
      </c>
      <c r="P93" s="158">
        <v>4.8159999999999998</v>
      </c>
      <c r="Q93" s="158">
        <v>6.1418999999999997</v>
      </c>
      <c r="R93" s="158">
        <v>3.6661999999999999</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44865</v>
      </c>
      <c r="E94" s="158">
        <v>23.3444</v>
      </c>
      <c r="F94" s="158">
        <v>8.9999999999999998E-4</v>
      </c>
      <c r="G94" s="158">
        <v>8.9999999999999998E-4</v>
      </c>
      <c r="H94" s="158">
        <v>7.4999999999999997E-2</v>
      </c>
      <c r="I94" s="158">
        <v>0.1278</v>
      </c>
      <c r="J94" s="158">
        <v>0.4073</v>
      </c>
      <c r="K94" s="158">
        <v>1.3845000000000001</v>
      </c>
      <c r="L94" s="158">
        <v>2.1537999999999999</v>
      </c>
      <c r="M94" s="158">
        <v>3.1846999999999999</v>
      </c>
      <c r="N94" s="158">
        <v>4.2747000000000002</v>
      </c>
      <c r="O94" s="158">
        <v>4.5532000000000004</v>
      </c>
      <c r="P94" s="158">
        <v>5.4725000000000001</v>
      </c>
      <c r="Q94" s="158">
        <v>6.7626999999999997</v>
      </c>
      <c r="R94" s="158">
        <v>4.3628</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44865</v>
      </c>
      <c r="E95" s="158">
        <v>16.601199999999999</v>
      </c>
      <c r="F95" s="158">
        <v>-1.6899999999999998E-2</v>
      </c>
      <c r="G95" s="158">
        <v>-1.6899999999999998E-2</v>
      </c>
      <c r="H95" s="158">
        <v>5.2400000000000002E-2</v>
      </c>
      <c r="I95" s="158">
        <v>0.1055</v>
      </c>
      <c r="J95" s="158">
        <v>0.35610000000000003</v>
      </c>
      <c r="K95" s="158">
        <v>1.3207</v>
      </c>
      <c r="L95" s="158">
        <v>2.0752000000000002</v>
      </c>
      <c r="M95" s="158">
        <v>3.2425999999999999</v>
      </c>
      <c r="N95" s="158">
        <v>4.6397000000000004</v>
      </c>
      <c r="O95" s="158">
        <v>4.6619999999999999</v>
      </c>
      <c r="P95" s="158">
        <v>5.5980999999999996</v>
      </c>
      <c r="Q95" s="158">
        <v>6.3613</v>
      </c>
      <c r="R95" s="158">
        <v>4.4817999999999998</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44865</v>
      </c>
      <c r="E96" s="158">
        <v>15.565</v>
      </c>
      <c r="F96" s="158">
        <v>-2.3099999999999999E-2</v>
      </c>
      <c r="G96" s="158">
        <v>-2.3099999999999999E-2</v>
      </c>
      <c r="H96" s="158">
        <v>3.15E-2</v>
      </c>
      <c r="I96" s="158">
        <v>7.6499999999999999E-2</v>
      </c>
      <c r="J96" s="158">
        <v>0.29249999999999998</v>
      </c>
      <c r="K96" s="158">
        <v>1.1278999999999999</v>
      </c>
      <c r="L96" s="158">
        <v>1.6928000000000001</v>
      </c>
      <c r="M96" s="158">
        <v>2.6722000000000001</v>
      </c>
      <c r="N96" s="158">
        <v>3.8643000000000001</v>
      </c>
      <c r="O96" s="158">
        <v>3.8912</v>
      </c>
      <c r="P96" s="158">
        <v>4.8085000000000004</v>
      </c>
      <c r="Q96" s="158">
        <v>5.5305</v>
      </c>
      <c r="R96" s="158">
        <v>3.7073999999999998</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44865</v>
      </c>
      <c r="E97" s="158">
        <v>11.982100000000001</v>
      </c>
      <c r="F97" s="158">
        <v>-6.1699999999999998E-2</v>
      </c>
      <c r="G97" s="158">
        <v>-6.1699999999999998E-2</v>
      </c>
      <c r="H97" s="158">
        <v>-4.1700000000000001E-2</v>
      </c>
      <c r="I97" s="158">
        <v>2.5000000000000001E-3</v>
      </c>
      <c r="J97" s="158">
        <v>0.19400000000000001</v>
      </c>
      <c r="K97" s="158">
        <v>0.95630000000000004</v>
      </c>
      <c r="L97" s="158">
        <v>1.5044999999999999</v>
      </c>
      <c r="M97" s="158">
        <v>2.1482999999999999</v>
      </c>
      <c r="N97" s="158">
        <v>2.8471000000000002</v>
      </c>
      <c r="O97" s="158">
        <v>3.2311000000000001</v>
      </c>
      <c r="P97" s="158"/>
      <c r="Q97" s="158">
        <v>4.2222</v>
      </c>
      <c r="R97" s="158">
        <v>2.7646999999999999</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44865</v>
      </c>
      <c r="E98" s="158">
        <v>11.665100000000001</v>
      </c>
      <c r="F98" s="158">
        <v>-6.5100000000000005E-2</v>
      </c>
      <c r="G98" s="158">
        <v>-6.5100000000000005E-2</v>
      </c>
      <c r="H98" s="158">
        <v>-5.3999999999999999E-2</v>
      </c>
      <c r="I98" s="158">
        <v>-1.37E-2</v>
      </c>
      <c r="J98" s="158">
        <v>0.15709999999999999</v>
      </c>
      <c r="K98" s="158">
        <v>0.84370000000000001</v>
      </c>
      <c r="L98" s="158">
        <v>1.2833000000000001</v>
      </c>
      <c r="M98" s="158">
        <v>1.8208</v>
      </c>
      <c r="N98" s="158">
        <v>2.4036</v>
      </c>
      <c r="O98" s="158">
        <v>2.6078999999999999</v>
      </c>
      <c r="P98" s="158"/>
      <c r="Q98" s="158">
        <v>3.5851000000000002</v>
      </c>
      <c r="R98" s="158">
        <v>2.2248000000000001</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44865</v>
      </c>
      <c r="E99" s="158">
        <v>13.855399999999999</v>
      </c>
      <c r="F99" s="158">
        <v>-5.1200000000000002E-2</v>
      </c>
      <c r="G99" s="158">
        <v>-5.1200000000000002E-2</v>
      </c>
      <c r="H99" s="158">
        <v>3.9E-2</v>
      </c>
      <c r="I99" s="158">
        <v>6.6400000000000001E-2</v>
      </c>
      <c r="J99" s="158">
        <v>0.36509999999999998</v>
      </c>
      <c r="K99" s="158">
        <v>1.2622</v>
      </c>
      <c r="L99" s="158">
        <v>1.8696999999999999</v>
      </c>
      <c r="M99" s="158">
        <v>2.8612000000000002</v>
      </c>
      <c r="N99" s="158">
        <v>3.8479999999999999</v>
      </c>
      <c r="O99" s="158">
        <v>4.5343999999999998</v>
      </c>
      <c r="P99" s="158">
        <v>5.4814999999999996</v>
      </c>
      <c r="Q99" s="158">
        <v>5.7386999999999997</v>
      </c>
      <c r="R99" s="158">
        <v>4.1247999999999996</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44865</v>
      </c>
      <c r="E100" s="158">
        <v>13.3687</v>
      </c>
      <c r="F100" s="158">
        <v>-5.6099999999999997E-2</v>
      </c>
      <c r="G100" s="158">
        <v>-5.6099999999999997E-2</v>
      </c>
      <c r="H100" s="158">
        <v>2.1700000000000001E-2</v>
      </c>
      <c r="I100" s="158">
        <v>4.2700000000000002E-2</v>
      </c>
      <c r="J100" s="158">
        <v>0.31290000000000001</v>
      </c>
      <c r="K100" s="158">
        <v>1.1011</v>
      </c>
      <c r="L100" s="158">
        <v>1.5457000000000001</v>
      </c>
      <c r="M100" s="158">
        <v>2.3559000000000001</v>
      </c>
      <c r="N100" s="158">
        <v>3.1456</v>
      </c>
      <c r="O100" s="158">
        <v>3.8647</v>
      </c>
      <c r="P100" s="158">
        <v>4.8272000000000004</v>
      </c>
      <c r="Q100" s="158">
        <v>5.0936000000000003</v>
      </c>
      <c r="R100" s="158">
        <v>3.4365000000000001</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44865</v>
      </c>
      <c r="E101" s="158">
        <v>12.787000000000001</v>
      </c>
      <c r="F101" s="158">
        <v>-2.35E-2</v>
      </c>
      <c r="G101" s="158">
        <v>-2.35E-2</v>
      </c>
      <c r="H101" s="158">
        <v>0.1018</v>
      </c>
      <c r="I101" s="158">
        <v>0.14099999999999999</v>
      </c>
      <c r="J101" s="158">
        <v>0.40039999999999998</v>
      </c>
      <c r="K101" s="158">
        <v>1.3553999999999999</v>
      </c>
      <c r="L101" s="158">
        <v>2.1244000000000001</v>
      </c>
      <c r="M101" s="158">
        <v>3.0461999999999998</v>
      </c>
      <c r="N101" s="158">
        <v>4.0354999999999999</v>
      </c>
      <c r="O101" s="158">
        <v>4.2953000000000001</v>
      </c>
      <c r="P101" s="158"/>
      <c r="Q101" s="158">
        <v>5.2923999999999998</v>
      </c>
      <c r="R101" s="158">
        <v>4.0176999999999996</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44865</v>
      </c>
      <c r="E102" s="158">
        <v>12.427</v>
      </c>
      <c r="F102" s="158">
        <v>-2.41E-2</v>
      </c>
      <c r="G102" s="158">
        <v>-2.41E-2</v>
      </c>
      <c r="H102" s="158">
        <v>8.0500000000000002E-2</v>
      </c>
      <c r="I102" s="158">
        <v>0.12089999999999999</v>
      </c>
      <c r="J102" s="158">
        <v>0.34720000000000001</v>
      </c>
      <c r="K102" s="158">
        <v>1.2053</v>
      </c>
      <c r="L102" s="158">
        <v>1.8189</v>
      </c>
      <c r="M102" s="158">
        <v>2.5922999999999998</v>
      </c>
      <c r="N102" s="158">
        <v>3.4117999999999999</v>
      </c>
      <c r="O102" s="158">
        <v>3.6802000000000001</v>
      </c>
      <c r="P102" s="158"/>
      <c r="Q102" s="158">
        <v>4.6635</v>
      </c>
      <c r="R102" s="158">
        <v>3.4094000000000002</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44865</v>
      </c>
      <c r="E103" s="158">
        <v>16.933800000000002</v>
      </c>
      <c r="F103" s="158">
        <v>-5.9999999999999995E-4</v>
      </c>
      <c r="G103" s="158">
        <v>-5.9999999999999995E-4</v>
      </c>
      <c r="H103" s="158">
        <v>6.6199999999999995E-2</v>
      </c>
      <c r="I103" s="158">
        <v>0.1449</v>
      </c>
      <c r="J103" s="158">
        <v>0.40560000000000002</v>
      </c>
      <c r="K103" s="158">
        <v>1.4334</v>
      </c>
      <c r="L103" s="158">
        <v>2.2423999999999999</v>
      </c>
      <c r="M103" s="158">
        <v>3.4176000000000002</v>
      </c>
      <c r="N103" s="158">
        <v>4.5838999999999999</v>
      </c>
      <c r="O103" s="158">
        <v>4.8231999999999999</v>
      </c>
      <c r="P103" s="158">
        <v>5.7018000000000004</v>
      </c>
      <c r="Q103" s="158">
        <v>6.5107999999999997</v>
      </c>
      <c r="R103" s="158">
        <v>4.5122</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44865</v>
      </c>
      <c r="E104" s="158">
        <v>16.073799999999999</v>
      </c>
      <c r="F104" s="158">
        <v>-6.7999999999999996E-3</v>
      </c>
      <c r="G104" s="158">
        <v>-6.7999999999999996E-3</v>
      </c>
      <c r="H104" s="158">
        <v>4.6699999999999998E-2</v>
      </c>
      <c r="I104" s="158">
        <v>0.1183</v>
      </c>
      <c r="J104" s="158">
        <v>0.34589999999999999</v>
      </c>
      <c r="K104" s="158">
        <v>1.2484999999999999</v>
      </c>
      <c r="L104" s="158">
        <v>1.8734999999999999</v>
      </c>
      <c r="M104" s="158">
        <v>2.8656999999999999</v>
      </c>
      <c r="N104" s="158">
        <v>3.8325999999999998</v>
      </c>
      <c r="O104" s="158">
        <v>4.0678000000000001</v>
      </c>
      <c r="P104" s="158">
        <v>4.9634999999999998</v>
      </c>
      <c r="Q104" s="158">
        <v>5.8479999999999999</v>
      </c>
      <c r="R104" s="158">
        <v>3.7643</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44865</v>
      </c>
      <c r="E105" s="158">
        <v>26.145</v>
      </c>
      <c r="F105" s="158">
        <v>-1.15E-2</v>
      </c>
      <c r="G105" s="158">
        <v>-1.15E-2</v>
      </c>
      <c r="H105" s="158">
        <v>8.7999999999999995E-2</v>
      </c>
      <c r="I105" s="158">
        <v>0.14560000000000001</v>
      </c>
      <c r="J105" s="158">
        <v>0.41870000000000002</v>
      </c>
      <c r="K105" s="158">
        <v>1.4000999999999999</v>
      </c>
      <c r="L105" s="158">
        <v>2.1688000000000001</v>
      </c>
      <c r="M105" s="158">
        <v>3.1402000000000001</v>
      </c>
      <c r="N105" s="158">
        <v>4.1425999999999998</v>
      </c>
      <c r="O105" s="158">
        <v>4.2580999999999998</v>
      </c>
      <c r="P105" s="158">
        <v>5.1188000000000002</v>
      </c>
      <c r="Q105" s="158">
        <v>6.3174999999999999</v>
      </c>
      <c r="R105" s="158">
        <v>4.1527000000000003</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44865</v>
      </c>
      <c r="E106" s="158">
        <v>25.407</v>
      </c>
      <c r="F106" s="158">
        <v>-1.9699999999999999E-2</v>
      </c>
      <c r="G106" s="158">
        <v>-1.9699999999999999E-2</v>
      </c>
      <c r="H106" s="158">
        <v>7.4800000000000005E-2</v>
      </c>
      <c r="I106" s="158">
        <v>0.1222</v>
      </c>
      <c r="J106" s="158">
        <v>0.37140000000000001</v>
      </c>
      <c r="K106" s="158">
        <v>1.2594000000000001</v>
      </c>
      <c r="L106" s="158">
        <v>1.8888</v>
      </c>
      <c r="M106" s="158">
        <v>2.7168000000000001</v>
      </c>
      <c r="N106" s="158">
        <v>3.5710000000000002</v>
      </c>
      <c r="O106" s="158">
        <v>3.6894999999999998</v>
      </c>
      <c r="P106" s="158">
        <v>4.5620000000000003</v>
      </c>
      <c r="Q106" s="158">
        <v>6.3990999999999998</v>
      </c>
      <c r="R106" s="158">
        <v>3.5817999999999999</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44865</v>
      </c>
      <c r="E107" s="158">
        <v>16.494</v>
      </c>
      <c r="F107" s="158">
        <v>-1.21E-2</v>
      </c>
      <c r="G107" s="158">
        <v>-1.21E-2</v>
      </c>
      <c r="H107" s="158">
        <v>9.0999999999999998E-2</v>
      </c>
      <c r="I107" s="158">
        <v>0.1457</v>
      </c>
      <c r="J107" s="158">
        <v>0.41399999999999998</v>
      </c>
      <c r="K107" s="158">
        <v>1.4016999999999999</v>
      </c>
      <c r="L107" s="158">
        <v>2.1680000000000001</v>
      </c>
      <c r="M107" s="158">
        <v>3.1391</v>
      </c>
      <c r="N107" s="158">
        <v>4.1418999999999997</v>
      </c>
      <c r="O107" s="158">
        <v>4.2576999999999998</v>
      </c>
      <c r="P107" s="158">
        <v>5.1201999999999996</v>
      </c>
      <c r="Q107" s="158">
        <v>5.9973000000000001</v>
      </c>
      <c r="R107" s="158">
        <v>4.1501000000000001</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44865</v>
      </c>
      <c r="E108" s="158">
        <v>28.465900000000001</v>
      </c>
      <c r="F108" s="158">
        <v>-1.26E-2</v>
      </c>
      <c r="G108" s="158">
        <v>-1.26E-2</v>
      </c>
      <c r="H108" s="158">
        <v>6.08E-2</v>
      </c>
      <c r="I108" s="158">
        <v>0.1087</v>
      </c>
      <c r="J108" s="158">
        <v>0.33839999999999998</v>
      </c>
      <c r="K108" s="158">
        <v>1.2827</v>
      </c>
      <c r="L108" s="158">
        <v>1.9089</v>
      </c>
      <c r="M108" s="158">
        <v>2.7153</v>
      </c>
      <c r="N108" s="158">
        <v>3.7050999999999998</v>
      </c>
      <c r="O108" s="158">
        <v>3.9477000000000002</v>
      </c>
      <c r="P108" s="158">
        <v>4.8699000000000003</v>
      </c>
      <c r="Q108" s="158">
        <v>6.8243</v>
      </c>
      <c r="R108" s="158">
        <v>3.7094</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44865</v>
      </c>
      <c r="E109" s="158">
        <v>30.057400000000001</v>
      </c>
      <c r="F109" s="158">
        <v>-7.7000000000000002E-3</v>
      </c>
      <c r="G109" s="158">
        <v>-7.7000000000000002E-3</v>
      </c>
      <c r="H109" s="158">
        <v>7.6600000000000001E-2</v>
      </c>
      <c r="I109" s="158">
        <v>0.13059999999999999</v>
      </c>
      <c r="J109" s="158">
        <v>0.3871</v>
      </c>
      <c r="K109" s="158">
        <v>1.4315</v>
      </c>
      <c r="L109" s="158">
        <v>2.2037</v>
      </c>
      <c r="M109" s="158">
        <v>3.1539000000000001</v>
      </c>
      <c r="N109" s="158">
        <v>4.2942999999999998</v>
      </c>
      <c r="O109" s="158">
        <v>4.5106000000000002</v>
      </c>
      <c r="P109" s="158">
        <v>5.4615</v>
      </c>
      <c r="Q109" s="158">
        <v>6.8445999999999998</v>
      </c>
      <c r="R109" s="158">
        <v>4.2779999999999996</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44865</v>
      </c>
      <c r="E110" s="158">
        <v>28.623999999999999</v>
      </c>
      <c r="F110" s="158">
        <v>-2.5499999999999998E-2</v>
      </c>
      <c r="G110" s="158">
        <v>-2.5499999999999998E-2</v>
      </c>
      <c r="H110" s="158">
        <v>7.3800000000000004E-2</v>
      </c>
      <c r="I110" s="158">
        <v>0.12909999999999999</v>
      </c>
      <c r="J110" s="158">
        <v>0.38750000000000001</v>
      </c>
      <c r="K110" s="158">
        <v>1.41</v>
      </c>
      <c r="L110" s="158">
        <v>2.1574</v>
      </c>
      <c r="M110" s="158">
        <v>3.1678000000000002</v>
      </c>
      <c r="N110" s="158">
        <v>4.2461000000000002</v>
      </c>
      <c r="O110" s="158">
        <v>4.3867000000000003</v>
      </c>
      <c r="P110" s="158">
        <v>5.4741999999999997</v>
      </c>
      <c r="Q110" s="158">
        <v>6.7172000000000001</v>
      </c>
      <c r="R110" s="158">
        <v>4.1994999999999996</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44865</v>
      </c>
      <c r="E111" s="158">
        <v>26.952500000000001</v>
      </c>
      <c r="F111" s="158">
        <v>-3.0800000000000001E-2</v>
      </c>
      <c r="G111" s="158">
        <v>-3.0800000000000001E-2</v>
      </c>
      <c r="H111" s="158">
        <v>5.4899999999999997E-2</v>
      </c>
      <c r="I111" s="158">
        <v>0.10290000000000001</v>
      </c>
      <c r="J111" s="158">
        <v>0.3291</v>
      </c>
      <c r="K111" s="158">
        <v>1.2316</v>
      </c>
      <c r="L111" s="158">
        <v>1.8021</v>
      </c>
      <c r="M111" s="158">
        <v>2.6293000000000002</v>
      </c>
      <c r="N111" s="158">
        <v>3.5137999999999998</v>
      </c>
      <c r="O111" s="158">
        <v>3.6448</v>
      </c>
      <c r="P111" s="158">
        <v>4.7301000000000002</v>
      </c>
      <c r="Q111" s="158">
        <v>6.4463999999999997</v>
      </c>
      <c r="R111" s="158">
        <v>3.4839000000000002</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44865</v>
      </c>
      <c r="E112" s="158">
        <v>15.5121</v>
      </c>
      <c r="F112" s="158">
        <v>-7.1000000000000004E-3</v>
      </c>
      <c r="G112" s="158">
        <v>-7.1000000000000004E-3</v>
      </c>
      <c r="H112" s="158">
        <v>8.4500000000000006E-2</v>
      </c>
      <c r="I112" s="158">
        <v>7.2300000000000003E-2</v>
      </c>
      <c r="J112" s="158">
        <v>0.27860000000000001</v>
      </c>
      <c r="K112" s="158">
        <v>1.0508</v>
      </c>
      <c r="L112" s="158">
        <v>1.5575000000000001</v>
      </c>
      <c r="M112" s="158">
        <v>2.1648999999999998</v>
      </c>
      <c r="N112" s="158">
        <v>2.9424999999999999</v>
      </c>
      <c r="O112" s="158">
        <v>3.3147000000000002</v>
      </c>
      <c r="P112" s="158">
        <v>4.5971000000000002</v>
      </c>
      <c r="Q112" s="158">
        <v>5.7362000000000002</v>
      </c>
      <c r="R112" s="158">
        <v>2.9426000000000001</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44865</v>
      </c>
      <c r="E113" s="158">
        <v>14.776999999999999</v>
      </c>
      <c r="F113" s="158">
        <v>-1.2200000000000001E-2</v>
      </c>
      <c r="G113" s="158">
        <v>-1.2200000000000001E-2</v>
      </c>
      <c r="H113" s="158">
        <v>6.7000000000000004E-2</v>
      </c>
      <c r="I113" s="158">
        <v>4.7399999999999998E-2</v>
      </c>
      <c r="J113" s="158">
        <v>0.22450000000000001</v>
      </c>
      <c r="K113" s="158">
        <v>0.87649999999999995</v>
      </c>
      <c r="L113" s="158">
        <v>1.2054</v>
      </c>
      <c r="M113" s="158">
        <v>1.6391</v>
      </c>
      <c r="N113" s="158">
        <v>2.2282999999999999</v>
      </c>
      <c r="O113" s="158">
        <v>2.6164000000000001</v>
      </c>
      <c r="P113" s="158">
        <v>3.9681999999999999</v>
      </c>
      <c r="Q113" s="158">
        <v>5.0861000000000001</v>
      </c>
      <c r="R113" s="158">
        <v>2.2282000000000002</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44865</v>
      </c>
      <c r="E114" s="158">
        <v>26.403199999999998</v>
      </c>
      <c r="F114" s="158">
        <v>-2.8400000000000002E-2</v>
      </c>
      <c r="G114" s="158">
        <v>-2.8400000000000002E-2</v>
      </c>
      <c r="H114" s="158">
        <v>8.3000000000000004E-2</v>
      </c>
      <c r="I114" s="158">
        <v>0.1434</v>
      </c>
      <c r="J114" s="158">
        <v>0.4279</v>
      </c>
      <c r="K114" s="158">
        <v>1.44</v>
      </c>
      <c r="L114" s="158">
        <v>2.2528000000000001</v>
      </c>
      <c r="M114" s="158">
        <v>3.4308000000000001</v>
      </c>
      <c r="N114" s="158">
        <v>4.5162000000000004</v>
      </c>
      <c r="O114" s="158">
        <v>4.0902000000000003</v>
      </c>
      <c r="P114" s="158">
        <v>4.8983999999999996</v>
      </c>
      <c r="Q114" s="158">
        <v>6.4577</v>
      </c>
      <c r="R114" s="158">
        <v>3.9230999999999998</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44865</v>
      </c>
      <c r="E115" s="158">
        <v>28.047899999999998</v>
      </c>
      <c r="F115" s="158">
        <v>-2.3199999999999998E-2</v>
      </c>
      <c r="G115" s="158">
        <v>-2.3199999999999998E-2</v>
      </c>
      <c r="H115" s="158">
        <v>0.10100000000000001</v>
      </c>
      <c r="I115" s="158">
        <v>0.16930000000000001</v>
      </c>
      <c r="J115" s="158">
        <v>0.48470000000000002</v>
      </c>
      <c r="K115" s="158">
        <v>1.6162000000000001</v>
      </c>
      <c r="L115" s="158">
        <v>2.6069</v>
      </c>
      <c r="M115" s="158">
        <v>3.9620000000000002</v>
      </c>
      <c r="N115" s="158">
        <v>5.2229000000000001</v>
      </c>
      <c r="O115" s="158">
        <v>4.7907999999999999</v>
      </c>
      <c r="P115" s="158">
        <v>5.5739000000000001</v>
      </c>
      <c r="Q115" s="158">
        <v>6.6843000000000004</v>
      </c>
      <c r="R115" s="158">
        <v>4.6163999999999996</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44865</v>
      </c>
      <c r="E116" s="158">
        <v>11.176500000000001</v>
      </c>
      <c r="F116" s="158">
        <v>7.1999999999999998E-3</v>
      </c>
      <c r="G116" s="158">
        <v>7.1999999999999998E-3</v>
      </c>
      <c r="H116" s="158">
        <v>-1.43E-2</v>
      </c>
      <c r="I116" s="158">
        <v>4.65E-2</v>
      </c>
      <c r="J116" s="158">
        <v>0.22239999999999999</v>
      </c>
      <c r="K116" s="158">
        <v>0.95479999999999998</v>
      </c>
      <c r="L116" s="158">
        <v>1.6452</v>
      </c>
      <c r="M116" s="158">
        <v>2.2336999999999998</v>
      </c>
      <c r="N116" s="158">
        <v>2.9779</v>
      </c>
      <c r="O116" s="158">
        <v>3.4011</v>
      </c>
      <c r="P116" s="158"/>
      <c r="Q116" s="158">
        <v>3.5996999999999999</v>
      </c>
      <c r="R116" s="158">
        <v>3.0546000000000002</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44865</v>
      </c>
      <c r="E117" s="158">
        <v>10.9137</v>
      </c>
      <c r="F117" s="158">
        <v>8.9999999999999998E-4</v>
      </c>
      <c r="G117" s="158">
        <v>8.9999999999999998E-4</v>
      </c>
      <c r="H117" s="158">
        <v>-3.4799999999999998E-2</v>
      </c>
      <c r="I117" s="158">
        <v>1.83E-2</v>
      </c>
      <c r="J117" s="158">
        <v>0.1588</v>
      </c>
      <c r="K117" s="158">
        <v>0.75980000000000003</v>
      </c>
      <c r="L117" s="158">
        <v>1.2486999999999999</v>
      </c>
      <c r="M117" s="158">
        <v>1.6391</v>
      </c>
      <c r="N117" s="158">
        <v>2.1815000000000002</v>
      </c>
      <c r="O117" s="158">
        <v>2.6221000000000001</v>
      </c>
      <c r="P117" s="158"/>
      <c r="Q117" s="158">
        <v>2.8189000000000002</v>
      </c>
      <c r="R117" s="158">
        <v>2.2742</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44865</v>
      </c>
      <c r="E118" s="158">
        <v>27.3993</v>
      </c>
      <c r="F118" s="158">
        <v>-5.4699999999999999E-2</v>
      </c>
      <c r="G118" s="158">
        <v>-5.4699999999999999E-2</v>
      </c>
      <c r="H118" s="158">
        <v>2.9600000000000001E-2</v>
      </c>
      <c r="I118" s="158">
        <v>7.5600000000000001E-2</v>
      </c>
      <c r="J118" s="158">
        <v>0.31409999999999999</v>
      </c>
      <c r="K118" s="158">
        <v>1.1993</v>
      </c>
      <c r="L118" s="158">
        <v>1.7759</v>
      </c>
      <c r="M118" s="158">
        <v>2.6233</v>
      </c>
      <c r="N118" s="158">
        <v>3.323</v>
      </c>
      <c r="O118" s="158">
        <v>2.9447000000000001</v>
      </c>
      <c r="P118" s="158">
        <v>3.9508999999999999</v>
      </c>
      <c r="Q118" s="158">
        <v>6.3794000000000004</v>
      </c>
      <c r="R118" s="158">
        <v>2.9779</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44865</v>
      </c>
      <c r="E119" s="158">
        <v>28.688099999999999</v>
      </c>
      <c r="F119" s="158">
        <v>-4.9799999999999997E-2</v>
      </c>
      <c r="G119" s="158">
        <v>-4.9799999999999997E-2</v>
      </c>
      <c r="H119" s="158">
        <v>4.5999999999999999E-2</v>
      </c>
      <c r="I119" s="158">
        <v>9.8699999999999996E-2</v>
      </c>
      <c r="J119" s="158">
        <v>0.36520000000000002</v>
      </c>
      <c r="K119" s="158">
        <v>1.3555999999999999</v>
      </c>
      <c r="L119" s="158">
        <v>2.1179999999999999</v>
      </c>
      <c r="M119" s="158">
        <v>3.1181999999999999</v>
      </c>
      <c r="N119" s="158">
        <v>3.9434999999999998</v>
      </c>
      <c r="O119" s="158">
        <v>3.4247000000000001</v>
      </c>
      <c r="P119" s="158">
        <v>4.4044999999999996</v>
      </c>
      <c r="Q119" s="158">
        <v>6.1398000000000001</v>
      </c>
      <c r="R119" s="158">
        <v>3.4921000000000002</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44865</v>
      </c>
      <c r="E120" s="158">
        <v>30.941400000000002</v>
      </c>
      <c r="F120" s="158">
        <v>-9.7000000000000003E-3</v>
      </c>
      <c r="G120" s="158">
        <v>-9.7000000000000003E-3</v>
      </c>
      <c r="H120" s="158">
        <v>4.6600000000000003E-2</v>
      </c>
      <c r="I120" s="158">
        <v>0.1048</v>
      </c>
      <c r="J120" s="158">
        <v>0.3473</v>
      </c>
      <c r="K120" s="158">
        <v>1.2941</v>
      </c>
      <c r="L120" s="158">
        <v>1.9755</v>
      </c>
      <c r="M120" s="158">
        <v>2.9615999999999998</v>
      </c>
      <c r="N120" s="158">
        <v>3.9712000000000001</v>
      </c>
      <c r="O120" s="158">
        <v>4.1078000000000001</v>
      </c>
      <c r="P120" s="158">
        <v>5.0042999999999997</v>
      </c>
      <c r="Q120" s="158">
        <v>6.8289</v>
      </c>
      <c r="R120" s="158">
        <v>3.907</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44865</v>
      </c>
      <c r="E121" s="158">
        <v>32.548000000000002</v>
      </c>
      <c r="F121" s="158">
        <v>-4.8999999999999998E-3</v>
      </c>
      <c r="G121" s="158">
        <v>-4.8999999999999998E-3</v>
      </c>
      <c r="H121" s="158">
        <v>6.2700000000000006E-2</v>
      </c>
      <c r="I121" s="158">
        <v>0.12740000000000001</v>
      </c>
      <c r="J121" s="158">
        <v>0.39729999999999999</v>
      </c>
      <c r="K121" s="158">
        <v>1.4472</v>
      </c>
      <c r="L121" s="158">
        <v>2.2797999999999998</v>
      </c>
      <c r="M121" s="158">
        <v>3.4137</v>
      </c>
      <c r="N121" s="158">
        <v>4.5842999999999998</v>
      </c>
      <c r="O121" s="158">
        <v>4.7023000000000001</v>
      </c>
      <c r="P121" s="158">
        <v>5.5659999999999998</v>
      </c>
      <c r="Q121" s="158">
        <v>6.8673999999999999</v>
      </c>
      <c r="R121" s="158">
        <v>4.5128000000000004</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44865</v>
      </c>
      <c r="E122" s="158">
        <v>16.649000000000001</v>
      </c>
      <c r="F122" s="158">
        <v>-0.03</v>
      </c>
      <c r="G122" s="158">
        <v>-0.03</v>
      </c>
      <c r="H122" s="158">
        <v>6.0100000000000001E-2</v>
      </c>
      <c r="I122" s="158">
        <v>0.1203</v>
      </c>
      <c r="J122" s="158">
        <v>0.41010000000000002</v>
      </c>
      <c r="K122" s="158">
        <v>1.3637999999999999</v>
      </c>
      <c r="L122" s="158">
        <v>2.0347</v>
      </c>
      <c r="M122" s="158">
        <v>3.0451000000000001</v>
      </c>
      <c r="N122" s="158">
        <v>4.0693000000000001</v>
      </c>
      <c r="O122" s="158">
        <v>4.6307999999999998</v>
      </c>
      <c r="P122" s="158">
        <v>5.4931000000000001</v>
      </c>
      <c r="Q122" s="158">
        <v>6.3010000000000002</v>
      </c>
      <c r="R122" s="158">
        <v>4.2073999999999998</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44865</v>
      </c>
      <c r="E123" s="158">
        <v>15.831</v>
      </c>
      <c r="F123" s="158">
        <v>-3.7900000000000003E-2</v>
      </c>
      <c r="G123" s="158">
        <v>-3.7900000000000003E-2</v>
      </c>
      <c r="H123" s="158">
        <v>3.7900000000000003E-2</v>
      </c>
      <c r="I123" s="158">
        <v>9.4799999999999995E-2</v>
      </c>
      <c r="J123" s="158">
        <v>0.34860000000000002</v>
      </c>
      <c r="K123" s="158">
        <v>1.1889000000000001</v>
      </c>
      <c r="L123" s="158">
        <v>1.6828000000000001</v>
      </c>
      <c r="M123" s="158">
        <v>2.5257000000000001</v>
      </c>
      <c r="N123" s="158">
        <v>3.3692000000000002</v>
      </c>
      <c r="O123" s="158">
        <v>3.9882</v>
      </c>
      <c r="P123" s="158">
        <v>4.8606999999999996</v>
      </c>
      <c r="Q123" s="158">
        <v>5.6609999999999996</v>
      </c>
      <c r="R123" s="158">
        <v>3.5036</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44865</v>
      </c>
      <c r="E124" s="158">
        <v>11.9057</v>
      </c>
      <c r="F124" s="158">
        <v>-2.1000000000000001E-2</v>
      </c>
      <c r="G124" s="158">
        <v>-2.1000000000000001E-2</v>
      </c>
      <c r="H124" s="158">
        <v>3.5299999999999998E-2</v>
      </c>
      <c r="I124" s="158">
        <v>0.12280000000000001</v>
      </c>
      <c r="J124" s="158">
        <v>0.376</v>
      </c>
      <c r="K124" s="158">
        <v>1.4607000000000001</v>
      </c>
      <c r="L124" s="158">
        <v>2.2774000000000001</v>
      </c>
      <c r="M124" s="158">
        <v>3.3786</v>
      </c>
      <c r="N124" s="158">
        <v>4.5075000000000003</v>
      </c>
      <c r="O124" s="158">
        <v>4.2111999999999998</v>
      </c>
      <c r="P124" s="158"/>
      <c r="Q124" s="158">
        <v>4.7393000000000001</v>
      </c>
      <c r="R124" s="158">
        <v>4.0978000000000003</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44865</v>
      </c>
      <c r="E125" s="158">
        <v>11.595000000000001</v>
      </c>
      <c r="F125" s="158">
        <v>-2.8500000000000001E-2</v>
      </c>
      <c r="G125" s="158">
        <v>-2.8500000000000001E-2</v>
      </c>
      <c r="H125" s="158">
        <v>1.12E-2</v>
      </c>
      <c r="I125" s="158">
        <v>8.8900000000000007E-2</v>
      </c>
      <c r="J125" s="158">
        <v>0.30280000000000001</v>
      </c>
      <c r="K125" s="158">
        <v>1.2363</v>
      </c>
      <c r="L125" s="158">
        <v>1.8338000000000001</v>
      </c>
      <c r="M125" s="158">
        <v>2.7151999999999998</v>
      </c>
      <c r="N125" s="158">
        <v>3.6091000000000002</v>
      </c>
      <c r="O125" s="158">
        <v>3.4687999999999999</v>
      </c>
      <c r="P125" s="158"/>
      <c r="Q125" s="158">
        <v>4.0065999999999997</v>
      </c>
      <c r="R125" s="158">
        <v>3.3058999999999998</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44865</v>
      </c>
      <c r="E126" s="158">
        <v>10.8217</v>
      </c>
      <c r="F126" s="158">
        <v>2.5899999999999999E-2</v>
      </c>
      <c r="G126" s="158">
        <v>2.5899999999999999E-2</v>
      </c>
      <c r="H126" s="158">
        <v>8.0500000000000002E-2</v>
      </c>
      <c r="I126" s="158">
        <v>9.9900000000000003E-2</v>
      </c>
      <c r="J126" s="158">
        <v>0.34489999999999998</v>
      </c>
      <c r="K126" s="158">
        <v>1.2235</v>
      </c>
      <c r="L126" s="158">
        <v>1.9328000000000001</v>
      </c>
      <c r="M126" s="158">
        <v>2.7877999999999998</v>
      </c>
      <c r="N126" s="158">
        <v>3.6650999999999998</v>
      </c>
      <c r="O126" s="158"/>
      <c r="P126" s="158"/>
      <c r="Q126" s="158">
        <v>3.6779999999999999</v>
      </c>
      <c r="R126" s="158">
        <v>3.6240999999999999</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44865</v>
      </c>
      <c r="E127" s="158">
        <v>10.623100000000001</v>
      </c>
      <c r="F127" s="158">
        <v>1.8800000000000001E-2</v>
      </c>
      <c r="G127" s="158">
        <v>1.8800000000000001E-2</v>
      </c>
      <c r="H127" s="158">
        <v>5.7500000000000002E-2</v>
      </c>
      <c r="I127" s="158">
        <v>6.6900000000000001E-2</v>
      </c>
      <c r="J127" s="158">
        <v>0.27279999999999999</v>
      </c>
      <c r="K127" s="158">
        <v>1.0012000000000001</v>
      </c>
      <c r="L127" s="158">
        <v>1.4943</v>
      </c>
      <c r="M127" s="158">
        <v>2.1373000000000002</v>
      </c>
      <c r="N127" s="158">
        <v>2.7856000000000001</v>
      </c>
      <c r="O127" s="158"/>
      <c r="P127" s="158"/>
      <c r="Q127" s="158">
        <v>2.8033000000000001</v>
      </c>
      <c r="R127" s="158">
        <v>2.7511999999999999</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44865</v>
      </c>
      <c r="E128" s="158">
        <v>11.026999999999999</v>
      </c>
      <c r="F128" s="158">
        <v>-2.7199999999999998E-2</v>
      </c>
      <c r="G128" s="158">
        <v>-2.7199999999999998E-2</v>
      </c>
      <c r="H128" s="158">
        <v>2.7199999999999998E-2</v>
      </c>
      <c r="I128" s="158">
        <v>0.11799999999999999</v>
      </c>
      <c r="J128" s="158">
        <v>0.36409999999999998</v>
      </c>
      <c r="K128" s="158">
        <v>1.407</v>
      </c>
      <c r="L128" s="158">
        <v>2.1113</v>
      </c>
      <c r="M128" s="158">
        <v>3.2393999999999998</v>
      </c>
      <c r="N128" s="158">
        <v>4.2446999999999999</v>
      </c>
      <c r="O128" s="158"/>
      <c r="P128" s="158"/>
      <c r="Q128" s="158">
        <v>4.2164000000000001</v>
      </c>
      <c r="R128" s="158">
        <v>4.2145000000000001</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44865</v>
      </c>
      <c r="E129" s="158">
        <v>10.848000000000001</v>
      </c>
      <c r="F129" s="158">
        <v>-2.76E-2</v>
      </c>
      <c r="G129" s="158">
        <v>-2.76E-2</v>
      </c>
      <c r="H129" s="158">
        <v>9.1999999999999998E-3</v>
      </c>
      <c r="I129" s="158">
        <v>9.2299999999999993E-2</v>
      </c>
      <c r="J129" s="158">
        <v>0.30509999999999998</v>
      </c>
      <c r="K129" s="158">
        <v>1.2223999999999999</v>
      </c>
      <c r="L129" s="158">
        <v>1.7444999999999999</v>
      </c>
      <c r="M129" s="158">
        <v>2.6981000000000002</v>
      </c>
      <c r="N129" s="158">
        <v>3.5015999999999998</v>
      </c>
      <c r="O129" s="158"/>
      <c r="P129" s="158"/>
      <c r="Q129" s="158">
        <v>3.4984000000000002</v>
      </c>
      <c r="R129" s="158">
        <v>3.4937</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44865</v>
      </c>
      <c r="E132" s="158">
        <v>22.1097</v>
      </c>
      <c r="F132" s="158">
        <v>-1.5800000000000002E-2</v>
      </c>
      <c r="G132" s="158">
        <v>-1.5800000000000002E-2</v>
      </c>
      <c r="H132" s="158">
        <v>5.6599999999999998E-2</v>
      </c>
      <c r="I132" s="158">
        <v>0.1114</v>
      </c>
      <c r="J132" s="158">
        <v>0.32940000000000003</v>
      </c>
      <c r="K132" s="158">
        <v>1.2061999999999999</v>
      </c>
      <c r="L132" s="158">
        <v>1.8087</v>
      </c>
      <c r="M132" s="158">
        <v>2.6897000000000002</v>
      </c>
      <c r="N132" s="158">
        <v>3.6806999999999999</v>
      </c>
      <c r="O132" s="158">
        <v>3.9397000000000002</v>
      </c>
      <c r="P132" s="158">
        <v>4.9995000000000003</v>
      </c>
      <c r="Q132" s="158">
        <v>6.8033000000000001</v>
      </c>
      <c r="R132" s="158">
        <v>3.6855000000000002</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44865</v>
      </c>
      <c r="E133" s="158">
        <v>23.429300000000001</v>
      </c>
      <c r="F133" s="158">
        <v>-9.7999999999999997E-3</v>
      </c>
      <c r="G133" s="158">
        <v>-9.7999999999999997E-3</v>
      </c>
      <c r="H133" s="158">
        <v>7.6899999999999996E-2</v>
      </c>
      <c r="I133" s="158">
        <v>0.13980000000000001</v>
      </c>
      <c r="J133" s="158">
        <v>0.39250000000000002</v>
      </c>
      <c r="K133" s="158">
        <v>1.3956999999999999</v>
      </c>
      <c r="L133" s="158">
        <v>2.1827999999999999</v>
      </c>
      <c r="M133" s="158">
        <v>3.2536999999999998</v>
      </c>
      <c r="N133" s="158">
        <v>4.4341999999999997</v>
      </c>
      <c r="O133" s="158">
        <v>4.6707000000000001</v>
      </c>
      <c r="P133" s="158">
        <v>5.7156000000000002</v>
      </c>
      <c r="Q133" s="158">
        <v>6.9160000000000004</v>
      </c>
      <c r="R133" s="158">
        <v>4.4092000000000002</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44865</v>
      </c>
      <c r="E134" s="158">
        <v>16.168399999999998</v>
      </c>
      <c r="F134" s="158">
        <v>-1.2999999999999999E-2</v>
      </c>
      <c r="G134" s="158">
        <v>-1.2999999999999999E-2</v>
      </c>
      <c r="H134" s="158">
        <v>4.8899999999999999E-2</v>
      </c>
      <c r="I134" s="158">
        <v>6.3100000000000003E-2</v>
      </c>
      <c r="J134" s="158">
        <v>0.36309999999999998</v>
      </c>
      <c r="K134" s="158">
        <v>1.2968999999999999</v>
      </c>
      <c r="L134" s="158">
        <v>2.0668000000000002</v>
      </c>
      <c r="M134" s="158">
        <v>2.9638</v>
      </c>
      <c r="N134" s="158">
        <v>4.0705</v>
      </c>
      <c r="O134" s="158">
        <v>4.3029999999999999</v>
      </c>
      <c r="P134" s="158">
        <v>5.1384999999999996</v>
      </c>
      <c r="Q134" s="158">
        <v>6.0469999999999997</v>
      </c>
      <c r="R134" s="158">
        <v>4.0900999999999996</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44865</v>
      </c>
      <c r="E135" s="158">
        <v>15.417400000000001</v>
      </c>
      <c r="F135" s="158">
        <v>-1.8200000000000001E-2</v>
      </c>
      <c r="G135" s="158">
        <v>-1.8200000000000001E-2</v>
      </c>
      <c r="H135" s="158">
        <v>2.98E-2</v>
      </c>
      <c r="I135" s="158">
        <v>3.6999999999999998E-2</v>
      </c>
      <c r="J135" s="158">
        <v>0.30380000000000001</v>
      </c>
      <c r="K135" s="158">
        <v>1.1242000000000001</v>
      </c>
      <c r="L135" s="158">
        <v>1.7281</v>
      </c>
      <c r="M135" s="158">
        <v>2.4460000000000002</v>
      </c>
      <c r="N135" s="158">
        <v>3.3740000000000001</v>
      </c>
      <c r="O135" s="158">
        <v>3.6434000000000002</v>
      </c>
      <c r="P135" s="158">
        <v>4.5069999999999997</v>
      </c>
      <c r="Q135" s="158">
        <v>5.4324000000000003</v>
      </c>
      <c r="R135" s="158">
        <v>3.4129999999999998</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44865</v>
      </c>
      <c r="E136" s="158">
        <v>29.314499999999999</v>
      </c>
      <c r="F136" s="158">
        <v>-1.47E-2</v>
      </c>
      <c r="G136" s="158">
        <v>-1.47E-2</v>
      </c>
      <c r="H136" s="158">
        <v>5.5599999999999997E-2</v>
      </c>
      <c r="I136" s="158">
        <v>0.14760000000000001</v>
      </c>
      <c r="J136" s="158">
        <v>0.41410000000000002</v>
      </c>
      <c r="K136" s="158">
        <v>1.4578</v>
      </c>
      <c r="L136" s="158">
        <v>2.2501000000000002</v>
      </c>
      <c r="M136" s="158">
        <v>3.3653</v>
      </c>
      <c r="N136" s="158">
        <v>4.3963999999999999</v>
      </c>
      <c r="O136" s="158">
        <v>4.2906000000000004</v>
      </c>
      <c r="P136" s="158">
        <v>5.3471000000000002</v>
      </c>
      <c r="Q136" s="158">
        <v>6.5681000000000003</v>
      </c>
      <c r="R136" s="158">
        <v>4.3662000000000001</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44865</v>
      </c>
      <c r="E137" s="158">
        <v>27.953499999999998</v>
      </c>
      <c r="F137" s="158">
        <v>-1.8200000000000001E-2</v>
      </c>
      <c r="G137" s="158">
        <v>-1.8200000000000001E-2</v>
      </c>
      <c r="H137" s="158">
        <v>4.3299999999999998E-2</v>
      </c>
      <c r="I137" s="158">
        <v>0.13039999999999999</v>
      </c>
      <c r="J137" s="158">
        <v>0.37519999999999998</v>
      </c>
      <c r="K137" s="158">
        <v>1.3376999999999999</v>
      </c>
      <c r="L137" s="158">
        <v>2.0123000000000002</v>
      </c>
      <c r="M137" s="158">
        <v>3.0103</v>
      </c>
      <c r="N137" s="158">
        <v>3.9156</v>
      </c>
      <c r="O137" s="158">
        <v>3.8195000000000001</v>
      </c>
      <c r="P137" s="158">
        <v>4.8244999999999996</v>
      </c>
      <c r="Q137" s="158">
        <v>6.6344000000000003</v>
      </c>
      <c r="R137" s="158">
        <v>3.8929</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44865</v>
      </c>
      <c r="E138" s="158">
        <v>12.0962</v>
      </c>
      <c r="F138" s="158">
        <v>-3.3E-3</v>
      </c>
      <c r="G138" s="158">
        <v>-3.3E-3</v>
      </c>
      <c r="H138" s="158">
        <v>7.4000000000000003E-3</v>
      </c>
      <c r="I138" s="158">
        <v>7.1099999999999997E-2</v>
      </c>
      <c r="J138" s="158">
        <v>0.29020000000000001</v>
      </c>
      <c r="K138" s="158">
        <v>1.1489</v>
      </c>
      <c r="L138" s="158">
        <v>1.825</v>
      </c>
      <c r="M138" s="158">
        <v>2.3635999999999999</v>
      </c>
      <c r="N138" s="158">
        <v>2.83</v>
      </c>
      <c r="O138" s="158">
        <v>2.5251000000000001</v>
      </c>
      <c r="P138" s="158">
        <v>2.2115999999999998</v>
      </c>
      <c r="Q138" s="158">
        <v>2.9565000000000001</v>
      </c>
      <c r="R138" s="158">
        <v>2.5969000000000002</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44865</v>
      </c>
      <c r="E139" s="158">
        <v>12.5375</v>
      </c>
      <c r="F139" s="158">
        <v>3.2000000000000002E-3</v>
      </c>
      <c r="G139" s="158">
        <v>3.2000000000000002E-3</v>
      </c>
      <c r="H139" s="158">
        <v>2.7900000000000001E-2</v>
      </c>
      <c r="I139" s="158">
        <v>9.98E-2</v>
      </c>
      <c r="J139" s="158">
        <v>0.35299999999999998</v>
      </c>
      <c r="K139" s="158">
        <v>1.3402000000000001</v>
      </c>
      <c r="L139" s="158">
        <v>2.1093999999999999</v>
      </c>
      <c r="M139" s="158">
        <v>2.8330000000000002</v>
      </c>
      <c r="N139" s="158">
        <v>3.4379</v>
      </c>
      <c r="O139" s="158">
        <v>3.0240999999999998</v>
      </c>
      <c r="P139" s="158">
        <v>2.7269000000000001</v>
      </c>
      <c r="Q139" s="158">
        <v>3.5228999999999999</v>
      </c>
      <c r="R139" s="158">
        <v>3.1183000000000001</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44865</v>
      </c>
      <c r="E142" s="158">
        <v>12.3004</v>
      </c>
      <c r="F142" s="158">
        <v>-1.38E-2</v>
      </c>
      <c r="G142" s="158">
        <v>-1.38E-2</v>
      </c>
      <c r="H142" s="158">
        <v>7.9699999999999993E-2</v>
      </c>
      <c r="I142" s="158">
        <v>0.15060000000000001</v>
      </c>
      <c r="J142" s="158">
        <v>0.41310000000000002</v>
      </c>
      <c r="K142" s="158">
        <v>1.4056</v>
      </c>
      <c r="L142" s="158">
        <v>2.2000999999999999</v>
      </c>
      <c r="M142" s="158">
        <v>3.2250000000000001</v>
      </c>
      <c r="N142" s="158">
        <v>4.3148999999999997</v>
      </c>
      <c r="O142" s="158">
        <v>4.9297000000000004</v>
      </c>
      <c r="P142" s="158"/>
      <c r="Q142" s="158">
        <v>5.4939</v>
      </c>
      <c r="R142" s="158">
        <v>4.4157000000000002</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44865</v>
      </c>
      <c r="E143" s="158">
        <v>11.9413</v>
      </c>
      <c r="F143" s="158">
        <v>-2.01E-2</v>
      </c>
      <c r="G143" s="158">
        <v>-2.01E-2</v>
      </c>
      <c r="H143" s="158">
        <v>5.7799999999999997E-2</v>
      </c>
      <c r="I143" s="158">
        <v>0.11990000000000001</v>
      </c>
      <c r="J143" s="158">
        <v>0.34620000000000001</v>
      </c>
      <c r="K143" s="158">
        <v>1.1992</v>
      </c>
      <c r="L143" s="158">
        <v>1.7918000000000001</v>
      </c>
      <c r="M143" s="158">
        <v>2.6166999999999998</v>
      </c>
      <c r="N143" s="158">
        <v>3.4918</v>
      </c>
      <c r="O143" s="158">
        <v>4.1158999999999999</v>
      </c>
      <c r="P143" s="158"/>
      <c r="Q143" s="158">
        <v>4.6896000000000004</v>
      </c>
      <c r="R143" s="158">
        <v>3.6057999999999999</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44865</v>
      </c>
      <c r="E144" s="158">
        <v>11.9153</v>
      </c>
      <c r="F144" s="158">
        <v>1.6999999999999999E-3</v>
      </c>
      <c r="G144" s="158">
        <v>1.6999999999999999E-3</v>
      </c>
      <c r="H144" s="158">
        <v>8.1500000000000003E-2</v>
      </c>
      <c r="I144" s="158">
        <v>0.12180000000000001</v>
      </c>
      <c r="J144" s="158">
        <v>0.36980000000000002</v>
      </c>
      <c r="K144" s="158">
        <v>1.3351999999999999</v>
      </c>
      <c r="L144" s="158">
        <v>1.9657</v>
      </c>
      <c r="M144" s="158">
        <v>2.7490999999999999</v>
      </c>
      <c r="N144" s="158">
        <v>3.8460999999999999</v>
      </c>
      <c r="O144" s="158">
        <v>4.3338000000000001</v>
      </c>
      <c r="P144" s="158"/>
      <c r="Q144" s="158">
        <v>4.8555999999999999</v>
      </c>
      <c r="R144" s="158">
        <v>3.8893</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44865</v>
      </c>
      <c r="E145" s="158">
        <v>11.6913</v>
      </c>
      <c r="F145" s="158">
        <v>-3.3999999999999998E-3</v>
      </c>
      <c r="G145" s="158">
        <v>-3.3999999999999998E-3</v>
      </c>
      <c r="H145" s="158">
        <v>6.5000000000000002E-2</v>
      </c>
      <c r="I145" s="158">
        <v>9.9299999999999999E-2</v>
      </c>
      <c r="J145" s="158">
        <v>0.31919999999999998</v>
      </c>
      <c r="K145" s="158">
        <v>1.1796</v>
      </c>
      <c r="L145" s="158">
        <v>1.6564000000000001</v>
      </c>
      <c r="M145" s="158">
        <v>2.2717999999999998</v>
      </c>
      <c r="N145" s="158">
        <v>3.2035</v>
      </c>
      <c r="O145" s="158">
        <v>3.8045</v>
      </c>
      <c r="P145" s="158"/>
      <c r="Q145" s="158">
        <v>4.3186</v>
      </c>
      <c r="R145" s="158">
        <v>3.3607</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44865</v>
      </c>
      <c r="E146" s="158">
        <v>30.457899999999999</v>
      </c>
      <c r="F146" s="158">
        <v>1.6000000000000001E-3</v>
      </c>
      <c r="G146" s="158">
        <v>1.6000000000000001E-3</v>
      </c>
      <c r="H146" s="158">
        <v>9.1999999999999998E-2</v>
      </c>
      <c r="I146" s="158">
        <v>0.1246</v>
      </c>
      <c r="J146" s="158">
        <v>0.37209999999999999</v>
      </c>
      <c r="K146" s="158">
        <v>1.294</v>
      </c>
      <c r="L146" s="158">
        <v>2.0676000000000001</v>
      </c>
      <c r="M146" s="158">
        <v>3.0205000000000002</v>
      </c>
      <c r="N146" s="158">
        <v>4.0986000000000002</v>
      </c>
      <c r="O146" s="158">
        <v>4.5212000000000003</v>
      </c>
      <c r="P146" s="158">
        <v>5.4543999999999997</v>
      </c>
      <c r="Q146" s="158">
        <v>6.5140000000000002</v>
      </c>
      <c r="R146" s="158">
        <v>4.2384000000000004</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44865</v>
      </c>
      <c r="E147" s="158">
        <v>29.028099999999998</v>
      </c>
      <c r="F147" s="158">
        <v>-3.3999999999999998E-3</v>
      </c>
      <c r="G147" s="158">
        <v>-3.3999999999999998E-3</v>
      </c>
      <c r="H147" s="158">
        <v>7.6499999999999999E-2</v>
      </c>
      <c r="I147" s="158">
        <v>0.1028</v>
      </c>
      <c r="J147" s="158">
        <v>0.32379999999999998</v>
      </c>
      <c r="K147" s="158">
        <v>1.1477999999999999</v>
      </c>
      <c r="L147" s="158">
        <v>1.7741</v>
      </c>
      <c r="M147" s="158">
        <v>2.5781999999999998</v>
      </c>
      <c r="N147" s="158">
        <v>3.4944000000000002</v>
      </c>
      <c r="O147" s="158">
        <v>3.9327999999999999</v>
      </c>
      <c r="P147" s="158">
        <v>4.8933999999999997</v>
      </c>
      <c r="Q147" s="158">
        <v>6.7347000000000001</v>
      </c>
      <c r="R147" s="158">
        <v>3.6391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-1.7452941176470588E-2</v>
      </c>
      <c r="G148" s="160">
        <v>-1.7452941176470588E-2</v>
      </c>
      <c r="H148" s="160">
        <v>5.0654901960784308E-2</v>
      </c>
      <c r="I148" s="160">
        <v>0.1008745098039216</v>
      </c>
      <c r="J148" s="160">
        <v>0.34289215686274505</v>
      </c>
      <c r="K148" s="160">
        <v>1.2514176470588232</v>
      </c>
      <c r="L148" s="160">
        <v>1.911488235294118</v>
      </c>
      <c r="M148" s="160">
        <v>2.7964176470588247</v>
      </c>
      <c r="N148" s="160">
        <v>3.7310450980392167</v>
      </c>
      <c r="O148" s="160">
        <v>3.9352680851063835</v>
      </c>
      <c r="P148" s="160">
        <v>4.8897542857142851</v>
      </c>
      <c r="Q148" s="160">
        <v>5.495813725490196</v>
      </c>
      <c r="R148" s="160">
        <v>3.6838470588235293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-1.47E-2</v>
      </c>
      <c r="G149" s="160">
        <v>-1.47E-2</v>
      </c>
      <c r="H149" s="160">
        <v>5.6599999999999998E-2</v>
      </c>
      <c r="I149" s="160">
        <v>0.1055</v>
      </c>
      <c r="J149" s="160">
        <v>0.34860000000000002</v>
      </c>
      <c r="K149" s="160">
        <v>1.2622</v>
      </c>
      <c r="L149" s="160">
        <v>1.9089</v>
      </c>
      <c r="M149" s="160">
        <v>2.7877999999999998</v>
      </c>
      <c r="N149" s="160">
        <v>3.8325999999999998</v>
      </c>
      <c r="O149" s="160">
        <v>3.9882</v>
      </c>
      <c r="P149" s="160">
        <v>4.9634999999999998</v>
      </c>
      <c r="Q149" s="160">
        <v>5.8479999999999999</v>
      </c>
      <c r="R149" s="160">
        <v>3.7073999999999998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44865</v>
      </c>
      <c r="E152" s="158">
        <v>75.36</v>
      </c>
      <c r="F152" s="158">
        <v>0.64100000000000001</v>
      </c>
      <c r="G152" s="158">
        <v>0.64100000000000001</v>
      </c>
      <c r="H152" s="158">
        <v>1.1678999999999999</v>
      </c>
      <c r="I152" s="158">
        <v>1.9205000000000001</v>
      </c>
      <c r="J152" s="158">
        <v>2.4331</v>
      </c>
      <c r="K152" s="158">
        <v>3.6303999999999998</v>
      </c>
      <c r="L152" s="158">
        <v>4.8559999999999999</v>
      </c>
      <c r="M152" s="158">
        <v>3.8445999999999998</v>
      </c>
      <c r="N152" s="158">
        <v>2.4190999999999998</v>
      </c>
      <c r="O152" s="158">
        <v>11.0382</v>
      </c>
      <c r="P152" s="158">
        <v>8.3262</v>
      </c>
      <c r="Q152" s="158">
        <v>9.3779000000000003</v>
      </c>
      <c r="R152" s="158">
        <v>15.703200000000001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44865</v>
      </c>
      <c r="E153" s="158">
        <v>82.93</v>
      </c>
      <c r="F153" s="158">
        <v>0.65539999999999998</v>
      </c>
      <c r="G153" s="158">
        <v>0.65539999999999998</v>
      </c>
      <c r="H153" s="158">
        <v>1.1959</v>
      </c>
      <c r="I153" s="158">
        <v>1.9673</v>
      </c>
      <c r="J153" s="158">
        <v>2.5346000000000002</v>
      </c>
      <c r="K153" s="158">
        <v>3.9483999999999999</v>
      </c>
      <c r="L153" s="158">
        <v>5.5223000000000004</v>
      </c>
      <c r="M153" s="158">
        <v>4.8419999999999996</v>
      </c>
      <c r="N153" s="158">
        <v>3.7403</v>
      </c>
      <c r="O153" s="158">
        <v>12.362399999999999</v>
      </c>
      <c r="P153" s="158">
        <v>9.5943000000000005</v>
      </c>
      <c r="Q153" s="158">
        <v>11.9305</v>
      </c>
      <c r="R153" s="158">
        <v>17.150200000000002</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44865</v>
      </c>
      <c r="E154" s="158">
        <v>318.30399999999997</v>
      </c>
      <c r="F154" s="158">
        <v>0.62980000000000003</v>
      </c>
      <c r="G154" s="158">
        <v>0.62980000000000003</v>
      </c>
      <c r="H154" s="158">
        <v>2.2029999999999998</v>
      </c>
      <c r="I154" s="158">
        <v>3.1545999999999998</v>
      </c>
      <c r="J154" s="158">
        <v>4.9143999999999997</v>
      </c>
      <c r="K154" s="158">
        <v>6.7411000000000003</v>
      </c>
      <c r="L154" s="158">
        <v>9.6507000000000005</v>
      </c>
      <c r="M154" s="158">
        <v>11.170299999999999</v>
      </c>
      <c r="N154" s="158">
        <v>13.4863</v>
      </c>
      <c r="O154" s="158">
        <v>16.7316</v>
      </c>
      <c r="P154" s="158">
        <v>11.5604</v>
      </c>
      <c r="Q154" s="158">
        <v>16.9086</v>
      </c>
      <c r="R154" s="158">
        <v>33.6526</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44865</v>
      </c>
      <c r="E155" s="158">
        <v>318.30399999999997</v>
      </c>
      <c r="F155" s="158">
        <v>0.62980000000000003</v>
      </c>
      <c r="G155" s="158">
        <v>0.62980000000000003</v>
      </c>
      <c r="H155" s="158">
        <v>2.2029999999999998</v>
      </c>
      <c r="I155" s="158">
        <v>3.1545999999999998</v>
      </c>
      <c r="J155" s="158">
        <v>4.9143999999999997</v>
      </c>
      <c r="K155" s="158">
        <v>6.7411000000000003</v>
      </c>
      <c r="L155" s="158">
        <v>9.6507000000000005</v>
      </c>
      <c r="M155" s="158">
        <v>11.170299999999999</v>
      </c>
      <c r="N155" s="158">
        <v>13.4863</v>
      </c>
      <c r="O155" s="158">
        <v>16.7316</v>
      </c>
      <c r="P155" s="158">
        <v>10.7563</v>
      </c>
      <c r="Q155" s="158">
        <v>18.0334</v>
      </c>
      <c r="R155" s="158">
        <v>33.6526</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44865</v>
      </c>
      <c r="E156" s="158">
        <v>338.291</v>
      </c>
      <c r="F156" s="158">
        <v>0.63690000000000002</v>
      </c>
      <c r="G156" s="158">
        <v>0.63690000000000002</v>
      </c>
      <c r="H156" s="158">
        <v>2.2271000000000001</v>
      </c>
      <c r="I156" s="158">
        <v>3.1888000000000001</v>
      </c>
      <c r="J156" s="158">
        <v>4.9855999999999998</v>
      </c>
      <c r="K156" s="158">
        <v>6.9272</v>
      </c>
      <c r="L156" s="158">
        <v>10.0359</v>
      </c>
      <c r="M156" s="158">
        <v>11.730499999999999</v>
      </c>
      <c r="N156" s="158">
        <v>14.237299999999999</v>
      </c>
      <c r="O156" s="158">
        <v>17.452100000000002</v>
      </c>
      <c r="P156" s="158">
        <v>12.340199999999999</v>
      </c>
      <c r="Q156" s="158">
        <v>13.9201</v>
      </c>
      <c r="R156" s="158">
        <v>34.4831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44865</v>
      </c>
      <c r="E157" s="158">
        <v>338.291</v>
      </c>
      <c r="F157" s="158">
        <v>0.63690000000000002</v>
      </c>
      <c r="G157" s="158">
        <v>0.63690000000000002</v>
      </c>
      <c r="H157" s="158">
        <v>2.2271000000000001</v>
      </c>
      <c r="I157" s="158">
        <v>3.1888000000000001</v>
      </c>
      <c r="J157" s="158">
        <v>4.9855999999999998</v>
      </c>
      <c r="K157" s="158">
        <v>6.9272</v>
      </c>
      <c r="L157" s="158">
        <v>10.0359</v>
      </c>
      <c r="M157" s="158">
        <v>11.730499999999999</v>
      </c>
      <c r="N157" s="158">
        <v>14.237299999999999</v>
      </c>
      <c r="O157" s="158">
        <v>17.452100000000002</v>
      </c>
      <c r="P157" s="158">
        <v>11.594099999999999</v>
      </c>
      <c r="Q157" s="158">
        <v>14.529500000000001</v>
      </c>
      <c r="R157" s="158">
        <v>34.4831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44865</v>
      </c>
      <c r="E158" s="158">
        <v>52.58</v>
      </c>
      <c r="F158" s="158">
        <v>0.36270000000000002</v>
      </c>
      <c r="G158" s="158">
        <v>0.36270000000000002</v>
      </c>
      <c r="H158" s="158">
        <v>0.96009999999999995</v>
      </c>
      <c r="I158" s="158">
        <v>1.6234999999999999</v>
      </c>
      <c r="J158" s="158">
        <v>2.2360000000000002</v>
      </c>
      <c r="K158" s="158">
        <v>3.79</v>
      </c>
      <c r="L158" s="158">
        <v>6.0080999999999998</v>
      </c>
      <c r="M158" s="158">
        <v>6.3726000000000003</v>
      </c>
      <c r="N158" s="158">
        <v>7.0658000000000003</v>
      </c>
      <c r="O158" s="158">
        <v>11.944000000000001</v>
      </c>
      <c r="P158" s="158">
        <v>9.8186999999999998</v>
      </c>
      <c r="Q158" s="158">
        <v>11.042</v>
      </c>
      <c r="R158" s="158">
        <v>16.9755</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44865</v>
      </c>
      <c r="E159" s="158">
        <v>57.7</v>
      </c>
      <c r="F159" s="158">
        <v>0.38269999999999998</v>
      </c>
      <c r="G159" s="158">
        <v>0.38269999999999998</v>
      </c>
      <c r="H159" s="158">
        <v>0.99770000000000003</v>
      </c>
      <c r="I159" s="158">
        <v>1.6560999999999999</v>
      </c>
      <c r="J159" s="158">
        <v>2.3050000000000002</v>
      </c>
      <c r="K159" s="158">
        <v>3.9826999999999999</v>
      </c>
      <c r="L159" s="158">
        <v>6.3791000000000002</v>
      </c>
      <c r="M159" s="158">
        <v>6.9112</v>
      </c>
      <c r="N159" s="158">
        <v>7.79</v>
      </c>
      <c r="O159" s="158">
        <v>12.649699999999999</v>
      </c>
      <c r="P159" s="158">
        <v>10.648400000000001</v>
      </c>
      <c r="Q159" s="158">
        <v>13.035</v>
      </c>
      <c r="R159" s="158">
        <v>17.7454</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44865</v>
      </c>
      <c r="E160" s="158">
        <v>11.236000000000001</v>
      </c>
      <c r="F160" s="158">
        <v>0.70269999999999999</v>
      </c>
      <c r="G160" s="158">
        <v>0.70269999999999999</v>
      </c>
      <c r="H160" s="158">
        <v>1.4153</v>
      </c>
      <c r="I160" s="158">
        <v>2.2542</v>
      </c>
      <c r="J160" s="158">
        <v>3.1137999999999999</v>
      </c>
      <c r="K160" s="158">
        <v>2.6859999999999999</v>
      </c>
      <c r="L160" s="158">
        <v>3.1023999999999998</v>
      </c>
      <c r="M160" s="158">
        <v>-2.0912999999999999</v>
      </c>
      <c r="N160" s="158">
        <v>-1.8201000000000001</v>
      </c>
      <c r="O160" s="158"/>
      <c r="P160" s="158"/>
      <c r="Q160" s="158">
        <v>4.1954000000000002</v>
      </c>
      <c r="R160" s="158">
        <v>13.6182</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44865</v>
      </c>
      <c r="E161" s="158">
        <v>10.574999999999999</v>
      </c>
      <c r="F161" s="158">
        <v>0.6865</v>
      </c>
      <c r="G161" s="158">
        <v>0.6865</v>
      </c>
      <c r="H161" s="158">
        <v>1.3601000000000001</v>
      </c>
      <c r="I161" s="158">
        <v>2.1758999999999999</v>
      </c>
      <c r="J161" s="158">
        <v>2.9377</v>
      </c>
      <c r="K161" s="158">
        <v>2.1560999999999999</v>
      </c>
      <c r="L161" s="158">
        <v>2.0535999999999999</v>
      </c>
      <c r="M161" s="158">
        <v>-3.5788000000000002</v>
      </c>
      <c r="N161" s="158">
        <v>-3.8531</v>
      </c>
      <c r="O161" s="158"/>
      <c r="P161" s="158"/>
      <c r="Q161" s="158">
        <v>1.9912000000000001</v>
      </c>
      <c r="R161" s="158">
        <v>11.2018</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44865</v>
      </c>
      <c r="E162" s="158">
        <v>15.657</v>
      </c>
      <c r="F162" s="158">
        <v>0.59750000000000003</v>
      </c>
      <c r="G162" s="158">
        <v>0.59750000000000003</v>
      </c>
      <c r="H162" s="158">
        <v>1.2677</v>
      </c>
      <c r="I162" s="158">
        <v>1.8009999999999999</v>
      </c>
      <c r="J162" s="158">
        <v>2.0331999999999999</v>
      </c>
      <c r="K162" s="158">
        <v>3.4830999999999999</v>
      </c>
      <c r="L162" s="158">
        <v>4.9678000000000004</v>
      </c>
      <c r="M162" s="158">
        <v>4.5961999999999996</v>
      </c>
      <c r="N162" s="158">
        <v>4.5542999999999996</v>
      </c>
      <c r="O162" s="158">
        <v>11.719799999999999</v>
      </c>
      <c r="P162" s="158"/>
      <c r="Q162" s="158">
        <v>11.135</v>
      </c>
      <c r="R162" s="158">
        <v>13.517300000000001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44865</v>
      </c>
      <c r="E163" s="158">
        <v>14.888</v>
      </c>
      <c r="F163" s="158">
        <v>0.58099999999999996</v>
      </c>
      <c r="G163" s="158">
        <v>0.58099999999999996</v>
      </c>
      <c r="H163" s="158">
        <v>1.2238</v>
      </c>
      <c r="I163" s="158">
        <v>1.7496</v>
      </c>
      <c r="J163" s="158">
        <v>1.9237</v>
      </c>
      <c r="K163" s="158">
        <v>3.1524999999999999</v>
      </c>
      <c r="L163" s="158">
        <v>4.3087999999999997</v>
      </c>
      <c r="M163" s="158">
        <v>3.6118999999999999</v>
      </c>
      <c r="N163" s="158">
        <v>3.2168999999999999</v>
      </c>
      <c r="O163" s="158">
        <v>10.3483</v>
      </c>
      <c r="P163" s="158"/>
      <c r="Q163" s="158">
        <v>9.8247</v>
      </c>
      <c r="R163" s="158">
        <v>12.075200000000001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44865</v>
      </c>
      <c r="E164" s="158">
        <v>35.030999999999999</v>
      </c>
      <c r="F164" s="158">
        <v>0.3926</v>
      </c>
      <c r="G164" s="158">
        <v>0.3926</v>
      </c>
      <c r="H164" s="158">
        <v>1.1316999999999999</v>
      </c>
      <c r="I164" s="158">
        <v>1.4832000000000001</v>
      </c>
      <c r="J164" s="158">
        <v>1.6215999999999999</v>
      </c>
      <c r="K164" s="158">
        <v>2.6669999999999998</v>
      </c>
      <c r="L164" s="158">
        <v>2.8267000000000002</v>
      </c>
      <c r="M164" s="158">
        <v>2.9476</v>
      </c>
      <c r="N164" s="158">
        <v>1.7544</v>
      </c>
      <c r="O164" s="158">
        <v>9.2128999999999994</v>
      </c>
      <c r="P164" s="158">
        <v>8.3857999999999997</v>
      </c>
      <c r="Q164" s="158">
        <v>11.481299999999999</v>
      </c>
      <c r="R164" s="158">
        <v>8.9573999999999998</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44865</v>
      </c>
      <c r="E165" s="158">
        <v>31.352</v>
      </c>
      <c r="F165" s="158">
        <v>0.38100000000000001</v>
      </c>
      <c r="G165" s="158">
        <v>0.38100000000000001</v>
      </c>
      <c r="H165" s="158">
        <v>1.0931</v>
      </c>
      <c r="I165" s="158">
        <v>1.4332</v>
      </c>
      <c r="J165" s="158">
        <v>1.5087999999999999</v>
      </c>
      <c r="K165" s="158">
        <v>2.3136999999999999</v>
      </c>
      <c r="L165" s="158">
        <v>2.1271</v>
      </c>
      <c r="M165" s="158">
        <v>1.9113</v>
      </c>
      <c r="N165" s="158">
        <v>0.37140000000000001</v>
      </c>
      <c r="O165" s="158">
        <v>7.7653999999999996</v>
      </c>
      <c r="P165" s="158">
        <v>7.0434999999999999</v>
      </c>
      <c r="Q165" s="158">
        <v>10.2255</v>
      </c>
      <c r="R165" s="158">
        <v>7.4892000000000003</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44865</v>
      </c>
      <c r="E166" s="158">
        <v>127.18380000000001</v>
      </c>
      <c r="F166" s="158">
        <v>0.56599999999999995</v>
      </c>
      <c r="G166" s="158">
        <v>0.56599999999999995</v>
      </c>
      <c r="H166" s="158">
        <v>1.1548</v>
      </c>
      <c r="I166" s="158">
        <v>1.8411</v>
      </c>
      <c r="J166" s="158">
        <v>2.0381999999999998</v>
      </c>
      <c r="K166" s="158">
        <v>3.5044</v>
      </c>
      <c r="L166" s="158">
        <v>5.8433000000000002</v>
      </c>
      <c r="M166" s="158">
        <v>5.0132000000000003</v>
      </c>
      <c r="N166" s="158">
        <v>4.3639000000000001</v>
      </c>
      <c r="O166" s="158">
        <v>11.1852</v>
      </c>
      <c r="P166" s="158">
        <v>8.3181999999999992</v>
      </c>
      <c r="Q166" s="158">
        <v>15.2021</v>
      </c>
      <c r="R166" s="158">
        <v>16.288699999999999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44865</v>
      </c>
      <c r="E167" s="158">
        <v>139.41829999999999</v>
      </c>
      <c r="F167" s="158">
        <v>0.57650000000000001</v>
      </c>
      <c r="G167" s="158">
        <v>0.57650000000000001</v>
      </c>
      <c r="H167" s="158">
        <v>1.1927000000000001</v>
      </c>
      <c r="I167" s="158">
        <v>1.8956</v>
      </c>
      <c r="J167" s="158">
        <v>2.1610999999999998</v>
      </c>
      <c r="K167" s="158">
        <v>3.8822999999999999</v>
      </c>
      <c r="L167" s="158">
        <v>6.5457000000000001</v>
      </c>
      <c r="M167" s="158">
        <v>6.1178999999999997</v>
      </c>
      <c r="N167" s="158">
        <v>5.8338000000000001</v>
      </c>
      <c r="O167" s="158">
        <v>12.7592</v>
      </c>
      <c r="P167" s="158">
        <v>9.7116000000000007</v>
      </c>
      <c r="Q167" s="158">
        <v>12.1831</v>
      </c>
      <c r="R167" s="158">
        <v>17.9346</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44865</v>
      </c>
      <c r="E170" s="158">
        <v>16.306699999999999</v>
      </c>
      <c r="F170" s="158">
        <v>0.58850000000000002</v>
      </c>
      <c r="G170" s="158">
        <v>0.58850000000000002</v>
      </c>
      <c r="H170" s="158">
        <v>1.4621999999999999</v>
      </c>
      <c r="I170" s="158">
        <v>2.1882999999999999</v>
      </c>
      <c r="J170" s="158">
        <v>2.5836999999999999</v>
      </c>
      <c r="K170" s="158">
        <v>4.0579000000000001</v>
      </c>
      <c r="L170" s="158">
        <v>5.4992000000000001</v>
      </c>
      <c r="M170" s="158">
        <v>6.0833000000000004</v>
      </c>
      <c r="N170" s="158">
        <v>6.9790000000000001</v>
      </c>
      <c r="O170" s="158">
        <v>14.515000000000001</v>
      </c>
      <c r="P170" s="158"/>
      <c r="Q170" s="158">
        <v>13.892899999999999</v>
      </c>
      <c r="R170" s="158">
        <v>17.6812</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44865</v>
      </c>
      <c r="E171" s="158">
        <v>15.2842</v>
      </c>
      <c r="F171" s="158">
        <v>0.57579999999999998</v>
      </c>
      <c r="G171" s="158">
        <v>0.57579999999999998</v>
      </c>
      <c r="H171" s="158">
        <v>1.4234</v>
      </c>
      <c r="I171" s="158">
        <v>2.1322999999999999</v>
      </c>
      <c r="J171" s="158">
        <v>2.4548000000000001</v>
      </c>
      <c r="K171" s="158">
        <v>3.6518999999999999</v>
      </c>
      <c r="L171" s="158">
        <v>4.6863000000000001</v>
      </c>
      <c r="M171" s="158">
        <v>4.8493000000000004</v>
      </c>
      <c r="N171" s="158">
        <v>5.2789999999999999</v>
      </c>
      <c r="O171" s="158">
        <v>12.620799999999999</v>
      </c>
      <c r="P171" s="158"/>
      <c r="Q171" s="158">
        <v>11.947699999999999</v>
      </c>
      <c r="R171" s="158">
        <v>15.75</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44865</v>
      </c>
      <c r="E172" s="158">
        <v>16</v>
      </c>
      <c r="F172" s="158">
        <v>0.43940000000000001</v>
      </c>
      <c r="G172" s="158">
        <v>0.43940000000000001</v>
      </c>
      <c r="H172" s="158">
        <v>1.0101</v>
      </c>
      <c r="I172" s="158">
        <v>1.5872999999999999</v>
      </c>
      <c r="J172" s="158">
        <v>2.1059000000000001</v>
      </c>
      <c r="K172" s="158">
        <v>2.7616999999999998</v>
      </c>
      <c r="L172" s="158">
        <v>4.3704999999999998</v>
      </c>
      <c r="M172" s="158">
        <v>3.8961000000000001</v>
      </c>
      <c r="N172" s="158">
        <v>3.2924000000000002</v>
      </c>
      <c r="O172" s="158">
        <v>12.312799999999999</v>
      </c>
      <c r="P172" s="158"/>
      <c r="Q172" s="158">
        <v>10.195499999999999</v>
      </c>
      <c r="R172" s="158">
        <v>12.847799999999999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44865</v>
      </c>
      <c r="E173" s="158">
        <v>15.32</v>
      </c>
      <c r="F173" s="158">
        <v>0.45900000000000002</v>
      </c>
      <c r="G173" s="158">
        <v>0.45900000000000002</v>
      </c>
      <c r="H173" s="158">
        <v>0.98880000000000001</v>
      </c>
      <c r="I173" s="158">
        <v>1.5242</v>
      </c>
      <c r="J173" s="158">
        <v>1.9973000000000001</v>
      </c>
      <c r="K173" s="158">
        <v>2.4064000000000001</v>
      </c>
      <c r="L173" s="158">
        <v>3.6536</v>
      </c>
      <c r="M173" s="158">
        <v>2.8188</v>
      </c>
      <c r="N173" s="158">
        <v>1.8616999999999999</v>
      </c>
      <c r="O173" s="158">
        <v>11.161099999999999</v>
      </c>
      <c r="P173" s="158"/>
      <c r="Q173" s="158">
        <v>9.2113999999999994</v>
      </c>
      <c r="R173" s="158">
        <v>11.450799999999999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0.55608499999999983</v>
      </c>
      <c r="G174" s="160">
        <v>0.55608499999999983</v>
      </c>
      <c r="H174" s="160">
        <v>1.3952750000000003</v>
      </c>
      <c r="I174" s="160">
        <v>2.0960049999999999</v>
      </c>
      <c r="J174" s="160">
        <v>2.7894249999999996</v>
      </c>
      <c r="K174" s="160">
        <v>3.9705550000000001</v>
      </c>
      <c r="L174" s="160">
        <v>5.606185</v>
      </c>
      <c r="M174" s="160">
        <v>5.1973749999999992</v>
      </c>
      <c r="N174" s="160">
        <v>5.4147999999999996</v>
      </c>
      <c r="O174" s="160">
        <v>12.77567777777778</v>
      </c>
      <c r="P174" s="160">
        <v>9.8414749999999991</v>
      </c>
      <c r="Q174" s="160">
        <v>11.513140000000002</v>
      </c>
      <c r="R174" s="160">
        <v>18.132894999999998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0.58474999999999999</v>
      </c>
      <c r="G175" s="160">
        <v>0.58474999999999999</v>
      </c>
      <c r="H175" s="160">
        <v>1.2098499999999999</v>
      </c>
      <c r="I175" s="160">
        <v>1.90805</v>
      </c>
      <c r="J175" s="160">
        <v>2.3690500000000001</v>
      </c>
      <c r="K175" s="160">
        <v>3.6411499999999997</v>
      </c>
      <c r="L175" s="160">
        <v>5.2335000000000003</v>
      </c>
      <c r="M175" s="160">
        <v>4.84565</v>
      </c>
      <c r="N175" s="160">
        <v>4.4590999999999994</v>
      </c>
      <c r="O175" s="160">
        <v>12.337599999999998</v>
      </c>
      <c r="P175" s="160">
        <v>9.7651500000000002</v>
      </c>
      <c r="Q175" s="160">
        <v>11.7059</v>
      </c>
      <c r="R175" s="160">
        <v>16.019349999999999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44865</v>
      </c>
      <c r="E178" s="158">
        <v>301.03649999999999</v>
      </c>
      <c r="F178" s="158">
        <v>6.3728999999999996</v>
      </c>
      <c r="G178" s="158">
        <v>6.3728999999999996</v>
      </c>
      <c r="H178" s="158">
        <v>10.159700000000001</v>
      </c>
      <c r="I178" s="158">
        <v>7.6759000000000004</v>
      </c>
      <c r="J178" s="158">
        <v>4.9188999999999998</v>
      </c>
      <c r="K178" s="158">
        <v>4.2835999999999999</v>
      </c>
      <c r="L178" s="158">
        <v>3.0320999999999998</v>
      </c>
      <c r="M178" s="158">
        <v>3.0840000000000001</v>
      </c>
      <c r="N178" s="158">
        <v>3.0985</v>
      </c>
      <c r="O178" s="158">
        <v>5.9001000000000001</v>
      </c>
      <c r="P178" s="158">
        <v>6.6868999999999996</v>
      </c>
      <c r="Q178" s="158">
        <v>7.8914999999999997</v>
      </c>
      <c r="R178" s="158">
        <v>3.6476000000000002</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44865</v>
      </c>
      <c r="E179" s="158">
        <v>309.59809999999999</v>
      </c>
      <c r="F179" s="158">
        <v>6.7198000000000002</v>
      </c>
      <c r="G179" s="158">
        <v>6.7198000000000002</v>
      </c>
      <c r="H179" s="158">
        <v>10.5098</v>
      </c>
      <c r="I179" s="158">
        <v>8.0263000000000009</v>
      </c>
      <c r="J179" s="158">
        <v>5.2706</v>
      </c>
      <c r="K179" s="158">
        <v>4.6382000000000003</v>
      </c>
      <c r="L179" s="158">
        <v>3.3866000000000001</v>
      </c>
      <c r="M179" s="158">
        <v>3.4384999999999999</v>
      </c>
      <c r="N179" s="158">
        <v>3.4523000000000001</v>
      </c>
      <c r="O179" s="158">
        <v>6.2558999999999996</v>
      </c>
      <c r="P179" s="158">
        <v>7.0255000000000001</v>
      </c>
      <c r="Q179" s="158">
        <v>8.6054999999999993</v>
      </c>
      <c r="R179" s="158">
        <v>4.0004</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44865</v>
      </c>
      <c r="E180" s="158">
        <v>2227.2357000000002</v>
      </c>
      <c r="F180" s="158">
        <v>9.4397000000000002</v>
      </c>
      <c r="G180" s="158">
        <v>9.4397000000000002</v>
      </c>
      <c r="H180" s="158">
        <v>12.6637</v>
      </c>
      <c r="I180" s="158">
        <v>11.410399999999999</v>
      </c>
      <c r="J180" s="158">
        <v>5.1630000000000003</v>
      </c>
      <c r="K180" s="158">
        <v>3.6656</v>
      </c>
      <c r="L180" s="158">
        <v>3.2248000000000001</v>
      </c>
      <c r="M180" s="158">
        <v>3.4357000000000002</v>
      </c>
      <c r="N180" s="158">
        <v>3.4986999999999999</v>
      </c>
      <c r="O180" s="158">
        <v>5.7214999999999998</v>
      </c>
      <c r="P180" s="158">
        <v>7.1684999999999999</v>
      </c>
      <c r="Q180" s="158">
        <v>7.9157999999999999</v>
      </c>
      <c r="R180" s="158">
        <v>3.8308</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44865</v>
      </c>
      <c r="E181" s="158">
        <v>2176.3404999999998</v>
      </c>
      <c r="F181" s="158">
        <v>9.1488999999999994</v>
      </c>
      <c r="G181" s="158">
        <v>9.1488999999999994</v>
      </c>
      <c r="H181" s="158">
        <v>12.372400000000001</v>
      </c>
      <c r="I181" s="158">
        <v>11.1188</v>
      </c>
      <c r="J181" s="158">
        <v>4.8715000000000002</v>
      </c>
      <c r="K181" s="158">
        <v>3.3727</v>
      </c>
      <c r="L181" s="158">
        <v>2.93</v>
      </c>
      <c r="M181" s="158">
        <v>3.1383999999999999</v>
      </c>
      <c r="N181" s="158">
        <v>3.1987999999999999</v>
      </c>
      <c r="O181" s="158">
        <v>5.4058999999999999</v>
      </c>
      <c r="P181" s="158">
        <v>6.8579999999999997</v>
      </c>
      <c r="Q181" s="158">
        <v>7.7618999999999998</v>
      </c>
      <c r="R181" s="158">
        <v>3.5232999999999999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44865</v>
      </c>
      <c r="E182" s="158">
        <v>10.522</v>
      </c>
      <c r="F182" s="158">
        <v>9.1417000000000002</v>
      </c>
      <c r="G182" s="158">
        <v>9.1417000000000002</v>
      </c>
      <c r="H182" s="158">
        <v>9.9132999999999996</v>
      </c>
      <c r="I182" s="158">
        <v>8.3021999999999991</v>
      </c>
      <c r="J182" s="158">
        <v>4.0761000000000003</v>
      </c>
      <c r="K182" s="158">
        <v>4.0343999999999998</v>
      </c>
      <c r="L182" s="158">
        <v>1.5116000000000001</v>
      </c>
      <c r="M182" s="158">
        <v>1.3904000000000001</v>
      </c>
      <c r="N182" s="158">
        <v>1.9212</v>
      </c>
      <c r="O182" s="158"/>
      <c r="P182" s="158"/>
      <c r="Q182" s="158">
        <v>2.7565</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44865</v>
      </c>
      <c r="E183" s="158">
        <v>10.4405</v>
      </c>
      <c r="F183" s="158">
        <v>8.6295999999999999</v>
      </c>
      <c r="G183" s="158">
        <v>8.6295999999999999</v>
      </c>
      <c r="H183" s="158">
        <v>9.4987999999999992</v>
      </c>
      <c r="I183" s="158">
        <v>7.8647</v>
      </c>
      <c r="J183" s="158">
        <v>3.6652999999999998</v>
      </c>
      <c r="K183" s="158">
        <v>3.6225000000000001</v>
      </c>
      <c r="L183" s="158">
        <v>1.1022000000000001</v>
      </c>
      <c r="M183" s="158">
        <v>0.97909999999999997</v>
      </c>
      <c r="N183" s="158">
        <v>1.5046999999999999</v>
      </c>
      <c r="O183" s="158"/>
      <c r="P183" s="158"/>
      <c r="Q183" s="158">
        <v>2.3304</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44865</v>
      </c>
      <c r="E184" s="158">
        <v>20.248999999999999</v>
      </c>
      <c r="F184" s="158">
        <v>4.2073999999999998</v>
      </c>
      <c r="G184" s="158">
        <v>4.2073999999999998</v>
      </c>
      <c r="H184" s="158">
        <v>8.9989000000000008</v>
      </c>
      <c r="I184" s="158">
        <v>6.0137999999999998</v>
      </c>
      <c r="J184" s="158">
        <v>4.5589000000000004</v>
      </c>
      <c r="K184" s="158">
        <v>3.5743999999999998</v>
      </c>
      <c r="L184" s="158">
        <v>3.0032000000000001</v>
      </c>
      <c r="M184" s="158">
        <v>2.6619999999999999</v>
      </c>
      <c r="N184" s="158">
        <v>2.8776000000000002</v>
      </c>
      <c r="O184" s="158">
        <v>5.7617000000000003</v>
      </c>
      <c r="P184" s="158">
        <v>6.6639999999999997</v>
      </c>
      <c r="Q184" s="158">
        <v>8.0299999999999994</v>
      </c>
      <c r="R184" s="158">
        <v>3.4420999999999999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44865</v>
      </c>
      <c r="E185" s="158">
        <v>19.6938</v>
      </c>
      <c r="F185" s="158">
        <v>4.0170000000000003</v>
      </c>
      <c r="G185" s="158">
        <v>4.0170000000000003</v>
      </c>
      <c r="H185" s="158">
        <v>8.7502999999999993</v>
      </c>
      <c r="I185" s="158">
        <v>5.7713999999999999</v>
      </c>
      <c r="J185" s="158">
        <v>4.3144</v>
      </c>
      <c r="K185" s="158">
        <v>3.3229000000000002</v>
      </c>
      <c r="L185" s="158">
        <v>2.7496999999999998</v>
      </c>
      <c r="M185" s="158">
        <v>2.4043000000000001</v>
      </c>
      <c r="N185" s="158">
        <v>2.6158000000000001</v>
      </c>
      <c r="O185" s="158">
        <v>5.4882</v>
      </c>
      <c r="P185" s="158">
        <v>6.3689999999999998</v>
      </c>
      <c r="Q185" s="158">
        <v>7.7016999999999998</v>
      </c>
      <c r="R185" s="158">
        <v>3.1781000000000001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44865</v>
      </c>
      <c r="E186" s="158">
        <v>20.6615</v>
      </c>
      <c r="F186" s="158">
        <v>16.333200000000001</v>
      </c>
      <c r="G186" s="158">
        <v>16.333200000000001</v>
      </c>
      <c r="H186" s="158">
        <v>14.4902</v>
      </c>
      <c r="I186" s="158">
        <v>13.189500000000001</v>
      </c>
      <c r="J186" s="158">
        <v>4.0484999999999998</v>
      </c>
      <c r="K186" s="158">
        <v>4.1349</v>
      </c>
      <c r="L186" s="158">
        <v>3.0703</v>
      </c>
      <c r="M186" s="158">
        <v>2.2911000000000001</v>
      </c>
      <c r="N186" s="158">
        <v>2.0947</v>
      </c>
      <c r="O186" s="158">
        <v>6.8205999999999998</v>
      </c>
      <c r="P186" s="158">
        <v>7.6548999999999996</v>
      </c>
      <c r="Q186" s="158">
        <v>8.2661999999999995</v>
      </c>
      <c r="R186" s="158">
        <v>3.4106999999999998</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44865</v>
      </c>
      <c r="E187" s="158">
        <v>20.107800000000001</v>
      </c>
      <c r="F187" s="158">
        <v>15.994899999999999</v>
      </c>
      <c r="G187" s="158">
        <v>15.994899999999999</v>
      </c>
      <c r="H187" s="158">
        <v>14.122400000000001</v>
      </c>
      <c r="I187" s="158">
        <v>12.834199999999999</v>
      </c>
      <c r="J187" s="158">
        <v>3.6947000000000001</v>
      </c>
      <c r="K187" s="158">
        <v>3.7808000000000002</v>
      </c>
      <c r="L187" s="158">
        <v>2.7265999999999999</v>
      </c>
      <c r="M187" s="158">
        <v>1.9584999999999999</v>
      </c>
      <c r="N187" s="158">
        <v>1.7659</v>
      </c>
      <c r="O187" s="158">
        <v>6.4661999999999997</v>
      </c>
      <c r="P187" s="158">
        <v>7.3349000000000002</v>
      </c>
      <c r="Q187" s="158">
        <v>7.9447999999999999</v>
      </c>
      <c r="R187" s="158">
        <v>3.0783</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44865</v>
      </c>
      <c r="E188" s="158">
        <v>18.451799999999999</v>
      </c>
      <c r="F188" s="158">
        <v>3.2317999999999998</v>
      </c>
      <c r="G188" s="158">
        <v>3.2317999999999998</v>
      </c>
      <c r="H188" s="158">
        <v>13.3217</v>
      </c>
      <c r="I188" s="158">
        <v>7.5385999999999997</v>
      </c>
      <c r="J188" s="158">
        <v>4.2138</v>
      </c>
      <c r="K188" s="158">
        <v>3.0861999999999998</v>
      </c>
      <c r="L188" s="158">
        <v>2.4552999999999998</v>
      </c>
      <c r="M188" s="158">
        <v>2.4091</v>
      </c>
      <c r="N188" s="158">
        <v>2.6273</v>
      </c>
      <c r="O188" s="158">
        <v>5.2374000000000001</v>
      </c>
      <c r="P188" s="158">
        <v>6.5542999999999996</v>
      </c>
      <c r="Q188" s="158">
        <v>7.4516999999999998</v>
      </c>
      <c r="R188" s="158">
        <v>3.3218999999999999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44865</v>
      </c>
      <c r="E189" s="158">
        <v>19.106100000000001</v>
      </c>
      <c r="F189" s="158">
        <v>3.5670999999999999</v>
      </c>
      <c r="G189" s="158">
        <v>3.5670999999999999</v>
      </c>
      <c r="H189" s="158">
        <v>13.6721</v>
      </c>
      <c r="I189" s="158">
        <v>7.8836000000000004</v>
      </c>
      <c r="J189" s="158">
        <v>4.5594000000000001</v>
      </c>
      <c r="K189" s="158">
        <v>3.4321999999999999</v>
      </c>
      <c r="L189" s="158">
        <v>2.8058000000000001</v>
      </c>
      <c r="M189" s="158">
        <v>2.7583000000000002</v>
      </c>
      <c r="N189" s="158">
        <v>2.9775999999999998</v>
      </c>
      <c r="O189" s="158">
        <v>5.5829000000000004</v>
      </c>
      <c r="P189" s="158">
        <v>6.9238</v>
      </c>
      <c r="Q189" s="158">
        <v>7.8918999999999997</v>
      </c>
      <c r="R189" s="158">
        <v>3.6665000000000001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44865</v>
      </c>
      <c r="E190" s="158">
        <v>19.470099999999999</v>
      </c>
      <c r="F190" s="158">
        <v>6.69</v>
      </c>
      <c r="G190" s="158">
        <v>6.69</v>
      </c>
      <c r="H190" s="158">
        <v>9.0395000000000003</v>
      </c>
      <c r="I190" s="158">
        <v>7.1970999999999998</v>
      </c>
      <c r="J190" s="158">
        <v>4.4250999999999996</v>
      </c>
      <c r="K190" s="158">
        <v>5.1468999999999996</v>
      </c>
      <c r="L190" s="158">
        <v>3.3912</v>
      </c>
      <c r="M190" s="158">
        <v>3.3231999999999999</v>
      </c>
      <c r="N190" s="158">
        <v>3.2080000000000002</v>
      </c>
      <c r="O190" s="158">
        <v>6.2704000000000004</v>
      </c>
      <c r="P190" s="158">
        <v>6.8486000000000002</v>
      </c>
      <c r="Q190" s="158">
        <v>8.0503</v>
      </c>
      <c r="R190" s="158">
        <v>4.0335000000000001</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44865</v>
      </c>
      <c r="E191" s="158">
        <v>18.898900000000001</v>
      </c>
      <c r="F191" s="158">
        <v>6.3122999999999996</v>
      </c>
      <c r="G191" s="158">
        <v>6.3122999999999996</v>
      </c>
      <c r="H191" s="158">
        <v>8.6341000000000001</v>
      </c>
      <c r="I191" s="158">
        <v>6.7771999999999997</v>
      </c>
      <c r="J191" s="158">
        <v>4.0071000000000003</v>
      </c>
      <c r="K191" s="158">
        <v>4.7248999999999999</v>
      </c>
      <c r="L191" s="158">
        <v>2.9617</v>
      </c>
      <c r="M191" s="158">
        <v>2.8925000000000001</v>
      </c>
      <c r="N191" s="158">
        <v>2.7671999999999999</v>
      </c>
      <c r="O191" s="158">
        <v>5.7976999999999999</v>
      </c>
      <c r="P191" s="158">
        <v>6.3714000000000004</v>
      </c>
      <c r="Q191" s="158">
        <v>7.6771000000000003</v>
      </c>
      <c r="R191" s="158">
        <v>3.5750000000000002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44865</v>
      </c>
      <c r="E192" s="158">
        <v>26.831299999999999</v>
      </c>
      <c r="F192" s="158">
        <v>10.4383</v>
      </c>
      <c r="G192" s="158">
        <v>10.4383</v>
      </c>
      <c r="H192" s="158">
        <v>10.1218</v>
      </c>
      <c r="I192" s="158">
        <v>7.9042000000000003</v>
      </c>
      <c r="J192" s="158">
        <v>5.6571999999999996</v>
      </c>
      <c r="K192" s="158">
        <v>7.5101000000000004</v>
      </c>
      <c r="L192" s="158">
        <v>5.1062000000000003</v>
      </c>
      <c r="M192" s="158">
        <v>4.5971000000000002</v>
      </c>
      <c r="N192" s="158">
        <v>3.7841999999999998</v>
      </c>
      <c r="O192" s="158">
        <v>6.0632000000000001</v>
      </c>
      <c r="P192" s="158">
        <v>6.4600999999999997</v>
      </c>
      <c r="Q192" s="158">
        <v>7.9909999999999997</v>
      </c>
      <c r="R192" s="158">
        <v>4.3962000000000003</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44865</v>
      </c>
      <c r="E193" s="158">
        <v>27.710699999999999</v>
      </c>
      <c r="F193" s="158">
        <v>10.942399999999999</v>
      </c>
      <c r="G193" s="158">
        <v>10.942399999999999</v>
      </c>
      <c r="H193" s="158">
        <v>10.581200000000001</v>
      </c>
      <c r="I193" s="158">
        <v>8.3626000000000005</v>
      </c>
      <c r="J193" s="158">
        <v>6.1117999999999997</v>
      </c>
      <c r="K193" s="158">
        <v>7.9695</v>
      </c>
      <c r="L193" s="158">
        <v>5.5682</v>
      </c>
      <c r="M193" s="158">
        <v>5.0641999999999996</v>
      </c>
      <c r="N193" s="158">
        <v>4.2530000000000001</v>
      </c>
      <c r="O193" s="158">
        <v>6.5430999999999999</v>
      </c>
      <c r="P193" s="158">
        <v>6.9237000000000002</v>
      </c>
      <c r="Q193" s="158">
        <v>8.2733000000000008</v>
      </c>
      <c r="R193" s="158">
        <v>4.8688000000000002</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44865</v>
      </c>
      <c r="E194" s="158">
        <v>20.751200000000001</v>
      </c>
      <c r="F194" s="158">
        <v>7.1571999999999996</v>
      </c>
      <c r="G194" s="158">
        <v>7.1571999999999996</v>
      </c>
      <c r="H194" s="158">
        <v>6.3784999999999998</v>
      </c>
      <c r="I194" s="158">
        <v>5.6407999999999996</v>
      </c>
      <c r="J194" s="158">
        <v>4.734</v>
      </c>
      <c r="K194" s="158">
        <v>4.6468999999999996</v>
      </c>
      <c r="L194" s="158">
        <v>3.2442000000000002</v>
      </c>
      <c r="M194" s="158">
        <v>3.2909000000000002</v>
      </c>
      <c r="N194" s="158">
        <v>3.4053</v>
      </c>
      <c r="O194" s="158">
        <v>6.1548999999999996</v>
      </c>
      <c r="P194" s="158">
        <v>7.3550000000000004</v>
      </c>
      <c r="Q194" s="158">
        <v>7.8521000000000001</v>
      </c>
      <c r="R194" s="158">
        <v>3.8626999999999998</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44865</v>
      </c>
      <c r="E195" s="158">
        <v>20.325800000000001</v>
      </c>
      <c r="F195" s="158">
        <v>6.8875999999999999</v>
      </c>
      <c r="G195" s="158">
        <v>6.8875999999999999</v>
      </c>
      <c r="H195" s="158">
        <v>6.0796999999999999</v>
      </c>
      <c r="I195" s="158">
        <v>5.3468999999999998</v>
      </c>
      <c r="J195" s="158">
        <v>4.4306999999999999</v>
      </c>
      <c r="K195" s="158">
        <v>4.3425000000000002</v>
      </c>
      <c r="L195" s="158">
        <v>2.9386000000000001</v>
      </c>
      <c r="M195" s="158">
        <v>2.9796</v>
      </c>
      <c r="N195" s="158">
        <v>3.0891000000000002</v>
      </c>
      <c r="O195" s="158">
        <v>5.8098000000000001</v>
      </c>
      <c r="P195" s="158">
        <v>7.0315000000000003</v>
      </c>
      <c r="Q195" s="158">
        <v>7.6210000000000004</v>
      </c>
      <c r="R195" s="158">
        <v>3.5352999999999999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44865</v>
      </c>
      <c r="E198" s="158">
        <v>1859.2813000000001</v>
      </c>
      <c r="F198" s="158">
        <v>1.6506000000000001</v>
      </c>
      <c r="G198" s="158">
        <v>1.6506000000000001</v>
      </c>
      <c r="H198" s="158">
        <v>10.207100000000001</v>
      </c>
      <c r="I198" s="158">
        <v>5.9161999999999999</v>
      </c>
      <c r="J198" s="158">
        <v>3.6440000000000001</v>
      </c>
      <c r="K198" s="158">
        <v>3.2884000000000002</v>
      </c>
      <c r="L198" s="158">
        <v>0.63600000000000001</v>
      </c>
      <c r="M198" s="158">
        <v>0.1336</v>
      </c>
      <c r="N198" s="158">
        <v>0.29389999999999999</v>
      </c>
      <c r="O198" s="158">
        <v>4.3269000000000002</v>
      </c>
      <c r="P198" s="158">
        <v>5.8541999999999996</v>
      </c>
      <c r="Q198" s="158">
        <v>6.5030000000000001</v>
      </c>
      <c r="R198" s="158">
        <v>1.7011000000000001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44865</v>
      </c>
      <c r="E199" s="158">
        <v>1972.2536</v>
      </c>
      <c r="F199" s="158">
        <v>2.0724999999999998</v>
      </c>
      <c r="G199" s="158">
        <v>2.0724999999999998</v>
      </c>
      <c r="H199" s="158">
        <v>10.6302</v>
      </c>
      <c r="I199" s="158">
        <v>6.3391000000000002</v>
      </c>
      <c r="J199" s="158">
        <v>4.0671999999999997</v>
      </c>
      <c r="K199" s="158">
        <v>3.7136999999999998</v>
      </c>
      <c r="L199" s="158">
        <v>1.0589999999999999</v>
      </c>
      <c r="M199" s="158">
        <v>0.55579999999999996</v>
      </c>
      <c r="N199" s="158">
        <v>0.71689999999999998</v>
      </c>
      <c r="O199" s="158">
        <v>4.7836999999999996</v>
      </c>
      <c r="P199" s="158">
        <v>6.3019999999999996</v>
      </c>
      <c r="Q199" s="158">
        <v>7.1089000000000002</v>
      </c>
      <c r="R199" s="158">
        <v>2.1292</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44865</v>
      </c>
      <c r="E200" s="158">
        <v>10.9275</v>
      </c>
      <c r="F200" s="158">
        <v>6.5726000000000004</v>
      </c>
      <c r="G200" s="158">
        <v>6.5726000000000004</v>
      </c>
      <c r="H200" s="158">
        <v>6.6256000000000004</v>
      </c>
      <c r="I200" s="158">
        <v>6.1220999999999997</v>
      </c>
      <c r="J200" s="158">
        <v>5.2926000000000002</v>
      </c>
      <c r="K200" s="158">
        <v>4.8243</v>
      </c>
      <c r="L200" s="158">
        <v>4.5968</v>
      </c>
      <c r="M200" s="158">
        <v>4.4188000000000001</v>
      </c>
      <c r="N200" s="158">
        <v>4.1924000000000001</v>
      </c>
      <c r="O200" s="158"/>
      <c r="P200" s="158"/>
      <c r="Q200" s="158">
        <v>4.4782000000000002</v>
      </c>
      <c r="R200" s="158">
        <v>4.5000999999999998</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44865</v>
      </c>
      <c r="E201" s="158">
        <v>10.8066</v>
      </c>
      <c r="F201" s="158">
        <v>6.0827</v>
      </c>
      <c r="G201" s="158">
        <v>6.0827</v>
      </c>
      <c r="H201" s="158">
        <v>6.0559000000000003</v>
      </c>
      <c r="I201" s="158">
        <v>5.5849000000000002</v>
      </c>
      <c r="J201" s="158">
        <v>4.7366999999999999</v>
      </c>
      <c r="K201" s="158">
        <v>4.2683999999999997</v>
      </c>
      <c r="L201" s="158">
        <v>4.0373000000000001</v>
      </c>
      <c r="M201" s="158">
        <v>3.8542000000000001</v>
      </c>
      <c r="N201" s="158">
        <v>3.6227</v>
      </c>
      <c r="O201" s="158"/>
      <c r="P201" s="158"/>
      <c r="Q201" s="158">
        <v>3.9056999999999999</v>
      </c>
      <c r="R201" s="158">
        <v>3.9281999999999999</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44865</v>
      </c>
      <c r="E202" s="158">
        <v>53.671799999999998</v>
      </c>
      <c r="F202" s="158">
        <v>11.9808</v>
      </c>
      <c r="G202" s="158">
        <v>11.9808</v>
      </c>
      <c r="H202" s="158">
        <v>11.871499999999999</v>
      </c>
      <c r="I202" s="158">
        <v>9.1006999999999998</v>
      </c>
      <c r="J202" s="158">
        <v>5.6562000000000001</v>
      </c>
      <c r="K202" s="158">
        <v>5.6353999999999997</v>
      </c>
      <c r="L202" s="158">
        <v>3.49</v>
      </c>
      <c r="M202" s="158">
        <v>3.1515</v>
      </c>
      <c r="N202" s="158">
        <v>2.9832999999999998</v>
      </c>
      <c r="O202" s="158">
        <v>5.9565000000000001</v>
      </c>
      <c r="P202" s="158">
        <v>6.8353999999999999</v>
      </c>
      <c r="Q202" s="158">
        <v>7.2979000000000003</v>
      </c>
      <c r="R202" s="158">
        <v>3.7650999999999999</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44865</v>
      </c>
      <c r="E203" s="158">
        <v>55.319800000000001</v>
      </c>
      <c r="F203" s="158">
        <v>12.3949</v>
      </c>
      <c r="G203" s="158">
        <v>12.3949</v>
      </c>
      <c r="H203" s="158">
        <v>12.3004</v>
      </c>
      <c r="I203" s="158">
        <v>9.5358999999999998</v>
      </c>
      <c r="J203" s="158">
        <v>6.0909000000000004</v>
      </c>
      <c r="K203" s="158">
        <v>6.0731000000000002</v>
      </c>
      <c r="L203" s="158">
        <v>3.9226000000000001</v>
      </c>
      <c r="M203" s="158">
        <v>3.5817000000000001</v>
      </c>
      <c r="N203" s="158">
        <v>3.4114</v>
      </c>
      <c r="O203" s="158">
        <v>6.3738999999999999</v>
      </c>
      <c r="P203" s="158">
        <v>7.2332000000000001</v>
      </c>
      <c r="Q203" s="158">
        <v>8.2659000000000002</v>
      </c>
      <c r="R203" s="158">
        <v>4.1947999999999999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44865</v>
      </c>
      <c r="E204" s="158">
        <v>20.914000000000001</v>
      </c>
      <c r="F204" s="158">
        <v>5.0050999999999997</v>
      </c>
      <c r="G204" s="158">
        <v>5.0050999999999997</v>
      </c>
      <c r="H204" s="158">
        <v>15.493399999999999</v>
      </c>
      <c r="I204" s="158">
        <v>11.5068</v>
      </c>
      <c r="J204" s="158">
        <v>4.3737000000000004</v>
      </c>
      <c r="K204" s="158">
        <v>2.4927000000000001</v>
      </c>
      <c r="L204" s="158">
        <v>1.1434</v>
      </c>
      <c r="M204" s="158">
        <v>0.37759999999999999</v>
      </c>
      <c r="N204" s="158">
        <v>1.1950000000000001</v>
      </c>
      <c r="O204" s="158">
        <v>5.1620999999999997</v>
      </c>
      <c r="P204" s="158">
        <v>6.2805999999999997</v>
      </c>
      <c r="Q204" s="158">
        <v>7.5175999999999998</v>
      </c>
      <c r="R204" s="158">
        <v>2.7134</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44865</v>
      </c>
      <c r="E205" s="158">
        <v>20.056999999999999</v>
      </c>
      <c r="F205" s="158">
        <v>4.6119000000000003</v>
      </c>
      <c r="G205" s="158">
        <v>4.6119000000000003</v>
      </c>
      <c r="H205" s="158">
        <v>15.1305</v>
      </c>
      <c r="I205" s="158">
        <v>11.135199999999999</v>
      </c>
      <c r="J205" s="158">
        <v>3.9994999999999998</v>
      </c>
      <c r="K205" s="158">
        <v>2.1120000000000001</v>
      </c>
      <c r="L205" s="158">
        <v>0.76229999999999998</v>
      </c>
      <c r="M205" s="158">
        <v>-2.7000000000000001E-3</v>
      </c>
      <c r="N205" s="158">
        <v>0.81189999999999996</v>
      </c>
      <c r="O205" s="158">
        <v>4.7530000000000001</v>
      </c>
      <c r="P205" s="158">
        <v>5.8525</v>
      </c>
      <c r="Q205" s="158">
        <v>4.7096999999999998</v>
      </c>
      <c r="R205" s="158">
        <v>2.3199000000000001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44865</v>
      </c>
      <c r="E206" s="158">
        <v>28.658200000000001</v>
      </c>
      <c r="F206" s="158">
        <v>5.3516000000000004</v>
      </c>
      <c r="G206" s="158">
        <v>5.3516000000000004</v>
      </c>
      <c r="H206" s="158">
        <v>9.7566000000000006</v>
      </c>
      <c r="I206" s="158">
        <v>7.6734</v>
      </c>
      <c r="J206" s="158">
        <v>4.2305000000000001</v>
      </c>
      <c r="K206" s="158">
        <v>2.7399</v>
      </c>
      <c r="L206" s="158">
        <v>2.2603</v>
      </c>
      <c r="M206" s="158">
        <v>2.3237999999999999</v>
      </c>
      <c r="N206" s="158">
        <v>2.4314</v>
      </c>
      <c r="O206" s="158">
        <v>4.5542999999999996</v>
      </c>
      <c r="P206" s="158">
        <v>6.1224999999999996</v>
      </c>
      <c r="Q206" s="158">
        <v>7.0602</v>
      </c>
      <c r="R206" s="158">
        <v>2.706</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44865</v>
      </c>
      <c r="E207" s="158">
        <v>30.4877</v>
      </c>
      <c r="F207" s="158">
        <v>5.9090999999999996</v>
      </c>
      <c r="G207" s="158">
        <v>5.9090999999999996</v>
      </c>
      <c r="H207" s="158">
        <v>10.301</v>
      </c>
      <c r="I207" s="158">
        <v>8.2266999999999992</v>
      </c>
      <c r="J207" s="158">
        <v>4.7850000000000001</v>
      </c>
      <c r="K207" s="158">
        <v>3.2959000000000001</v>
      </c>
      <c r="L207" s="158">
        <v>2.8178000000000001</v>
      </c>
      <c r="M207" s="158">
        <v>2.8847</v>
      </c>
      <c r="N207" s="158">
        <v>2.9965000000000002</v>
      </c>
      <c r="O207" s="158">
        <v>5.1245000000000003</v>
      </c>
      <c r="P207" s="158">
        <v>6.7145999999999999</v>
      </c>
      <c r="Q207" s="158">
        <v>7.3577000000000004</v>
      </c>
      <c r="R207" s="158">
        <v>3.2725</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44865</v>
      </c>
      <c r="E208" s="158">
        <v>10.810700000000001</v>
      </c>
      <c r="F208" s="158">
        <v>4.3907999999999996</v>
      </c>
      <c r="G208" s="158">
        <v>4.3907999999999996</v>
      </c>
      <c r="H208" s="158">
        <v>9.1387999999999998</v>
      </c>
      <c r="I208" s="158">
        <v>6.7701000000000002</v>
      </c>
      <c r="J208" s="158">
        <v>4.3616999999999999</v>
      </c>
      <c r="K208" s="158">
        <v>3.9622999999999999</v>
      </c>
      <c r="L208" s="158">
        <v>2.5118</v>
      </c>
      <c r="M208" s="158">
        <v>2.3329</v>
      </c>
      <c r="N208" s="158">
        <v>2.6143999999999998</v>
      </c>
      <c r="O208" s="158"/>
      <c r="P208" s="158"/>
      <c r="Q208" s="158">
        <v>3.4916999999999998</v>
      </c>
      <c r="R208" s="158">
        <v>3.3887</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44865</v>
      </c>
      <c r="E209" s="158">
        <v>10.7027</v>
      </c>
      <c r="F209" s="158">
        <v>3.98</v>
      </c>
      <c r="G209" s="158">
        <v>3.98</v>
      </c>
      <c r="H209" s="158">
        <v>8.7172000000000001</v>
      </c>
      <c r="I209" s="158">
        <v>6.3489000000000004</v>
      </c>
      <c r="J209" s="158">
        <v>3.9295</v>
      </c>
      <c r="K209" s="158">
        <v>3.5291999999999999</v>
      </c>
      <c r="L209" s="158">
        <v>2.0771000000000002</v>
      </c>
      <c r="M209" s="158">
        <v>1.8825000000000001</v>
      </c>
      <c r="N209" s="158">
        <v>2.1705999999999999</v>
      </c>
      <c r="O209" s="158"/>
      <c r="P209" s="158"/>
      <c r="Q209" s="158">
        <v>3.0352000000000001</v>
      </c>
      <c r="R209" s="158">
        <v>2.9373999999999998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44865</v>
      </c>
      <c r="E210" s="158">
        <v>17.0213</v>
      </c>
      <c r="F210" s="158">
        <v>4.3617999999999997</v>
      </c>
      <c r="G210" s="158">
        <v>4.3617999999999997</v>
      </c>
      <c r="H210" s="158">
        <v>10.6456</v>
      </c>
      <c r="I210" s="158">
        <v>7.6193999999999997</v>
      </c>
      <c r="J210" s="158">
        <v>3.8308</v>
      </c>
      <c r="K210" s="158">
        <v>3.8473999999999999</v>
      </c>
      <c r="L210" s="158">
        <v>2.2663000000000002</v>
      </c>
      <c r="M210" s="158">
        <v>2.2564000000000002</v>
      </c>
      <c r="N210" s="158">
        <v>2.4842</v>
      </c>
      <c r="O210" s="158">
        <v>5.7236000000000002</v>
      </c>
      <c r="P210" s="158">
        <v>6.6719999999999997</v>
      </c>
      <c r="Q210" s="158">
        <v>7.3814000000000002</v>
      </c>
      <c r="R210" s="158">
        <v>3.3759999999999999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44865</v>
      </c>
      <c r="E211" s="158">
        <v>17.472100000000001</v>
      </c>
      <c r="F211" s="158">
        <v>4.7370000000000001</v>
      </c>
      <c r="G211" s="158">
        <v>4.7370000000000001</v>
      </c>
      <c r="H211" s="158">
        <v>11.105600000000001</v>
      </c>
      <c r="I211" s="158">
        <v>8.0677000000000003</v>
      </c>
      <c r="J211" s="158">
        <v>4.2880000000000003</v>
      </c>
      <c r="K211" s="158">
        <v>4.3098999999999998</v>
      </c>
      <c r="L211" s="158">
        <v>2.7315999999999998</v>
      </c>
      <c r="M211" s="158">
        <v>2.7242000000000002</v>
      </c>
      <c r="N211" s="158">
        <v>2.9565000000000001</v>
      </c>
      <c r="O211" s="158">
        <v>6.2220000000000004</v>
      </c>
      <c r="P211" s="158">
        <v>7.125</v>
      </c>
      <c r="Q211" s="158">
        <v>7.7579000000000002</v>
      </c>
      <c r="R211" s="158">
        <v>3.8576000000000001</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44865</v>
      </c>
      <c r="E212" s="158">
        <v>20.087499999999999</v>
      </c>
      <c r="F212" s="158">
        <v>7.5758000000000001</v>
      </c>
      <c r="G212" s="158">
        <v>7.5758000000000001</v>
      </c>
      <c r="H212" s="158">
        <v>11.026400000000001</v>
      </c>
      <c r="I212" s="158">
        <v>10.058400000000001</v>
      </c>
      <c r="J212" s="158">
        <v>4.8379000000000003</v>
      </c>
      <c r="K212" s="158">
        <v>3.2336</v>
      </c>
      <c r="L212" s="158">
        <v>2.6114000000000002</v>
      </c>
      <c r="M212" s="158">
        <v>2.5026999999999999</v>
      </c>
      <c r="N212" s="158">
        <v>2.5346000000000002</v>
      </c>
      <c r="O212" s="158">
        <v>5.4882999999999997</v>
      </c>
      <c r="P212" s="158">
        <v>6.3696999999999999</v>
      </c>
      <c r="Q212" s="158">
        <v>7.4919000000000002</v>
      </c>
      <c r="R212" s="158">
        <v>3.3797999999999999</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44865</v>
      </c>
      <c r="E213" s="158">
        <v>21.025500000000001</v>
      </c>
      <c r="F213" s="158">
        <v>7.7590000000000003</v>
      </c>
      <c r="G213" s="158">
        <v>7.7590000000000003</v>
      </c>
      <c r="H213" s="158">
        <v>11.2316</v>
      </c>
      <c r="I213" s="158">
        <v>10.2577</v>
      </c>
      <c r="J213" s="158">
        <v>5.0446999999999997</v>
      </c>
      <c r="K213" s="158">
        <v>3.4939</v>
      </c>
      <c r="L213" s="158">
        <v>2.9872999999999998</v>
      </c>
      <c r="M213" s="158">
        <v>2.9155000000000002</v>
      </c>
      <c r="N213" s="158">
        <v>2.9691000000000001</v>
      </c>
      <c r="O213" s="158">
        <v>5.9710000000000001</v>
      </c>
      <c r="P213" s="158">
        <v>6.8804999999999996</v>
      </c>
      <c r="Q213" s="158">
        <v>8.0012000000000008</v>
      </c>
      <c r="R213" s="158">
        <v>3.8414999999999999</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44865</v>
      </c>
      <c r="E214" s="158">
        <v>2695.1547999999998</v>
      </c>
      <c r="F214" s="158">
        <v>8.0805000000000007</v>
      </c>
      <c r="G214" s="158">
        <v>8.0805000000000007</v>
      </c>
      <c r="H214" s="158">
        <v>9.4376999999999995</v>
      </c>
      <c r="I214" s="158">
        <v>7.9016000000000002</v>
      </c>
      <c r="J214" s="158">
        <v>4.8178999999999998</v>
      </c>
      <c r="K214" s="158">
        <v>3.9962</v>
      </c>
      <c r="L214" s="158">
        <v>2.3462000000000001</v>
      </c>
      <c r="M214" s="158">
        <v>2.4110999999999998</v>
      </c>
      <c r="N214" s="158">
        <v>2.6002999999999998</v>
      </c>
      <c r="O214" s="158">
        <v>5.6498999999999997</v>
      </c>
      <c r="P214" s="158">
        <v>6.9562999999999997</v>
      </c>
      <c r="Q214" s="158">
        <v>7.9748000000000001</v>
      </c>
      <c r="R214" s="158">
        <v>3.2199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44865</v>
      </c>
      <c r="E215" s="158">
        <v>2567.1891000000001</v>
      </c>
      <c r="F215" s="158">
        <v>7.6128</v>
      </c>
      <c r="G215" s="158">
        <v>7.6128</v>
      </c>
      <c r="H215" s="158">
        <v>8.9677000000000007</v>
      </c>
      <c r="I215" s="158">
        <v>7.4314</v>
      </c>
      <c r="J215" s="158">
        <v>4.3467000000000002</v>
      </c>
      <c r="K215" s="158">
        <v>3.5215999999999998</v>
      </c>
      <c r="L215" s="158">
        <v>1.8716999999999999</v>
      </c>
      <c r="M215" s="158">
        <v>1.9339</v>
      </c>
      <c r="N215" s="158">
        <v>2.1193</v>
      </c>
      <c r="O215" s="158">
        <v>5.1543999999999999</v>
      </c>
      <c r="P215" s="158">
        <v>6.4433999999999996</v>
      </c>
      <c r="Q215" s="158">
        <v>7.4809999999999999</v>
      </c>
      <c r="R215" s="158">
        <v>2.7361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44865</v>
      </c>
      <c r="E216" s="158">
        <v>35.287999999999997</v>
      </c>
      <c r="F216" s="158">
        <v>6.8650000000000002</v>
      </c>
      <c r="G216" s="158">
        <v>6.8650000000000002</v>
      </c>
      <c r="H216" s="158">
        <v>12.2254</v>
      </c>
      <c r="I216" s="158">
        <v>9.8411000000000008</v>
      </c>
      <c r="J216" s="158">
        <v>5.2550999999999997</v>
      </c>
      <c r="K216" s="158">
        <v>3.5634999999999999</v>
      </c>
      <c r="L216" s="158">
        <v>2.4773999999999998</v>
      </c>
      <c r="M216" s="158">
        <v>2.2715000000000001</v>
      </c>
      <c r="N216" s="158">
        <v>2.3921000000000001</v>
      </c>
      <c r="O216" s="158">
        <v>4.4119000000000002</v>
      </c>
      <c r="P216" s="158">
        <v>5.6220999999999997</v>
      </c>
      <c r="Q216" s="158">
        <v>7.3211000000000004</v>
      </c>
      <c r="R216" s="158">
        <v>2.7128999999999999</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44865</v>
      </c>
      <c r="E217" s="158">
        <v>35.661099999999998</v>
      </c>
      <c r="F217" s="158">
        <v>7.0323000000000002</v>
      </c>
      <c r="G217" s="158">
        <v>7.0323000000000002</v>
      </c>
      <c r="H217" s="158">
        <v>12.395899999999999</v>
      </c>
      <c r="I217" s="158">
        <v>10.0177</v>
      </c>
      <c r="J217" s="158">
        <v>5.4364999999999997</v>
      </c>
      <c r="K217" s="158">
        <v>3.7477</v>
      </c>
      <c r="L217" s="158">
        <v>2.6038000000000001</v>
      </c>
      <c r="M217" s="158">
        <v>2.4180999999999999</v>
      </c>
      <c r="N217" s="158">
        <v>2.5508999999999999</v>
      </c>
      <c r="O217" s="158">
        <v>4.5744999999999996</v>
      </c>
      <c r="P217" s="158">
        <v>5.7728000000000002</v>
      </c>
      <c r="Q217" s="158">
        <v>7.0918999999999999</v>
      </c>
      <c r="R217" s="158">
        <v>2.8849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44865</v>
      </c>
      <c r="E218" s="158">
        <v>12.0189</v>
      </c>
      <c r="F218" s="158">
        <v>6.6848000000000001</v>
      </c>
      <c r="G218" s="158">
        <v>6.6848000000000001</v>
      </c>
      <c r="H218" s="158">
        <v>9.5913000000000004</v>
      </c>
      <c r="I218" s="158">
        <v>7.3743999999999996</v>
      </c>
      <c r="J218" s="158">
        <v>5.1360000000000001</v>
      </c>
      <c r="K218" s="158">
        <v>4.5829000000000004</v>
      </c>
      <c r="L218" s="158">
        <v>2.5996000000000001</v>
      </c>
      <c r="M218" s="158">
        <v>2.6374</v>
      </c>
      <c r="N218" s="158">
        <v>2.9268999999999998</v>
      </c>
      <c r="O218" s="158">
        <v>5.9863</v>
      </c>
      <c r="P218" s="158"/>
      <c r="Q218" s="158">
        <v>6.1932999999999998</v>
      </c>
      <c r="R218" s="158">
        <v>3.8014999999999999</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44865</v>
      </c>
      <c r="E219" s="158">
        <v>11.8346</v>
      </c>
      <c r="F219" s="158">
        <v>6.0686</v>
      </c>
      <c r="G219" s="158">
        <v>6.0686</v>
      </c>
      <c r="H219" s="158">
        <v>9.0591000000000008</v>
      </c>
      <c r="I219" s="158">
        <v>6.8693</v>
      </c>
      <c r="J219" s="158">
        <v>4.6245000000000003</v>
      </c>
      <c r="K219" s="158">
        <v>4.0781000000000001</v>
      </c>
      <c r="L219" s="158">
        <v>2.0992999999999999</v>
      </c>
      <c r="M219" s="158">
        <v>2.1406999999999998</v>
      </c>
      <c r="N219" s="158">
        <v>2.4277000000000002</v>
      </c>
      <c r="O219" s="158">
        <v>5.4551999999999996</v>
      </c>
      <c r="P219" s="158"/>
      <c r="Q219" s="158">
        <v>5.6585000000000001</v>
      </c>
      <c r="R219" s="158">
        <v>3.2942999999999998</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44865</v>
      </c>
      <c r="E220" s="158">
        <v>1059.6628000000001</v>
      </c>
      <c r="F220" s="158">
        <v>9.0980000000000008</v>
      </c>
      <c r="G220" s="158">
        <v>9.0980000000000008</v>
      </c>
      <c r="H220" s="158">
        <v>11.4938</v>
      </c>
      <c r="I220" s="158">
        <v>8.8558000000000003</v>
      </c>
      <c r="J220" s="158">
        <v>5.0949999999999998</v>
      </c>
      <c r="K220" s="158">
        <v>3.8845000000000001</v>
      </c>
      <c r="L220" s="158">
        <v>1.4491000000000001</v>
      </c>
      <c r="M220" s="158">
        <v>1.5023</v>
      </c>
      <c r="N220" s="158">
        <v>1.9604999999999999</v>
      </c>
      <c r="O220" s="158"/>
      <c r="P220" s="158"/>
      <c r="Q220" s="158">
        <v>3.3763000000000001</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44865</v>
      </c>
      <c r="E221" s="158">
        <v>1050.43</v>
      </c>
      <c r="F221" s="158">
        <v>8.5991999999999997</v>
      </c>
      <c r="G221" s="158">
        <v>8.5991999999999997</v>
      </c>
      <c r="H221" s="158">
        <v>10.9924</v>
      </c>
      <c r="I221" s="158">
        <v>8.3542000000000005</v>
      </c>
      <c r="J221" s="158">
        <v>4.593</v>
      </c>
      <c r="K221" s="158">
        <v>3.3797999999999999</v>
      </c>
      <c r="L221" s="158">
        <v>0.94599999999999995</v>
      </c>
      <c r="M221" s="158">
        <v>0.99760000000000004</v>
      </c>
      <c r="N221" s="158">
        <v>1.4519</v>
      </c>
      <c r="O221" s="158"/>
      <c r="P221" s="158"/>
      <c r="Q221" s="158">
        <v>2.8592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44865</v>
      </c>
      <c r="E222" s="158">
        <v>18.186599999999999</v>
      </c>
      <c r="F222" s="158">
        <v>1.6727000000000001</v>
      </c>
      <c r="G222" s="158">
        <v>1.6727000000000001</v>
      </c>
      <c r="H222" s="158">
        <v>17.483799999999999</v>
      </c>
      <c r="I222" s="158">
        <v>11.4902</v>
      </c>
      <c r="J222" s="158">
        <v>3.9754999999999998</v>
      </c>
      <c r="K222" s="158">
        <v>3.1120999999999999</v>
      </c>
      <c r="L222" s="158">
        <v>16.140499999999999</v>
      </c>
      <c r="M222" s="158">
        <v>11.651</v>
      </c>
      <c r="N222" s="158">
        <v>9.5202000000000009</v>
      </c>
      <c r="O222" s="158">
        <v>7.2256999999999998</v>
      </c>
      <c r="P222" s="158">
        <v>5.3455000000000004</v>
      </c>
      <c r="Q222" s="158">
        <v>7.0785</v>
      </c>
      <c r="R222" s="158">
        <v>6.2723000000000004</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44865</v>
      </c>
      <c r="E223" s="158">
        <v>18.014700000000001</v>
      </c>
      <c r="F223" s="158">
        <v>1.3509</v>
      </c>
      <c r="G223" s="158">
        <v>1.3509</v>
      </c>
      <c r="H223" s="158">
        <v>17.1401</v>
      </c>
      <c r="I223" s="158">
        <v>11.1623</v>
      </c>
      <c r="J223" s="158">
        <v>3.6452</v>
      </c>
      <c r="K223" s="158">
        <v>2.7787000000000002</v>
      </c>
      <c r="L223" s="158">
        <v>15.8576</v>
      </c>
      <c r="M223" s="158">
        <v>11.4091</v>
      </c>
      <c r="N223" s="158">
        <v>9.3000000000000007</v>
      </c>
      <c r="O223" s="158">
        <v>7.0949999999999998</v>
      </c>
      <c r="P223" s="158">
        <v>5.2286000000000001</v>
      </c>
      <c r="Q223" s="158">
        <v>6.9622999999999999</v>
      </c>
      <c r="R223" s="158">
        <v>6.1026999999999996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6.8802909090909079</v>
      </c>
      <c r="G224" s="160">
        <v>6.8802909090909079</v>
      </c>
      <c r="H224" s="160">
        <v>10.871197727272724</v>
      </c>
      <c r="I224" s="160">
        <v>8.3731681818181798</v>
      </c>
      <c r="J224" s="160">
        <v>4.6094386363636364</v>
      </c>
      <c r="K224" s="160">
        <v>4.0171454545454539</v>
      </c>
      <c r="L224" s="160">
        <v>3.2616022727272731</v>
      </c>
      <c r="M224" s="160">
        <v>2.89460909090909</v>
      </c>
      <c r="N224" s="160">
        <v>2.9039659090909087</v>
      </c>
      <c r="O224" s="160">
        <v>5.702005555555556</v>
      </c>
      <c r="P224" s="160">
        <v>6.5835588235294091</v>
      </c>
      <c r="Q224" s="160">
        <v>6.7130386363636374</v>
      </c>
      <c r="R224" s="160">
        <v>3.5601775000000004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6.6874000000000002</v>
      </c>
      <c r="G225" s="160">
        <v>6.6874000000000002</v>
      </c>
      <c r="H225" s="160">
        <v>10.545500000000001</v>
      </c>
      <c r="I225" s="160">
        <v>7.9029000000000007</v>
      </c>
      <c r="J225" s="160">
        <v>4.5591500000000007</v>
      </c>
      <c r="K225" s="160">
        <v>3.7642500000000001</v>
      </c>
      <c r="L225" s="160">
        <v>2.7406499999999996</v>
      </c>
      <c r="M225" s="160">
        <v>2.5700500000000002</v>
      </c>
      <c r="N225" s="160">
        <v>2.6972499999999999</v>
      </c>
      <c r="O225" s="160">
        <v>5.7426500000000003</v>
      </c>
      <c r="P225" s="160">
        <v>6.6794499999999992</v>
      </c>
      <c r="Q225" s="160">
        <v>7.4663500000000003</v>
      </c>
      <c r="R225" s="160">
        <v>3.4826999999999999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44865</v>
      </c>
      <c r="E228" s="158">
        <v>52.383699999999997</v>
      </c>
      <c r="F228" s="158">
        <v>40.454500000000003</v>
      </c>
      <c r="G228" s="158">
        <v>40.454500000000003</v>
      </c>
      <c r="H228" s="158">
        <v>21.792300000000001</v>
      </c>
      <c r="I228" s="158">
        <v>24.07</v>
      </c>
      <c r="J228" s="158">
        <v>14.2775</v>
      </c>
      <c r="K228" s="158">
        <v>7.1858000000000004</v>
      </c>
      <c r="L228" s="158">
        <v>5.0149999999999997</v>
      </c>
      <c r="M228" s="158">
        <v>5.8879999999999999</v>
      </c>
      <c r="N228" s="158">
        <v>4.9297000000000004</v>
      </c>
      <c r="O228" s="158">
        <v>9.2622999999999998</v>
      </c>
      <c r="P228" s="158">
        <v>6.1139000000000001</v>
      </c>
      <c r="Q228" s="158">
        <v>9.3882999999999992</v>
      </c>
      <c r="R228" s="158">
        <v>13.264200000000001</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44865</v>
      </c>
      <c r="E229" s="158">
        <v>57.093000000000004</v>
      </c>
      <c r="F229" s="158">
        <v>41.418500000000002</v>
      </c>
      <c r="G229" s="158">
        <v>41.418500000000002</v>
      </c>
      <c r="H229" s="158">
        <v>22.759699999999999</v>
      </c>
      <c r="I229" s="158">
        <v>25.038799999999998</v>
      </c>
      <c r="J229" s="158">
        <v>15.249700000000001</v>
      </c>
      <c r="K229" s="158">
        <v>8.2074999999999996</v>
      </c>
      <c r="L229" s="158">
        <v>6.0252999999999997</v>
      </c>
      <c r="M229" s="158">
        <v>6.9173999999999998</v>
      </c>
      <c r="N229" s="158">
        <v>5.9123999999999999</v>
      </c>
      <c r="O229" s="158">
        <v>10.2004</v>
      </c>
      <c r="P229" s="158">
        <v>7.0594999999999999</v>
      </c>
      <c r="Q229" s="158">
        <v>10.738300000000001</v>
      </c>
      <c r="R229" s="158">
        <v>14.2654</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44865</v>
      </c>
      <c r="E230" s="158">
        <v>57.093000000000004</v>
      </c>
      <c r="F230" s="158">
        <v>41.418500000000002</v>
      </c>
      <c r="G230" s="158">
        <v>41.418500000000002</v>
      </c>
      <c r="H230" s="158">
        <v>22.759699999999999</v>
      </c>
      <c r="I230" s="158">
        <v>25.038799999999998</v>
      </c>
      <c r="J230" s="158">
        <v>15.249700000000001</v>
      </c>
      <c r="K230" s="158">
        <v>8.2074999999999996</v>
      </c>
      <c r="L230" s="158">
        <v>6.0252999999999997</v>
      </c>
      <c r="M230" s="158">
        <v>6.9173999999999998</v>
      </c>
      <c r="N230" s="158">
        <v>5.9123999999999999</v>
      </c>
      <c r="O230" s="158">
        <v>10.2004</v>
      </c>
      <c r="P230" s="158">
        <v>7.0594999999999999</v>
      </c>
      <c r="Q230" s="158">
        <v>10.711</v>
      </c>
      <c r="R230" s="158">
        <v>14.2654</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44865</v>
      </c>
      <c r="E231" s="158">
        <v>27.7181</v>
      </c>
      <c r="F231" s="158">
        <v>37.910800000000002</v>
      </c>
      <c r="G231" s="158">
        <v>37.910800000000002</v>
      </c>
      <c r="H231" s="158">
        <v>22.697600000000001</v>
      </c>
      <c r="I231" s="158">
        <v>17.660900000000002</v>
      </c>
      <c r="J231" s="158">
        <v>11.2355</v>
      </c>
      <c r="K231" s="158">
        <v>7.5883000000000003</v>
      </c>
      <c r="L231" s="158">
        <v>4.6571999999999996</v>
      </c>
      <c r="M231" s="158">
        <v>2.3231000000000002</v>
      </c>
      <c r="N231" s="158">
        <v>2.5405000000000002</v>
      </c>
      <c r="O231" s="158">
        <v>9.5073000000000008</v>
      </c>
      <c r="P231" s="158">
        <v>7.2648000000000001</v>
      </c>
      <c r="Q231" s="158">
        <v>9.1052999999999997</v>
      </c>
      <c r="R231" s="158">
        <v>9.5984999999999996</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44865</v>
      </c>
      <c r="E232" s="158">
        <v>24.551400000000001</v>
      </c>
      <c r="F232" s="158">
        <v>36.682499999999997</v>
      </c>
      <c r="G232" s="158">
        <v>36.682499999999997</v>
      </c>
      <c r="H232" s="158">
        <v>21.414100000000001</v>
      </c>
      <c r="I232" s="158">
        <v>16.3599</v>
      </c>
      <c r="J232" s="158">
        <v>9.9139999999999997</v>
      </c>
      <c r="K232" s="158">
        <v>6.2431999999999999</v>
      </c>
      <c r="L232" s="158">
        <v>3.2526999999999999</v>
      </c>
      <c r="M232" s="158">
        <v>0.92669999999999997</v>
      </c>
      <c r="N232" s="158">
        <v>1.1361000000000001</v>
      </c>
      <c r="O232" s="158">
        <v>8.2499000000000002</v>
      </c>
      <c r="P232" s="158">
        <v>6.0827</v>
      </c>
      <c r="Q232" s="158">
        <v>7.5747</v>
      </c>
      <c r="R232" s="158">
        <v>8.2246000000000006</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44865</v>
      </c>
      <c r="E233" s="158">
        <v>29.199000000000002</v>
      </c>
      <c r="F233" s="158">
        <v>38.539700000000003</v>
      </c>
      <c r="G233" s="158">
        <v>38.539700000000003</v>
      </c>
      <c r="H233" s="158">
        <v>28.598299999999998</v>
      </c>
      <c r="I233" s="158">
        <v>30.587900000000001</v>
      </c>
      <c r="J233" s="158">
        <v>17.872699999999998</v>
      </c>
      <c r="K233" s="158">
        <v>7.4212999999999996</v>
      </c>
      <c r="L233" s="158">
        <v>4.9908999999999999</v>
      </c>
      <c r="M233" s="158">
        <v>28.886800000000001</v>
      </c>
      <c r="N233" s="158">
        <v>21.637799999999999</v>
      </c>
      <c r="O233" s="158">
        <v>14.4057</v>
      </c>
      <c r="P233" s="158">
        <v>6.7157999999999998</v>
      </c>
      <c r="Q233" s="158">
        <v>8.5584000000000007</v>
      </c>
      <c r="R233" s="158">
        <v>17.028300000000002</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44865</v>
      </c>
      <c r="E234" s="158">
        <v>27.8108</v>
      </c>
      <c r="F234" s="158">
        <v>38.048099999999998</v>
      </c>
      <c r="G234" s="158">
        <v>38.048099999999998</v>
      </c>
      <c r="H234" s="158">
        <v>28.077400000000001</v>
      </c>
      <c r="I234" s="158">
        <v>30.069600000000001</v>
      </c>
      <c r="J234" s="158">
        <v>17.356200000000001</v>
      </c>
      <c r="K234" s="158">
        <v>6.8962000000000003</v>
      </c>
      <c r="L234" s="158">
        <v>4.4074999999999998</v>
      </c>
      <c r="M234" s="158">
        <v>28.18</v>
      </c>
      <c r="N234" s="158">
        <v>20.957999999999998</v>
      </c>
      <c r="O234" s="158">
        <v>13.7598</v>
      </c>
      <c r="P234" s="158">
        <v>6.1036000000000001</v>
      </c>
      <c r="Q234" s="158">
        <v>7.7930000000000001</v>
      </c>
      <c r="R234" s="158">
        <v>16.389500000000002</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44865</v>
      </c>
      <c r="E235" s="158">
        <v>41.539000000000001</v>
      </c>
      <c r="F235" s="158">
        <v>39.847000000000001</v>
      </c>
      <c r="G235" s="158">
        <v>39.847000000000001</v>
      </c>
      <c r="H235" s="158">
        <v>28.050899999999999</v>
      </c>
      <c r="I235" s="158">
        <v>30.523800000000001</v>
      </c>
      <c r="J235" s="158">
        <v>16.544599999999999</v>
      </c>
      <c r="K235" s="158">
        <v>8.8642000000000003</v>
      </c>
      <c r="L235" s="158">
        <v>6.4713000000000003</v>
      </c>
      <c r="M235" s="158">
        <v>4.3146000000000004</v>
      </c>
      <c r="N235" s="158">
        <v>3.2997000000000001</v>
      </c>
      <c r="O235" s="158">
        <v>7.7457000000000003</v>
      </c>
      <c r="P235" s="158">
        <v>7.5545</v>
      </c>
      <c r="Q235" s="158">
        <v>9.4342000000000006</v>
      </c>
      <c r="R235" s="158">
        <v>8.4454999999999991</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44865</v>
      </c>
      <c r="E236" s="158">
        <v>35.511099999999999</v>
      </c>
      <c r="F236" s="158">
        <v>38.218600000000002</v>
      </c>
      <c r="G236" s="158">
        <v>38.218600000000002</v>
      </c>
      <c r="H236" s="158">
        <v>26.399699999999999</v>
      </c>
      <c r="I236" s="158">
        <v>28.868300000000001</v>
      </c>
      <c r="J236" s="158">
        <v>14.880599999999999</v>
      </c>
      <c r="K236" s="158">
        <v>7.3216999999999999</v>
      </c>
      <c r="L236" s="158">
        <v>4.9638</v>
      </c>
      <c r="M236" s="158">
        <v>2.8273000000000001</v>
      </c>
      <c r="N236" s="158">
        <v>1.7306999999999999</v>
      </c>
      <c r="O236" s="158">
        <v>6.0686999999999998</v>
      </c>
      <c r="P236" s="158">
        <v>5.7309000000000001</v>
      </c>
      <c r="Q236" s="158">
        <v>7.2461000000000002</v>
      </c>
      <c r="R236" s="158">
        <v>6.7126999999999999</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44865</v>
      </c>
      <c r="E239" s="158">
        <v>85.313299999999998</v>
      </c>
      <c r="F239" s="158">
        <v>20.456299999999999</v>
      </c>
      <c r="G239" s="158">
        <v>20.456299999999999</v>
      </c>
      <c r="H239" s="158">
        <v>22.292899999999999</v>
      </c>
      <c r="I239" s="158">
        <v>21.171099999999999</v>
      </c>
      <c r="J239" s="158">
        <v>13.2883</v>
      </c>
      <c r="K239" s="158">
        <v>7.8280000000000003</v>
      </c>
      <c r="L239" s="158">
        <v>5.7523</v>
      </c>
      <c r="M239" s="158">
        <v>3.7118000000000002</v>
      </c>
      <c r="N239" s="158">
        <v>3.6572</v>
      </c>
      <c r="O239" s="158">
        <v>10.101100000000001</v>
      </c>
      <c r="P239" s="158">
        <v>8.9313000000000002</v>
      </c>
      <c r="Q239" s="158">
        <v>9.7876999999999992</v>
      </c>
      <c r="R239" s="158">
        <v>9.5235000000000003</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44865</v>
      </c>
      <c r="E240" s="158">
        <v>88.489518594846302</v>
      </c>
      <c r="F240" s="158">
        <v>19.228400000000001</v>
      </c>
      <c r="G240" s="158">
        <v>19.228400000000001</v>
      </c>
      <c r="H240" s="158">
        <v>21.0563</v>
      </c>
      <c r="I240" s="158">
        <v>19.928999999999998</v>
      </c>
      <c r="J240" s="158">
        <v>12.040800000000001</v>
      </c>
      <c r="K240" s="158">
        <v>6.5660999999999996</v>
      </c>
      <c r="L240" s="158">
        <v>4.4821999999999997</v>
      </c>
      <c r="M240" s="158">
        <v>2.4441000000000002</v>
      </c>
      <c r="N240" s="158">
        <v>2.3687999999999998</v>
      </c>
      <c r="O240" s="158">
        <v>8.7917000000000005</v>
      </c>
      <c r="P240" s="158">
        <v>7.7115999999999998</v>
      </c>
      <c r="Q240" s="158">
        <v>8.3620000000000001</v>
      </c>
      <c r="R240" s="158">
        <v>8.1468000000000007</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44865</v>
      </c>
      <c r="E241" s="158">
        <v>49.378700000000002</v>
      </c>
      <c r="F241" s="158">
        <v>24.565799999999999</v>
      </c>
      <c r="G241" s="158">
        <v>24.565799999999999</v>
      </c>
      <c r="H241" s="158">
        <v>17.648</v>
      </c>
      <c r="I241" s="158">
        <v>28.567599999999999</v>
      </c>
      <c r="J241" s="158">
        <v>17.4541</v>
      </c>
      <c r="K241" s="158">
        <v>6.8452000000000002</v>
      </c>
      <c r="L241" s="158">
        <v>4.0208000000000004</v>
      </c>
      <c r="M241" s="158">
        <v>2.3382000000000001</v>
      </c>
      <c r="N241" s="158">
        <v>3.2856000000000001</v>
      </c>
      <c r="O241" s="158">
        <v>8.0518000000000001</v>
      </c>
      <c r="P241" s="158">
        <v>5.7986000000000004</v>
      </c>
      <c r="Q241" s="158">
        <v>8.2080000000000002</v>
      </c>
      <c r="R241" s="158">
        <v>8.5626999999999995</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44865</v>
      </c>
      <c r="E242" s="158">
        <v>44.613199999999999</v>
      </c>
      <c r="F242" s="158">
        <v>23.936800000000002</v>
      </c>
      <c r="G242" s="158">
        <v>23.936800000000002</v>
      </c>
      <c r="H242" s="158">
        <v>16.973199999999999</v>
      </c>
      <c r="I242" s="158">
        <v>27.8721</v>
      </c>
      <c r="J242" s="158">
        <v>16.748200000000001</v>
      </c>
      <c r="K242" s="158">
        <v>6.1295000000000002</v>
      </c>
      <c r="L242" s="158">
        <v>3.3328000000000002</v>
      </c>
      <c r="M242" s="158">
        <v>1.6617999999999999</v>
      </c>
      <c r="N242" s="158">
        <v>2.4925999999999999</v>
      </c>
      <c r="O242" s="158">
        <v>6.5986000000000002</v>
      </c>
      <c r="P242" s="158">
        <v>4.3472</v>
      </c>
      <c r="Q242" s="158">
        <v>8.4667999999999992</v>
      </c>
      <c r="R242" s="158">
        <v>7.2403000000000004</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44865</v>
      </c>
      <c r="E243" s="158">
        <v>69.988</v>
      </c>
      <c r="F243" s="158">
        <v>32.577599999999997</v>
      </c>
      <c r="G243" s="158">
        <v>32.577599999999997</v>
      </c>
      <c r="H243" s="158">
        <v>33.642699999999998</v>
      </c>
      <c r="I243" s="158">
        <v>27.240400000000001</v>
      </c>
      <c r="J243" s="158">
        <v>16.060199999999998</v>
      </c>
      <c r="K243" s="158">
        <v>10.1911</v>
      </c>
      <c r="L243" s="158">
        <v>6.6063999999999998</v>
      </c>
      <c r="M243" s="158">
        <v>3.5792999999999999</v>
      </c>
      <c r="N243" s="158">
        <v>2.7812999999999999</v>
      </c>
      <c r="O243" s="158">
        <v>6.4740000000000002</v>
      </c>
      <c r="P243" s="158">
        <v>5.8631000000000002</v>
      </c>
      <c r="Q243" s="158">
        <v>9.2017000000000007</v>
      </c>
      <c r="R243" s="158">
        <v>8.0602</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44865</v>
      </c>
      <c r="E244" s="158">
        <v>75.403199999999998</v>
      </c>
      <c r="F244" s="158">
        <v>33.411299999999997</v>
      </c>
      <c r="G244" s="158">
        <v>33.411299999999997</v>
      </c>
      <c r="H244" s="158">
        <v>34.478200000000001</v>
      </c>
      <c r="I244" s="158">
        <v>28.074000000000002</v>
      </c>
      <c r="J244" s="158">
        <v>16.901900000000001</v>
      </c>
      <c r="K244" s="158">
        <v>11.036799999999999</v>
      </c>
      <c r="L244" s="158">
        <v>7.4580000000000002</v>
      </c>
      <c r="M244" s="158">
        <v>4.4435000000000002</v>
      </c>
      <c r="N244" s="158">
        <v>3.6335000000000002</v>
      </c>
      <c r="O244" s="158">
        <v>7.3358999999999996</v>
      </c>
      <c r="P244" s="158">
        <v>6.6749000000000001</v>
      </c>
      <c r="Q244" s="158">
        <v>8.9472000000000005</v>
      </c>
      <c r="R244" s="158">
        <v>8.9057999999999993</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44865</v>
      </c>
      <c r="E247" s="158">
        <v>61.948599999999999</v>
      </c>
      <c r="F247" s="158">
        <v>27.084700000000002</v>
      </c>
      <c r="G247" s="158">
        <v>27.084700000000002</v>
      </c>
      <c r="H247" s="158">
        <v>34.190300000000001</v>
      </c>
      <c r="I247" s="158">
        <v>38.296799999999998</v>
      </c>
      <c r="J247" s="158">
        <v>22.1524</v>
      </c>
      <c r="K247" s="158">
        <v>11.567</v>
      </c>
      <c r="L247" s="158">
        <v>7.3060999999999998</v>
      </c>
      <c r="M247" s="158">
        <v>4.7648999999999999</v>
      </c>
      <c r="N247" s="158">
        <v>4.3574999999999999</v>
      </c>
      <c r="O247" s="158">
        <v>9.5795999999999992</v>
      </c>
      <c r="P247" s="158">
        <v>6.8834999999999997</v>
      </c>
      <c r="Q247" s="158">
        <v>10.1526</v>
      </c>
      <c r="R247" s="158">
        <v>12.670199999999999</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44865</v>
      </c>
      <c r="E248" s="158">
        <v>64.971900000000005</v>
      </c>
      <c r="F248" s="158">
        <v>27.570900000000002</v>
      </c>
      <c r="G248" s="158">
        <v>27.570900000000002</v>
      </c>
      <c r="H248" s="158">
        <v>34.6736</v>
      </c>
      <c r="I248" s="158">
        <v>38.781599999999997</v>
      </c>
      <c r="J248" s="158">
        <v>22.633600000000001</v>
      </c>
      <c r="K248" s="158">
        <v>12.0565</v>
      </c>
      <c r="L248" s="158">
        <v>7.7401999999999997</v>
      </c>
      <c r="M248" s="158">
        <v>5.2424999999999997</v>
      </c>
      <c r="N248" s="158">
        <v>4.8425000000000002</v>
      </c>
      <c r="O248" s="158">
        <v>10.0518</v>
      </c>
      <c r="P248" s="158">
        <v>7.3912000000000004</v>
      </c>
      <c r="Q248" s="158">
        <v>9.5572999999999997</v>
      </c>
      <c r="R248" s="158">
        <v>13.1661</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44865</v>
      </c>
      <c r="E249" s="158">
        <v>46.215400000000002</v>
      </c>
      <c r="F249" s="158">
        <v>28.207699999999999</v>
      </c>
      <c r="G249" s="158">
        <v>28.207699999999999</v>
      </c>
      <c r="H249" s="158">
        <v>26.8752</v>
      </c>
      <c r="I249" s="158">
        <v>21.293500000000002</v>
      </c>
      <c r="J249" s="158">
        <v>14.0662</v>
      </c>
      <c r="K249" s="158">
        <v>3.1714000000000002</v>
      </c>
      <c r="L249" s="158">
        <v>2.9195000000000002</v>
      </c>
      <c r="M249" s="158">
        <v>-7.8600000000000003E-2</v>
      </c>
      <c r="N249" s="158">
        <v>0.19919999999999999</v>
      </c>
      <c r="O249" s="158">
        <v>6.6105</v>
      </c>
      <c r="P249" s="158">
        <v>5.6093000000000002</v>
      </c>
      <c r="Q249" s="158">
        <v>8.532</v>
      </c>
      <c r="R249" s="158">
        <v>6.6632999999999996</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44865</v>
      </c>
      <c r="E250" s="158">
        <v>50.521799999999999</v>
      </c>
      <c r="F250" s="158">
        <v>29.523800000000001</v>
      </c>
      <c r="G250" s="158">
        <v>29.523800000000001</v>
      </c>
      <c r="H250" s="158">
        <v>28.182400000000001</v>
      </c>
      <c r="I250" s="158">
        <v>22.6008</v>
      </c>
      <c r="J250" s="158">
        <v>15.379300000000001</v>
      </c>
      <c r="K250" s="158">
        <v>4.4820000000000002</v>
      </c>
      <c r="L250" s="158">
        <v>4.2359999999999998</v>
      </c>
      <c r="M250" s="158">
        <v>1.2293000000000001</v>
      </c>
      <c r="N250" s="158">
        <v>1.5620000000000001</v>
      </c>
      <c r="O250" s="158">
        <v>8.3161000000000005</v>
      </c>
      <c r="P250" s="158">
        <v>6.9511000000000003</v>
      </c>
      <c r="Q250" s="158">
        <v>8.4794</v>
      </c>
      <c r="R250" s="158">
        <v>8.2408999999999999</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44865</v>
      </c>
      <c r="E253" s="158">
        <v>57.747500000000002</v>
      </c>
      <c r="F253" s="158">
        <v>27.599299999999999</v>
      </c>
      <c r="G253" s="158">
        <v>27.599299999999999</v>
      </c>
      <c r="H253" s="158">
        <v>23.453900000000001</v>
      </c>
      <c r="I253" s="158">
        <v>24.8581</v>
      </c>
      <c r="J253" s="158">
        <v>12.318199999999999</v>
      </c>
      <c r="K253" s="158">
        <v>10.3012</v>
      </c>
      <c r="L253" s="158">
        <v>7.0929000000000002</v>
      </c>
      <c r="M253" s="158">
        <v>4.6405000000000003</v>
      </c>
      <c r="N253" s="158">
        <v>4.5885999999999996</v>
      </c>
      <c r="O253" s="158">
        <v>8.9314</v>
      </c>
      <c r="P253" s="158">
        <v>8.0584000000000007</v>
      </c>
      <c r="Q253" s="158">
        <v>9.8861000000000008</v>
      </c>
      <c r="R253" s="158">
        <v>9.4208999999999996</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44865</v>
      </c>
      <c r="E254" s="158">
        <v>62.2483</v>
      </c>
      <c r="F254" s="158">
        <v>28.348099999999999</v>
      </c>
      <c r="G254" s="158">
        <v>28.348099999999999</v>
      </c>
      <c r="H254" s="158">
        <v>24.218</v>
      </c>
      <c r="I254" s="158">
        <v>25.622</v>
      </c>
      <c r="J254" s="158">
        <v>13.079599999999999</v>
      </c>
      <c r="K254" s="158">
        <v>11.0776</v>
      </c>
      <c r="L254" s="158">
        <v>7.8761999999999999</v>
      </c>
      <c r="M254" s="158">
        <v>5.4291999999999998</v>
      </c>
      <c r="N254" s="158">
        <v>5.4101999999999997</v>
      </c>
      <c r="O254" s="158">
        <v>9.7989999999999995</v>
      </c>
      <c r="P254" s="158">
        <v>8.8795000000000002</v>
      </c>
      <c r="Q254" s="158">
        <v>10.6479</v>
      </c>
      <c r="R254" s="158">
        <v>10.354200000000001</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44865</v>
      </c>
      <c r="E255" s="158">
        <v>28.323899999999998</v>
      </c>
      <c r="F255" s="158">
        <v>23.2834</v>
      </c>
      <c r="G255" s="158">
        <v>23.2834</v>
      </c>
      <c r="H255" s="158">
        <v>13.931900000000001</v>
      </c>
      <c r="I255" s="158">
        <v>12.0213</v>
      </c>
      <c r="J255" s="158">
        <v>6.5754000000000001</v>
      </c>
      <c r="K255" s="158">
        <v>2.4279000000000002</v>
      </c>
      <c r="L255" s="158">
        <v>2.6772999999999998</v>
      </c>
      <c r="M255" s="158">
        <v>0.60740000000000005</v>
      </c>
      <c r="N255" s="158">
        <v>0.58309999999999995</v>
      </c>
      <c r="O255" s="158">
        <v>5.8238000000000003</v>
      </c>
      <c r="P255" s="158">
        <v>5.7565</v>
      </c>
      <c r="Q255" s="158">
        <v>8.3147000000000002</v>
      </c>
      <c r="R255" s="158">
        <v>5.8573000000000004</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44865</v>
      </c>
      <c r="E256" s="158">
        <v>25.955400000000001</v>
      </c>
      <c r="F256" s="158">
        <v>22.3536</v>
      </c>
      <c r="G256" s="158">
        <v>22.3536</v>
      </c>
      <c r="H256" s="158">
        <v>12.9978</v>
      </c>
      <c r="I256" s="158">
        <v>11.075900000000001</v>
      </c>
      <c r="J256" s="158">
        <v>5.6291000000000002</v>
      </c>
      <c r="K256" s="158">
        <v>1.4777</v>
      </c>
      <c r="L256" s="158">
        <v>1.7152000000000001</v>
      </c>
      <c r="M256" s="158">
        <v>-0.33760000000000001</v>
      </c>
      <c r="N256" s="158">
        <v>-0.36840000000000001</v>
      </c>
      <c r="O256" s="158">
        <v>4.8391000000000002</v>
      </c>
      <c r="P256" s="158">
        <v>4.8075999999999999</v>
      </c>
      <c r="Q256" s="158">
        <v>7.8072999999999997</v>
      </c>
      <c r="R256" s="158">
        <v>4.8673000000000002</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44865</v>
      </c>
      <c r="E259" s="158">
        <v>44.293900000000001</v>
      </c>
      <c r="F259" s="158">
        <v>26.316199999999998</v>
      </c>
      <c r="G259" s="158">
        <v>26.316199999999998</v>
      </c>
      <c r="H259" s="158">
        <v>29.816400000000002</v>
      </c>
      <c r="I259" s="158">
        <v>29.675699999999999</v>
      </c>
      <c r="J259" s="158">
        <v>15.4229</v>
      </c>
      <c r="K259" s="158">
        <v>12.538</v>
      </c>
      <c r="L259" s="158">
        <v>6.9298999999999999</v>
      </c>
      <c r="M259" s="158">
        <v>3.8382000000000001</v>
      </c>
      <c r="N259" s="158">
        <v>3.5566</v>
      </c>
      <c r="O259" s="158">
        <v>10.6266</v>
      </c>
      <c r="P259" s="158">
        <v>8.2332000000000001</v>
      </c>
      <c r="Q259" s="158">
        <v>8.1809999999999992</v>
      </c>
      <c r="R259" s="158">
        <v>11.717599999999999</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44865</v>
      </c>
      <c r="E260" s="158">
        <v>49.425699999999999</v>
      </c>
      <c r="F260" s="158">
        <v>27.682099999999998</v>
      </c>
      <c r="G260" s="158">
        <v>27.682099999999998</v>
      </c>
      <c r="H260" s="158">
        <v>31.199400000000001</v>
      </c>
      <c r="I260" s="158">
        <v>31.0656</v>
      </c>
      <c r="J260" s="158">
        <v>16.819400000000002</v>
      </c>
      <c r="K260" s="158">
        <v>13.965299999999999</v>
      </c>
      <c r="L260" s="158">
        <v>8.3722999999999992</v>
      </c>
      <c r="M260" s="158">
        <v>5.2770000000000001</v>
      </c>
      <c r="N260" s="158">
        <v>5.0126999999999997</v>
      </c>
      <c r="O260" s="158">
        <v>12.0428</v>
      </c>
      <c r="P260" s="158">
        <v>9.6175999999999995</v>
      </c>
      <c r="Q260" s="158">
        <v>10.687099999999999</v>
      </c>
      <c r="R260" s="158">
        <v>13.219099999999999</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44865</v>
      </c>
      <c r="E261" s="158">
        <v>46.416200000000003</v>
      </c>
      <c r="F261" s="158">
        <v>22.7684</v>
      </c>
      <c r="G261" s="158">
        <v>22.7684</v>
      </c>
      <c r="H261" s="158">
        <v>15.660500000000001</v>
      </c>
      <c r="I261" s="158">
        <v>11.423999999999999</v>
      </c>
      <c r="J261" s="158">
        <v>7.5978000000000003</v>
      </c>
      <c r="K261" s="158">
        <v>4.8250999999999999</v>
      </c>
      <c r="L261" s="158">
        <v>1.8968</v>
      </c>
      <c r="M261" s="158">
        <v>0.3599</v>
      </c>
      <c r="N261" s="158">
        <v>1.7462</v>
      </c>
      <c r="O261" s="158">
        <v>6.6372999999999998</v>
      </c>
      <c r="P261" s="158">
        <v>6.3784999999999998</v>
      </c>
      <c r="Q261" s="158">
        <v>7.6786000000000003</v>
      </c>
      <c r="R261" s="158">
        <v>7.2035999999999998</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44865</v>
      </c>
      <c r="E262" s="158">
        <v>43.4893</v>
      </c>
      <c r="F262" s="158">
        <v>22.057200000000002</v>
      </c>
      <c r="G262" s="158">
        <v>22.057200000000002</v>
      </c>
      <c r="H262" s="158">
        <v>14.9838</v>
      </c>
      <c r="I262" s="158">
        <v>10.744999999999999</v>
      </c>
      <c r="J262" s="158">
        <v>6.9199000000000002</v>
      </c>
      <c r="K262" s="158">
        <v>4.1474000000000002</v>
      </c>
      <c r="L262" s="158">
        <v>1.2224999999999999</v>
      </c>
      <c r="M262" s="158">
        <v>-0.3009</v>
      </c>
      <c r="N262" s="158">
        <v>1.0819000000000001</v>
      </c>
      <c r="O262" s="158">
        <v>6.0118</v>
      </c>
      <c r="P262" s="158">
        <v>5.7085999999999997</v>
      </c>
      <c r="Q262" s="158">
        <v>5.8681000000000001</v>
      </c>
      <c r="R262" s="158">
        <v>6.5368000000000004</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44865</v>
      </c>
      <c r="E263" s="158">
        <v>68.237399999999994</v>
      </c>
      <c r="F263" s="158">
        <v>28.272500000000001</v>
      </c>
      <c r="G263" s="158">
        <v>28.272500000000001</v>
      </c>
      <c r="H263" s="158">
        <v>20.704999999999998</v>
      </c>
      <c r="I263" s="158">
        <v>23.353100000000001</v>
      </c>
      <c r="J263" s="158">
        <v>15.504799999999999</v>
      </c>
      <c r="K263" s="158">
        <v>4.3780999999999999</v>
      </c>
      <c r="L263" s="158">
        <v>4.8545999999999996</v>
      </c>
      <c r="M263" s="158">
        <v>1.63</v>
      </c>
      <c r="N263" s="158">
        <v>0.97060000000000002</v>
      </c>
      <c r="O263" s="158">
        <v>6.2092000000000001</v>
      </c>
      <c r="P263" s="158">
        <v>5.8120000000000003</v>
      </c>
      <c r="Q263" s="158">
        <v>8.1193000000000008</v>
      </c>
      <c r="R263" s="158">
        <v>5.9223999999999997</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44865</v>
      </c>
      <c r="E264" s="158">
        <v>73.724599999999995</v>
      </c>
      <c r="F264" s="158">
        <v>29.180900000000001</v>
      </c>
      <c r="G264" s="158">
        <v>29.180900000000001</v>
      </c>
      <c r="H264" s="158">
        <v>21.623999999999999</v>
      </c>
      <c r="I264" s="158">
        <v>24.2745</v>
      </c>
      <c r="J264" s="158">
        <v>16.4314</v>
      </c>
      <c r="K264" s="158">
        <v>5.3041</v>
      </c>
      <c r="L264" s="158">
        <v>5.8014000000000001</v>
      </c>
      <c r="M264" s="158">
        <v>2.5697999999999999</v>
      </c>
      <c r="N264" s="158">
        <v>1.9118999999999999</v>
      </c>
      <c r="O264" s="158">
        <v>7.1166999999999998</v>
      </c>
      <c r="P264" s="158">
        <v>6.7404999999999999</v>
      </c>
      <c r="Q264" s="158">
        <v>7.7770999999999999</v>
      </c>
      <c r="R264" s="158">
        <v>6.8379000000000003</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44865</v>
      </c>
      <c r="E265" s="158">
        <v>26.366700000000002</v>
      </c>
      <c r="F265" s="158">
        <v>32.293999999999997</v>
      </c>
      <c r="G265" s="158">
        <v>32.293999999999997</v>
      </c>
      <c r="H265" s="158">
        <v>17.8337</v>
      </c>
      <c r="I265" s="158">
        <v>27.246400000000001</v>
      </c>
      <c r="J265" s="158">
        <v>18.059100000000001</v>
      </c>
      <c r="K265" s="158">
        <v>11.724500000000001</v>
      </c>
      <c r="L265" s="158">
        <v>6.0296000000000003</v>
      </c>
      <c r="M265" s="158">
        <v>4.4619</v>
      </c>
      <c r="N265" s="158">
        <v>3.7210000000000001</v>
      </c>
      <c r="O265" s="158">
        <v>6.6256000000000004</v>
      </c>
      <c r="P265" s="158">
        <v>6.5143000000000004</v>
      </c>
      <c r="Q265" s="158">
        <v>8.3939000000000004</v>
      </c>
      <c r="R265" s="158">
        <v>7.8865999999999996</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44865</v>
      </c>
      <c r="E266" s="158">
        <v>22.6676</v>
      </c>
      <c r="F266" s="158">
        <v>30.563600000000001</v>
      </c>
      <c r="G266" s="158">
        <v>30.563600000000001</v>
      </c>
      <c r="H266" s="158">
        <v>16.059899999999999</v>
      </c>
      <c r="I266" s="158">
        <v>25.4695</v>
      </c>
      <c r="J266" s="158">
        <v>16.272200000000002</v>
      </c>
      <c r="K266" s="158">
        <v>9.9132999999999996</v>
      </c>
      <c r="L266" s="158">
        <v>4.4055</v>
      </c>
      <c r="M266" s="158">
        <v>2.8302999999999998</v>
      </c>
      <c r="N266" s="158">
        <v>1.9751000000000001</v>
      </c>
      <c r="O266" s="158">
        <v>4.8813000000000004</v>
      </c>
      <c r="P266" s="158">
        <v>4.7674000000000003</v>
      </c>
      <c r="Q266" s="158">
        <v>6.8994</v>
      </c>
      <c r="R266" s="158">
        <v>6.0331999999999999</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44865</v>
      </c>
      <c r="E267" s="158">
        <v>45.729599999999998</v>
      </c>
      <c r="F267" s="158">
        <v>23.778600000000001</v>
      </c>
      <c r="G267" s="158">
        <v>23.778600000000001</v>
      </c>
      <c r="H267" s="158">
        <v>18.313700000000001</v>
      </c>
      <c r="I267" s="158">
        <v>18.881399999999999</v>
      </c>
      <c r="J267" s="158">
        <v>12.452999999999999</v>
      </c>
      <c r="K267" s="158">
        <v>7.3181000000000003</v>
      </c>
      <c r="L267" s="158">
        <v>5.2522000000000002</v>
      </c>
      <c r="M267" s="158">
        <v>4.2884000000000002</v>
      </c>
      <c r="N267" s="158">
        <v>4.8075999999999999</v>
      </c>
      <c r="O267" s="158">
        <v>1.5968</v>
      </c>
      <c r="P267" s="158">
        <v>2.1549999999999998</v>
      </c>
      <c r="Q267" s="158">
        <v>8.4154999999999998</v>
      </c>
      <c r="R267" s="158">
        <v>8.6834000000000007</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44865</v>
      </c>
      <c r="E268" s="158">
        <v>49.431399999999996</v>
      </c>
      <c r="F268" s="158">
        <v>24.4407</v>
      </c>
      <c r="G268" s="158">
        <v>24.4407</v>
      </c>
      <c r="H268" s="158">
        <v>18.956600000000002</v>
      </c>
      <c r="I268" s="158">
        <v>19.538799999999998</v>
      </c>
      <c r="J268" s="158">
        <v>13.089700000000001</v>
      </c>
      <c r="K268" s="158">
        <v>7.9438000000000004</v>
      </c>
      <c r="L268" s="158">
        <v>5.9356</v>
      </c>
      <c r="M268" s="158">
        <v>4.96</v>
      </c>
      <c r="N268" s="158">
        <v>5.4808000000000003</v>
      </c>
      <c r="O268" s="158">
        <v>2.2448000000000001</v>
      </c>
      <c r="P268" s="158">
        <v>2.9024000000000001</v>
      </c>
      <c r="Q268" s="158">
        <v>6.9978999999999996</v>
      </c>
      <c r="R268" s="158">
        <v>9.3722999999999992</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44865</v>
      </c>
      <c r="E271" s="158">
        <v>59.831000000000003</v>
      </c>
      <c r="F271" s="158">
        <v>24.961500000000001</v>
      </c>
      <c r="G271" s="158">
        <v>24.961500000000001</v>
      </c>
      <c r="H271" s="158">
        <v>14.866300000000001</v>
      </c>
      <c r="I271" s="158">
        <v>22.414400000000001</v>
      </c>
      <c r="J271" s="158">
        <v>14.0593</v>
      </c>
      <c r="K271" s="158">
        <v>12.495900000000001</v>
      </c>
      <c r="L271" s="158">
        <v>8.0649999999999995</v>
      </c>
      <c r="M271" s="158">
        <v>6.1154999999999999</v>
      </c>
      <c r="N271" s="158">
        <v>5.766</v>
      </c>
      <c r="O271" s="158">
        <v>11.1669</v>
      </c>
      <c r="P271" s="158">
        <v>8.4520999999999997</v>
      </c>
      <c r="Q271" s="158">
        <v>9.8186</v>
      </c>
      <c r="R271" s="158">
        <v>13.118399999999999</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44865</v>
      </c>
      <c r="E272" s="158">
        <v>55.509099999999997</v>
      </c>
      <c r="F272" s="158">
        <v>24.400099999999998</v>
      </c>
      <c r="G272" s="158">
        <v>24.400099999999998</v>
      </c>
      <c r="H272" s="158">
        <v>14.318199999999999</v>
      </c>
      <c r="I272" s="158">
        <v>21.866900000000001</v>
      </c>
      <c r="J272" s="158">
        <v>13.51</v>
      </c>
      <c r="K272" s="158">
        <v>11.9373</v>
      </c>
      <c r="L272" s="158">
        <v>7.5266999999999999</v>
      </c>
      <c r="M272" s="158">
        <v>5.5605000000000002</v>
      </c>
      <c r="N272" s="158">
        <v>5.2161</v>
      </c>
      <c r="O272" s="158">
        <v>10.5242</v>
      </c>
      <c r="P272" s="158">
        <v>7.7256</v>
      </c>
      <c r="Q272" s="158">
        <v>8.2495999999999992</v>
      </c>
      <c r="R272" s="158">
        <v>12.482900000000001</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44865</v>
      </c>
      <c r="E273" s="158">
        <v>24.109500000000001</v>
      </c>
      <c r="F273" s="158">
        <v>27.9709</v>
      </c>
      <c r="G273" s="158">
        <v>27.9709</v>
      </c>
      <c r="H273" s="158">
        <v>26.733499999999999</v>
      </c>
      <c r="I273" s="158">
        <v>24.3398</v>
      </c>
      <c r="J273" s="158">
        <v>17.7822</v>
      </c>
      <c r="K273" s="158">
        <v>8.4586000000000006</v>
      </c>
      <c r="L273" s="158">
        <v>5.3948999999999998</v>
      </c>
      <c r="M273" s="158">
        <v>2.7090000000000001</v>
      </c>
      <c r="N273" s="158">
        <v>1.6672</v>
      </c>
      <c r="O273" s="158">
        <v>8.1553000000000004</v>
      </c>
      <c r="P273" s="158">
        <v>4.8577000000000004</v>
      </c>
      <c r="Q273" s="158">
        <v>7.1999000000000004</v>
      </c>
      <c r="R273" s="158">
        <v>9.9567999999999994</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44865</v>
      </c>
      <c r="E274" s="158">
        <v>25.9177</v>
      </c>
      <c r="F274" s="158">
        <v>28.8917</v>
      </c>
      <c r="G274" s="158">
        <v>28.8917</v>
      </c>
      <c r="H274" s="158">
        <v>27.6844</v>
      </c>
      <c r="I274" s="158">
        <v>25.300899999999999</v>
      </c>
      <c r="J274" s="158">
        <v>18.751799999999999</v>
      </c>
      <c r="K274" s="158">
        <v>9.4393999999999991</v>
      </c>
      <c r="L274" s="158">
        <v>6.3593000000000002</v>
      </c>
      <c r="M274" s="158">
        <v>3.6753</v>
      </c>
      <c r="N274" s="158">
        <v>2.6360000000000001</v>
      </c>
      <c r="O274" s="158">
        <v>9.1143000000000001</v>
      </c>
      <c r="P274" s="158">
        <v>5.9261999999999997</v>
      </c>
      <c r="Q274" s="158">
        <v>8.1715999999999998</v>
      </c>
      <c r="R274" s="158">
        <v>10.884</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44865</v>
      </c>
      <c r="E277" s="158">
        <v>56.465200000000003</v>
      </c>
      <c r="F277" s="158">
        <v>36.459000000000003</v>
      </c>
      <c r="G277" s="158">
        <v>36.459000000000003</v>
      </c>
      <c r="H277" s="158">
        <v>32.162199999999999</v>
      </c>
      <c r="I277" s="158">
        <v>29.927</v>
      </c>
      <c r="J277" s="158">
        <v>14.7797</v>
      </c>
      <c r="K277" s="158">
        <v>9.3732000000000006</v>
      </c>
      <c r="L277" s="158">
        <v>6.7380000000000004</v>
      </c>
      <c r="M277" s="158">
        <v>3.5423</v>
      </c>
      <c r="N277" s="158">
        <v>3.0211999999999999</v>
      </c>
      <c r="O277" s="158">
        <v>9.5279000000000007</v>
      </c>
      <c r="P277" s="158">
        <v>7.2267999999999999</v>
      </c>
      <c r="Q277" s="158">
        <v>9.4970999999999997</v>
      </c>
      <c r="R277" s="158">
        <v>12.0436</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44865</v>
      </c>
      <c r="E278" s="158">
        <v>53.039000000000001</v>
      </c>
      <c r="F278" s="158">
        <v>35.8444</v>
      </c>
      <c r="G278" s="158">
        <v>35.8444</v>
      </c>
      <c r="H278" s="158">
        <v>31.5548</v>
      </c>
      <c r="I278" s="158">
        <v>29.317799999999998</v>
      </c>
      <c r="J278" s="158">
        <v>14.171799999999999</v>
      </c>
      <c r="K278" s="158">
        <v>8.7588000000000008</v>
      </c>
      <c r="L278" s="158">
        <v>6.1318000000000001</v>
      </c>
      <c r="M278" s="158">
        <v>2.9531000000000001</v>
      </c>
      <c r="N278" s="158">
        <v>2.4369000000000001</v>
      </c>
      <c r="O278" s="158">
        <v>8.8614999999999995</v>
      </c>
      <c r="P278" s="158">
        <v>6.5494000000000003</v>
      </c>
      <c r="Q278" s="158">
        <v>9.2354000000000003</v>
      </c>
      <c r="R278" s="158">
        <v>11.3909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29.911992307692309</v>
      </c>
      <c r="G279" s="160">
        <v>29.911992307692309</v>
      </c>
      <c r="H279" s="160">
        <v>23.580423076923083</v>
      </c>
      <c r="I279" s="160">
        <v>24.370846153846152</v>
      </c>
      <c r="J279" s="160">
        <v>14.577764102564105</v>
      </c>
      <c r="K279" s="160">
        <v>8.0926820512820505</v>
      </c>
      <c r="L279" s="160">
        <v>5.3831025641025638</v>
      </c>
      <c r="M279" s="160">
        <v>4.6494333333333326</v>
      </c>
      <c r="N279" s="160">
        <v>4.0630461538461544</v>
      </c>
      <c r="O279" s="160">
        <v>8.2576307692307687</v>
      </c>
      <c r="P279" s="160">
        <v>6.485033333333333</v>
      </c>
      <c r="Q279" s="160">
        <v>8.668976923076924</v>
      </c>
      <c r="R279" s="160">
        <v>9.8246948717948719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28.272500000000001</v>
      </c>
      <c r="G280" s="160">
        <v>28.272500000000001</v>
      </c>
      <c r="H280" s="160">
        <v>22.759699999999999</v>
      </c>
      <c r="I280" s="160">
        <v>25.038799999999998</v>
      </c>
      <c r="J280" s="160">
        <v>15.249700000000001</v>
      </c>
      <c r="K280" s="160">
        <v>7.9438000000000004</v>
      </c>
      <c r="L280" s="160">
        <v>5.7523</v>
      </c>
      <c r="M280" s="160">
        <v>3.6753</v>
      </c>
      <c r="N280" s="160">
        <v>3.2856000000000001</v>
      </c>
      <c r="O280" s="160">
        <v>8.3161000000000005</v>
      </c>
      <c r="P280" s="160">
        <v>6.5494000000000003</v>
      </c>
      <c r="Q280" s="160">
        <v>8.4667999999999992</v>
      </c>
      <c r="R280" s="160">
        <v>9.3722999999999992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44865</v>
      </c>
      <c r="E283" s="158">
        <v>80.400000000000006</v>
      </c>
      <c r="F283" s="158">
        <v>1.0558000000000001</v>
      </c>
      <c r="G283" s="158">
        <v>1.0558000000000001</v>
      </c>
      <c r="H283" s="158">
        <v>2.0564</v>
      </c>
      <c r="I283" s="158">
        <v>2.9318</v>
      </c>
      <c r="J283" s="158">
        <v>3.7418999999999998</v>
      </c>
      <c r="K283" s="158">
        <v>6.2367999999999997</v>
      </c>
      <c r="L283" s="158">
        <v>8.2973999999999997</v>
      </c>
      <c r="M283" s="158">
        <v>4.0641999999999996</v>
      </c>
      <c r="N283" s="158">
        <v>3.3153000000000001</v>
      </c>
      <c r="O283" s="158">
        <v>18.552900000000001</v>
      </c>
      <c r="P283" s="158">
        <v>12.734299999999999</v>
      </c>
      <c r="Q283" s="158">
        <v>14.3278</v>
      </c>
      <c r="R283" s="158">
        <v>27.045200000000001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44865</v>
      </c>
      <c r="E284" s="158">
        <v>91.37</v>
      </c>
      <c r="F284" s="158">
        <v>1.0618000000000001</v>
      </c>
      <c r="G284" s="158">
        <v>1.0618000000000001</v>
      </c>
      <c r="H284" s="158">
        <v>2.0893999999999999</v>
      </c>
      <c r="I284" s="158">
        <v>2.9752999999999998</v>
      </c>
      <c r="J284" s="158">
        <v>3.8531</v>
      </c>
      <c r="K284" s="158">
        <v>6.5663999999999998</v>
      </c>
      <c r="L284" s="158">
        <v>8.9684000000000008</v>
      </c>
      <c r="M284" s="158">
        <v>5.0350999999999999</v>
      </c>
      <c r="N284" s="158">
        <v>4.6142000000000003</v>
      </c>
      <c r="O284" s="158">
        <v>20.030100000000001</v>
      </c>
      <c r="P284" s="158">
        <v>14.1435</v>
      </c>
      <c r="Q284" s="158">
        <v>18.311399999999999</v>
      </c>
      <c r="R284" s="158">
        <v>28.682200000000002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44865</v>
      </c>
      <c r="E285" s="158">
        <v>87.421000000000006</v>
      </c>
      <c r="F285" s="158">
        <v>1.3917999999999999</v>
      </c>
      <c r="G285" s="158">
        <v>1.3917999999999999</v>
      </c>
      <c r="H285" s="158">
        <v>2.9681999999999999</v>
      </c>
      <c r="I285" s="158">
        <v>4.3173000000000004</v>
      </c>
      <c r="J285" s="158">
        <v>4.9888000000000003</v>
      </c>
      <c r="K285" s="158">
        <v>6.4409000000000001</v>
      </c>
      <c r="L285" s="158">
        <v>6.6669</v>
      </c>
      <c r="M285" s="158">
        <v>4.657</v>
      </c>
      <c r="N285" s="158">
        <v>4.0503</v>
      </c>
      <c r="O285" s="158">
        <v>17.203299999999999</v>
      </c>
      <c r="P285" s="158">
        <v>13.037100000000001</v>
      </c>
      <c r="Q285" s="158">
        <v>13.3733</v>
      </c>
      <c r="R285" s="158">
        <v>27.8797</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44865</v>
      </c>
      <c r="E286" s="158">
        <v>99.429000000000002</v>
      </c>
      <c r="F286" s="158">
        <v>1.4023000000000001</v>
      </c>
      <c r="G286" s="158">
        <v>1.4023000000000001</v>
      </c>
      <c r="H286" s="158">
        <v>3.0074999999999998</v>
      </c>
      <c r="I286" s="158">
        <v>4.3731999999999998</v>
      </c>
      <c r="J286" s="158">
        <v>5.1158000000000001</v>
      </c>
      <c r="K286" s="158">
        <v>6.8244999999999996</v>
      </c>
      <c r="L286" s="158">
        <v>7.4316000000000004</v>
      </c>
      <c r="M286" s="158">
        <v>5.7664999999999997</v>
      </c>
      <c r="N286" s="158">
        <v>5.5129000000000001</v>
      </c>
      <c r="O286" s="158">
        <v>18.801500000000001</v>
      </c>
      <c r="P286" s="158">
        <v>14.582100000000001</v>
      </c>
      <c r="Q286" s="158">
        <v>15.8271</v>
      </c>
      <c r="R286" s="158">
        <v>29.642099999999999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44865</v>
      </c>
      <c r="E287" s="158">
        <v>240.97909999999999</v>
      </c>
      <c r="F287" s="158">
        <v>0.83330000000000004</v>
      </c>
      <c r="G287" s="158">
        <v>0.83330000000000004</v>
      </c>
      <c r="H287" s="158">
        <v>2.1396000000000002</v>
      </c>
      <c r="I287" s="158">
        <v>3.5909</v>
      </c>
      <c r="J287" s="158">
        <v>4.4358000000000004</v>
      </c>
      <c r="K287" s="158">
        <v>8.1944999999999997</v>
      </c>
      <c r="L287" s="158">
        <v>10.613</v>
      </c>
      <c r="M287" s="158">
        <v>12.1896</v>
      </c>
      <c r="N287" s="158">
        <v>15.5595</v>
      </c>
      <c r="O287" s="158">
        <v>30.787400000000002</v>
      </c>
      <c r="P287" s="158">
        <v>15.2522</v>
      </c>
      <c r="Q287" s="158">
        <v>15.363099999999999</v>
      </c>
      <c r="R287" s="158">
        <v>46.387599999999999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44865</v>
      </c>
      <c r="E288" s="158">
        <v>70.539560256509603</v>
      </c>
      <c r="F288" s="158">
        <v>0.83330000000000004</v>
      </c>
      <c r="G288" s="158">
        <v>0.83330000000000004</v>
      </c>
      <c r="H288" s="158">
        <v>2.1396999999999999</v>
      </c>
      <c r="I288" s="158">
        <v>3.5908000000000002</v>
      </c>
      <c r="J288" s="158">
        <v>4.4359999999999999</v>
      </c>
      <c r="K288" s="158">
        <v>8.1936999999999998</v>
      </c>
      <c r="L288" s="158">
        <v>10.611800000000001</v>
      </c>
      <c r="M288" s="158">
        <v>12.1883</v>
      </c>
      <c r="N288" s="158">
        <v>15.5564</v>
      </c>
      <c r="O288" s="158">
        <v>30.785499999999999</v>
      </c>
      <c r="P288" s="158">
        <v>15.253</v>
      </c>
      <c r="Q288" s="158">
        <v>15.374499999999999</v>
      </c>
      <c r="R288" s="158">
        <v>46.391500000000001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44865</v>
      </c>
      <c r="E289" s="158">
        <v>572.52469025690198</v>
      </c>
      <c r="F289" s="158">
        <v>0.82669999999999999</v>
      </c>
      <c r="G289" s="158">
        <v>0.82669999999999999</v>
      </c>
      <c r="H289" s="158">
        <v>2.1172</v>
      </c>
      <c r="I289" s="158">
        <v>3.5592000000000001</v>
      </c>
      <c r="J289" s="158">
        <v>4.3648999999999996</v>
      </c>
      <c r="K289" s="158">
        <v>7.9782999999999999</v>
      </c>
      <c r="L289" s="158">
        <v>10.211499999999999</v>
      </c>
      <c r="M289" s="158">
        <v>11.554500000000001</v>
      </c>
      <c r="N289" s="158">
        <v>14.6754</v>
      </c>
      <c r="O289" s="158">
        <v>29.9072</v>
      </c>
      <c r="P289" s="158">
        <v>14.473000000000001</v>
      </c>
      <c r="Q289" s="158">
        <v>18.4772</v>
      </c>
      <c r="R289" s="158">
        <v>45.339500000000001</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44865</v>
      </c>
      <c r="E290" s="158">
        <v>576.59383087272397</v>
      </c>
      <c r="F290" s="158">
        <v>0.82669999999999999</v>
      </c>
      <c r="G290" s="158">
        <v>0.82669999999999999</v>
      </c>
      <c r="H290" s="158">
        <v>2.1173999999999999</v>
      </c>
      <c r="I290" s="158">
        <v>3.5594000000000001</v>
      </c>
      <c r="J290" s="158">
        <v>4.3651999999999997</v>
      </c>
      <c r="K290" s="158">
        <v>7.9779999999999998</v>
      </c>
      <c r="L290" s="158">
        <v>10.211</v>
      </c>
      <c r="M290" s="158">
        <v>11.5548</v>
      </c>
      <c r="N290" s="158">
        <v>14.6762</v>
      </c>
      <c r="O290" s="158">
        <v>29.908999999999999</v>
      </c>
      <c r="P290" s="158">
        <v>14.4742</v>
      </c>
      <c r="Q290" s="158">
        <v>18.972100000000001</v>
      </c>
      <c r="R290" s="158">
        <v>45.342300000000002</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1.0289625000000002</v>
      </c>
      <c r="G291" s="160">
        <v>1.0289625000000002</v>
      </c>
      <c r="H291" s="160">
        <v>2.3294249999999996</v>
      </c>
      <c r="I291" s="160">
        <v>3.6122375000000004</v>
      </c>
      <c r="J291" s="160">
        <v>4.4126874999999997</v>
      </c>
      <c r="K291" s="160">
        <v>7.3016375</v>
      </c>
      <c r="L291" s="160">
        <v>9.1264500000000002</v>
      </c>
      <c r="M291" s="160">
        <v>8.3762500000000006</v>
      </c>
      <c r="N291" s="160">
        <v>9.7450249999999983</v>
      </c>
      <c r="O291" s="160">
        <v>24.4971125</v>
      </c>
      <c r="P291" s="160">
        <v>14.243675</v>
      </c>
      <c r="Q291" s="160">
        <v>16.2533125</v>
      </c>
      <c r="R291" s="160">
        <v>37.088762500000001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0.94455</v>
      </c>
      <c r="G292" s="160">
        <v>0.94455</v>
      </c>
      <c r="H292" s="160">
        <v>2.1284999999999998</v>
      </c>
      <c r="I292" s="160">
        <v>3.5750999999999999</v>
      </c>
      <c r="J292" s="160">
        <v>4.4005000000000001</v>
      </c>
      <c r="K292" s="160">
        <v>7.4012499999999992</v>
      </c>
      <c r="L292" s="160">
        <v>9.5897000000000006</v>
      </c>
      <c r="M292" s="160">
        <v>8.6605000000000008</v>
      </c>
      <c r="N292" s="160">
        <v>10.094149999999999</v>
      </c>
      <c r="O292" s="160">
        <v>24.96865</v>
      </c>
      <c r="P292" s="160">
        <v>14.473600000000001</v>
      </c>
      <c r="Q292" s="160">
        <v>15.6008</v>
      </c>
      <c r="R292" s="160">
        <v>37.4908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44865</v>
      </c>
      <c r="E295" s="158">
        <v>91.673599999999993</v>
      </c>
      <c r="F295" s="158">
        <v>7.0911999999999997</v>
      </c>
      <c r="G295" s="158">
        <v>7.0911999999999997</v>
      </c>
      <c r="H295" s="158">
        <v>10.257300000000001</v>
      </c>
      <c r="I295" s="158">
        <v>8.6943999999999999</v>
      </c>
      <c r="J295" s="158">
        <v>5.8276000000000003</v>
      </c>
      <c r="K295" s="158">
        <v>5.0002000000000004</v>
      </c>
      <c r="L295" s="158">
        <v>3.5417000000000001</v>
      </c>
      <c r="M295" s="158">
        <v>3.4992000000000001</v>
      </c>
      <c r="N295" s="158">
        <v>3.4276</v>
      </c>
      <c r="O295" s="158">
        <v>6.5273000000000003</v>
      </c>
      <c r="P295" s="158">
        <v>7.0819000000000001</v>
      </c>
      <c r="Q295" s="158">
        <v>9.0113000000000003</v>
      </c>
      <c r="R295" s="158">
        <v>4.0914000000000001</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44865</v>
      </c>
      <c r="E296" s="158">
        <v>92.793400000000005</v>
      </c>
      <c r="F296" s="158">
        <v>7.2549999999999999</v>
      </c>
      <c r="G296" s="158">
        <v>7.2549999999999999</v>
      </c>
      <c r="H296" s="158">
        <v>10.421900000000001</v>
      </c>
      <c r="I296" s="158">
        <v>8.8577999999999992</v>
      </c>
      <c r="J296" s="158">
        <v>5.9901999999999997</v>
      </c>
      <c r="K296" s="158">
        <v>5.1632999999999996</v>
      </c>
      <c r="L296" s="158">
        <v>3.7052</v>
      </c>
      <c r="M296" s="158">
        <v>3.6640999999999999</v>
      </c>
      <c r="N296" s="158">
        <v>3.5939000000000001</v>
      </c>
      <c r="O296" s="158">
        <v>6.6928999999999998</v>
      </c>
      <c r="P296" s="158">
        <v>7.2335000000000003</v>
      </c>
      <c r="Q296" s="158">
        <v>8.2578999999999994</v>
      </c>
      <c r="R296" s="158">
        <v>4.2568999999999999</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44865</v>
      </c>
      <c r="E297" s="158">
        <v>14.5273</v>
      </c>
      <c r="F297" s="158">
        <v>5.7815000000000003</v>
      </c>
      <c r="G297" s="158">
        <v>5.7815000000000003</v>
      </c>
      <c r="H297" s="158">
        <v>10.785299999999999</v>
      </c>
      <c r="I297" s="158">
        <v>8.9680999999999997</v>
      </c>
      <c r="J297" s="158">
        <v>4.8749000000000002</v>
      </c>
      <c r="K297" s="158">
        <v>4.7454999999999998</v>
      </c>
      <c r="L297" s="158">
        <v>3.8957999999999999</v>
      </c>
      <c r="M297" s="158">
        <v>3.6475</v>
      </c>
      <c r="N297" s="158">
        <v>3.7968000000000002</v>
      </c>
      <c r="O297" s="158">
        <v>6.8842999999999996</v>
      </c>
      <c r="P297" s="158">
        <v>7.2327000000000004</v>
      </c>
      <c r="Q297" s="158">
        <v>7.2944000000000004</v>
      </c>
      <c r="R297" s="158">
        <v>4.3415999999999997</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44865</v>
      </c>
      <c r="E298" s="158">
        <v>13.958</v>
      </c>
      <c r="F298" s="158">
        <v>5.1449999999999996</v>
      </c>
      <c r="G298" s="158">
        <v>5.1449999999999996</v>
      </c>
      <c r="H298" s="158">
        <v>10.1218</v>
      </c>
      <c r="I298" s="158">
        <v>8.2632999999999992</v>
      </c>
      <c r="J298" s="158">
        <v>4.1734</v>
      </c>
      <c r="K298" s="158">
        <v>4.0419999999999998</v>
      </c>
      <c r="L298" s="158">
        <v>3.1945000000000001</v>
      </c>
      <c r="M298" s="158">
        <v>2.9466999999999999</v>
      </c>
      <c r="N298" s="158">
        <v>3.093</v>
      </c>
      <c r="O298" s="158">
        <v>6.1448</v>
      </c>
      <c r="P298" s="158">
        <v>6.4363999999999999</v>
      </c>
      <c r="Q298" s="158">
        <v>6.4888000000000003</v>
      </c>
      <c r="R298" s="158">
        <v>3.6396999999999999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44865</v>
      </c>
      <c r="E299" s="158">
        <v>22.341899999999999</v>
      </c>
      <c r="F299" s="158">
        <v>6.6474000000000002</v>
      </c>
      <c r="G299" s="158">
        <v>6.6474000000000002</v>
      </c>
      <c r="H299" s="158">
        <v>9.8285999999999998</v>
      </c>
      <c r="I299" s="158">
        <v>7.9476000000000004</v>
      </c>
      <c r="J299" s="158">
        <v>4.2312000000000003</v>
      </c>
      <c r="K299" s="158">
        <v>3.7694000000000001</v>
      </c>
      <c r="L299" s="158">
        <v>1.4169</v>
      </c>
      <c r="M299" s="158">
        <v>0.86729999999999996</v>
      </c>
      <c r="N299" s="158">
        <v>1.014</v>
      </c>
      <c r="O299" s="158">
        <v>4.3528000000000002</v>
      </c>
      <c r="P299" s="158">
        <v>3.7717999999999998</v>
      </c>
      <c r="Q299" s="158">
        <v>5.9160000000000004</v>
      </c>
      <c r="R299" s="158">
        <v>1.8882000000000001</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44865</v>
      </c>
      <c r="E300" s="158">
        <v>23.5289</v>
      </c>
      <c r="F300" s="158">
        <v>6.9847999999999999</v>
      </c>
      <c r="G300" s="158">
        <v>6.9847999999999999</v>
      </c>
      <c r="H300" s="158">
        <v>10.158099999999999</v>
      </c>
      <c r="I300" s="158">
        <v>8.2700999999999993</v>
      </c>
      <c r="J300" s="158">
        <v>4.5513000000000003</v>
      </c>
      <c r="K300" s="158">
        <v>4.0907999999999998</v>
      </c>
      <c r="L300" s="158">
        <v>1.7537</v>
      </c>
      <c r="M300" s="158">
        <v>1.2254</v>
      </c>
      <c r="N300" s="158">
        <v>1.4004000000000001</v>
      </c>
      <c r="O300" s="158">
        <v>4.8663999999999996</v>
      </c>
      <c r="P300" s="158">
        <v>4.2583000000000002</v>
      </c>
      <c r="Q300" s="158">
        <v>6.7112999999999996</v>
      </c>
      <c r="R300" s="158">
        <v>2.4281999999999999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44865</v>
      </c>
      <c r="E301" s="158">
        <v>19.1113</v>
      </c>
      <c r="F301" s="158">
        <v>2.6743999999999999</v>
      </c>
      <c r="G301" s="158">
        <v>2.6743999999999999</v>
      </c>
      <c r="H301" s="158">
        <v>10.208</v>
      </c>
      <c r="I301" s="158">
        <v>6.4001000000000001</v>
      </c>
      <c r="J301" s="158">
        <v>4.2850000000000001</v>
      </c>
      <c r="K301" s="158">
        <v>3.5823</v>
      </c>
      <c r="L301" s="158">
        <v>2.6480000000000001</v>
      </c>
      <c r="M301" s="158">
        <v>2.6598999999999999</v>
      </c>
      <c r="N301" s="158">
        <v>2.8620999999999999</v>
      </c>
      <c r="O301" s="158">
        <v>5.6410999999999998</v>
      </c>
      <c r="P301" s="158">
        <v>6.4051</v>
      </c>
      <c r="Q301" s="158">
        <v>7.6974999999999998</v>
      </c>
      <c r="R301" s="158">
        <v>3.3892000000000002</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44865</v>
      </c>
      <c r="E302" s="158">
        <v>18.145800000000001</v>
      </c>
      <c r="F302" s="158">
        <v>1.9447000000000001</v>
      </c>
      <c r="G302" s="158">
        <v>1.9447000000000001</v>
      </c>
      <c r="H302" s="158">
        <v>9.4986999999999995</v>
      </c>
      <c r="I302" s="158">
        <v>5.6731999999999996</v>
      </c>
      <c r="J302" s="158">
        <v>3.5861000000000001</v>
      </c>
      <c r="K302" s="158">
        <v>2.9257</v>
      </c>
      <c r="L302" s="158">
        <v>1.9966999999999999</v>
      </c>
      <c r="M302" s="158">
        <v>2.0179</v>
      </c>
      <c r="N302" s="158">
        <v>2.2120000000000002</v>
      </c>
      <c r="O302" s="158">
        <v>4.9581999999999997</v>
      </c>
      <c r="P302" s="158">
        <v>5.6898999999999997</v>
      </c>
      <c r="Q302" s="158">
        <v>7.0601000000000003</v>
      </c>
      <c r="R302" s="158">
        <v>2.7435</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44865</v>
      </c>
      <c r="E303" s="158">
        <v>13.2623</v>
      </c>
      <c r="F303" s="158">
        <v>1.5598000000000001</v>
      </c>
      <c r="G303" s="158">
        <v>1.5598000000000001</v>
      </c>
      <c r="H303" s="158">
        <v>16.6158</v>
      </c>
      <c r="I303" s="158">
        <v>13.2379</v>
      </c>
      <c r="J303" s="158">
        <v>4.8404999999999996</v>
      </c>
      <c r="K303" s="158">
        <v>2.8668999999999998</v>
      </c>
      <c r="L303" s="158">
        <v>1.3827</v>
      </c>
      <c r="M303" s="158">
        <v>0.82669999999999999</v>
      </c>
      <c r="N303" s="158">
        <v>1.3322000000000001</v>
      </c>
      <c r="O303" s="158">
        <v>4.9101999999999997</v>
      </c>
      <c r="P303" s="158"/>
      <c r="Q303" s="158">
        <v>7.0533999999999999</v>
      </c>
      <c r="R303" s="158">
        <v>2.6019999999999999</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44865</v>
      </c>
      <c r="E304" s="158">
        <v>13.1241</v>
      </c>
      <c r="F304" s="158">
        <v>1.298</v>
      </c>
      <c r="G304" s="158">
        <v>1.298</v>
      </c>
      <c r="H304" s="158">
        <v>16.342500000000001</v>
      </c>
      <c r="I304" s="158">
        <v>12.976699999999999</v>
      </c>
      <c r="J304" s="158">
        <v>4.5842000000000001</v>
      </c>
      <c r="K304" s="158">
        <v>2.6002000000000001</v>
      </c>
      <c r="L304" s="158">
        <v>1.1233</v>
      </c>
      <c r="M304" s="158">
        <v>0.57399999999999995</v>
      </c>
      <c r="N304" s="158">
        <v>1.0778000000000001</v>
      </c>
      <c r="O304" s="158">
        <v>4.6439000000000004</v>
      </c>
      <c r="P304" s="158"/>
      <c r="Q304" s="158">
        <v>6.7830000000000004</v>
      </c>
      <c r="R304" s="158">
        <v>2.3420999999999998</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44865</v>
      </c>
      <c r="E307" s="158">
        <v>10.7285</v>
      </c>
      <c r="F307" s="158">
        <v>10.896599999999999</v>
      </c>
      <c r="G307" s="158">
        <v>10.896599999999999</v>
      </c>
      <c r="H307" s="158">
        <v>13.1112</v>
      </c>
      <c r="I307" s="158">
        <v>12.6</v>
      </c>
      <c r="J307" s="158">
        <v>5.9562999999999997</v>
      </c>
      <c r="K307" s="158">
        <v>3.2812999999999999</v>
      </c>
      <c r="L307" s="158">
        <v>2.5049000000000001</v>
      </c>
      <c r="M307" s="158">
        <v>1.2554000000000001</v>
      </c>
      <c r="N307" s="158">
        <v>1.9402999999999999</v>
      </c>
      <c r="O307" s="158"/>
      <c r="P307" s="158"/>
      <c r="Q307" s="158">
        <v>4.4309000000000003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44865</v>
      </c>
      <c r="E308" s="158">
        <v>10.700799999999999</v>
      </c>
      <c r="F308" s="158">
        <v>10.697100000000001</v>
      </c>
      <c r="G308" s="158">
        <v>10.697100000000001</v>
      </c>
      <c r="H308" s="158">
        <v>12.9391</v>
      </c>
      <c r="I308" s="158">
        <v>12.4114</v>
      </c>
      <c r="J308" s="158">
        <v>5.7828999999999997</v>
      </c>
      <c r="K308" s="158">
        <v>3.1091000000000002</v>
      </c>
      <c r="L308" s="158">
        <v>2.3319000000000001</v>
      </c>
      <c r="M308" s="158">
        <v>1.0858000000000001</v>
      </c>
      <c r="N308" s="158">
        <v>1.7737000000000001</v>
      </c>
      <c r="O308" s="158"/>
      <c r="P308" s="158"/>
      <c r="Q308" s="158">
        <v>4.2645999999999997</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44865</v>
      </c>
      <c r="E309" s="158">
        <v>81.270499999999998</v>
      </c>
      <c r="F309" s="158">
        <v>2.4407000000000001</v>
      </c>
      <c r="G309" s="158">
        <v>2.4407000000000001</v>
      </c>
      <c r="H309" s="158">
        <v>9.9344999999999999</v>
      </c>
      <c r="I309" s="158">
        <v>5.8967000000000001</v>
      </c>
      <c r="J309" s="158">
        <v>4.2106000000000003</v>
      </c>
      <c r="K309" s="158">
        <v>3.2631999999999999</v>
      </c>
      <c r="L309" s="158">
        <v>2.2614999999999998</v>
      </c>
      <c r="M309" s="158">
        <v>2.3835999999999999</v>
      </c>
      <c r="N309" s="158">
        <v>2.5750000000000002</v>
      </c>
      <c r="O309" s="158">
        <v>5.2671000000000001</v>
      </c>
      <c r="P309" s="158">
        <v>6.3240999999999996</v>
      </c>
      <c r="Q309" s="158">
        <v>8.6082000000000001</v>
      </c>
      <c r="R309" s="158">
        <v>3.5674999999999999</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44865</v>
      </c>
      <c r="E310" s="158">
        <v>86.734099999999998</v>
      </c>
      <c r="F310" s="158">
        <v>2.9746000000000001</v>
      </c>
      <c r="G310" s="158">
        <v>2.9746000000000001</v>
      </c>
      <c r="H310" s="158">
        <v>10.462199999999999</v>
      </c>
      <c r="I310" s="158">
        <v>6.4244000000000003</v>
      </c>
      <c r="J310" s="158">
        <v>4.7417999999999996</v>
      </c>
      <c r="K310" s="158">
        <v>3.7964000000000002</v>
      </c>
      <c r="L310" s="158">
        <v>2.7968000000000002</v>
      </c>
      <c r="M310" s="158">
        <v>2.9428999999999998</v>
      </c>
      <c r="N310" s="158">
        <v>3.1322000000000001</v>
      </c>
      <c r="O310" s="158">
        <v>5.8498000000000001</v>
      </c>
      <c r="P310" s="158">
        <v>6.9215999999999998</v>
      </c>
      <c r="Q310" s="158">
        <v>8.4895999999999994</v>
      </c>
      <c r="R310" s="158">
        <v>4.1304999999999996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44865</v>
      </c>
      <c r="E312" s="158">
        <v>26.446100000000001</v>
      </c>
      <c r="F312" s="158">
        <v>5.6612999999999998</v>
      </c>
      <c r="G312" s="158">
        <v>5.6612999999999998</v>
      </c>
      <c r="H312" s="158">
        <v>11.4498</v>
      </c>
      <c r="I312" s="158">
        <v>9.2501999999999995</v>
      </c>
      <c r="J312" s="158">
        <v>4.5587999999999997</v>
      </c>
      <c r="K312" s="158">
        <v>5.4553000000000003</v>
      </c>
      <c r="L312" s="158">
        <v>3.1069</v>
      </c>
      <c r="M312" s="158">
        <v>2.6564000000000001</v>
      </c>
      <c r="N312" s="158">
        <v>2.6196000000000002</v>
      </c>
      <c r="O312" s="158">
        <v>6.1627000000000001</v>
      </c>
      <c r="P312" s="158">
        <v>6.8589000000000002</v>
      </c>
      <c r="Q312" s="158">
        <v>8.1944999999999997</v>
      </c>
      <c r="R312" s="158">
        <v>3.66</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44865</v>
      </c>
      <c r="E313" s="158">
        <v>26.842300000000002</v>
      </c>
      <c r="F313" s="158">
        <v>5.9406999999999996</v>
      </c>
      <c r="G313" s="158">
        <v>5.9406999999999996</v>
      </c>
      <c r="H313" s="158">
        <v>11.7455</v>
      </c>
      <c r="I313" s="158">
        <v>9.5338999999999992</v>
      </c>
      <c r="J313" s="158">
        <v>4.8404999999999996</v>
      </c>
      <c r="K313" s="158">
        <v>5.7397999999999998</v>
      </c>
      <c r="L313" s="158">
        <v>3.3944000000000001</v>
      </c>
      <c r="M313" s="158">
        <v>2.9443999999999999</v>
      </c>
      <c r="N313" s="158">
        <v>2.9148999999999998</v>
      </c>
      <c r="O313" s="158">
        <v>6.4504999999999999</v>
      </c>
      <c r="P313" s="158">
        <v>7.0827999999999998</v>
      </c>
      <c r="Q313" s="158">
        <v>8.1237999999999992</v>
      </c>
      <c r="R313" s="158">
        <v>3.9678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44865</v>
      </c>
      <c r="E314" s="158">
        <v>10.745799999999999</v>
      </c>
      <c r="F314" s="158">
        <v>4.4173</v>
      </c>
      <c r="G314" s="158">
        <v>4.4173</v>
      </c>
      <c r="H314" s="158">
        <v>9.8429000000000002</v>
      </c>
      <c r="I314" s="158">
        <v>7.0793999999999997</v>
      </c>
      <c r="J314" s="158">
        <v>4.3880999999999997</v>
      </c>
      <c r="K314" s="158">
        <v>3.5884999999999998</v>
      </c>
      <c r="L314" s="158">
        <v>1.8775999999999999</v>
      </c>
      <c r="M314" s="158">
        <v>1.8403</v>
      </c>
      <c r="N314" s="158">
        <v>2.1135000000000002</v>
      </c>
      <c r="O314" s="158"/>
      <c r="P314" s="158"/>
      <c r="Q314" s="158">
        <v>3.5055000000000001</v>
      </c>
      <c r="R314" s="158">
        <v>3.2035</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44865</v>
      </c>
      <c r="E315" s="158">
        <v>10.6525</v>
      </c>
      <c r="F315" s="158">
        <v>3.9988000000000001</v>
      </c>
      <c r="G315" s="158">
        <v>3.9988000000000001</v>
      </c>
      <c r="H315" s="158">
        <v>9.4125999999999994</v>
      </c>
      <c r="I315" s="158">
        <v>6.6741000000000001</v>
      </c>
      <c r="J315" s="158">
        <v>3.9702999999999999</v>
      </c>
      <c r="K315" s="158">
        <v>3.1677</v>
      </c>
      <c r="L315" s="158">
        <v>1.4591000000000001</v>
      </c>
      <c r="M315" s="158">
        <v>1.4180999999999999</v>
      </c>
      <c r="N315" s="158">
        <v>1.6872</v>
      </c>
      <c r="O315" s="158"/>
      <c r="P315" s="158"/>
      <c r="Q315" s="158">
        <v>3.0741000000000001</v>
      </c>
      <c r="R315" s="158">
        <v>2.7730000000000001</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44865</v>
      </c>
      <c r="E316" s="158">
        <v>24.305099999999999</v>
      </c>
      <c r="F316" s="158">
        <v>6.6614000000000004</v>
      </c>
      <c r="G316" s="158">
        <v>6.6614000000000004</v>
      </c>
      <c r="H316" s="158">
        <v>10.074400000000001</v>
      </c>
      <c r="I316" s="158">
        <v>8.2965999999999998</v>
      </c>
      <c r="J316" s="158">
        <v>5.6513</v>
      </c>
      <c r="K316" s="158">
        <v>7.5819999999999999</v>
      </c>
      <c r="L316" s="158">
        <v>5.2595000000000001</v>
      </c>
      <c r="M316" s="158">
        <v>4.6158000000000001</v>
      </c>
      <c r="N316" s="158">
        <v>3.9445000000000001</v>
      </c>
      <c r="O316" s="158">
        <v>6.3330000000000002</v>
      </c>
      <c r="P316" s="158">
        <v>6.8657000000000004</v>
      </c>
      <c r="Q316" s="158">
        <v>6.9431000000000003</v>
      </c>
      <c r="R316" s="158">
        <v>4.3002000000000002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44865</v>
      </c>
      <c r="E317" s="158">
        <v>25.307200000000002</v>
      </c>
      <c r="F317" s="158">
        <v>6.9749999999999996</v>
      </c>
      <c r="G317" s="158">
        <v>6.9749999999999996</v>
      </c>
      <c r="H317" s="158">
        <v>10.385</v>
      </c>
      <c r="I317" s="158">
        <v>8.6203000000000003</v>
      </c>
      <c r="J317" s="158">
        <v>5.9619999999999997</v>
      </c>
      <c r="K317" s="158">
        <v>7.8997999999999999</v>
      </c>
      <c r="L317" s="158">
        <v>5.5787000000000004</v>
      </c>
      <c r="M317" s="158">
        <v>4.9386000000000001</v>
      </c>
      <c r="N317" s="158">
        <v>4.2690999999999999</v>
      </c>
      <c r="O317" s="158">
        <v>6.6654999999999998</v>
      </c>
      <c r="P317" s="158">
        <v>7.1970000000000001</v>
      </c>
      <c r="Q317" s="158">
        <v>8.2522000000000002</v>
      </c>
      <c r="R317" s="158">
        <v>4.6268000000000002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44865</v>
      </c>
      <c r="E318" s="158">
        <v>16.144500000000001</v>
      </c>
      <c r="F318" s="158">
        <v>3.7692000000000001</v>
      </c>
      <c r="G318" s="158">
        <v>3.7692000000000001</v>
      </c>
      <c r="H318" s="158">
        <v>10.1112</v>
      </c>
      <c r="I318" s="158">
        <v>7.0598999999999998</v>
      </c>
      <c r="J318" s="158">
        <v>4.5023</v>
      </c>
      <c r="K318" s="158">
        <v>3.5337999999999998</v>
      </c>
      <c r="L318" s="158">
        <v>1.9188000000000001</v>
      </c>
      <c r="M318" s="158">
        <v>1.9246000000000001</v>
      </c>
      <c r="N318" s="158">
        <v>2.3231000000000002</v>
      </c>
      <c r="O318" s="158">
        <v>6.1021999999999998</v>
      </c>
      <c r="P318" s="158">
        <v>6.5731999999999999</v>
      </c>
      <c r="Q318" s="158">
        <v>7.2919999999999998</v>
      </c>
      <c r="R318" s="158">
        <v>3.5076000000000001</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44865</v>
      </c>
      <c r="E319" s="158">
        <v>15.808999999999999</v>
      </c>
      <c r="F319" s="158">
        <v>3.5411999999999999</v>
      </c>
      <c r="G319" s="158">
        <v>3.5411999999999999</v>
      </c>
      <c r="H319" s="158">
        <v>9.8156999999999996</v>
      </c>
      <c r="I319" s="158">
        <v>6.7625000000000002</v>
      </c>
      <c r="J319" s="158">
        <v>4.2005999999999997</v>
      </c>
      <c r="K319" s="158">
        <v>3.2294999999999998</v>
      </c>
      <c r="L319" s="158">
        <v>1.6155999999999999</v>
      </c>
      <c r="M319" s="158">
        <v>1.6126</v>
      </c>
      <c r="N319" s="158">
        <v>2.0082</v>
      </c>
      <c r="O319" s="158">
        <v>5.7784000000000004</v>
      </c>
      <c r="P319" s="158">
        <v>6.2484000000000002</v>
      </c>
      <c r="Q319" s="158">
        <v>6.9614000000000003</v>
      </c>
      <c r="R319" s="158">
        <v>3.1918000000000002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44865</v>
      </c>
      <c r="E320" s="158">
        <v>2602.2952</v>
      </c>
      <c r="F320" s="158">
        <v>2.8639000000000001</v>
      </c>
      <c r="G320" s="158">
        <v>2.8639000000000001</v>
      </c>
      <c r="H320" s="158">
        <v>10.5861</v>
      </c>
      <c r="I320" s="158">
        <v>7.6980000000000004</v>
      </c>
      <c r="J320" s="158">
        <v>4.6604000000000001</v>
      </c>
      <c r="K320" s="158">
        <v>3.3839000000000001</v>
      </c>
      <c r="L320" s="158">
        <v>1.8915</v>
      </c>
      <c r="M320" s="158">
        <v>1.9441999999999999</v>
      </c>
      <c r="N320" s="158">
        <v>2.2088000000000001</v>
      </c>
      <c r="O320" s="158">
        <v>5.2571000000000003</v>
      </c>
      <c r="P320" s="158">
        <v>5.5903</v>
      </c>
      <c r="Q320" s="158">
        <v>6.4690000000000003</v>
      </c>
      <c r="R320" s="158">
        <v>3.0749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44865</v>
      </c>
      <c r="E321" s="158">
        <v>2760.6590000000001</v>
      </c>
      <c r="F321" s="158">
        <v>3.2441</v>
      </c>
      <c r="G321" s="158">
        <v>3.2441</v>
      </c>
      <c r="H321" s="158">
        <v>10.9497</v>
      </c>
      <c r="I321" s="158">
        <v>8.0668000000000006</v>
      </c>
      <c r="J321" s="158">
        <v>5.0364000000000004</v>
      </c>
      <c r="K321" s="158">
        <v>3.7656000000000001</v>
      </c>
      <c r="L321" s="158">
        <v>2.2747000000000002</v>
      </c>
      <c r="M321" s="158">
        <v>2.3307000000000002</v>
      </c>
      <c r="N321" s="158">
        <v>2.6036000000000001</v>
      </c>
      <c r="O321" s="158">
        <v>5.6736000000000004</v>
      </c>
      <c r="P321" s="158">
        <v>6.0930999999999997</v>
      </c>
      <c r="Q321" s="158">
        <v>7.3236999999999997</v>
      </c>
      <c r="R321" s="158">
        <v>3.4803999999999999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44865</v>
      </c>
      <c r="E322" s="158">
        <v>3081.8863999999999</v>
      </c>
      <c r="F322" s="158">
        <v>4.7629000000000001</v>
      </c>
      <c r="G322" s="158">
        <v>4.7629000000000001</v>
      </c>
      <c r="H322" s="158">
        <v>11.5589</v>
      </c>
      <c r="I322" s="158">
        <v>9.0434999999999999</v>
      </c>
      <c r="J322" s="158">
        <v>5.3803999999999998</v>
      </c>
      <c r="K322" s="158">
        <v>4.8273000000000001</v>
      </c>
      <c r="L322" s="158">
        <v>3.0990000000000002</v>
      </c>
      <c r="M322" s="158">
        <v>3.085</v>
      </c>
      <c r="N322" s="158">
        <v>2.9685999999999999</v>
      </c>
      <c r="O322" s="158">
        <v>5.5792000000000002</v>
      </c>
      <c r="P322" s="158">
        <v>6.6938000000000004</v>
      </c>
      <c r="Q322" s="158">
        <v>7.7278000000000002</v>
      </c>
      <c r="R322" s="158">
        <v>3.7553999999999998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44865</v>
      </c>
      <c r="E323" s="158">
        <v>3189.2112000000002</v>
      </c>
      <c r="F323" s="158">
        <v>5.1233000000000004</v>
      </c>
      <c r="G323" s="158">
        <v>5.1233000000000004</v>
      </c>
      <c r="H323" s="158">
        <v>11.9171</v>
      </c>
      <c r="I323" s="158">
        <v>9.3999000000000006</v>
      </c>
      <c r="J323" s="158">
        <v>5.7380000000000004</v>
      </c>
      <c r="K323" s="158">
        <v>5.1875</v>
      </c>
      <c r="L323" s="158">
        <v>3.4632000000000001</v>
      </c>
      <c r="M323" s="158">
        <v>3.4535999999999998</v>
      </c>
      <c r="N323" s="158">
        <v>3.3408000000000002</v>
      </c>
      <c r="O323" s="158">
        <v>5.9316000000000004</v>
      </c>
      <c r="P323" s="158">
        <v>7.0293999999999999</v>
      </c>
      <c r="Q323" s="158">
        <v>8.0396000000000001</v>
      </c>
      <c r="R323" s="158">
        <v>4.1238999999999999</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44865</v>
      </c>
      <c r="E324" s="158">
        <v>62.988300000000002</v>
      </c>
      <c r="F324" s="158">
        <v>9.5495000000000001</v>
      </c>
      <c r="G324" s="158">
        <v>9.5495000000000001</v>
      </c>
      <c r="H324" s="158">
        <v>13.6219</v>
      </c>
      <c r="I324" s="158">
        <v>11.5869</v>
      </c>
      <c r="J324" s="158">
        <v>3.3517999999999999</v>
      </c>
      <c r="K324" s="158">
        <v>3.7606999999999999</v>
      </c>
      <c r="L324" s="158">
        <v>2.6204000000000001</v>
      </c>
      <c r="M324" s="158">
        <v>1.6629</v>
      </c>
      <c r="N324" s="158">
        <v>1.5934999999999999</v>
      </c>
      <c r="O324" s="158">
        <v>6.2845000000000004</v>
      </c>
      <c r="P324" s="158">
        <v>7.1719999999999997</v>
      </c>
      <c r="Q324" s="158">
        <v>7.5900999999999996</v>
      </c>
      <c r="R324" s="158">
        <v>2.9266000000000001</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44865</v>
      </c>
      <c r="E325" s="158">
        <v>59.6693</v>
      </c>
      <c r="F325" s="158">
        <v>9.2233000000000001</v>
      </c>
      <c r="G325" s="158">
        <v>9.2233000000000001</v>
      </c>
      <c r="H325" s="158">
        <v>13.285500000000001</v>
      </c>
      <c r="I325" s="158">
        <v>11.2469</v>
      </c>
      <c r="J325" s="158">
        <v>3.0110000000000001</v>
      </c>
      <c r="K325" s="158">
        <v>3.4182999999999999</v>
      </c>
      <c r="L325" s="158">
        <v>2.2766999999999999</v>
      </c>
      <c r="M325" s="158">
        <v>1.3193999999999999</v>
      </c>
      <c r="N325" s="158">
        <v>1.2488999999999999</v>
      </c>
      <c r="O325" s="158">
        <v>5.9276999999999997</v>
      </c>
      <c r="P325" s="158">
        <v>6.8311000000000002</v>
      </c>
      <c r="Q325" s="158">
        <v>7.2259000000000002</v>
      </c>
      <c r="R325" s="158">
        <v>2.5727000000000002</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44865</v>
      </c>
      <c r="E326" s="158">
        <v>10.5929</v>
      </c>
      <c r="F326" s="158">
        <v>5.1707999999999998</v>
      </c>
      <c r="G326" s="158">
        <v>5.1707999999999998</v>
      </c>
      <c r="H326" s="158">
        <v>11.8918</v>
      </c>
      <c r="I326" s="158">
        <v>9.8078000000000003</v>
      </c>
      <c r="J326" s="158">
        <v>5.6063999999999998</v>
      </c>
      <c r="K326" s="158">
        <v>3.6707000000000001</v>
      </c>
      <c r="L326" s="158">
        <v>2.3521999999999998</v>
      </c>
      <c r="M326" s="158">
        <v>2.3477000000000001</v>
      </c>
      <c r="N326" s="158">
        <v>2.5251999999999999</v>
      </c>
      <c r="O326" s="158"/>
      <c r="P326" s="158"/>
      <c r="Q326" s="158">
        <v>3.6089000000000002</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44865</v>
      </c>
      <c r="E327" s="158">
        <v>10.517200000000001</v>
      </c>
      <c r="F327" s="158">
        <v>4.6291000000000002</v>
      </c>
      <c r="G327" s="158">
        <v>4.6291000000000002</v>
      </c>
      <c r="H327" s="158">
        <v>11.453799999999999</v>
      </c>
      <c r="I327" s="158">
        <v>9.3542000000000005</v>
      </c>
      <c r="J327" s="158">
        <v>5.1497999999999999</v>
      </c>
      <c r="K327" s="158">
        <v>3.2238000000000002</v>
      </c>
      <c r="L327" s="158">
        <v>1.9131</v>
      </c>
      <c r="M327" s="158">
        <v>1.9056999999999999</v>
      </c>
      <c r="N327" s="158">
        <v>2.0785</v>
      </c>
      <c r="O327" s="158"/>
      <c r="P327" s="158"/>
      <c r="Q327" s="158">
        <v>3.1524999999999999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44865</v>
      </c>
      <c r="E328" s="158">
        <v>48.64</v>
      </c>
      <c r="F328" s="158">
        <v>6.7575000000000003</v>
      </c>
      <c r="G328" s="158">
        <v>6.7575000000000003</v>
      </c>
      <c r="H328" s="158">
        <v>10.1059</v>
      </c>
      <c r="I328" s="158">
        <v>9.6516000000000002</v>
      </c>
      <c r="J328" s="158">
        <v>5.8825000000000003</v>
      </c>
      <c r="K328" s="158">
        <v>5.0716000000000001</v>
      </c>
      <c r="L328" s="158">
        <v>3.5634000000000001</v>
      </c>
      <c r="M328" s="158">
        <v>3.5283000000000002</v>
      </c>
      <c r="N328" s="158">
        <v>3.6842999999999999</v>
      </c>
      <c r="O328" s="158">
        <v>6.0441000000000003</v>
      </c>
      <c r="P328" s="158">
        <v>6.4532999999999996</v>
      </c>
      <c r="Q328" s="158">
        <v>7.4054000000000002</v>
      </c>
      <c r="R328" s="158">
        <v>4.4273999999999996</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44865</v>
      </c>
      <c r="E329" s="158">
        <v>50.558399999999999</v>
      </c>
      <c r="F329" s="158">
        <v>7.1273</v>
      </c>
      <c r="G329" s="158">
        <v>7.1273</v>
      </c>
      <c r="H329" s="158">
        <v>10.469200000000001</v>
      </c>
      <c r="I329" s="158">
        <v>10.0113</v>
      </c>
      <c r="J329" s="158">
        <v>6.2462999999999997</v>
      </c>
      <c r="K329" s="158">
        <v>5.4366000000000003</v>
      </c>
      <c r="L329" s="158">
        <v>3.9304000000000001</v>
      </c>
      <c r="M329" s="158">
        <v>3.8980999999999999</v>
      </c>
      <c r="N329" s="158">
        <v>4.0635000000000003</v>
      </c>
      <c r="O329" s="158">
        <v>6.4561000000000002</v>
      </c>
      <c r="P329" s="158">
        <v>6.8647</v>
      </c>
      <c r="Q329" s="158">
        <v>7.9276</v>
      </c>
      <c r="R329" s="158">
        <v>4.8273999999999999</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44865</v>
      </c>
      <c r="E330" s="158">
        <v>35.709099999999999</v>
      </c>
      <c r="F330" s="158">
        <v>4.8742000000000001</v>
      </c>
      <c r="G330" s="158">
        <v>4.8742000000000001</v>
      </c>
      <c r="H330" s="158">
        <v>9.1507000000000005</v>
      </c>
      <c r="I330" s="158">
        <v>7.5271999999999997</v>
      </c>
      <c r="J330" s="158">
        <v>3.8239999999999998</v>
      </c>
      <c r="K330" s="158">
        <v>3.0179999999999998</v>
      </c>
      <c r="L330" s="158">
        <v>2.4721000000000002</v>
      </c>
      <c r="M330" s="158">
        <v>2.5432999999999999</v>
      </c>
      <c r="N330" s="158">
        <v>2.6049000000000002</v>
      </c>
      <c r="O330" s="158">
        <v>5.4640000000000004</v>
      </c>
      <c r="P330" s="158">
        <v>5.6906999999999996</v>
      </c>
      <c r="Q330" s="158">
        <v>6.6519000000000004</v>
      </c>
      <c r="R330" s="158">
        <v>3.5510999999999999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44865</v>
      </c>
      <c r="E331" s="158">
        <v>39.0244</v>
      </c>
      <c r="F331" s="158">
        <v>5.6144999999999996</v>
      </c>
      <c r="G331" s="158">
        <v>5.6144999999999996</v>
      </c>
      <c r="H331" s="158">
        <v>9.8942999999999994</v>
      </c>
      <c r="I331" s="158">
        <v>8.2769999999999992</v>
      </c>
      <c r="J331" s="158">
        <v>4.5735999999999999</v>
      </c>
      <c r="K331" s="158">
        <v>3.7645</v>
      </c>
      <c r="L331" s="158">
        <v>3.2107000000000001</v>
      </c>
      <c r="M331" s="158">
        <v>3.2747999999999999</v>
      </c>
      <c r="N331" s="158">
        <v>3.3681000000000001</v>
      </c>
      <c r="O331" s="158">
        <v>6.2362000000000002</v>
      </c>
      <c r="P331" s="158">
        <v>6.6135999999999999</v>
      </c>
      <c r="Q331" s="158">
        <v>7.5225</v>
      </c>
      <c r="R331" s="158">
        <v>4.2653999999999996</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44865</v>
      </c>
      <c r="E334" s="158">
        <v>12.945399999999999</v>
      </c>
      <c r="F334" s="158">
        <v>4.6070000000000002</v>
      </c>
      <c r="G334" s="158">
        <v>4.6070000000000002</v>
      </c>
      <c r="H334" s="158">
        <v>9.3566000000000003</v>
      </c>
      <c r="I334" s="158">
        <v>7.0678999999999998</v>
      </c>
      <c r="J334" s="158">
        <v>4.7853000000000003</v>
      </c>
      <c r="K334" s="158">
        <v>4.0919999999999996</v>
      </c>
      <c r="L334" s="158">
        <v>2.7334000000000001</v>
      </c>
      <c r="M334" s="158">
        <v>2.7726000000000002</v>
      </c>
      <c r="N334" s="158">
        <v>2.9441000000000002</v>
      </c>
      <c r="O334" s="158">
        <v>5.8259999999999996</v>
      </c>
      <c r="P334" s="158"/>
      <c r="Q334" s="158">
        <v>7.1307</v>
      </c>
      <c r="R334" s="158">
        <v>3.5055000000000001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44865</v>
      </c>
      <c r="E335" s="158">
        <v>12.7143</v>
      </c>
      <c r="F335" s="158">
        <v>4.2119</v>
      </c>
      <c r="G335" s="158">
        <v>4.2119</v>
      </c>
      <c r="H335" s="158">
        <v>8.8923000000000005</v>
      </c>
      <c r="I335" s="158">
        <v>6.6196000000000002</v>
      </c>
      <c r="J335" s="158">
        <v>4.3312999999999997</v>
      </c>
      <c r="K335" s="158">
        <v>3.6406000000000001</v>
      </c>
      <c r="L335" s="158">
        <v>2.2887</v>
      </c>
      <c r="M335" s="158">
        <v>2.3193999999999999</v>
      </c>
      <c r="N335" s="158">
        <v>2.4863</v>
      </c>
      <c r="O335" s="158">
        <v>5.3281999999999998</v>
      </c>
      <c r="P335" s="158"/>
      <c r="Q335" s="158">
        <v>6.617</v>
      </c>
      <c r="R335" s="158">
        <v>3.0373000000000001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44865</v>
      </c>
      <c r="E336" s="158">
        <v>33.0901</v>
      </c>
      <c r="F336" s="158">
        <v>6.3273999999999999</v>
      </c>
      <c r="G336" s="158">
        <v>6.3273999999999999</v>
      </c>
      <c r="H336" s="158">
        <v>7.0731999999999999</v>
      </c>
      <c r="I336" s="158">
        <v>5.8276000000000003</v>
      </c>
      <c r="J336" s="158">
        <v>4.3822000000000001</v>
      </c>
      <c r="K336" s="158">
        <v>4.2192999999999996</v>
      </c>
      <c r="L336" s="158">
        <v>2.7837999999999998</v>
      </c>
      <c r="M336" s="158">
        <v>2.9649999999999999</v>
      </c>
      <c r="N336" s="158">
        <v>3.0436999999999999</v>
      </c>
      <c r="O336" s="158">
        <v>5.8761999999999999</v>
      </c>
      <c r="P336" s="158">
        <v>6.4115000000000002</v>
      </c>
      <c r="Q336" s="158">
        <v>6.9351000000000003</v>
      </c>
      <c r="R336" s="158">
        <v>3.6355</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44865</v>
      </c>
      <c r="E337" s="158">
        <v>34.013300000000001</v>
      </c>
      <c r="F337" s="158">
        <v>6.5853000000000002</v>
      </c>
      <c r="G337" s="158">
        <v>6.5853000000000002</v>
      </c>
      <c r="H337" s="158">
        <v>7.3333000000000004</v>
      </c>
      <c r="I337" s="158">
        <v>6.0772000000000004</v>
      </c>
      <c r="J337" s="158">
        <v>4.6360000000000001</v>
      </c>
      <c r="K337" s="158">
        <v>4.4759000000000002</v>
      </c>
      <c r="L337" s="158">
        <v>3.0261</v>
      </c>
      <c r="M337" s="158">
        <v>3.2141999999999999</v>
      </c>
      <c r="N337" s="158">
        <v>3.298</v>
      </c>
      <c r="O337" s="158">
        <v>6.1276000000000002</v>
      </c>
      <c r="P337" s="158">
        <v>6.7328000000000001</v>
      </c>
      <c r="Q337" s="158">
        <v>7.5888999999999998</v>
      </c>
      <c r="R337" s="158">
        <v>3.8942000000000001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44865</v>
      </c>
      <c r="E340" s="158">
        <v>12.739800000000001</v>
      </c>
      <c r="F340" s="158">
        <v>7.0712000000000002</v>
      </c>
      <c r="G340" s="158">
        <v>7.0712000000000002</v>
      </c>
      <c r="H340" s="158">
        <v>11.899900000000001</v>
      </c>
      <c r="I340" s="158">
        <v>10.3964</v>
      </c>
      <c r="J340" s="158">
        <v>4.8535000000000004</v>
      </c>
      <c r="K340" s="158">
        <v>3.2517</v>
      </c>
      <c r="L340" s="158">
        <v>1.6491</v>
      </c>
      <c r="M340" s="158">
        <v>1.8136000000000001</v>
      </c>
      <c r="N340" s="158">
        <v>2.1541999999999999</v>
      </c>
      <c r="O340" s="158">
        <v>5.4821999999999997</v>
      </c>
      <c r="P340" s="158"/>
      <c r="Q340" s="158">
        <v>5.6073000000000004</v>
      </c>
      <c r="R340" s="158">
        <v>2.9958999999999998</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44865</v>
      </c>
      <c r="E341" s="158">
        <v>12.5543</v>
      </c>
      <c r="F341" s="158">
        <v>6.8846999999999996</v>
      </c>
      <c r="G341" s="158">
        <v>6.8846999999999996</v>
      </c>
      <c r="H341" s="158">
        <v>11.6081</v>
      </c>
      <c r="I341" s="158">
        <v>10.0901</v>
      </c>
      <c r="J341" s="158">
        <v>4.5473999999999997</v>
      </c>
      <c r="K341" s="158">
        <v>2.9323999999999999</v>
      </c>
      <c r="L341" s="158">
        <v>1.3147</v>
      </c>
      <c r="M341" s="158">
        <v>1.4490000000000001</v>
      </c>
      <c r="N341" s="158">
        <v>1.7797000000000001</v>
      </c>
      <c r="O341" s="158">
        <v>5.1508000000000003</v>
      </c>
      <c r="P341" s="158"/>
      <c r="Q341" s="158">
        <v>5.2588999999999997</v>
      </c>
      <c r="R341" s="158">
        <v>2.6764999999999999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44865</v>
      </c>
      <c r="E342" s="158">
        <v>13.6044</v>
      </c>
      <c r="F342" s="158">
        <v>4.7416999999999998</v>
      </c>
      <c r="G342" s="158">
        <v>4.7416999999999998</v>
      </c>
      <c r="H342" s="158">
        <v>10.088900000000001</v>
      </c>
      <c r="I342" s="158">
        <v>7.9195000000000002</v>
      </c>
      <c r="J342" s="158">
        <v>4.9276999999999997</v>
      </c>
      <c r="K342" s="158">
        <v>4.1890000000000001</v>
      </c>
      <c r="L342" s="158">
        <v>2.9946000000000002</v>
      </c>
      <c r="M342" s="158">
        <v>3.0497000000000001</v>
      </c>
      <c r="N342" s="158">
        <v>3.1192000000000002</v>
      </c>
      <c r="O342" s="158">
        <v>6.1223999999999998</v>
      </c>
      <c r="P342" s="158"/>
      <c r="Q342" s="158">
        <v>7.5427999999999997</v>
      </c>
      <c r="R342" s="158">
        <v>3.7086000000000001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44865</v>
      </c>
      <c r="E343" s="158">
        <v>13.4232</v>
      </c>
      <c r="F343" s="158">
        <v>4.3521999999999998</v>
      </c>
      <c r="G343" s="158">
        <v>4.3521999999999998</v>
      </c>
      <c r="H343" s="158">
        <v>9.7606999999999999</v>
      </c>
      <c r="I343" s="158">
        <v>7.5968999999999998</v>
      </c>
      <c r="J343" s="158">
        <v>4.6143000000000001</v>
      </c>
      <c r="K343" s="158">
        <v>3.8828999999999998</v>
      </c>
      <c r="L343" s="158">
        <v>2.6756000000000002</v>
      </c>
      <c r="M343" s="158">
        <v>2.7185999999999999</v>
      </c>
      <c r="N343" s="158">
        <v>2.7791999999999999</v>
      </c>
      <c r="O343" s="158">
        <v>5.8021000000000003</v>
      </c>
      <c r="P343" s="158"/>
      <c r="Q343" s="158">
        <v>7.2026000000000003</v>
      </c>
      <c r="R343" s="158">
        <v>3.3772000000000002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5.430416666666666</v>
      </c>
      <c r="G344" s="160">
        <v>5.430416666666666</v>
      </c>
      <c r="H344" s="160">
        <v>10.819523809523808</v>
      </c>
      <c r="I344" s="160">
        <v>8.6467833333333353</v>
      </c>
      <c r="J344" s="160">
        <v>4.7916238095238093</v>
      </c>
      <c r="K344" s="160">
        <v>4.0867857142857149</v>
      </c>
      <c r="L344" s="160">
        <v>2.6499428571428578</v>
      </c>
      <c r="M344" s="160">
        <v>2.4557857142857142</v>
      </c>
      <c r="N344" s="160">
        <v>2.595338095238096</v>
      </c>
      <c r="O344" s="160">
        <v>5.8000194444444446</v>
      </c>
      <c r="P344" s="160">
        <v>6.4413428571428568</v>
      </c>
      <c r="Q344" s="160">
        <v>6.7843285714285724</v>
      </c>
      <c r="R344" s="160">
        <v>3.4865105263157887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5.1578999999999997</v>
      </c>
      <c r="G345" s="160">
        <v>5.1578999999999997</v>
      </c>
      <c r="H345" s="160">
        <v>10.321149999999999</v>
      </c>
      <c r="I345" s="160">
        <v>8.2867999999999995</v>
      </c>
      <c r="J345" s="160">
        <v>4.6482000000000001</v>
      </c>
      <c r="K345" s="160">
        <v>3.76505</v>
      </c>
      <c r="L345" s="160">
        <v>2.5626500000000001</v>
      </c>
      <c r="M345" s="160">
        <v>2.4634499999999999</v>
      </c>
      <c r="N345" s="160">
        <v>2.6042500000000004</v>
      </c>
      <c r="O345" s="160">
        <v>5.8629999999999995</v>
      </c>
      <c r="P345" s="160">
        <v>6.6537000000000006</v>
      </c>
      <c r="Q345" s="160">
        <v>7.1666500000000006</v>
      </c>
      <c r="R345" s="160">
        <v>3.52935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44865</v>
      </c>
      <c r="E348" s="158">
        <v>18.1556</v>
      </c>
      <c r="F348" s="158">
        <v>8.1811000000000007</v>
      </c>
      <c r="G348" s="158">
        <v>8.1811000000000007</v>
      </c>
      <c r="H348" s="158">
        <v>10.3224</v>
      </c>
      <c r="I348" s="158">
        <v>8.9771000000000001</v>
      </c>
      <c r="J348" s="158">
        <v>6.6521999999999997</v>
      </c>
      <c r="K348" s="158">
        <v>5.6502999999999997</v>
      </c>
      <c r="L348" s="158">
        <v>9.7456999999999994</v>
      </c>
      <c r="M348" s="158">
        <v>8.3406000000000002</v>
      </c>
      <c r="N348" s="158">
        <v>7.4973000000000001</v>
      </c>
      <c r="O348" s="158">
        <v>7.3071999999999999</v>
      </c>
      <c r="P348" s="158">
        <v>7.0216000000000003</v>
      </c>
      <c r="Q348" s="158">
        <v>8.2144999999999992</v>
      </c>
      <c r="R348" s="158">
        <v>8.0868000000000002</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44865</v>
      </c>
      <c r="E349" s="158">
        <v>16.959299999999999</v>
      </c>
      <c r="F349" s="158">
        <v>7.3219000000000003</v>
      </c>
      <c r="G349" s="158">
        <v>7.3219000000000003</v>
      </c>
      <c r="H349" s="158">
        <v>9.4511000000000003</v>
      </c>
      <c r="I349" s="158">
        <v>8.1113</v>
      </c>
      <c r="J349" s="158">
        <v>5.7836999999999996</v>
      </c>
      <c r="K349" s="158">
        <v>4.7816000000000001</v>
      </c>
      <c r="L349" s="158">
        <v>8.8466000000000005</v>
      </c>
      <c r="M349" s="158">
        <v>7.3646000000000003</v>
      </c>
      <c r="N349" s="158">
        <v>6.5465999999999998</v>
      </c>
      <c r="O349" s="158">
        <v>6.41</v>
      </c>
      <c r="P349" s="158">
        <v>6.0522999999999998</v>
      </c>
      <c r="Q349" s="158">
        <v>7.2412000000000001</v>
      </c>
      <c r="R349" s="158">
        <v>7.1673</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44865</v>
      </c>
      <c r="E352" s="158">
        <v>19.160399999999999</v>
      </c>
      <c r="F352" s="158">
        <v>4.0652999999999997</v>
      </c>
      <c r="G352" s="158">
        <v>4.0652999999999997</v>
      </c>
      <c r="H352" s="158">
        <v>11.369899999999999</v>
      </c>
      <c r="I352" s="158">
        <v>7.8064999999999998</v>
      </c>
      <c r="J352" s="158">
        <v>5.4698000000000002</v>
      </c>
      <c r="K352" s="158">
        <v>5.2145000000000001</v>
      </c>
      <c r="L352" s="158">
        <v>4.0542999999999996</v>
      </c>
      <c r="M352" s="158">
        <v>4.1513</v>
      </c>
      <c r="N352" s="158">
        <v>4.4195000000000002</v>
      </c>
      <c r="O352" s="158">
        <v>7.0846999999999998</v>
      </c>
      <c r="P352" s="158">
        <v>6.6353</v>
      </c>
      <c r="Q352" s="158">
        <v>8.1480999999999995</v>
      </c>
      <c r="R352" s="158">
        <v>6.0358000000000001</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44865</v>
      </c>
      <c r="E353" s="158">
        <v>17.492899999999999</v>
      </c>
      <c r="F353" s="158">
        <v>3.2002000000000002</v>
      </c>
      <c r="G353" s="158">
        <v>3.2002000000000002</v>
      </c>
      <c r="H353" s="158">
        <v>10.525700000000001</v>
      </c>
      <c r="I353" s="158">
        <v>6.9488000000000003</v>
      </c>
      <c r="J353" s="158">
        <v>4.6016000000000004</v>
      </c>
      <c r="K353" s="158">
        <v>4.3342000000000001</v>
      </c>
      <c r="L353" s="158">
        <v>3.1732999999999998</v>
      </c>
      <c r="M353" s="158">
        <v>3.2730000000000001</v>
      </c>
      <c r="N353" s="158">
        <v>3.5276000000000001</v>
      </c>
      <c r="O353" s="158">
        <v>6.0357000000000003</v>
      </c>
      <c r="P353" s="158">
        <v>5.4753999999999996</v>
      </c>
      <c r="Q353" s="158">
        <v>6.9683999999999999</v>
      </c>
      <c r="R353" s="158">
        <v>5.0476999999999999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44865</v>
      </c>
      <c r="E354" s="158">
        <v>10.6084</v>
      </c>
      <c r="F354" s="158">
        <v>9.6415000000000006</v>
      </c>
      <c r="G354" s="158">
        <v>9.6415000000000006</v>
      </c>
      <c r="H354" s="158">
        <v>9.1405999999999992</v>
      </c>
      <c r="I354" s="158">
        <v>7.5667999999999997</v>
      </c>
      <c r="J354" s="158">
        <v>4.1768999999999998</v>
      </c>
      <c r="K354" s="158">
        <v>3.7511000000000001</v>
      </c>
      <c r="L354" s="158">
        <v>3.2669999999999999</v>
      </c>
      <c r="M354" s="158">
        <v>171.4639</v>
      </c>
      <c r="N354" s="158">
        <v>141.4205</v>
      </c>
      <c r="O354" s="158">
        <v>14.3093</v>
      </c>
      <c r="P354" s="158">
        <v>-3.9451000000000001</v>
      </c>
      <c r="Q354" s="158">
        <v>0.77200000000000002</v>
      </c>
      <c r="R354" s="158">
        <v>63.153300000000002</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44865</v>
      </c>
      <c r="E355" s="158">
        <v>10.4421</v>
      </c>
      <c r="F355" s="158">
        <v>9.3284000000000002</v>
      </c>
      <c r="G355" s="158">
        <v>9.3284000000000002</v>
      </c>
      <c r="H355" s="158">
        <v>8.8299000000000003</v>
      </c>
      <c r="I355" s="158">
        <v>7.2607999999999997</v>
      </c>
      <c r="J355" s="158">
        <v>3.8803000000000001</v>
      </c>
      <c r="K355" s="158">
        <v>3.4628999999999999</v>
      </c>
      <c r="L355" s="158">
        <v>2.9786000000000001</v>
      </c>
      <c r="M355" s="158">
        <v>170.82089999999999</v>
      </c>
      <c r="N355" s="158">
        <v>140.73169999999999</v>
      </c>
      <c r="O355" s="158">
        <v>13.9876</v>
      </c>
      <c r="P355" s="158">
        <v>-4.1858000000000004</v>
      </c>
      <c r="Q355" s="158">
        <v>0.56489999999999996</v>
      </c>
      <c r="R355" s="158">
        <v>62.695500000000003</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44865</v>
      </c>
      <c r="E356" s="158">
        <v>19.4802</v>
      </c>
      <c r="F356" s="158">
        <v>6.6239999999999997</v>
      </c>
      <c r="G356" s="158">
        <v>6.6239999999999997</v>
      </c>
      <c r="H356" s="158">
        <v>10.504099999999999</v>
      </c>
      <c r="I356" s="158">
        <v>7.5029000000000003</v>
      </c>
      <c r="J356" s="158">
        <v>4.9161999999999999</v>
      </c>
      <c r="K356" s="158">
        <v>7.3399000000000001</v>
      </c>
      <c r="L356" s="158">
        <v>4.7832999999999997</v>
      </c>
      <c r="M356" s="158">
        <v>4.7380000000000004</v>
      </c>
      <c r="N356" s="158">
        <v>4.9123999999999999</v>
      </c>
      <c r="O356" s="158">
        <v>8.9716000000000005</v>
      </c>
      <c r="P356" s="158">
        <v>7.4181999999999997</v>
      </c>
      <c r="Q356" s="158">
        <v>8.9544999999999995</v>
      </c>
      <c r="R356" s="158">
        <v>12.6968</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44865</v>
      </c>
      <c r="E357" s="158">
        <v>18.0745</v>
      </c>
      <c r="F357" s="158">
        <v>5.7918000000000003</v>
      </c>
      <c r="G357" s="158">
        <v>5.7918000000000003</v>
      </c>
      <c r="H357" s="158">
        <v>9.6783999999999999</v>
      </c>
      <c r="I357" s="158">
        <v>6.6957000000000004</v>
      </c>
      <c r="J357" s="158">
        <v>4.0921000000000003</v>
      </c>
      <c r="K357" s="158">
        <v>6.4316000000000004</v>
      </c>
      <c r="L357" s="158">
        <v>3.9232</v>
      </c>
      <c r="M357" s="158">
        <v>3.8852000000000002</v>
      </c>
      <c r="N357" s="158">
        <v>4.0659000000000001</v>
      </c>
      <c r="O357" s="158">
        <v>8.1516000000000002</v>
      </c>
      <c r="P357" s="158">
        <v>6.5372000000000003</v>
      </c>
      <c r="Q357" s="158">
        <v>7.91</v>
      </c>
      <c r="R357" s="158">
        <v>11.8531</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44865</v>
      </c>
      <c r="E360" s="158">
        <v>35.567900000000002</v>
      </c>
      <c r="F360" s="158">
        <v>6.4684999999999997</v>
      </c>
      <c r="G360" s="158">
        <v>6.4684999999999997</v>
      </c>
      <c r="H360" s="158">
        <v>10.3942</v>
      </c>
      <c r="I360" s="158">
        <v>7.8151999999999999</v>
      </c>
      <c r="J360" s="158">
        <v>4.3859000000000004</v>
      </c>
      <c r="K360" s="158">
        <v>3.5063</v>
      </c>
      <c r="L360" s="158">
        <v>2.7639999999999998</v>
      </c>
      <c r="M360" s="158">
        <v>11.2936</v>
      </c>
      <c r="N360" s="158">
        <v>9.2157</v>
      </c>
      <c r="O360" s="158">
        <v>6.3493000000000004</v>
      </c>
      <c r="P360" s="158">
        <v>4.2643000000000004</v>
      </c>
      <c r="Q360" s="158">
        <v>7.0491000000000001</v>
      </c>
      <c r="R360" s="158">
        <v>6.5903</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44865</v>
      </c>
      <c r="E361" s="158">
        <v>33.281999999999996</v>
      </c>
      <c r="F361" s="158">
        <v>5.742</v>
      </c>
      <c r="G361" s="158">
        <v>5.742</v>
      </c>
      <c r="H361" s="158">
        <v>9.6654</v>
      </c>
      <c r="I361" s="158">
        <v>7.085</v>
      </c>
      <c r="J361" s="158">
        <v>3.6623000000000001</v>
      </c>
      <c r="K361" s="158">
        <v>2.7092000000000001</v>
      </c>
      <c r="L361" s="158">
        <v>1.9631000000000001</v>
      </c>
      <c r="M361" s="158">
        <v>10.4549</v>
      </c>
      <c r="N361" s="158">
        <v>8.3231999999999999</v>
      </c>
      <c r="O361" s="158">
        <v>5.5091999999999999</v>
      </c>
      <c r="P361" s="158">
        <v>3.4567000000000001</v>
      </c>
      <c r="Q361" s="158">
        <v>6.3663999999999996</v>
      </c>
      <c r="R361" s="158">
        <v>5.7245999999999997</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44865</v>
      </c>
      <c r="E362" s="158">
        <v>23.835999999999999</v>
      </c>
      <c r="F362" s="158">
        <v>11.3422</v>
      </c>
      <c r="G362" s="158">
        <v>11.3422</v>
      </c>
      <c r="H362" s="158">
        <v>18.515000000000001</v>
      </c>
      <c r="I362" s="158">
        <v>18.5837</v>
      </c>
      <c r="J362" s="158">
        <v>9.6415000000000006</v>
      </c>
      <c r="K362" s="158">
        <v>0.1027</v>
      </c>
      <c r="L362" s="158">
        <v>1.1438999999999999</v>
      </c>
      <c r="M362" s="158">
        <v>6.9089</v>
      </c>
      <c r="N362" s="158">
        <v>6.5277000000000003</v>
      </c>
      <c r="O362" s="158">
        <v>6.3479999999999999</v>
      </c>
      <c r="P362" s="158">
        <v>6.2622999999999998</v>
      </c>
      <c r="Q362" s="158">
        <v>8.2896000000000001</v>
      </c>
      <c r="R362" s="158">
        <v>11.8293</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44865</v>
      </c>
      <c r="E363" s="158">
        <v>24.052600000000002</v>
      </c>
      <c r="F363" s="158">
        <v>11.3413</v>
      </c>
      <c r="G363" s="158">
        <v>11.3413</v>
      </c>
      <c r="H363" s="158">
        <v>18.515999999999998</v>
      </c>
      <c r="I363" s="158">
        <v>18.579999999999998</v>
      </c>
      <c r="J363" s="158">
        <v>9.6386000000000003</v>
      </c>
      <c r="K363" s="158">
        <v>0.1033</v>
      </c>
      <c r="L363" s="158">
        <v>1.1435</v>
      </c>
      <c r="M363" s="158">
        <v>-0.4995</v>
      </c>
      <c r="N363" s="158">
        <v>0.94340000000000002</v>
      </c>
      <c r="O363" s="158">
        <v>4.74</v>
      </c>
      <c r="P363" s="158">
        <v>5.5986000000000002</v>
      </c>
      <c r="Q363" s="158">
        <v>7.9622999999999999</v>
      </c>
      <c r="R363" s="158">
        <v>8.9716000000000005</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44865</v>
      </c>
      <c r="E366" s="158">
        <v>0.51319999999999999</v>
      </c>
      <c r="F366" s="158">
        <v>14.241099999999999</v>
      </c>
      <c r="G366" s="158">
        <v>14.241099999999999</v>
      </c>
      <c r="H366" s="158">
        <v>14.9971</v>
      </c>
      <c r="I366" s="158">
        <v>14.8162</v>
      </c>
      <c r="J366" s="158">
        <v>15.104100000000001</v>
      </c>
      <c r="K366" s="158">
        <v>-13.2989</v>
      </c>
      <c r="L366" s="158">
        <v>-1.5259</v>
      </c>
      <c r="M366" s="158"/>
      <c r="N366" s="158"/>
      <c r="O366" s="158"/>
      <c r="P366" s="158"/>
      <c r="Q366" s="158">
        <v>1.5077</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44865</v>
      </c>
      <c r="E367" s="158">
        <v>0.54300000000000004</v>
      </c>
      <c r="F367" s="158">
        <v>15.704700000000001</v>
      </c>
      <c r="G367" s="158">
        <v>15.704700000000001</v>
      </c>
      <c r="H367" s="158">
        <v>15.526199999999999</v>
      </c>
      <c r="I367" s="158">
        <v>14.9697</v>
      </c>
      <c r="J367" s="158">
        <v>15.154299999999999</v>
      </c>
      <c r="K367" s="158">
        <v>-13.260999999999999</v>
      </c>
      <c r="L367" s="158">
        <v>-1.5143</v>
      </c>
      <c r="M367" s="158"/>
      <c r="N367" s="158"/>
      <c r="O367" s="158"/>
      <c r="P367" s="158"/>
      <c r="Q367" s="158">
        <v>1.5087999999999999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44865</v>
      </c>
      <c r="E370" s="158">
        <v>19.73</v>
      </c>
      <c r="F370" s="158">
        <v>6.2313999999999998</v>
      </c>
      <c r="G370" s="158">
        <v>6.2313999999999998</v>
      </c>
      <c r="H370" s="158">
        <v>9.4964999999999993</v>
      </c>
      <c r="I370" s="158">
        <v>8.1786999999999992</v>
      </c>
      <c r="J370" s="158">
        <v>4.8959000000000001</v>
      </c>
      <c r="K370" s="158">
        <v>4.8601999999999999</v>
      </c>
      <c r="L370" s="158">
        <v>3.1030000000000002</v>
      </c>
      <c r="M370" s="158">
        <v>3.0369000000000002</v>
      </c>
      <c r="N370" s="158">
        <v>3.3203</v>
      </c>
      <c r="O370" s="158">
        <v>7.1467999999999998</v>
      </c>
      <c r="P370" s="158">
        <v>6.7755999999999998</v>
      </c>
      <c r="Q370" s="158">
        <v>8.2141999999999999</v>
      </c>
      <c r="R370" s="158">
        <v>5.6319999999999997</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44865</v>
      </c>
      <c r="E371" s="158">
        <v>20.976800000000001</v>
      </c>
      <c r="F371" s="158">
        <v>6.8479000000000001</v>
      </c>
      <c r="G371" s="158">
        <v>6.8479000000000001</v>
      </c>
      <c r="H371" s="158">
        <v>10.120100000000001</v>
      </c>
      <c r="I371" s="158">
        <v>8.8042999999999996</v>
      </c>
      <c r="J371" s="158">
        <v>5.5378999999999996</v>
      </c>
      <c r="K371" s="158">
        <v>5.4985999999999997</v>
      </c>
      <c r="L371" s="158">
        <v>3.7395999999999998</v>
      </c>
      <c r="M371" s="158">
        <v>3.6907000000000001</v>
      </c>
      <c r="N371" s="158">
        <v>3.9878999999999998</v>
      </c>
      <c r="O371" s="158">
        <v>7.7279999999999998</v>
      </c>
      <c r="P371" s="158">
        <v>7.3997999999999999</v>
      </c>
      <c r="Q371" s="158">
        <v>8.9872999999999994</v>
      </c>
      <c r="R371" s="158">
        <v>6.2541000000000002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44865</v>
      </c>
      <c r="E372" s="158">
        <v>25.758800000000001</v>
      </c>
      <c r="F372" s="158">
        <v>7.7511999999999999</v>
      </c>
      <c r="G372" s="158">
        <v>7.7511999999999999</v>
      </c>
      <c r="H372" s="158">
        <v>12.7691</v>
      </c>
      <c r="I372" s="158">
        <v>9.4163999999999994</v>
      </c>
      <c r="J372" s="158">
        <v>6.3650000000000002</v>
      </c>
      <c r="K372" s="158">
        <v>4.8056999999999999</v>
      </c>
      <c r="L372" s="158">
        <v>4.3398000000000003</v>
      </c>
      <c r="M372" s="158">
        <v>4.4476000000000004</v>
      </c>
      <c r="N372" s="158">
        <v>4.6920999999999999</v>
      </c>
      <c r="O372" s="158">
        <v>7.1898999999999997</v>
      </c>
      <c r="P372" s="158">
        <v>7.2222999999999997</v>
      </c>
      <c r="Q372" s="158">
        <v>8.2629999999999999</v>
      </c>
      <c r="R372" s="158">
        <v>5.7782</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44865</v>
      </c>
      <c r="E373" s="158">
        <v>27.889500000000002</v>
      </c>
      <c r="F373" s="158">
        <v>8.3817000000000004</v>
      </c>
      <c r="G373" s="158">
        <v>8.3817000000000004</v>
      </c>
      <c r="H373" s="158">
        <v>13.450799999999999</v>
      </c>
      <c r="I373" s="158">
        <v>10.088100000000001</v>
      </c>
      <c r="J373" s="158">
        <v>7.0457999999999998</v>
      </c>
      <c r="K373" s="158">
        <v>5.4854000000000003</v>
      </c>
      <c r="L373" s="158">
        <v>5.0198999999999998</v>
      </c>
      <c r="M373" s="158">
        <v>5.1193</v>
      </c>
      <c r="N373" s="158">
        <v>5.3754</v>
      </c>
      <c r="O373" s="158">
        <v>7.8842999999999996</v>
      </c>
      <c r="P373" s="158">
        <v>7.9950000000000001</v>
      </c>
      <c r="Q373" s="158">
        <v>8.9609000000000005</v>
      </c>
      <c r="R373" s="158">
        <v>6.4878</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44865</v>
      </c>
      <c r="E374" s="158">
        <v>15.4701</v>
      </c>
      <c r="F374" s="158">
        <v>13.6999</v>
      </c>
      <c r="G374" s="158">
        <v>13.6999</v>
      </c>
      <c r="H374" s="158">
        <v>13.118</v>
      </c>
      <c r="I374" s="158">
        <v>9.3361000000000001</v>
      </c>
      <c r="J374" s="158">
        <v>4.5382999999999996</v>
      </c>
      <c r="K374" s="158">
        <v>4.7023000000000001</v>
      </c>
      <c r="L374" s="158">
        <v>2.4140999999999999</v>
      </c>
      <c r="M374" s="158">
        <v>2.3721999999999999</v>
      </c>
      <c r="N374" s="158">
        <v>2.6676000000000002</v>
      </c>
      <c r="O374" s="158">
        <v>4.5983999999999998</v>
      </c>
      <c r="P374" s="158">
        <v>2.7353999999999998</v>
      </c>
      <c r="Q374" s="158">
        <v>5.1623000000000001</v>
      </c>
      <c r="R374" s="158">
        <v>9.7712000000000003</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44865</v>
      </c>
      <c r="E375" s="158">
        <v>16.6248</v>
      </c>
      <c r="F375" s="158">
        <v>14.361000000000001</v>
      </c>
      <c r="G375" s="158">
        <v>14.361000000000001</v>
      </c>
      <c r="H375" s="158">
        <v>13.8401</v>
      </c>
      <c r="I375" s="158">
        <v>10.0596</v>
      </c>
      <c r="J375" s="158">
        <v>5.2643000000000004</v>
      </c>
      <c r="K375" s="158">
        <v>5.4401999999999999</v>
      </c>
      <c r="L375" s="158">
        <v>3.153</v>
      </c>
      <c r="M375" s="158">
        <v>3.1166</v>
      </c>
      <c r="N375" s="158">
        <v>3.4195000000000002</v>
      </c>
      <c r="O375" s="158">
        <v>5.3194999999999997</v>
      </c>
      <c r="P375" s="158">
        <v>3.5375000000000001</v>
      </c>
      <c r="Q375" s="158">
        <v>6.0392000000000001</v>
      </c>
      <c r="R375" s="158">
        <v>10.5677</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44865</v>
      </c>
      <c r="E376" s="158">
        <v>14.5387</v>
      </c>
      <c r="F376" s="158">
        <v>11.1403</v>
      </c>
      <c r="G376" s="158">
        <v>11.1403</v>
      </c>
      <c r="H376" s="158">
        <v>12.318</v>
      </c>
      <c r="I376" s="158">
        <v>5.7690000000000001</v>
      </c>
      <c r="J376" s="158">
        <v>5.3612000000000002</v>
      </c>
      <c r="K376" s="158">
        <v>5.2458999999999998</v>
      </c>
      <c r="L376" s="158">
        <v>3.7854999999999999</v>
      </c>
      <c r="M376" s="158">
        <v>3.3820999999999999</v>
      </c>
      <c r="N376" s="158">
        <v>3.3458999999999999</v>
      </c>
      <c r="O376" s="158">
        <v>5.8224999999999998</v>
      </c>
      <c r="P376" s="158">
        <v>6.4688999999999997</v>
      </c>
      <c r="Q376" s="158">
        <v>6.8281000000000001</v>
      </c>
      <c r="R376" s="158">
        <v>4.6459999999999999</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44865</v>
      </c>
      <c r="E377" s="158">
        <v>13.7483</v>
      </c>
      <c r="F377" s="158">
        <v>10.0969</v>
      </c>
      <c r="G377" s="158">
        <v>10.0969</v>
      </c>
      <c r="H377" s="158">
        <v>11.344900000000001</v>
      </c>
      <c r="I377" s="158">
        <v>4.8066000000000004</v>
      </c>
      <c r="J377" s="158">
        <v>4.4097999999999997</v>
      </c>
      <c r="K377" s="158">
        <v>4.2889999999999997</v>
      </c>
      <c r="L377" s="158">
        <v>2.8254000000000001</v>
      </c>
      <c r="M377" s="158">
        <v>2.4146999999999998</v>
      </c>
      <c r="N377" s="158">
        <v>2.3723000000000001</v>
      </c>
      <c r="O377" s="158">
        <v>4.8295000000000003</v>
      </c>
      <c r="P377" s="158">
        <v>5.4264999999999999</v>
      </c>
      <c r="Q377" s="158">
        <v>5.7793000000000001</v>
      </c>
      <c r="R377" s="158">
        <v>3.6381000000000001</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44865</v>
      </c>
      <c r="E378" s="158">
        <v>1500.0726999999999</v>
      </c>
      <c r="F378" s="158">
        <v>-1.3543000000000001</v>
      </c>
      <c r="G378" s="158">
        <v>-1.3543000000000001</v>
      </c>
      <c r="H378" s="158">
        <v>9.7647999999999993</v>
      </c>
      <c r="I378" s="158">
        <v>4.2061999999999999</v>
      </c>
      <c r="J378" s="158">
        <v>4.1365999999999996</v>
      </c>
      <c r="K378" s="158">
        <v>2.5533000000000001</v>
      </c>
      <c r="L378" s="158">
        <v>1.8467</v>
      </c>
      <c r="M378" s="158">
        <v>1.3303</v>
      </c>
      <c r="N378" s="158">
        <v>1.6389</v>
      </c>
      <c r="O378" s="158">
        <v>4.1661999999999999</v>
      </c>
      <c r="P378" s="158">
        <v>2.2761</v>
      </c>
      <c r="Q378" s="158">
        <v>5.0940000000000003</v>
      </c>
      <c r="R378" s="158">
        <v>2.3178000000000001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44865</v>
      </c>
      <c r="E379" s="158">
        <v>1618.9175</v>
      </c>
      <c r="F379" s="158">
        <v>-0.13450000000000001</v>
      </c>
      <c r="G379" s="158">
        <v>-0.13450000000000001</v>
      </c>
      <c r="H379" s="158">
        <v>10.988</v>
      </c>
      <c r="I379" s="158">
        <v>5.4283999999999999</v>
      </c>
      <c r="J379" s="158">
        <v>5.3615000000000004</v>
      </c>
      <c r="K379" s="158">
        <v>3.7831999999999999</v>
      </c>
      <c r="L379" s="158">
        <v>3.0819999999999999</v>
      </c>
      <c r="M379" s="158">
        <v>2.5672999999999999</v>
      </c>
      <c r="N379" s="158">
        <v>2.8809999999999998</v>
      </c>
      <c r="O379" s="158">
        <v>5.4180999999999999</v>
      </c>
      <c r="P379" s="158">
        <v>3.3563000000000001</v>
      </c>
      <c r="Q379" s="158">
        <v>6.0804</v>
      </c>
      <c r="R379" s="158">
        <v>3.5394999999999999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44865</v>
      </c>
      <c r="E380" s="158">
        <v>24.386600000000001</v>
      </c>
      <c r="F380" s="158">
        <v>7.8379000000000003</v>
      </c>
      <c r="G380" s="158">
        <v>7.8379000000000003</v>
      </c>
      <c r="H380" s="158">
        <v>12.661099999999999</v>
      </c>
      <c r="I380" s="158">
        <v>9.0543999999999993</v>
      </c>
      <c r="J380" s="158">
        <v>4.3224999999999998</v>
      </c>
      <c r="K380" s="158">
        <v>3.8090999999999999</v>
      </c>
      <c r="L380" s="158">
        <v>1.9379</v>
      </c>
      <c r="M380" s="158">
        <v>-0.4274</v>
      </c>
      <c r="N380" s="158">
        <v>0.57999999999999996</v>
      </c>
      <c r="O380" s="158">
        <v>4.3449</v>
      </c>
      <c r="P380" s="158">
        <v>5.4188000000000001</v>
      </c>
      <c r="Q380" s="158">
        <v>7.4029999999999996</v>
      </c>
      <c r="R380" s="158">
        <v>3.3372999999999999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44865</v>
      </c>
      <c r="E381" s="158">
        <v>26.7498</v>
      </c>
      <c r="F381" s="158">
        <v>8.8757000000000001</v>
      </c>
      <c r="G381" s="158">
        <v>8.8757000000000001</v>
      </c>
      <c r="H381" s="158">
        <v>13.6549</v>
      </c>
      <c r="I381" s="158">
        <v>10.0481</v>
      </c>
      <c r="J381" s="158">
        <v>5.3056999999999999</v>
      </c>
      <c r="K381" s="158">
        <v>4.7965</v>
      </c>
      <c r="L381" s="158">
        <v>2.9236</v>
      </c>
      <c r="M381" s="158">
        <v>0.55059999999999998</v>
      </c>
      <c r="N381" s="158">
        <v>1.5710999999999999</v>
      </c>
      <c r="O381" s="158">
        <v>5.3887999999999998</v>
      </c>
      <c r="P381" s="158">
        <v>6.4245000000000001</v>
      </c>
      <c r="Q381" s="158">
        <v>8.2477</v>
      </c>
      <c r="R381" s="158">
        <v>4.3806000000000003</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44865</v>
      </c>
      <c r="E382" s="158">
        <v>25.3718</v>
      </c>
      <c r="F382" s="158">
        <v>3.5495999999999999</v>
      </c>
      <c r="G382" s="158">
        <v>3.5495999999999999</v>
      </c>
      <c r="H382" s="158">
        <v>10.184900000000001</v>
      </c>
      <c r="I382" s="158">
        <v>7.2336</v>
      </c>
      <c r="J382" s="158">
        <v>5.1315999999999997</v>
      </c>
      <c r="K382" s="158">
        <v>5.4109999999999996</v>
      </c>
      <c r="L382" s="158">
        <v>3.5947</v>
      </c>
      <c r="M382" s="158">
        <v>3.3860999999999999</v>
      </c>
      <c r="N382" s="158">
        <v>3.4369000000000001</v>
      </c>
      <c r="O382" s="158">
        <v>5.4915000000000003</v>
      </c>
      <c r="P382" s="158">
        <v>4.9431000000000003</v>
      </c>
      <c r="Q382" s="158">
        <v>7.1483999999999996</v>
      </c>
      <c r="R382" s="158">
        <v>5.1589999999999998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44865</v>
      </c>
      <c r="E383" s="158">
        <v>23.910699999999999</v>
      </c>
      <c r="F383" s="158">
        <v>2.7483</v>
      </c>
      <c r="G383" s="158">
        <v>2.7483</v>
      </c>
      <c r="H383" s="158">
        <v>9.3661999999999992</v>
      </c>
      <c r="I383" s="158">
        <v>6.4161999999999999</v>
      </c>
      <c r="J383" s="158">
        <v>4.3244999999999996</v>
      </c>
      <c r="K383" s="158">
        <v>4.5993000000000004</v>
      </c>
      <c r="L383" s="158">
        <v>2.7806000000000002</v>
      </c>
      <c r="M383" s="158">
        <v>2.5680000000000001</v>
      </c>
      <c r="N383" s="158">
        <v>2.6124000000000001</v>
      </c>
      <c r="O383" s="158">
        <v>4.5864000000000003</v>
      </c>
      <c r="P383" s="158">
        <v>4.1445999999999996</v>
      </c>
      <c r="Q383" s="158">
        <v>6.8966000000000003</v>
      </c>
      <c r="R383" s="158">
        <v>4.3228</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44865</v>
      </c>
      <c r="E384" s="158">
        <v>28.2102</v>
      </c>
      <c r="F384" s="158">
        <v>6.2568999999999999</v>
      </c>
      <c r="G384" s="158">
        <v>6.2568999999999999</v>
      </c>
      <c r="H384" s="158">
        <v>9.7558000000000007</v>
      </c>
      <c r="I384" s="158">
        <v>8.0559999999999992</v>
      </c>
      <c r="J384" s="158">
        <v>5.2740999999999998</v>
      </c>
      <c r="K384" s="158">
        <v>4.9486999999999997</v>
      </c>
      <c r="L384" s="158">
        <v>3.2214</v>
      </c>
      <c r="M384" s="158">
        <v>3.1164999999999998</v>
      </c>
      <c r="N384" s="158">
        <v>3.8239999999999998</v>
      </c>
      <c r="O384" s="158">
        <v>3.1313</v>
      </c>
      <c r="P384" s="158">
        <v>3.5074999999999998</v>
      </c>
      <c r="Q384" s="158">
        <v>6.1233000000000004</v>
      </c>
      <c r="R384" s="158">
        <v>8.8589000000000002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44865</v>
      </c>
      <c r="E385" s="158">
        <v>30.433599999999998</v>
      </c>
      <c r="F385" s="158">
        <v>6.9200999999999997</v>
      </c>
      <c r="G385" s="158">
        <v>6.9200999999999997</v>
      </c>
      <c r="H385" s="158">
        <v>10.3797</v>
      </c>
      <c r="I385" s="158">
        <v>8.6983999999999995</v>
      </c>
      <c r="J385" s="158">
        <v>5.9139999999999997</v>
      </c>
      <c r="K385" s="158">
        <v>5.5937999999999999</v>
      </c>
      <c r="L385" s="158">
        <v>3.8736000000000002</v>
      </c>
      <c r="M385" s="158">
        <v>3.7717999999999998</v>
      </c>
      <c r="N385" s="158">
        <v>4.4852999999999996</v>
      </c>
      <c r="O385" s="158">
        <v>3.7854000000000001</v>
      </c>
      <c r="P385" s="158">
        <v>4.2213000000000003</v>
      </c>
      <c r="Q385" s="158">
        <v>7.0991</v>
      </c>
      <c r="R385" s="158">
        <v>9.5435999999999996</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44865</v>
      </c>
      <c r="E396" s="158">
        <v>39.146700000000003</v>
      </c>
      <c r="F396" s="158">
        <v>15.4039</v>
      </c>
      <c r="G396" s="158">
        <v>15.4039</v>
      </c>
      <c r="H396" s="158">
        <v>11.2981</v>
      </c>
      <c r="I396" s="158">
        <v>8.7538</v>
      </c>
      <c r="J396" s="158">
        <v>6.1588000000000003</v>
      </c>
      <c r="K396" s="158">
        <v>6.1688999999999998</v>
      </c>
      <c r="L396" s="158">
        <v>4.4627999999999997</v>
      </c>
      <c r="M396" s="158">
        <v>4.3230000000000004</v>
      </c>
      <c r="N396" s="158">
        <v>4.4058000000000002</v>
      </c>
      <c r="O396" s="158">
        <v>6.7907000000000002</v>
      </c>
      <c r="P396" s="158">
        <v>6.8266999999999998</v>
      </c>
      <c r="Q396" s="158">
        <v>8.5897000000000006</v>
      </c>
      <c r="R396" s="158">
        <v>5.4005000000000001</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44865</v>
      </c>
      <c r="E397" s="158">
        <v>36.881100000000004</v>
      </c>
      <c r="F397" s="158">
        <v>14.7639</v>
      </c>
      <c r="G397" s="158">
        <v>14.7639</v>
      </c>
      <c r="H397" s="158">
        <v>10.6601</v>
      </c>
      <c r="I397" s="158">
        <v>8.1193000000000008</v>
      </c>
      <c r="J397" s="158">
        <v>5.5265000000000004</v>
      </c>
      <c r="K397" s="158">
        <v>5.5324999999999998</v>
      </c>
      <c r="L397" s="158">
        <v>3.8315999999999999</v>
      </c>
      <c r="M397" s="158">
        <v>3.6821999999999999</v>
      </c>
      <c r="N397" s="158">
        <v>3.7576000000000001</v>
      </c>
      <c r="O397" s="158">
        <v>6.1257999999999999</v>
      </c>
      <c r="P397" s="158">
        <v>6.1109</v>
      </c>
      <c r="Q397" s="158">
        <v>7.3882000000000003</v>
      </c>
      <c r="R397" s="158">
        <v>4.7397</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44865</v>
      </c>
      <c r="E406" s="158">
        <v>15.5937</v>
      </c>
      <c r="F406" s="158">
        <v>8.5885999999999996</v>
      </c>
      <c r="G406" s="158">
        <v>8.5885999999999996</v>
      </c>
      <c r="H406" s="158">
        <v>11.3642</v>
      </c>
      <c r="I406" s="158">
        <v>7.4444999999999997</v>
      </c>
      <c r="J406" s="158">
        <v>5.6826999999999996</v>
      </c>
      <c r="K406" s="158">
        <v>5.8308999999999997</v>
      </c>
      <c r="L406" s="158">
        <v>3.5339999999999998</v>
      </c>
      <c r="M406" s="158">
        <v>3.6663000000000001</v>
      </c>
      <c r="N406" s="158">
        <v>3.9047000000000001</v>
      </c>
      <c r="O406" s="158">
        <v>-2.3942000000000001</v>
      </c>
      <c r="P406" s="158">
        <v>-1.0962000000000001</v>
      </c>
      <c r="Q406" s="158">
        <v>4.4909999999999997</v>
      </c>
      <c r="R406" s="158">
        <v>13.0822</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44865</v>
      </c>
      <c r="E407" s="158">
        <v>14.0678</v>
      </c>
      <c r="F407" s="158">
        <v>7.7887000000000004</v>
      </c>
      <c r="G407" s="158">
        <v>7.7887000000000004</v>
      </c>
      <c r="H407" s="158">
        <v>10.564500000000001</v>
      </c>
      <c r="I407" s="158">
        <v>6.6516000000000002</v>
      </c>
      <c r="J407" s="158">
        <v>4.8913000000000002</v>
      </c>
      <c r="K407" s="158">
        <v>5.0298999999999996</v>
      </c>
      <c r="L407" s="158">
        <v>2.7401</v>
      </c>
      <c r="M407" s="158">
        <v>2.8715999999999999</v>
      </c>
      <c r="N407" s="158">
        <v>3.1244999999999998</v>
      </c>
      <c r="O407" s="158">
        <v>-3.1533000000000002</v>
      </c>
      <c r="P407" s="158">
        <v>-1.9614</v>
      </c>
      <c r="Q407" s="158">
        <v>3.4885000000000002</v>
      </c>
      <c r="R407" s="158">
        <v>12.234400000000001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8.1985029411764714</v>
      </c>
      <c r="G408" s="160">
        <v>8.1985029411764714</v>
      </c>
      <c r="H408" s="160">
        <v>11.603994117647058</v>
      </c>
      <c r="I408" s="160">
        <v>8.802617647058824</v>
      </c>
      <c r="J408" s="160">
        <v>5.9590441176470579</v>
      </c>
      <c r="K408" s="160">
        <v>3.5062382352941173</v>
      </c>
      <c r="L408" s="160">
        <v>3.2634000000000003</v>
      </c>
      <c r="M408" s="160">
        <v>14.41193125</v>
      </c>
      <c r="N408" s="160">
        <v>12.610459374999996</v>
      </c>
      <c r="O408" s="160">
        <v>5.9188968749999988</v>
      </c>
      <c r="P408" s="160">
        <v>4.4476312499999997</v>
      </c>
      <c r="Q408" s="160">
        <v>6.4041676470588227</v>
      </c>
      <c r="R408" s="160">
        <v>10.610734375000002</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7.8132999999999999</v>
      </c>
      <c r="G409" s="160">
        <v>7.8132999999999999</v>
      </c>
      <c r="H409" s="160">
        <v>10.612300000000001</v>
      </c>
      <c r="I409" s="160">
        <v>8.0836499999999987</v>
      </c>
      <c r="J409" s="160">
        <v>5.2898999999999994</v>
      </c>
      <c r="K409" s="160">
        <v>4.8010999999999999</v>
      </c>
      <c r="L409" s="160">
        <v>3.1631499999999999</v>
      </c>
      <c r="M409" s="160">
        <v>3.6742499999999998</v>
      </c>
      <c r="N409" s="160">
        <v>3.86435</v>
      </c>
      <c r="O409" s="160">
        <v>5.9291</v>
      </c>
      <c r="P409" s="160">
        <v>5.4509499999999997</v>
      </c>
      <c r="Q409" s="160">
        <v>7.0740999999999996</v>
      </c>
      <c r="R409" s="160">
        <v>6.3709500000000006</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44865</v>
      </c>
      <c r="E412" s="158">
        <v>1193.4978000000001</v>
      </c>
      <c r="F412" s="158">
        <v>5.5522</v>
      </c>
      <c r="G412" s="158">
        <v>5.5522</v>
      </c>
      <c r="H412" s="158">
        <v>6.9287000000000001</v>
      </c>
      <c r="I412" s="158">
        <v>6.0186999999999999</v>
      </c>
      <c r="J412" s="158">
        <v>5.0822000000000003</v>
      </c>
      <c r="K412" s="158">
        <v>5.1087999999999996</v>
      </c>
      <c r="L412" s="158">
        <v>3.5188000000000001</v>
      </c>
      <c r="M412" s="158">
        <v>3.6793</v>
      </c>
      <c r="N412" s="158">
        <v>3.7869000000000002</v>
      </c>
      <c r="O412" s="158"/>
      <c r="P412" s="158"/>
      <c r="Q412" s="158">
        <v>6.4066999999999998</v>
      </c>
      <c r="R412" s="158">
        <v>4.3487</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44865</v>
      </c>
      <c r="E413" s="158">
        <v>1210.5522000000001</v>
      </c>
      <c r="F413" s="158">
        <v>17.1694</v>
      </c>
      <c r="G413" s="158">
        <v>17.1694</v>
      </c>
      <c r="H413" s="158">
        <v>15.2578</v>
      </c>
      <c r="I413" s="158">
        <v>16.550599999999999</v>
      </c>
      <c r="J413" s="158">
        <v>6.2609000000000004</v>
      </c>
      <c r="K413" s="158">
        <v>5.3612000000000002</v>
      </c>
      <c r="L413" s="158">
        <v>3.3403999999999998</v>
      </c>
      <c r="M413" s="158">
        <v>2.6835</v>
      </c>
      <c r="N413" s="158">
        <v>2.4693999999999998</v>
      </c>
      <c r="O413" s="158"/>
      <c r="P413" s="158"/>
      <c r="Q413" s="158">
        <v>6.9398</v>
      </c>
      <c r="R413" s="158">
        <v>3.7656000000000001</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44865</v>
      </c>
      <c r="E414" s="158">
        <v>1144.4938138464299</v>
      </c>
      <c r="F414" s="158">
        <v>5.8819999999999997</v>
      </c>
      <c r="G414" s="158">
        <v>5.8935000000000004</v>
      </c>
      <c r="H414" s="158">
        <v>5.8981000000000003</v>
      </c>
      <c r="I414" s="158">
        <v>5.8818000000000001</v>
      </c>
      <c r="J414" s="158">
        <v>5.8055000000000003</v>
      </c>
      <c r="K414" s="158">
        <v>5.1872999999999996</v>
      </c>
      <c r="L414" s="158">
        <v>4.7385999999999999</v>
      </c>
      <c r="M414" s="158">
        <v>4.2693000000000003</v>
      </c>
      <c r="N414" s="158">
        <v>4.0297000000000001</v>
      </c>
      <c r="O414" s="158">
        <v>3.1082000000000001</v>
      </c>
      <c r="P414" s="158"/>
      <c r="Q414" s="158">
        <v>3.3397999999999999</v>
      </c>
      <c r="R414" s="158">
        <v>3.3109999999999999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44865</v>
      </c>
      <c r="E415" s="158">
        <v>22.248200000000001</v>
      </c>
      <c r="F415" s="158">
        <v>-29.731100000000001</v>
      </c>
      <c r="G415" s="158">
        <v>-29.731100000000001</v>
      </c>
      <c r="H415" s="158">
        <v>20.341100000000001</v>
      </c>
      <c r="I415" s="158">
        <v>1.3483000000000001</v>
      </c>
      <c r="J415" s="158">
        <v>1.3032999999999999</v>
      </c>
      <c r="K415" s="158">
        <v>3.4619</v>
      </c>
      <c r="L415" s="158">
        <v>3.2157</v>
      </c>
      <c r="M415" s="158">
        <v>0.41049999999999998</v>
      </c>
      <c r="N415" s="158">
        <v>-0.16250000000000001</v>
      </c>
      <c r="O415" s="158">
        <v>3.9285000000000001</v>
      </c>
      <c r="P415" s="158">
        <v>5.4558999999999997</v>
      </c>
      <c r="Q415" s="158">
        <v>6.6554000000000002</v>
      </c>
      <c r="R415" s="158">
        <v>0.80049999999999999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44865</v>
      </c>
      <c r="E416" s="158">
        <v>2403.81517402075</v>
      </c>
      <c r="F416" s="158">
        <v>5.4569000000000001</v>
      </c>
      <c r="G416" s="158">
        <v>5.4546999999999999</v>
      </c>
      <c r="H416" s="158">
        <v>5.4393000000000002</v>
      </c>
      <c r="I416" s="158">
        <v>5.4223999999999997</v>
      </c>
      <c r="J416" s="158">
        <v>5.3445</v>
      </c>
      <c r="K416" s="158">
        <v>4.8404999999999996</v>
      </c>
      <c r="L416" s="158">
        <v>4.1306000000000003</v>
      </c>
      <c r="M416" s="158">
        <v>3.7132000000000001</v>
      </c>
      <c r="N416" s="158">
        <v>3.4659</v>
      </c>
      <c r="O416" s="158">
        <v>2.8119999999999998</v>
      </c>
      <c r="P416" s="158">
        <v>3.2961</v>
      </c>
      <c r="Q416" s="158">
        <v>4.6421000000000001</v>
      </c>
      <c r="R416" s="158">
        <v>2.9089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44865</v>
      </c>
      <c r="E417" s="158">
        <v>22.5655</v>
      </c>
      <c r="F417" s="158">
        <v>-30.279800000000002</v>
      </c>
      <c r="G417" s="158">
        <v>-30.279800000000002</v>
      </c>
      <c r="H417" s="158">
        <v>20.7241</v>
      </c>
      <c r="I417" s="158">
        <v>1.5375000000000001</v>
      </c>
      <c r="J417" s="158">
        <v>1.5203</v>
      </c>
      <c r="K417" s="158">
        <v>3.5249000000000001</v>
      </c>
      <c r="L417" s="158">
        <v>3.2682000000000002</v>
      </c>
      <c r="M417" s="158">
        <v>0.153</v>
      </c>
      <c r="N417" s="158">
        <v>-0.3614</v>
      </c>
      <c r="O417" s="158">
        <v>3.9165000000000001</v>
      </c>
      <c r="P417" s="158">
        <v>5.6124000000000001</v>
      </c>
      <c r="Q417" s="158">
        <v>6.2171000000000003</v>
      </c>
      <c r="R417" s="158">
        <v>0.75539999999999996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44865</v>
      </c>
      <c r="E418" s="158">
        <v>201.90459999999999</v>
      </c>
      <c r="F418" s="158">
        <v>-25.298500000000001</v>
      </c>
      <c r="G418" s="158">
        <v>-25.298500000000001</v>
      </c>
      <c r="H418" s="158">
        <v>24.397200000000002</v>
      </c>
      <c r="I418" s="158">
        <v>-1.8013999999999999</v>
      </c>
      <c r="J418" s="158">
        <v>2.6804000000000001</v>
      </c>
      <c r="K418" s="158">
        <v>1.9048</v>
      </c>
      <c r="L418" s="158">
        <v>2.0651000000000002</v>
      </c>
      <c r="M418" s="158">
        <v>-0.68969999999999998</v>
      </c>
      <c r="N418" s="158">
        <v>-1.0730999999999999</v>
      </c>
      <c r="O418" s="158">
        <v>2.7158000000000002</v>
      </c>
      <c r="P418" s="158">
        <v>4.2609000000000004</v>
      </c>
      <c r="Q418" s="158">
        <v>5.2521000000000004</v>
      </c>
      <c r="R418" s="158">
        <v>6.7900000000000002E-2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-7.3212714285714293</v>
      </c>
      <c r="G419" s="160">
        <v>-7.3199428571428582</v>
      </c>
      <c r="H419" s="160">
        <v>14.1409</v>
      </c>
      <c r="I419" s="160">
        <v>4.9939857142857145</v>
      </c>
      <c r="J419" s="160">
        <v>3.9995857142857143</v>
      </c>
      <c r="K419" s="160">
        <v>4.1984857142857139</v>
      </c>
      <c r="L419" s="160">
        <v>3.4681999999999999</v>
      </c>
      <c r="M419" s="160">
        <v>2.0313000000000003</v>
      </c>
      <c r="N419" s="160">
        <v>1.7364142857142857</v>
      </c>
      <c r="O419" s="160">
        <v>3.2962000000000002</v>
      </c>
      <c r="P419" s="160">
        <v>4.6563249999999998</v>
      </c>
      <c r="Q419" s="160">
        <v>5.6361428571428567</v>
      </c>
      <c r="R419" s="160">
        <v>2.2797142857142854</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5.4569000000000001</v>
      </c>
      <c r="G420" s="160">
        <v>5.4546999999999999</v>
      </c>
      <c r="H420" s="160">
        <v>15.2578</v>
      </c>
      <c r="I420" s="160">
        <v>5.4223999999999997</v>
      </c>
      <c r="J420" s="160">
        <v>5.0822000000000003</v>
      </c>
      <c r="K420" s="160">
        <v>4.8404999999999996</v>
      </c>
      <c r="L420" s="160">
        <v>3.3403999999999998</v>
      </c>
      <c r="M420" s="160">
        <v>2.6835</v>
      </c>
      <c r="N420" s="160">
        <v>2.4693999999999998</v>
      </c>
      <c r="O420" s="160">
        <v>3.1082000000000001</v>
      </c>
      <c r="P420" s="160">
        <v>4.8583999999999996</v>
      </c>
      <c r="Q420" s="160">
        <v>6.2171000000000003</v>
      </c>
      <c r="R420" s="160">
        <v>2.9089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44865</v>
      </c>
      <c r="E423" s="158">
        <v>30.7761</v>
      </c>
      <c r="F423" s="158">
        <v>5.7744999999999997</v>
      </c>
      <c r="G423" s="158">
        <v>5.7744999999999997</v>
      </c>
      <c r="H423" s="158">
        <v>7.0822000000000003</v>
      </c>
      <c r="I423" s="158">
        <v>5.8498000000000001</v>
      </c>
      <c r="J423" s="158">
        <v>4.5355999999999996</v>
      </c>
      <c r="K423" s="158">
        <v>4.3093000000000004</v>
      </c>
      <c r="L423" s="158">
        <v>3.1391</v>
      </c>
      <c r="M423" s="158">
        <v>2.1962999999999999</v>
      </c>
      <c r="N423" s="158">
        <v>2.4333</v>
      </c>
      <c r="O423" s="158">
        <v>5.4592999999999998</v>
      </c>
      <c r="P423" s="158">
        <v>5.7790999999999997</v>
      </c>
      <c r="Q423" s="158">
        <v>7.3490000000000002</v>
      </c>
      <c r="R423" s="158">
        <v>3.8386999999999998</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44865</v>
      </c>
      <c r="E424" s="158">
        <v>32.235700000000001</v>
      </c>
      <c r="F424" s="158">
        <v>6.1929999999999996</v>
      </c>
      <c r="G424" s="158">
        <v>6.1929999999999996</v>
      </c>
      <c r="H424" s="158">
        <v>7.5111999999999997</v>
      </c>
      <c r="I424" s="158">
        <v>6.2831000000000001</v>
      </c>
      <c r="J424" s="158">
        <v>4.9664000000000001</v>
      </c>
      <c r="K424" s="158">
        <v>4.7590000000000003</v>
      </c>
      <c r="L424" s="158">
        <v>3.6135999999999999</v>
      </c>
      <c r="M424" s="158">
        <v>2.6793</v>
      </c>
      <c r="N424" s="158">
        <v>2.9243999999999999</v>
      </c>
      <c r="O424" s="158">
        <v>5.9724000000000004</v>
      </c>
      <c r="P424" s="158">
        <v>6.3083999999999998</v>
      </c>
      <c r="Q424" s="158">
        <v>7.5119999999999996</v>
      </c>
      <c r="R424" s="158">
        <v>4.2915000000000001</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44865</v>
      </c>
      <c r="E425" s="158">
        <v>43.441099999999999</v>
      </c>
      <c r="F425" s="158">
        <v>51.300699999999999</v>
      </c>
      <c r="G425" s="158">
        <v>51.300699999999999</v>
      </c>
      <c r="H425" s="158">
        <v>38.222700000000003</v>
      </c>
      <c r="I425" s="158">
        <v>38.180799999999998</v>
      </c>
      <c r="J425" s="158">
        <v>19.655899999999999</v>
      </c>
      <c r="K425" s="158">
        <v>7.5011999999999999</v>
      </c>
      <c r="L425" s="158">
        <v>4.2949000000000002</v>
      </c>
      <c r="M425" s="158">
        <v>1.6655</v>
      </c>
      <c r="N425" s="158">
        <v>0.52749999999999997</v>
      </c>
      <c r="O425" s="158">
        <v>13.8741</v>
      </c>
      <c r="P425" s="158">
        <v>9.2826000000000004</v>
      </c>
      <c r="Q425" s="158">
        <v>9.4804999999999993</v>
      </c>
      <c r="R425" s="158">
        <v>15.894500000000001</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44865</v>
      </c>
      <c r="E426" s="158">
        <v>22.274699999999999</v>
      </c>
      <c r="F426" s="158">
        <v>52.387700000000002</v>
      </c>
      <c r="G426" s="158">
        <v>52.387700000000002</v>
      </c>
      <c r="H426" s="158">
        <v>39.3369</v>
      </c>
      <c r="I426" s="158">
        <v>39.302199999999999</v>
      </c>
      <c r="J426" s="158">
        <v>20.779800000000002</v>
      </c>
      <c r="K426" s="158">
        <v>8.7102000000000004</v>
      </c>
      <c r="L426" s="158">
        <v>5.4512999999999998</v>
      </c>
      <c r="M426" s="158">
        <v>2.7805</v>
      </c>
      <c r="N426" s="158">
        <v>1.5660000000000001</v>
      </c>
      <c r="O426" s="158">
        <v>14.5787</v>
      </c>
      <c r="P426" s="158">
        <v>9.8346</v>
      </c>
      <c r="Q426" s="158">
        <v>10.5671</v>
      </c>
      <c r="R426" s="158">
        <v>16.7834</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44865</v>
      </c>
      <c r="E427" s="158">
        <v>24.705300000000001</v>
      </c>
      <c r="F427" s="158">
        <v>37.642499999999998</v>
      </c>
      <c r="G427" s="158">
        <v>37.642499999999998</v>
      </c>
      <c r="H427" s="158">
        <v>29.309000000000001</v>
      </c>
      <c r="I427" s="158">
        <v>26.770600000000002</v>
      </c>
      <c r="J427" s="158">
        <v>15.925599999999999</v>
      </c>
      <c r="K427" s="158">
        <v>8.7279</v>
      </c>
      <c r="L427" s="158">
        <v>4.3646000000000003</v>
      </c>
      <c r="M427" s="158">
        <v>3.8729</v>
      </c>
      <c r="N427" s="158">
        <v>3.0059999999999998</v>
      </c>
      <c r="O427" s="158">
        <v>9.6651000000000007</v>
      </c>
      <c r="P427" s="158">
        <v>7.4135999999999997</v>
      </c>
      <c r="Q427" s="158">
        <v>8.1913</v>
      </c>
      <c r="R427" s="158">
        <v>10.215</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44865</v>
      </c>
      <c r="E428" s="158">
        <v>25.984000000000002</v>
      </c>
      <c r="F428" s="158">
        <v>37.998699999999999</v>
      </c>
      <c r="G428" s="158">
        <v>37.998699999999999</v>
      </c>
      <c r="H428" s="158">
        <v>29.725000000000001</v>
      </c>
      <c r="I428" s="158">
        <v>27.078199999999999</v>
      </c>
      <c r="J428" s="158">
        <v>16.318300000000001</v>
      </c>
      <c r="K428" s="158">
        <v>9.0889000000000006</v>
      </c>
      <c r="L428" s="158">
        <v>4.8722000000000003</v>
      </c>
      <c r="M428" s="158">
        <v>4.3419999999999996</v>
      </c>
      <c r="N428" s="158">
        <v>3.4535</v>
      </c>
      <c r="O428" s="158">
        <v>10.223599999999999</v>
      </c>
      <c r="P428" s="158">
        <v>7.9687000000000001</v>
      </c>
      <c r="Q428" s="158">
        <v>8.4797999999999991</v>
      </c>
      <c r="R428" s="158">
        <v>10.802899999999999</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44865</v>
      </c>
      <c r="E429" s="158">
        <v>28.873200000000001</v>
      </c>
      <c r="F429" s="158">
        <v>63.494900000000001</v>
      </c>
      <c r="G429" s="158">
        <v>63.494900000000001</v>
      </c>
      <c r="H429" s="158">
        <v>42.2639</v>
      </c>
      <c r="I429" s="158">
        <v>42.684399999999997</v>
      </c>
      <c r="J429" s="158">
        <v>24.697500000000002</v>
      </c>
      <c r="K429" s="158">
        <v>12.309699999999999</v>
      </c>
      <c r="L429" s="158">
        <v>5.9394999999999998</v>
      </c>
      <c r="M429" s="158">
        <v>4.0420999999999996</v>
      </c>
      <c r="N429" s="158">
        <v>2.9115000000000002</v>
      </c>
      <c r="O429" s="158">
        <v>12.2746</v>
      </c>
      <c r="P429" s="158">
        <v>8.6754999999999995</v>
      </c>
      <c r="Q429" s="158">
        <v>9.6694999999999993</v>
      </c>
      <c r="R429" s="158">
        <v>14.5642</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44865</v>
      </c>
      <c r="E430" s="158">
        <v>30.430700000000002</v>
      </c>
      <c r="F430" s="158">
        <v>64.066199999999995</v>
      </c>
      <c r="G430" s="158">
        <v>64.066199999999995</v>
      </c>
      <c r="H430" s="158">
        <v>42.861899999999999</v>
      </c>
      <c r="I430" s="158">
        <v>43.278500000000001</v>
      </c>
      <c r="J430" s="158">
        <v>25.302800000000001</v>
      </c>
      <c r="K430" s="158">
        <v>12.8134</v>
      </c>
      <c r="L430" s="158">
        <v>6.5762999999999998</v>
      </c>
      <c r="M430" s="158">
        <v>4.6538000000000004</v>
      </c>
      <c r="N430" s="158">
        <v>3.5221</v>
      </c>
      <c r="O430" s="158">
        <v>12.9762</v>
      </c>
      <c r="P430" s="158">
        <v>9.3142999999999994</v>
      </c>
      <c r="Q430" s="158">
        <v>10.242900000000001</v>
      </c>
      <c r="R430" s="158">
        <v>15.345599999999999</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44865</v>
      </c>
      <c r="E431" s="158">
        <v>11.8071</v>
      </c>
      <c r="F431" s="158">
        <v>1.3396999999999999</v>
      </c>
      <c r="G431" s="158">
        <v>1.3396999999999999</v>
      </c>
      <c r="H431" s="158">
        <v>12.282999999999999</v>
      </c>
      <c r="I431" s="158">
        <v>6.9741999999999997</v>
      </c>
      <c r="J431" s="158">
        <v>4.6855000000000002</v>
      </c>
      <c r="K431" s="158">
        <v>4.2388000000000003</v>
      </c>
      <c r="L431" s="158">
        <v>3.7183000000000002</v>
      </c>
      <c r="M431" s="158">
        <v>3.1764000000000001</v>
      </c>
      <c r="N431" s="158">
        <v>3.1429999999999998</v>
      </c>
      <c r="O431" s="158"/>
      <c r="P431" s="158"/>
      <c r="Q431" s="158">
        <v>6.2060000000000004</v>
      </c>
      <c r="R431" s="158">
        <v>4.4461000000000004</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44865</v>
      </c>
      <c r="E432" s="158">
        <v>11.6981</v>
      </c>
      <c r="F432" s="158">
        <v>0.83209999999999995</v>
      </c>
      <c r="G432" s="158">
        <v>0.83209999999999995</v>
      </c>
      <c r="H432" s="158">
        <v>11.863899999999999</v>
      </c>
      <c r="I432" s="158">
        <v>6.5689000000000002</v>
      </c>
      <c r="J432" s="158">
        <v>4.2831000000000001</v>
      </c>
      <c r="K432" s="158">
        <v>3.8313999999999999</v>
      </c>
      <c r="L432" s="158">
        <v>3.3096999999999999</v>
      </c>
      <c r="M432" s="158">
        <v>2.7658999999999998</v>
      </c>
      <c r="N432" s="158">
        <v>2.7296999999999998</v>
      </c>
      <c r="O432" s="158"/>
      <c r="P432" s="158"/>
      <c r="Q432" s="158">
        <v>5.8495999999999997</v>
      </c>
      <c r="R432" s="158">
        <v>4.0669000000000004</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44865</v>
      </c>
      <c r="E433" s="158">
        <v>11.922499999999999</v>
      </c>
      <c r="F433" s="158">
        <v>11.542400000000001</v>
      </c>
      <c r="G433" s="158">
        <v>11.542400000000001</v>
      </c>
      <c r="H433" s="158">
        <v>0.88800000000000001</v>
      </c>
      <c r="I433" s="158">
        <v>4.71</v>
      </c>
      <c r="J433" s="158">
        <v>5.3970000000000002</v>
      </c>
      <c r="K433" s="158">
        <v>4.6037999999999997</v>
      </c>
      <c r="L433" s="158">
        <v>3.8105000000000002</v>
      </c>
      <c r="M433" s="158">
        <v>3.8368000000000002</v>
      </c>
      <c r="N433" s="158">
        <v>3.8847999999999998</v>
      </c>
      <c r="O433" s="158"/>
      <c r="P433" s="158"/>
      <c r="Q433" s="158">
        <v>6.3910999999999998</v>
      </c>
      <c r="R433" s="158">
        <v>4.3720999999999997</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44865</v>
      </c>
      <c r="E434" s="158">
        <v>11.922499999999999</v>
      </c>
      <c r="F434" s="158">
        <v>11.542400000000001</v>
      </c>
      <c r="G434" s="158">
        <v>11.542400000000001</v>
      </c>
      <c r="H434" s="158">
        <v>0.88800000000000001</v>
      </c>
      <c r="I434" s="158">
        <v>4.71</v>
      </c>
      <c r="J434" s="158">
        <v>5.3970000000000002</v>
      </c>
      <c r="K434" s="158">
        <v>4.6037999999999997</v>
      </c>
      <c r="L434" s="158">
        <v>3.8105000000000002</v>
      </c>
      <c r="M434" s="158">
        <v>3.8368000000000002</v>
      </c>
      <c r="N434" s="158">
        <v>3.8847999999999998</v>
      </c>
      <c r="O434" s="158"/>
      <c r="P434" s="158"/>
      <c r="Q434" s="158">
        <v>6.3910999999999998</v>
      </c>
      <c r="R434" s="158">
        <v>4.3720999999999997</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44865</v>
      </c>
      <c r="E435" s="158">
        <v>12.071199999999999</v>
      </c>
      <c r="F435" s="158">
        <v>4.6380999999999997</v>
      </c>
      <c r="G435" s="158">
        <v>4.6380999999999997</v>
      </c>
      <c r="H435" s="158">
        <v>-4.6204000000000001</v>
      </c>
      <c r="I435" s="158">
        <v>9.7119999999999997</v>
      </c>
      <c r="J435" s="158">
        <v>2.3357999999999999</v>
      </c>
      <c r="K435" s="158">
        <v>4.6748000000000003</v>
      </c>
      <c r="L435" s="158">
        <v>3.1838000000000002</v>
      </c>
      <c r="M435" s="158">
        <v>2.5486</v>
      </c>
      <c r="N435" s="158">
        <v>2.3565</v>
      </c>
      <c r="O435" s="158"/>
      <c r="P435" s="158"/>
      <c r="Q435" s="158">
        <v>6.8567999999999998</v>
      </c>
      <c r="R435" s="158">
        <v>3.6785000000000001</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44865</v>
      </c>
      <c r="E436" s="158">
        <v>12.071199999999999</v>
      </c>
      <c r="F436" s="158">
        <v>4.6380999999999997</v>
      </c>
      <c r="G436" s="158">
        <v>4.6380999999999997</v>
      </c>
      <c r="H436" s="158">
        <v>-4.6204000000000001</v>
      </c>
      <c r="I436" s="158">
        <v>9.7119999999999997</v>
      </c>
      <c r="J436" s="158">
        <v>2.3357999999999999</v>
      </c>
      <c r="K436" s="158">
        <v>4.6748000000000003</v>
      </c>
      <c r="L436" s="158">
        <v>3.1838000000000002</v>
      </c>
      <c r="M436" s="158">
        <v>2.5486</v>
      </c>
      <c r="N436" s="158">
        <v>2.3565</v>
      </c>
      <c r="O436" s="158"/>
      <c r="P436" s="158"/>
      <c r="Q436" s="158">
        <v>6.8567999999999998</v>
      </c>
      <c r="R436" s="158">
        <v>3.6785000000000001</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44865</v>
      </c>
      <c r="E437" s="158">
        <v>115.8065</v>
      </c>
      <c r="F437" s="158">
        <v>83.312100000000001</v>
      </c>
      <c r="G437" s="158">
        <v>83.312100000000001</v>
      </c>
      <c r="H437" s="158">
        <v>60.537999999999997</v>
      </c>
      <c r="I437" s="158">
        <v>62.8733</v>
      </c>
      <c r="J437" s="158">
        <v>38.175699999999999</v>
      </c>
      <c r="K437" s="158">
        <v>21.589700000000001</v>
      </c>
      <c r="L437" s="158">
        <v>12.5395</v>
      </c>
      <c r="M437" s="158">
        <v>7.9375</v>
      </c>
      <c r="N437" s="158">
        <v>6.9086999999999996</v>
      </c>
      <c r="O437" s="158">
        <v>10.6206</v>
      </c>
      <c r="P437" s="158">
        <v>8.5166000000000004</v>
      </c>
      <c r="Q437" s="158">
        <v>13.7485</v>
      </c>
      <c r="R437" s="158">
        <v>27.034800000000001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44865</v>
      </c>
      <c r="E438" s="158">
        <v>127.6833</v>
      </c>
      <c r="F438" s="158">
        <v>84.290300000000002</v>
      </c>
      <c r="G438" s="158">
        <v>84.290300000000002</v>
      </c>
      <c r="H438" s="158">
        <v>61.5199</v>
      </c>
      <c r="I438" s="158">
        <v>63.863599999999998</v>
      </c>
      <c r="J438" s="158">
        <v>39.176299999999998</v>
      </c>
      <c r="K438" s="158">
        <v>22.611699999999999</v>
      </c>
      <c r="L438" s="158">
        <v>13.5703</v>
      </c>
      <c r="M438" s="158">
        <v>8.9628999999999994</v>
      </c>
      <c r="N438" s="158">
        <v>7.9443000000000001</v>
      </c>
      <c r="O438" s="158">
        <v>11.7362</v>
      </c>
      <c r="P438" s="158">
        <v>9.6462000000000003</v>
      </c>
      <c r="Q438" s="158">
        <v>10.9285</v>
      </c>
      <c r="R438" s="158">
        <v>28.315100000000001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44865</v>
      </c>
      <c r="E439" s="158">
        <v>59.082900000000002</v>
      </c>
      <c r="F439" s="158">
        <v>49.914299999999997</v>
      </c>
      <c r="G439" s="158">
        <v>49.914299999999997</v>
      </c>
      <c r="H439" s="158">
        <v>33.673900000000003</v>
      </c>
      <c r="I439" s="158">
        <v>31.995999999999999</v>
      </c>
      <c r="J439" s="158">
        <v>16.534300000000002</v>
      </c>
      <c r="K439" s="158">
        <v>10.303900000000001</v>
      </c>
      <c r="L439" s="158">
        <v>6.6082999999999998</v>
      </c>
      <c r="M439" s="158">
        <v>4.0228000000000002</v>
      </c>
      <c r="N439" s="158">
        <v>3.0724</v>
      </c>
      <c r="O439" s="158">
        <v>6.4095000000000004</v>
      </c>
      <c r="P439" s="158">
        <v>5.4226999999999999</v>
      </c>
      <c r="Q439" s="158">
        <v>9.8389000000000006</v>
      </c>
      <c r="R439" s="158">
        <v>18.961300000000001</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44865</v>
      </c>
      <c r="E440" s="158">
        <v>63.134399999999999</v>
      </c>
      <c r="F440" s="158">
        <v>50.700600000000001</v>
      </c>
      <c r="G440" s="158">
        <v>50.700600000000001</v>
      </c>
      <c r="H440" s="158">
        <v>34.443300000000001</v>
      </c>
      <c r="I440" s="158">
        <v>32.769799999999996</v>
      </c>
      <c r="J440" s="158">
        <v>17.3017</v>
      </c>
      <c r="K440" s="158">
        <v>11.0816</v>
      </c>
      <c r="L440" s="158">
        <v>7.3920000000000003</v>
      </c>
      <c r="M440" s="158">
        <v>4.7862</v>
      </c>
      <c r="N440" s="158">
        <v>3.8172000000000001</v>
      </c>
      <c r="O440" s="158">
        <v>7.1478000000000002</v>
      </c>
      <c r="P440" s="158">
        <v>6.1459999999999999</v>
      </c>
      <c r="Q440" s="158">
        <v>9.0589999999999993</v>
      </c>
      <c r="R440" s="158">
        <v>19.835699999999999</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44865</v>
      </c>
      <c r="E441" s="158">
        <v>37.209099999999999</v>
      </c>
      <c r="F441" s="158">
        <v>23.949400000000001</v>
      </c>
      <c r="G441" s="158">
        <v>23.949400000000001</v>
      </c>
      <c r="H441" s="158">
        <v>23.238399999999999</v>
      </c>
      <c r="I441" s="158">
        <v>21.810700000000001</v>
      </c>
      <c r="J441" s="158">
        <v>12.5395</v>
      </c>
      <c r="K441" s="158">
        <v>7.2282999999999999</v>
      </c>
      <c r="L441" s="158">
        <v>4.7252000000000001</v>
      </c>
      <c r="M441" s="158">
        <v>3.5162</v>
      </c>
      <c r="N441" s="158">
        <v>3.4251999999999998</v>
      </c>
      <c r="O441" s="158">
        <v>0.44569999999999999</v>
      </c>
      <c r="P441" s="158">
        <v>2.0613999999999999</v>
      </c>
      <c r="Q441" s="158">
        <v>7.1882999999999999</v>
      </c>
      <c r="R441" s="158">
        <v>14.6289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44865</v>
      </c>
      <c r="E442" s="158">
        <v>39.833100000000002</v>
      </c>
      <c r="F442" s="158">
        <v>24.699100000000001</v>
      </c>
      <c r="G442" s="158">
        <v>24.699100000000001</v>
      </c>
      <c r="H442" s="158">
        <v>24.008800000000001</v>
      </c>
      <c r="I442" s="158">
        <v>22.585000000000001</v>
      </c>
      <c r="J442" s="158">
        <v>13.317399999999999</v>
      </c>
      <c r="K442" s="158">
        <v>8.0142000000000007</v>
      </c>
      <c r="L442" s="158">
        <v>5.5172999999999996</v>
      </c>
      <c r="M442" s="158">
        <v>4.3103999999999996</v>
      </c>
      <c r="N442" s="158">
        <v>4.2268999999999997</v>
      </c>
      <c r="O442" s="158">
        <v>1.1721999999999999</v>
      </c>
      <c r="P442" s="158">
        <v>2.8169</v>
      </c>
      <c r="Q442" s="158">
        <v>6.4831000000000003</v>
      </c>
      <c r="R442" s="158">
        <v>15.5349</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44865</v>
      </c>
      <c r="E443" s="158">
        <v>48.123800000000003</v>
      </c>
      <c r="F443" s="158">
        <v>28.102499999999999</v>
      </c>
      <c r="G443" s="158">
        <v>28.102499999999999</v>
      </c>
      <c r="H443" s="158">
        <v>20.870100000000001</v>
      </c>
      <c r="I443" s="158">
        <v>21.758299999999998</v>
      </c>
      <c r="J443" s="158">
        <v>12.9115</v>
      </c>
      <c r="K443" s="158">
        <v>7.9549000000000003</v>
      </c>
      <c r="L443" s="158">
        <v>5.6433</v>
      </c>
      <c r="M443" s="158">
        <v>4.0326000000000004</v>
      </c>
      <c r="N443" s="158">
        <v>3.5459000000000001</v>
      </c>
      <c r="O443" s="158">
        <v>7.3310000000000004</v>
      </c>
      <c r="P443" s="158">
        <v>6.7099000000000002</v>
      </c>
      <c r="Q443" s="158">
        <v>8.9532000000000007</v>
      </c>
      <c r="R443" s="158">
        <v>8.8531999999999993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44865</v>
      </c>
      <c r="E444" s="158">
        <v>50.3855</v>
      </c>
      <c r="F444" s="158">
        <v>28.681799999999999</v>
      </c>
      <c r="G444" s="158">
        <v>28.681799999999999</v>
      </c>
      <c r="H444" s="158">
        <v>21.444800000000001</v>
      </c>
      <c r="I444" s="158">
        <v>22.336099999999998</v>
      </c>
      <c r="J444" s="158">
        <v>13.489000000000001</v>
      </c>
      <c r="K444" s="158">
        <v>8.5656999999999996</v>
      </c>
      <c r="L444" s="158">
        <v>6.2675000000000001</v>
      </c>
      <c r="M444" s="158">
        <v>4.6460999999999997</v>
      </c>
      <c r="N444" s="158">
        <v>4.1589</v>
      </c>
      <c r="O444" s="158">
        <v>7.9870000000000001</v>
      </c>
      <c r="P444" s="158">
        <v>7.2607999999999997</v>
      </c>
      <c r="Q444" s="158">
        <v>8.6432000000000002</v>
      </c>
      <c r="R444" s="158">
        <v>9.516</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44865</v>
      </c>
      <c r="E445" s="158">
        <v>14.3749</v>
      </c>
      <c r="F445" s="158">
        <v>34.460500000000003</v>
      </c>
      <c r="G445" s="158">
        <v>34.460500000000003</v>
      </c>
      <c r="H445" s="158">
        <v>30.055099999999999</v>
      </c>
      <c r="I445" s="158">
        <v>21.117599999999999</v>
      </c>
      <c r="J445" s="158">
        <v>11.3711</v>
      </c>
      <c r="K445" s="158">
        <v>1.252</v>
      </c>
      <c r="L445" s="158">
        <v>-0.57479999999999998</v>
      </c>
      <c r="M445" s="158">
        <v>2.6278999999999999</v>
      </c>
      <c r="N445" s="158">
        <v>1.1343000000000001</v>
      </c>
      <c r="O445" s="158">
        <v>3.2711000000000001</v>
      </c>
      <c r="P445" s="158">
        <v>3.6009000000000002</v>
      </c>
      <c r="Q445" s="158">
        <v>4.6833</v>
      </c>
      <c r="R445" s="158">
        <v>16.663</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44865</v>
      </c>
      <c r="E446" s="158">
        <v>15.8024</v>
      </c>
      <c r="F446" s="158">
        <v>35.442500000000003</v>
      </c>
      <c r="G446" s="158">
        <v>35.442500000000003</v>
      </c>
      <c r="H446" s="158">
        <v>31.004300000000001</v>
      </c>
      <c r="I446" s="158">
        <v>22.045200000000001</v>
      </c>
      <c r="J446" s="158">
        <v>12.3096</v>
      </c>
      <c r="K446" s="158">
        <v>2.1869000000000001</v>
      </c>
      <c r="L446" s="158">
        <v>0.35649999999999998</v>
      </c>
      <c r="M446" s="158">
        <v>3.6147999999999998</v>
      </c>
      <c r="N446" s="158">
        <v>2.1396000000000002</v>
      </c>
      <c r="O446" s="158">
        <v>4.1386000000000003</v>
      </c>
      <c r="P446" s="158">
        <v>4.5110999999999999</v>
      </c>
      <c r="Q446" s="158">
        <v>5.9409000000000001</v>
      </c>
      <c r="R446" s="158">
        <v>17.775200000000002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44865</v>
      </c>
      <c r="E447" s="158">
        <v>30.188300000000002</v>
      </c>
      <c r="F447" s="158">
        <v>72.001000000000005</v>
      </c>
      <c r="G447" s="158">
        <v>72.001000000000005</v>
      </c>
      <c r="H447" s="158">
        <v>45.836300000000001</v>
      </c>
      <c r="I447" s="158">
        <v>41.125500000000002</v>
      </c>
      <c r="J447" s="158">
        <v>25.131900000000002</v>
      </c>
      <c r="K447" s="158">
        <v>19.441299999999998</v>
      </c>
      <c r="L447" s="158">
        <v>11.1829</v>
      </c>
      <c r="M447" s="158">
        <v>7.6504000000000003</v>
      </c>
      <c r="N447" s="158">
        <v>6.9364999999999997</v>
      </c>
      <c r="O447" s="158">
        <v>14.684799999999999</v>
      </c>
      <c r="P447" s="158">
        <v>9.8545999999999996</v>
      </c>
      <c r="Q447" s="158">
        <v>10.932499999999999</v>
      </c>
      <c r="R447" s="158">
        <v>19.709199999999999</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44865</v>
      </c>
      <c r="E448" s="158">
        <v>27.917300000000001</v>
      </c>
      <c r="F448" s="158">
        <v>71.233900000000006</v>
      </c>
      <c r="G448" s="158">
        <v>71.233900000000006</v>
      </c>
      <c r="H448" s="158">
        <v>45.040999999999997</v>
      </c>
      <c r="I448" s="158">
        <v>40.3324</v>
      </c>
      <c r="J448" s="158">
        <v>24.334399999999999</v>
      </c>
      <c r="K448" s="158">
        <v>18.623699999999999</v>
      </c>
      <c r="L448" s="158">
        <v>10.358499999999999</v>
      </c>
      <c r="M448" s="158">
        <v>6.8033999999999999</v>
      </c>
      <c r="N448" s="158">
        <v>6.0678000000000001</v>
      </c>
      <c r="O448" s="158">
        <v>13.815</v>
      </c>
      <c r="P448" s="158">
        <v>8.9849999999999994</v>
      </c>
      <c r="Q448" s="158">
        <v>10.0313</v>
      </c>
      <c r="R448" s="158">
        <v>18.8277</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44865</v>
      </c>
      <c r="E449" s="158">
        <v>17.588200000000001</v>
      </c>
      <c r="F449" s="158">
        <v>12.186999999999999</v>
      </c>
      <c r="G449" s="158">
        <v>12.186999999999999</v>
      </c>
      <c r="H449" s="158">
        <v>17.3901</v>
      </c>
      <c r="I449" s="158">
        <v>13.5144</v>
      </c>
      <c r="J449" s="158">
        <v>8.8965999999999994</v>
      </c>
      <c r="K449" s="158">
        <v>3.9316</v>
      </c>
      <c r="L449" s="158">
        <v>2.7940999999999998</v>
      </c>
      <c r="M449" s="158">
        <v>1.1756</v>
      </c>
      <c r="N449" s="158">
        <v>1.1577999999999999</v>
      </c>
      <c r="O449" s="158">
        <v>4.9608999999999996</v>
      </c>
      <c r="P449" s="158">
        <v>4.9161000000000001</v>
      </c>
      <c r="Q449" s="158">
        <v>6.8605</v>
      </c>
      <c r="R449" s="158">
        <v>3.9318</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44865</v>
      </c>
      <c r="E450" s="158">
        <v>18.285399999999999</v>
      </c>
      <c r="F450" s="158">
        <v>12.9887</v>
      </c>
      <c r="G450" s="158">
        <v>12.9887</v>
      </c>
      <c r="H450" s="158">
        <v>18.154800000000002</v>
      </c>
      <c r="I450" s="158">
        <v>14.2788</v>
      </c>
      <c r="J450" s="158">
        <v>9.6666000000000007</v>
      </c>
      <c r="K450" s="158">
        <v>4.7069000000000001</v>
      </c>
      <c r="L450" s="158">
        <v>3.5646</v>
      </c>
      <c r="M450" s="158">
        <v>1.9404999999999999</v>
      </c>
      <c r="N450" s="158">
        <v>1.9233</v>
      </c>
      <c r="O450" s="158">
        <v>5.7539999999999996</v>
      </c>
      <c r="P450" s="158">
        <v>5.5492999999999997</v>
      </c>
      <c r="Q450" s="158">
        <v>7.3498000000000001</v>
      </c>
      <c r="R450" s="158">
        <v>4.7153</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44865</v>
      </c>
      <c r="E451" s="158">
        <v>82.657499999999999</v>
      </c>
      <c r="F451" s="158">
        <v>39.013300000000001</v>
      </c>
      <c r="G451" s="158">
        <v>39.013300000000001</v>
      </c>
      <c r="H451" s="158">
        <v>35.617699999999999</v>
      </c>
      <c r="I451" s="158">
        <v>34.415399999999998</v>
      </c>
      <c r="J451" s="158">
        <v>20.054600000000001</v>
      </c>
      <c r="K451" s="158">
        <v>11.627000000000001</v>
      </c>
      <c r="L451" s="158">
        <v>7.8674999999999997</v>
      </c>
      <c r="M451" s="158">
        <v>7.3154000000000003</v>
      </c>
      <c r="N451" s="158">
        <v>5.6835000000000004</v>
      </c>
      <c r="O451" s="158">
        <v>12.509600000000001</v>
      </c>
      <c r="P451" s="158">
        <v>10.811</v>
      </c>
      <c r="Q451" s="158">
        <v>11.8354</v>
      </c>
      <c r="R451" s="158">
        <v>17.557700000000001</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44865</v>
      </c>
      <c r="E452" s="158">
        <v>88.716200000000001</v>
      </c>
      <c r="F452" s="158">
        <v>40.232799999999997</v>
      </c>
      <c r="G452" s="158">
        <v>40.232799999999997</v>
      </c>
      <c r="H452" s="158">
        <v>36.861899999999999</v>
      </c>
      <c r="I452" s="158">
        <v>35.673000000000002</v>
      </c>
      <c r="J452" s="158">
        <v>21.322099999999999</v>
      </c>
      <c r="K452" s="158">
        <v>12.9399</v>
      </c>
      <c r="L452" s="158">
        <v>9.1987000000000005</v>
      </c>
      <c r="M452" s="158">
        <v>8.5747999999999998</v>
      </c>
      <c r="N452" s="158">
        <v>6.9370000000000003</v>
      </c>
      <c r="O452" s="158">
        <v>13.905900000000001</v>
      </c>
      <c r="P452" s="158">
        <v>11.897399999999999</v>
      </c>
      <c r="Q452" s="158">
        <v>11.9717</v>
      </c>
      <c r="R452" s="158">
        <v>19.0151</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44865</v>
      </c>
      <c r="E453" s="158">
        <v>36.592300000000002</v>
      </c>
      <c r="F453" s="158">
        <v>2.9266000000000001</v>
      </c>
      <c r="G453" s="158">
        <v>2.9266000000000001</v>
      </c>
      <c r="H453" s="158">
        <v>10.102399999999999</v>
      </c>
      <c r="I453" s="158">
        <v>5.3545999999999996</v>
      </c>
      <c r="J453" s="158">
        <v>4.5415000000000001</v>
      </c>
      <c r="K453" s="158">
        <v>8.0366999999999997</v>
      </c>
      <c r="L453" s="158">
        <v>5.5278999999999998</v>
      </c>
      <c r="M453" s="158">
        <v>4.2275999999999998</v>
      </c>
      <c r="N453" s="158">
        <v>3.1995</v>
      </c>
      <c r="O453" s="158">
        <v>5.9622000000000002</v>
      </c>
      <c r="P453" s="158">
        <v>6.3855000000000004</v>
      </c>
      <c r="Q453" s="158">
        <v>7.1116999999999999</v>
      </c>
      <c r="R453" s="158">
        <v>4.3342999999999998</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44865</v>
      </c>
      <c r="E454" s="158">
        <v>37.880000000000003</v>
      </c>
      <c r="F454" s="158">
        <v>3.2770000000000001</v>
      </c>
      <c r="G454" s="158">
        <v>3.2770000000000001</v>
      </c>
      <c r="H454" s="158">
        <v>10.446</v>
      </c>
      <c r="I454" s="158">
        <v>5.6905999999999999</v>
      </c>
      <c r="J454" s="158">
        <v>4.8752000000000004</v>
      </c>
      <c r="K454" s="158">
        <v>8.3742999999999999</v>
      </c>
      <c r="L454" s="158">
        <v>5.8681000000000001</v>
      </c>
      <c r="M454" s="158">
        <v>4.5685000000000002</v>
      </c>
      <c r="N454" s="158">
        <v>3.5409999999999999</v>
      </c>
      <c r="O454" s="158">
        <v>6.2506000000000004</v>
      </c>
      <c r="P454" s="158">
        <v>6.8486000000000002</v>
      </c>
      <c r="Q454" s="158">
        <v>8.2543000000000006</v>
      </c>
      <c r="R454" s="158">
        <v>4.6330999999999998</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44865</v>
      </c>
      <c r="E455" s="158">
        <v>46.312399999999997</v>
      </c>
      <c r="F455" s="158">
        <v>51.550800000000002</v>
      </c>
      <c r="G455" s="158">
        <v>51.550800000000002</v>
      </c>
      <c r="H455" s="158">
        <v>48.021500000000003</v>
      </c>
      <c r="I455" s="158">
        <v>49.095700000000001</v>
      </c>
      <c r="J455" s="158">
        <v>23.252600000000001</v>
      </c>
      <c r="K455" s="158">
        <v>14.0299</v>
      </c>
      <c r="L455" s="158">
        <v>7.4002999999999997</v>
      </c>
      <c r="M455" s="158">
        <v>6.7188999999999997</v>
      </c>
      <c r="N455" s="158">
        <v>5.7363</v>
      </c>
      <c r="O455" s="158">
        <v>8.8356999999999992</v>
      </c>
      <c r="P455" s="158">
        <v>8.0856999999999992</v>
      </c>
      <c r="Q455" s="158">
        <v>8.4564000000000004</v>
      </c>
      <c r="R455" s="158">
        <v>10.4848</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44865</v>
      </c>
      <c r="E456" s="158">
        <v>48.947200000000002</v>
      </c>
      <c r="F456" s="158">
        <v>52.724899999999998</v>
      </c>
      <c r="G456" s="158">
        <v>52.724899999999998</v>
      </c>
      <c r="H456" s="158">
        <v>49.1995</v>
      </c>
      <c r="I456" s="158">
        <v>50.279499999999999</v>
      </c>
      <c r="J456" s="158">
        <v>24.436299999999999</v>
      </c>
      <c r="K456" s="158">
        <v>15.233700000000001</v>
      </c>
      <c r="L456" s="158">
        <v>8.5694999999999997</v>
      </c>
      <c r="M456" s="158">
        <v>7.6707999999999998</v>
      </c>
      <c r="N456" s="158">
        <v>6.6352000000000002</v>
      </c>
      <c r="O456" s="158">
        <v>9.5787999999999993</v>
      </c>
      <c r="P456" s="158">
        <v>8.7311999999999994</v>
      </c>
      <c r="Q456" s="158">
        <v>9.1214999999999993</v>
      </c>
      <c r="R456" s="158">
        <v>11.265700000000001</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44865</v>
      </c>
      <c r="E457" s="158">
        <v>37.488599999999998</v>
      </c>
      <c r="F457" s="158">
        <v>1.2009000000000001</v>
      </c>
      <c r="G457" s="158">
        <v>1.2009000000000001</v>
      </c>
      <c r="H457" s="158">
        <v>8.1381999999999994</v>
      </c>
      <c r="I457" s="158">
        <v>4.3677999999999999</v>
      </c>
      <c r="J457" s="158">
        <v>4.2394999999999996</v>
      </c>
      <c r="K457" s="158">
        <v>3.6076999999999999</v>
      </c>
      <c r="L457" s="158">
        <v>2.6903000000000001</v>
      </c>
      <c r="M457" s="158">
        <v>2.6139999999999999</v>
      </c>
      <c r="N457" s="158">
        <v>2.8405999999999998</v>
      </c>
      <c r="O457" s="158">
        <v>5.8277000000000001</v>
      </c>
      <c r="P457" s="158">
        <v>6.7763999999999998</v>
      </c>
      <c r="Q457" s="158">
        <v>7.9252000000000002</v>
      </c>
      <c r="R457" s="158">
        <v>3.5085999999999999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44865</v>
      </c>
      <c r="E458" s="158">
        <v>36.011000000000003</v>
      </c>
      <c r="F458" s="158">
        <v>0.87849999999999995</v>
      </c>
      <c r="G458" s="158">
        <v>0.87849999999999995</v>
      </c>
      <c r="H458" s="158">
        <v>7.7907000000000002</v>
      </c>
      <c r="I458" s="158">
        <v>4.0171000000000001</v>
      </c>
      <c r="J458" s="158">
        <v>3.8873000000000002</v>
      </c>
      <c r="K458" s="158">
        <v>3.2521</v>
      </c>
      <c r="L458" s="158">
        <v>2.3338999999999999</v>
      </c>
      <c r="M458" s="158">
        <v>2.2616000000000001</v>
      </c>
      <c r="N458" s="158">
        <v>2.4923999999999999</v>
      </c>
      <c r="O458" s="158">
        <v>5.4440999999999997</v>
      </c>
      <c r="P458" s="158">
        <v>6.3735999999999997</v>
      </c>
      <c r="Q458" s="158">
        <v>7.3174000000000001</v>
      </c>
      <c r="R458" s="158">
        <v>3.1459000000000001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44865</v>
      </c>
      <c r="E459" s="158">
        <v>27.814499999999999</v>
      </c>
      <c r="F459" s="158">
        <v>41.829599999999999</v>
      </c>
      <c r="G459" s="158">
        <v>41.829599999999999</v>
      </c>
      <c r="H459" s="158">
        <v>26.941400000000002</v>
      </c>
      <c r="I459" s="158">
        <v>21.623999999999999</v>
      </c>
      <c r="J459" s="158">
        <v>12.2195</v>
      </c>
      <c r="K459" s="158">
        <v>6.2455999999999996</v>
      </c>
      <c r="L459" s="158">
        <v>5.1718999999999999</v>
      </c>
      <c r="M459" s="158">
        <v>2.226</v>
      </c>
      <c r="N459" s="158">
        <v>2.1989999999999998</v>
      </c>
      <c r="O459" s="158">
        <v>6.7816000000000001</v>
      </c>
      <c r="P459" s="158">
        <v>6.5766</v>
      </c>
      <c r="Q459" s="158">
        <v>8.4855</v>
      </c>
      <c r="R459" s="158">
        <v>7.1128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44865</v>
      </c>
      <c r="E460" s="158">
        <v>26.343</v>
      </c>
      <c r="F460" s="158">
        <v>41.198</v>
      </c>
      <c r="G460" s="158">
        <v>41.198</v>
      </c>
      <c r="H460" s="158">
        <v>26.3062</v>
      </c>
      <c r="I460" s="158">
        <v>20.9907</v>
      </c>
      <c r="J460" s="158">
        <v>11.5726</v>
      </c>
      <c r="K460" s="158">
        <v>5.5693999999999999</v>
      </c>
      <c r="L460" s="158">
        <v>4.4809000000000001</v>
      </c>
      <c r="M460" s="158">
        <v>1.5474000000000001</v>
      </c>
      <c r="N460" s="158">
        <v>1.544</v>
      </c>
      <c r="O460" s="158">
        <v>6.0743</v>
      </c>
      <c r="P460" s="158">
        <v>5.8240999999999996</v>
      </c>
      <c r="Q460" s="158">
        <v>7.9085000000000001</v>
      </c>
      <c r="R460" s="158">
        <v>6.4089</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44865</v>
      </c>
      <c r="E461" s="158">
        <v>30.979199999999999</v>
      </c>
      <c r="F461" s="158">
        <v>64.831000000000003</v>
      </c>
      <c r="G461" s="158">
        <v>64.831000000000003</v>
      </c>
      <c r="H461" s="158">
        <v>34.539000000000001</v>
      </c>
      <c r="I461" s="158">
        <v>28.432300000000001</v>
      </c>
      <c r="J461" s="158">
        <v>14.1936</v>
      </c>
      <c r="K461" s="158">
        <v>8.2146000000000008</v>
      </c>
      <c r="L461" s="158">
        <v>5.4416000000000002</v>
      </c>
      <c r="M461" s="158">
        <v>0.78620000000000001</v>
      </c>
      <c r="N461" s="158">
        <v>0.81989999999999996</v>
      </c>
      <c r="O461" s="158">
        <v>8.9746000000000006</v>
      </c>
      <c r="P461" s="158">
        <v>7.1547000000000001</v>
      </c>
      <c r="Q461" s="158">
        <v>9.1515000000000004</v>
      </c>
      <c r="R461" s="158">
        <v>11.4711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44865</v>
      </c>
      <c r="E462" s="158">
        <v>29.430199999999999</v>
      </c>
      <c r="F462" s="158">
        <v>64.292100000000005</v>
      </c>
      <c r="G462" s="158">
        <v>64.292100000000005</v>
      </c>
      <c r="H462" s="158">
        <v>33.960299999999997</v>
      </c>
      <c r="I462" s="158">
        <v>27.853999999999999</v>
      </c>
      <c r="J462" s="158">
        <v>13.6099</v>
      </c>
      <c r="K462" s="158">
        <v>7.6196000000000002</v>
      </c>
      <c r="L462" s="158">
        <v>4.8486000000000002</v>
      </c>
      <c r="M462" s="158">
        <v>0.25219999999999998</v>
      </c>
      <c r="N462" s="158">
        <v>0.24149999999999999</v>
      </c>
      <c r="O462" s="158">
        <v>8.2578999999999994</v>
      </c>
      <c r="P462" s="158">
        <v>6.4462999999999999</v>
      </c>
      <c r="Q462" s="158">
        <v>8.8521999999999998</v>
      </c>
      <c r="R462" s="158">
        <v>10.7407</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44865</v>
      </c>
      <c r="E463" s="158">
        <v>144.631</v>
      </c>
      <c r="F463" s="158">
        <v>79.080799999999996</v>
      </c>
      <c r="G463" s="158">
        <v>79.080799999999996</v>
      </c>
      <c r="H463" s="158">
        <v>77.4452</v>
      </c>
      <c r="I463" s="158">
        <v>95.409899999999993</v>
      </c>
      <c r="J463" s="158">
        <v>50.3215</v>
      </c>
      <c r="K463" s="158">
        <v>21.718299999999999</v>
      </c>
      <c r="L463" s="158">
        <v>14.064399999999999</v>
      </c>
      <c r="M463" s="158">
        <v>9.7667000000000002</v>
      </c>
      <c r="N463" s="158">
        <v>7.6345999999999998</v>
      </c>
      <c r="O463" s="158">
        <v>19.086200000000002</v>
      </c>
      <c r="P463" s="158">
        <v>13.9948</v>
      </c>
      <c r="Q463" s="158">
        <v>15.775499999999999</v>
      </c>
      <c r="R463" s="158">
        <v>21.433900000000001</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44865</v>
      </c>
      <c r="E464" s="158">
        <v>152.62200000000001</v>
      </c>
      <c r="F464" s="158">
        <v>79.920299999999997</v>
      </c>
      <c r="G464" s="158">
        <v>79.920299999999997</v>
      </c>
      <c r="H464" s="158">
        <v>78.242699999999999</v>
      </c>
      <c r="I464" s="158">
        <v>96.234099999999998</v>
      </c>
      <c r="J464" s="158">
        <v>51.1648</v>
      </c>
      <c r="K464" s="158">
        <v>22.5703</v>
      </c>
      <c r="L464" s="158">
        <v>14.9422</v>
      </c>
      <c r="M464" s="158">
        <v>10.666</v>
      </c>
      <c r="N464" s="158">
        <v>8.5446000000000009</v>
      </c>
      <c r="O464" s="158">
        <v>19.8842</v>
      </c>
      <c r="P464" s="158">
        <v>14.85</v>
      </c>
      <c r="Q464" s="158">
        <v>14.839700000000001</v>
      </c>
      <c r="R464" s="158">
        <v>22.385899999999999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44865</v>
      </c>
      <c r="E465" s="158">
        <v>24.6678</v>
      </c>
      <c r="F465" s="158">
        <v>51.412599999999998</v>
      </c>
      <c r="G465" s="158">
        <v>51.412599999999998</v>
      </c>
      <c r="H465" s="158">
        <v>45.330599999999997</v>
      </c>
      <c r="I465" s="158">
        <v>40.0822</v>
      </c>
      <c r="J465" s="158">
        <v>24.125599999999999</v>
      </c>
      <c r="K465" s="158">
        <v>8.5934000000000008</v>
      </c>
      <c r="L465" s="158">
        <v>6.1543999999999999</v>
      </c>
      <c r="M465" s="158">
        <v>6.1779999999999999</v>
      </c>
      <c r="N465" s="158">
        <v>4.4607000000000001</v>
      </c>
      <c r="O465" s="158">
        <v>8.8531999999999993</v>
      </c>
      <c r="P465" s="158">
        <v>7.7900999999999998</v>
      </c>
      <c r="Q465" s="158">
        <v>9.1503999999999994</v>
      </c>
      <c r="R465" s="158">
        <v>9.1457999999999995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44865</v>
      </c>
      <c r="E466" s="158">
        <v>24.3398</v>
      </c>
      <c r="F466" s="158">
        <v>50.999400000000001</v>
      </c>
      <c r="G466" s="158">
        <v>50.999400000000001</v>
      </c>
      <c r="H466" s="158">
        <v>44.95</v>
      </c>
      <c r="I466" s="158">
        <v>39.703000000000003</v>
      </c>
      <c r="J466" s="158">
        <v>23.747199999999999</v>
      </c>
      <c r="K466" s="158">
        <v>8.2154000000000007</v>
      </c>
      <c r="L466" s="158">
        <v>5.7725999999999997</v>
      </c>
      <c r="M466" s="158">
        <v>5.7911999999999999</v>
      </c>
      <c r="N466" s="158">
        <v>4.0743999999999998</v>
      </c>
      <c r="O466" s="158">
        <v>8.4908000000000001</v>
      </c>
      <c r="P466" s="158">
        <v>7.5053999999999998</v>
      </c>
      <c r="Q466" s="158">
        <v>8.9589999999999996</v>
      </c>
      <c r="R466" s="158">
        <v>8.7421000000000006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37.061893181818192</v>
      </c>
      <c r="G467" s="160">
        <v>37.061893181818192</v>
      </c>
      <c r="H467" s="160">
        <v>29.411522727272732</v>
      </c>
      <c r="I467" s="160">
        <v>28.714665909090908</v>
      </c>
      <c r="J467" s="160">
        <v>16.348534090909087</v>
      </c>
      <c r="K467" s="160">
        <v>9.2769840909090888</v>
      </c>
      <c r="L467" s="160">
        <v>5.8987749999999997</v>
      </c>
      <c r="M467" s="160">
        <v>4.3667749999999987</v>
      </c>
      <c r="N467" s="160">
        <v>3.6759681818181815</v>
      </c>
      <c r="O467" s="160">
        <v>8.9267315789473685</v>
      </c>
      <c r="P467" s="160">
        <v>7.5427815789473698</v>
      </c>
      <c r="Q467" s="160">
        <v>8.768190909090908</v>
      </c>
      <c r="R467" s="160">
        <v>11.637238636363636</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38.506</v>
      </c>
      <c r="G468" s="160">
        <v>38.506</v>
      </c>
      <c r="H468" s="160">
        <v>29.890050000000002</v>
      </c>
      <c r="I468" s="160">
        <v>24.677800000000001</v>
      </c>
      <c r="J468" s="160">
        <v>13.54945</v>
      </c>
      <c r="K468" s="160">
        <v>8.1256500000000003</v>
      </c>
      <c r="L468" s="160">
        <v>5.4464500000000005</v>
      </c>
      <c r="M468" s="160">
        <v>3.9478499999999999</v>
      </c>
      <c r="N468" s="160">
        <v>3.3123499999999999</v>
      </c>
      <c r="O468" s="160">
        <v>8.3743499999999997</v>
      </c>
      <c r="P468" s="160">
        <v>7.2077499999999999</v>
      </c>
      <c r="Q468" s="160">
        <v>8.4826499999999996</v>
      </c>
      <c r="R468" s="160">
        <v>10.61275</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44865</v>
      </c>
      <c r="E471" s="158">
        <v>262.79000000000002</v>
      </c>
      <c r="F471" s="158">
        <v>0.53939999999999999</v>
      </c>
      <c r="G471" s="158">
        <v>0.53939999999999999</v>
      </c>
      <c r="H471" s="158">
        <v>1.9870000000000001</v>
      </c>
      <c r="I471" s="158">
        <v>2.7928999999999999</v>
      </c>
      <c r="J471" s="158">
        <v>5.4873000000000003</v>
      </c>
      <c r="K471" s="158">
        <v>6.5566000000000004</v>
      </c>
      <c r="L471" s="158">
        <v>6.4443999999999999</v>
      </c>
      <c r="M471" s="158">
        <v>4.8559999999999999</v>
      </c>
      <c r="N471" s="158">
        <v>4.0092999999999996</v>
      </c>
      <c r="O471" s="158">
        <v>17.9925</v>
      </c>
      <c r="P471" s="158">
        <v>7.6939000000000002</v>
      </c>
      <c r="Q471" s="158">
        <v>18.014800000000001</v>
      </c>
      <c r="R471" s="158">
        <v>27.648900000000001</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44865</v>
      </c>
      <c r="E472" s="158">
        <v>282.56</v>
      </c>
      <c r="F472" s="158">
        <v>0.54800000000000004</v>
      </c>
      <c r="G472" s="158">
        <v>0.54800000000000004</v>
      </c>
      <c r="H472" s="158">
        <v>2.0034999999999998</v>
      </c>
      <c r="I472" s="158">
        <v>2.8201000000000001</v>
      </c>
      <c r="J472" s="158">
        <v>5.5430999999999999</v>
      </c>
      <c r="K472" s="158">
        <v>6.7351999999999999</v>
      </c>
      <c r="L472" s="158">
        <v>6.8239000000000001</v>
      </c>
      <c r="M472" s="158">
        <v>5.4603999999999999</v>
      </c>
      <c r="N472" s="158">
        <v>4.7992999999999997</v>
      </c>
      <c r="O472" s="158">
        <v>18.822199999999999</v>
      </c>
      <c r="P472" s="158">
        <v>8.4497</v>
      </c>
      <c r="Q472" s="158">
        <v>11.6637</v>
      </c>
      <c r="R472" s="158">
        <v>28.539000000000001</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44865</v>
      </c>
      <c r="E473" s="158">
        <v>15.696</v>
      </c>
      <c r="F473" s="158">
        <v>0.93889999999999996</v>
      </c>
      <c r="G473" s="158">
        <v>0.93889999999999996</v>
      </c>
      <c r="H473" s="158">
        <v>2.1076999999999999</v>
      </c>
      <c r="I473" s="158">
        <v>3.2564000000000002</v>
      </c>
      <c r="J473" s="158">
        <v>4.1470000000000002</v>
      </c>
      <c r="K473" s="158">
        <v>6.4858000000000002</v>
      </c>
      <c r="L473" s="158">
        <v>8.1289999999999996</v>
      </c>
      <c r="M473" s="158">
        <v>7.9802</v>
      </c>
      <c r="N473" s="158">
        <v>10.031499999999999</v>
      </c>
      <c r="O473" s="158"/>
      <c r="P473" s="158"/>
      <c r="Q473" s="158">
        <v>27.287099999999999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44865</v>
      </c>
      <c r="E474" s="158">
        <v>15.215999999999999</v>
      </c>
      <c r="F474" s="158">
        <v>0.91520000000000001</v>
      </c>
      <c r="G474" s="158">
        <v>0.91520000000000001</v>
      </c>
      <c r="H474" s="158">
        <v>2.0592000000000001</v>
      </c>
      <c r="I474" s="158">
        <v>3.1873</v>
      </c>
      <c r="J474" s="158">
        <v>3.9912999999999998</v>
      </c>
      <c r="K474" s="158">
        <v>6.0495999999999999</v>
      </c>
      <c r="L474" s="158">
        <v>7.2606999999999999</v>
      </c>
      <c r="M474" s="158">
        <v>6.6966000000000001</v>
      </c>
      <c r="N474" s="158">
        <v>8.2295999999999996</v>
      </c>
      <c r="O474" s="158"/>
      <c r="P474" s="158"/>
      <c r="Q474" s="158">
        <v>25.188800000000001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44865</v>
      </c>
      <c r="E475" s="158">
        <v>29.05</v>
      </c>
      <c r="F475" s="158">
        <v>1.0083</v>
      </c>
      <c r="G475" s="158">
        <v>1.0083</v>
      </c>
      <c r="H475" s="158">
        <v>2.7227999999999999</v>
      </c>
      <c r="I475" s="158">
        <v>3.9727999999999999</v>
      </c>
      <c r="J475" s="158">
        <v>5.5595999999999997</v>
      </c>
      <c r="K475" s="158">
        <v>6.9981999999999998</v>
      </c>
      <c r="L475" s="158">
        <v>8.0729000000000006</v>
      </c>
      <c r="M475" s="158">
        <v>6.5273000000000003</v>
      </c>
      <c r="N475" s="158">
        <v>10.1213</v>
      </c>
      <c r="O475" s="158">
        <v>21.820900000000002</v>
      </c>
      <c r="P475" s="158">
        <v>9.8942999999999994</v>
      </c>
      <c r="Q475" s="158">
        <v>13.424799999999999</v>
      </c>
      <c r="R475" s="158">
        <v>40.368600000000001</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44865</v>
      </c>
      <c r="E476" s="158">
        <v>31.23</v>
      </c>
      <c r="F476" s="158">
        <v>1.0680000000000001</v>
      </c>
      <c r="G476" s="158">
        <v>1.0680000000000001</v>
      </c>
      <c r="H476" s="158">
        <v>2.8317000000000001</v>
      </c>
      <c r="I476" s="158">
        <v>4.0652999999999997</v>
      </c>
      <c r="J476" s="158">
        <v>5.7210999999999999</v>
      </c>
      <c r="K476" s="158">
        <v>7.4302999999999999</v>
      </c>
      <c r="L476" s="158">
        <v>8.9291999999999998</v>
      </c>
      <c r="M476" s="158">
        <v>7.7640000000000002</v>
      </c>
      <c r="N476" s="158">
        <v>11.7752</v>
      </c>
      <c r="O476" s="158">
        <v>23.1297</v>
      </c>
      <c r="P476" s="158">
        <v>10.9739</v>
      </c>
      <c r="Q476" s="158">
        <v>14.3985</v>
      </c>
      <c r="R476" s="158">
        <v>42.152000000000001</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44865</v>
      </c>
      <c r="E477" s="158">
        <v>18.54</v>
      </c>
      <c r="F477" s="158">
        <v>0.87050000000000005</v>
      </c>
      <c r="G477" s="158">
        <v>0.87050000000000005</v>
      </c>
      <c r="H477" s="158">
        <v>3.0573000000000001</v>
      </c>
      <c r="I477" s="158">
        <v>3.7492999999999999</v>
      </c>
      <c r="J477" s="158">
        <v>4.1573000000000002</v>
      </c>
      <c r="K477" s="158">
        <v>6.5517000000000003</v>
      </c>
      <c r="L477" s="158">
        <v>5.5808999999999997</v>
      </c>
      <c r="M477" s="158">
        <v>3.4020999999999999</v>
      </c>
      <c r="N477" s="158">
        <v>4.3331</v>
      </c>
      <c r="O477" s="158">
        <v>18.988099999999999</v>
      </c>
      <c r="P477" s="158"/>
      <c r="Q477" s="158">
        <v>17.328700000000001</v>
      </c>
      <c r="R477" s="158">
        <v>24.624600000000001</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44865</v>
      </c>
      <c r="E478" s="158">
        <v>17.66</v>
      </c>
      <c r="F478" s="158">
        <v>0.85670000000000002</v>
      </c>
      <c r="G478" s="158">
        <v>0.85670000000000002</v>
      </c>
      <c r="H478" s="158">
        <v>2.9738000000000002</v>
      </c>
      <c r="I478" s="158">
        <v>3.6993999999999998</v>
      </c>
      <c r="J478" s="158">
        <v>4.0659999999999998</v>
      </c>
      <c r="K478" s="158">
        <v>6.2575000000000003</v>
      </c>
      <c r="L478" s="158">
        <v>4.9941000000000004</v>
      </c>
      <c r="M478" s="158">
        <v>2.6743999999999999</v>
      </c>
      <c r="N478" s="158">
        <v>3.3353000000000002</v>
      </c>
      <c r="O478" s="158">
        <v>17.685500000000001</v>
      </c>
      <c r="P478" s="158"/>
      <c r="Q478" s="158">
        <v>15.861000000000001</v>
      </c>
      <c r="R478" s="158">
        <v>23.4038</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44865</v>
      </c>
      <c r="E479" s="158">
        <v>87.830699999999993</v>
      </c>
      <c r="F479" s="158">
        <v>1.1145</v>
      </c>
      <c r="G479" s="158">
        <v>1.1145</v>
      </c>
      <c r="H479" s="158">
        <v>2.3748</v>
      </c>
      <c r="I479" s="158">
        <v>3.7963</v>
      </c>
      <c r="J479" s="158">
        <v>4.6985999999999999</v>
      </c>
      <c r="K479" s="158">
        <v>4.4016000000000002</v>
      </c>
      <c r="L479" s="158">
        <v>4.4695999999999998</v>
      </c>
      <c r="M479" s="158">
        <v>2.9096000000000002</v>
      </c>
      <c r="N479" s="158">
        <v>3.1118999999999999</v>
      </c>
      <c r="O479" s="158">
        <v>17.476800000000001</v>
      </c>
      <c r="P479" s="158">
        <v>10.9908</v>
      </c>
      <c r="Q479" s="158">
        <v>12.7887</v>
      </c>
      <c r="R479" s="158">
        <v>25.6464</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44865</v>
      </c>
      <c r="E480" s="158">
        <v>92.637699999999995</v>
      </c>
      <c r="F480" s="158">
        <v>1.1213</v>
      </c>
      <c r="G480" s="158">
        <v>1.1213</v>
      </c>
      <c r="H480" s="158">
        <v>2.3974000000000002</v>
      </c>
      <c r="I480" s="158">
        <v>3.8279000000000001</v>
      </c>
      <c r="J480" s="158">
        <v>4.7686999999999999</v>
      </c>
      <c r="K480" s="158">
        <v>4.6111000000000004</v>
      </c>
      <c r="L480" s="158">
        <v>4.9029999999999996</v>
      </c>
      <c r="M480" s="158">
        <v>3.5684999999999998</v>
      </c>
      <c r="N480" s="158">
        <v>3.9121999999999999</v>
      </c>
      <c r="O480" s="158">
        <v>18.165400000000002</v>
      </c>
      <c r="P480" s="158">
        <v>11.674300000000001</v>
      </c>
      <c r="Q480" s="158">
        <v>13.587199999999999</v>
      </c>
      <c r="R480" s="158">
        <v>26.4162</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44865</v>
      </c>
      <c r="E481" s="158">
        <v>84.519900000000007</v>
      </c>
      <c r="F481" s="158">
        <v>0.40810000000000002</v>
      </c>
      <c r="G481" s="158">
        <v>0.40810000000000002</v>
      </c>
      <c r="H481" s="158">
        <v>1.8053999999999999</v>
      </c>
      <c r="I481" s="158">
        <v>2.9902000000000002</v>
      </c>
      <c r="J481" s="158">
        <v>4.2251000000000003</v>
      </c>
      <c r="K481" s="158">
        <v>1.1932</v>
      </c>
      <c r="L481" s="158">
        <v>1.4642999999999999</v>
      </c>
      <c r="M481" s="158">
        <v>2.5718000000000001</v>
      </c>
      <c r="N481" s="158">
        <v>5.7172999999999998</v>
      </c>
      <c r="O481" s="158">
        <v>22.282900000000001</v>
      </c>
      <c r="P481" s="158">
        <v>12.7723</v>
      </c>
      <c r="Q481" s="158">
        <v>13.840299999999999</v>
      </c>
      <c r="R481" s="158">
        <v>33.578800000000001</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44865</v>
      </c>
      <c r="E482" s="158">
        <v>90.422600000000003</v>
      </c>
      <c r="F482" s="158">
        <v>0.41389999999999999</v>
      </c>
      <c r="G482" s="158">
        <v>0.41389999999999999</v>
      </c>
      <c r="H482" s="158">
        <v>1.8246</v>
      </c>
      <c r="I482" s="158">
        <v>3.0173000000000001</v>
      </c>
      <c r="J482" s="158">
        <v>4.2907999999999999</v>
      </c>
      <c r="K482" s="158">
        <v>1.3772</v>
      </c>
      <c r="L482" s="158">
        <v>1.8264</v>
      </c>
      <c r="M482" s="158">
        <v>3.1025999999999998</v>
      </c>
      <c r="N482" s="158">
        <v>6.4473000000000003</v>
      </c>
      <c r="O482" s="158">
        <v>23.323699999999999</v>
      </c>
      <c r="P482" s="158">
        <v>13.6425</v>
      </c>
      <c r="Q482" s="158">
        <v>14.7454</v>
      </c>
      <c r="R482" s="158">
        <v>34.545200000000001</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44865</v>
      </c>
      <c r="E483" s="158">
        <v>109.4401</v>
      </c>
      <c r="F483" s="158">
        <v>1.0075000000000001</v>
      </c>
      <c r="G483" s="158">
        <v>1.0075000000000001</v>
      </c>
      <c r="H483" s="158">
        <v>1.5880000000000001</v>
      </c>
      <c r="I483" s="158">
        <v>2.4340000000000002</v>
      </c>
      <c r="J483" s="158">
        <v>3.1928000000000001</v>
      </c>
      <c r="K483" s="158">
        <v>1.9398</v>
      </c>
      <c r="L483" s="158">
        <v>1.1196999999999999</v>
      </c>
      <c r="M483" s="158">
        <v>-0.99819999999999998</v>
      </c>
      <c r="N483" s="158">
        <v>-3.3159000000000001</v>
      </c>
      <c r="O483" s="158">
        <v>16.088899999999999</v>
      </c>
      <c r="P483" s="158">
        <v>11.3659</v>
      </c>
      <c r="Q483" s="158">
        <v>12.354699999999999</v>
      </c>
      <c r="R483" s="158">
        <v>25.064</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44865</v>
      </c>
      <c r="E484" s="158">
        <v>103.0736</v>
      </c>
      <c r="F484" s="158">
        <v>1.0024999999999999</v>
      </c>
      <c r="G484" s="158">
        <v>1.0024999999999999</v>
      </c>
      <c r="H484" s="158">
        <v>1.5710999999999999</v>
      </c>
      <c r="I484" s="158">
        <v>2.4098000000000002</v>
      </c>
      <c r="J484" s="158">
        <v>3.1394000000000002</v>
      </c>
      <c r="K484" s="158">
        <v>1.7791999999999999</v>
      </c>
      <c r="L484" s="158">
        <v>0.80520000000000003</v>
      </c>
      <c r="M484" s="158">
        <v>-1.4519</v>
      </c>
      <c r="N484" s="158">
        <v>-3.9108999999999998</v>
      </c>
      <c r="O484" s="158">
        <v>15.417199999999999</v>
      </c>
      <c r="P484" s="158">
        <v>10.7021</v>
      </c>
      <c r="Q484" s="158">
        <v>14.254</v>
      </c>
      <c r="R484" s="158">
        <v>24.3201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0.84377142857142839</v>
      </c>
      <c r="G485" s="160">
        <v>0.84377142857142839</v>
      </c>
      <c r="H485" s="160">
        <v>2.236021428571429</v>
      </c>
      <c r="I485" s="160">
        <v>3.2870714285714278</v>
      </c>
      <c r="J485" s="160">
        <v>4.4991500000000002</v>
      </c>
      <c r="K485" s="160">
        <v>4.8833571428571432</v>
      </c>
      <c r="L485" s="160">
        <v>5.0588071428571428</v>
      </c>
      <c r="M485" s="160">
        <v>3.9331</v>
      </c>
      <c r="N485" s="160">
        <v>4.8997499999999992</v>
      </c>
      <c r="O485" s="160">
        <v>19.266150000000003</v>
      </c>
      <c r="P485" s="160">
        <v>10.81597</v>
      </c>
      <c r="Q485" s="160">
        <v>16.052692857142855</v>
      </c>
      <c r="R485" s="160">
        <v>29.692300000000003</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0.92704999999999993</v>
      </c>
      <c r="G486" s="160">
        <v>0.92704999999999993</v>
      </c>
      <c r="H486" s="160">
        <v>2.08345</v>
      </c>
      <c r="I486" s="160">
        <v>3.2218499999999999</v>
      </c>
      <c r="J486" s="160">
        <v>4.2579500000000001</v>
      </c>
      <c r="K486" s="160">
        <v>6.1535500000000001</v>
      </c>
      <c r="L486" s="160">
        <v>5.2874999999999996</v>
      </c>
      <c r="M486" s="160">
        <v>3.4852999999999996</v>
      </c>
      <c r="N486" s="160">
        <v>4.5662000000000003</v>
      </c>
      <c r="O486" s="160">
        <v>18.4938</v>
      </c>
      <c r="P486" s="160">
        <v>10.98235</v>
      </c>
      <c r="Q486" s="160">
        <v>14.32625</v>
      </c>
      <c r="R486" s="160">
        <v>27.032550000000001</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44865</v>
      </c>
      <c r="E489" s="158">
        <v>39.709099999999999</v>
      </c>
      <c r="F489" s="158">
        <v>1.5322</v>
      </c>
      <c r="G489" s="158">
        <v>1.5322</v>
      </c>
      <c r="H489" s="158">
        <v>9.7972000000000001</v>
      </c>
      <c r="I489" s="158">
        <v>6.5162000000000004</v>
      </c>
      <c r="J489" s="158">
        <v>4.7962999999999996</v>
      </c>
      <c r="K489" s="158">
        <v>4.6189</v>
      </c>
      <c r="L489" s="158">
        <v>9.4859000000000009</v>
      </c>
      <c r="M489" s="158">
        <v>6.8335999999999997</v>
      </c>
      <c r="N489" s="158">
        <v>5.9543999999999997</v>
      </c>
      <c r="O489" s="158">
        <v>5.5551000000000004</v>
      </c>
      <c r="P489" s="158">
        <v>5.0631000000000004</v>
      </c>
      <c r="Q489" s="158">
        <v>7.5364000000000004</v>
      </c>
      <c r="R489" s="158">
        <v>6.1044999999999998</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44865</v>
      </c>
      <c r="E490" s="158">
        <v>26.0017</v>
      </c>
      <c r="F490" s="158">
        <v>0.93589999999999995</v>
      </c>
      <c r="G490" s="158">
        <v>0.93589999999999995</v>
      </c>
      <c r="H490" s="158">
        <v>9.2036999999999995</v>
      </c>
      <c r="I490" s="158">
        <v>5.9192</v>
      </c>
      <c r="J490" s="158">
        <v>4.1989999999999998</v>
      </c>
      <c r="K490" s="158">
        <v>3.9965999999999999</v>
      </c>
      <c r="L490" s="158">
        <v>8.8477999999999994</v>
      </c>
      <c r="M490" s="158">
        <v>6.1908000000000003</v>
      </c>
      <c r="N490" s="158">
        <v>5.31</v>
      </c>
      <c r="O490" s="158">
        <v>4.9424999999999999</v>
      </c>
      <c r="P490" s="158">
        <v>4.4687999999999999</v>
      </c>
      <c r="Q490" s="158">
        <v>7.2942</v>
      </c>
      <c r="R490" s="158">
        <v>5.4861000000000004</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44865</v>
      </c>
      <c r="E491" s="158">
        <v>37.596899999999998</v>
      </c>
      <c r="F491" s="158">
        <v>0.9385</v>
      </c>
      <c r="G491" s="158">
        <v>0.9385</v>
      </c>
      <c r="H491" s="158">
        <v>9.1974</v>
      </c>
      <c r="I491" s="158">
        <v>5.9146000000000001</v>
      </c>
      <c r="J491" s="158">
        <v>4.1925999999999997</v>
      </c>
      <c r="K491" s="158">
        <v>3.9878999999999998</v>
      </c>
      <c r="L491" s="158">
        <v>8.8451000000000004</v>
      </c>
      <c r="M491" s="158">
        <v>6.1944999999999997</v>
      </c>
      <c r="N491" s="158">
        <v>5.3129999999999997</v>
      </c>
      <c r="O491" s="158">
        <v>4.9501999999999997</v>
      </c>
      <c r="P491" s="158">
        <v>4.4734999999999996</v>
      </c>
      <c r="Q491" s="158">
        <v>7.5892999999999997</v>
      </c>
      <c r="R491" s="158">
        <v>5.4938000000000002</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44865</v>
      </c>
      <c r="E495" s="158">
        <v>26.173999999999999</v>
      </c>
      <c r="F495" s="158">
        <v>12.191000000000001</v>
      </c>
      <c r="G495" s="158">
        <v>12.191000000000001</v>
      </c>
      <c r="H495" s="158">
        <v>13.717599999999999</v>
      </c>
      <c r="I495" s="158">
        <v>14.644500000000001</v>
      </c>
      <c r="J495" s="158">
        <v>4.6653000000000002</v>
      </c>
      <c r="K495" s="158">
        <v>5.3769999999999998</v>
      </c>
      <c r="L495" s="158">
        <v>2.6299000000000001</v>
      </c>
      <c r="M495" s="158">
        <v>1.7627999999999999</v>
      </c>
      <c r="N495" s="158">
        <v>1.7052</v>
      </c>
      <c r="O495" s="158">
        <v>6.4127000000000001</v>
      </c>
      <c r="P495" s="158">
        <v>7.1745000000000001</v>
      </c>
      <c r="Q495" s="158">
        <v>8.5741999999999994</v>
      </c>
      <c r="R495" s="158">
        <v>2.8595999999999999</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44865</v>
      </c>
      <c r="E496" s="158">
        <v>24.04</v>
      </c>
      <c r="F496" s="158">
        <v>11.803599999999999</v>
      </c>
      <c r="G496" s="158">
        <v>11.803599999999999</v>
      </c>
      <c r="H496" s="158">
        <v>13.303100000000001</v>
      </c>
      <c r="I496" s="158">
        <v>14.241</v>
      </c>
      <c r="J496" s="158">
        <v>4.2568000000000001</v>
      </c>
      <c r="K496" s="158">
        <v>4.9615</v>
      </c>
      <c r="L496" s="158">
        <v>2.2151000000000001</v>
      </c>
      <c r="M496" s="158">
        <v>1.359</v>
      </c>
      <c r="N496" s="158">
        <v>1.3008999999999999</v>
      </c>
      <c r="O496" s="158">
        <v>5.9679000000000002</v>
      </c>
      <c r="P496" s="158">
        <v>6.5510000000000002</v>
      </c>
      <c r="Q496" s="158">
        <v>7.9109999999999996</v>
      </c>
      <c r="R496" s="158">
        <v>2.4434</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44865</v>
      </c>
      <c r="E497" s="158">
        <v>37.503</v>
      </c>
      <c r="F497" s="158">
        <v>-6.2904999999999998</v>
      </c>
      <c r="G497" s="158">
        <v>-6.2904999999999998</v>
      </c>
      <c r="H497" s="158">
        <v>10.5024</v>
      </c>
      <c r="I497" s="158">
        <v>2.7976000000000001</v>
      </c>
      <c r="J497" s="158">
        <v>4.4118000000000004</v>
      </c>
      <c r="K497" s="158">
        <v>6.4941000000000004</v>
      </c>
      <c r="L497" s="158">
        <v>4.3998999999999997</v>
      </c>
      <c r="M497" s="158">
        <v>3.2197</v>
      </c>
      <c r="N497" s="158">
        <v>2.5907</v>
      </c>
      <c r="O497" s="158">
        <v>4.3775000000000004</v>
      </c>
      <c r="P497" s="158">
        <v>4.8208000000000002</v>
      </c>
      <c r="Q497" s="158">
        <v>7.5697000000000001</v>
      </c>
      <c r="R497" s="158">
        <v>2.0874999999999999</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44865</v>
      </c>
      <c r="E498" s="158">
        <v>40.7059</v>
      </c>
      <c r="F498" s="158">
        <v>-5.3179999999999996</v>
      </c>
      <c r="G498" s="158">
        <v>-5.3179999999999996</v>
      </c>
      <c r="H498" s="158">
        <v>11.477600000000001</v>
      </c>
      <c r="I498" s="158">
        <v>3.7715000000000001</v>
      </c>
      <c r="J498" s="158">
        <v>5.3930999999999996</v>
      </c>
      <c r="K498" s="158">
        <v>7.5403000000000002</v>
      </c>
      <c r="L498" s="158">
        <v>5.4546000000000001</v>
      </c>
      <c r="M498" s="158">
        <v>4.3169000000000004</v>
      </c>
      <c r="N498" s="158">
        <v>3.7248000000000001</v>
      </c>
      <c r="O498" s="158">
        <v>5.49</v>
      </c>
      <c r="P498" s="158">
        <v>5.9226000000000001</v>
      </c>
      <c r="Q498" s="158">
        <v>7.9466000000000001</v>
      </c>
      <c r="R498" s="158">
        <v>3.3065000000000002</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44865</v>
      </c>
      <c r="E499" s="158">
        <v>26.4129</v>
      </c>
      <c r="F499" s="158">
        <v>-6.2614000000000001</v>
      </c>
      <c r="G499" s="158">
        <v>-6.2614000000000001</v>
      </c>
      <c r="H499" s="158">
        <v>10.505000000000001</v>
      </c>
      <c r="I499" s="158">
        <v>2.7964000000000002</v>
      </c>
      <c r="J499" s="158">
        <v>4.4118000000000004</v>
      </c>
      <c r="K499" s="158">
        <v>6.5446</v>
      </c>
      <c r="L499" s="158">
        <v>4.5523999999999996</v>
      </c>
      <c r="M499" s="158">
        <v>3.5314999999999999</v>
      </c>
      <c r="N499" s="158">
        <v>2.9996</v>
      </c>
      <c r="O499" s="158">
        <v>4.8821000000000003</v>
      </c>
      <c r="P499" s="158">
        <v>5.3871000000000002</v>
      </c>
      <c r="Q499" s="158">
        <v>7.3354999999999997</v>
      </c>
      <c r="R499" s="158">
        <v>2.6833999999999998</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44865</v>
      </c>
      <c r="E502" s="158">
        <v>26.332899999999999</v>
      </c>
      <c r="F502" s="158">
        <v>-5.1726000000000001</v>
      </c>
      <c r="G502" s="158">
        <v>-5.1726000000000001</v>
      </c>
      <c r="H502" s="158">
        <v>11.150499999999999</v>
      </c>
      <c r="I502" s="158">
        <v>3.3904000000000001</v>
      </c>
      <c r="J502" s="158">
        <v>4.9885999999999999</v>
      </c>
      <c r="K502" s="158">
        <v>3.6465999999999998</v>
      </c>
      <c r="L502" s="158">
        <v>3.5139999999999998</v>
      </c>
      <c r="M502" s="158">
        <v>2.5287000000000002</v>
      </c>
      <c r="N502" s="158">
        <v>2.5278</v>
      </c>
      <c r="O502" s="158">
        <v>5.0376000000000003</v>
      </c>
      <c r="P502" s="158">
        <v>5.6235999999999997</v>
      </c>
      <c r="Q502" s="158">
        <v>7.8131000000000004</v>
      </c>
      <c r="R502" s="158">
        <v>2.5848</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44865</v>
      </c>
      <c r="E503" s="158">
        <v>24.578199999999999</v>
      </c>
      <c r="F503" s="158">
        <v>-6.234</v>
      </c>
      <c r="G503" s="158">
        <v>-6.234</v>
      </c>
      <c r="H503" s="158">
        <v>10.0517</v>
      </c>
      <c r="I503" s="158">
        <v>2.2826</v>
      </c>
      <c r="J503" s="158">
        <v>3.8786999999999998</v>
      </c>
      <c r="K503" s="158">
        <v>2.5394999999999999</v>
      </c>
      <c r="L503" s="158">
        <v>2.4058999999999999</v>
      </c>
      <c r="M503" s="158">
        <v>1.4339</v>
      </c>
      <c r="N503" s="158">
        <v>1.4200999999999999</v>
      </c>
      <c r="O503" s="158">
        <v>4.016</v>
      </c>
      <c r="P503" s="158">
        <v>4.6870000000000003</v>
      </c>
      <c r="Q503" s="158">
        <v>6.9238</v>
      </c>
      <c r="R503" s="158">
        <v>1.5093000000000001</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44865</v>
      </c>
      <c r="E504" s="158">
        <v>2841.9484000000002</v>
      </c>
      <c r="F504" s="158">
        <v>6.0483000000000002</v>
      </c>
      <c r="G504" s="158">
        <v>6.0483000000000002</v>
      </c>
      <c r="H504" s="158">
        <v>7.4527000000000001</v>
      </c>
      <c r="I504" s="158">
        <v>5.609</v>
      </c>
      <c r="J504" s="158">
        <v>3.6941000000000002</v>
      </c>
      <c r="K504" s="158">
        <v>2.7118000000000002</v>
      </c>
      <c r="L504" s="158">
        <v>2.2252999999999998</v>
      </c>
      <c r="M504" s="158">
        <v>1.4810000000000001</v>
      </c>
      <c r="N504" s="158">
        <v>1.8091999999999999</v>
      </c>
      <c r="O504" s="158">
        <v>5.9832999999999998</v>
      </c>
      <c r="P504" s="158">
        <v>6.6703999999999999</v>
      </c>
      <c r="Q504" s="158">
        <v>7.9912999999999998</v>
      </c>
      <c r="R504" s="158">
        <v>2.6276999999999999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44865</v>
      </c>
      <c r="E505" s="158">
        <v>2713.8242</v>
      </c>
      <c r="F505" s="158">
        <v>5.4077999999999999</v>
      </c>
      <c r="G505" s="158">
        <v>5.4077999999999999</v>
      </c>
      <c r="H505" s="158">
        <v>6.8113999999999999</v>
      </c>
      <c r="I505" s="158">
        <v>4.9676999999999998</v>
      </c>
      <c r="J505" s="158">
        <v>3.0522</v>
      </c>
      <c r="K505" s="158">
        <v>2.0649000000000002</v>
      </c>
      <c r="L505" s="158">
        <v>1.5741000000000001</v>
      </c>
      <c r="M505" s="158">
        <v>0.83830000000000005</v>
      </c>
      <c r="N505" s="158">
        <v>1.1614</v>
      </c>
      <c r="O505" s="158">
        <v>5.3070000000000004</v>
      </c>
      <c r="P505" s="158">
        <v>6.0564999999999998</v>
      </c>
      <c r="Q505" s="158">
        <v>6.6571999999999996</v>
      </c>
      <c r="R505" s="158">
        <v>1.9728000000000001</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44865</v>
      </c>
      <c r="E510" s="158">
        <v>0.75629999999999997</v>
      </c>
      <c r="F510" s="158">
        <v>16.1084</v>
      </c>
      <c r="G510" s="158">
        <v>16.1084</v>
      </c>
      <c r="H510" s="158">
        <v>15.022600000000001</v>
      </c>
      <c r="I510" s="158">
        <v>14.9079</v>
      </c>
      <c r="J510" s="158">
        <v>15.137600000000001</v>
      </c>
      <c r="K510" s="158">
        <v>-13.2887</v>
      </c>
      <c r="L510" s="158">
        <v>-1.7324999999999999</v>
      </c>
      <c r="M510" s="158"/>
      <c r="N510" s="158"/>
      <c r="O510" s="158"/>
      <c r="P510" s="158"/>
      <c r="Q510" s="158">
        <v>1.5044999999999999</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44865</v>
      </c>
      <c r="E511" s="158">
        <v>0.80110000000000003</v>
      </c>
      <c r="F511" s="158">
        <v>15.2064</v>
      </c>
      <c r="G511" s="158">
        <v>15.2064</v>
      </c>
      <c r="H511" s="158">
        <v>15.097799999999999</v>
      </c>
      <c r="I511" s="158">
        <v>15.056900000000001</v>
      </c>
      <c r="J511" s="158">
        <v>15.0341</v>
      </c>
      <c r="K511" s="158">
        <v>-13.2943</v>
      </c>
      <c r="L511" s="158">
        <v>-1.5152000000000001</v>
      </c>
      <c r="M511" s="158"/>
      <c r="N511" s="158"/>
      <c r="O511" s="158"/>
      <c r="P511" s="158"/>
      <c r="Q511" s="158">
        <v>1.5150999999999999</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44865</v>
      </c>
      <c r="E514" s="158">
        <v>73.640699999999995</v>
      </c>
      <c r="F514" s="158">
        <v>-4.7069000000000001</v>
      </c>
      <c r="G514" s="158">
        <v>-4.7069000000000001</v>
      </c>
      <c r="H514" s="158">
        <v>10.2041</v>
      </c>
      <c r="I514" s="158">
        <v>1.4878</v>
      </c>
      <c r="J514" s="158">
        <v>2.4464999999999999</v>
      </c>
      <c r="K514" s="158">
        <v>4.7847999999999997</v>
      </c>
      <c r="L514" s="158">
        <v>2.7827000000000002</v>
      </c>
      <c r="M514" s="158">
        <v>1.0345</v>
      </c>
      <c r="N514" s="158">
        <v>0.88370000000000004</v>
      </c>
      <c r="O514" s="158">
        <v>5.9240000000000004</v>
      </c>
      <c r="P514" s="158">
        <v>4.5625</v>
      </c>
      <c r="Q514" s="158">
        <v>8.1358999999999995</v>
      </c>
      <c r="R514" s="158">
        <v>4.5937000000000001</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44865</v>
      </c>
      <c r="E515" s="158">
        <v>79.433400000000006</v>
      </c>
      <c r="F515" s="158">
        <v>-3.4453</v>
      </c>
      <c r="G515" s="158">
        <v>-3.4453</v>
      </c>
      <c r="H515" s="158">
        <v>11.468400000000001</v>
      </c>
      <c r="I515" s="158">
        <v>2.7467999999999999</v>
      </c>
      <c r="J515" s="158">
        <v>3.6995</v>
      </c>
      <c r="K515" s="158">
        <v>6.0446999999999997</v>
      </c>
      <c r="L515" s="158">
        <v>4.0488</v>
      </c>
      <c r="M515" s="158">
        <v>2.2770999999999999</v>
      </c>
      <c r="N515" s="158">
        <v>2.1311</v>
      </c>
      <c r="O515" s="158">
        <v>6.8368000000000002</v>
      </c>
      <c r="P515" s="158">
        <v>5.3531000000000004</v>
      </c>
      <c r="Q515" s="158">
        <v>7.6497000000000002</v>
      </c>
      <c r="R515" s="158">
        <v>5.5407999999999999</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44865</v>
      </c>
      <c r="E516" s="158">
        <v>73.640699999999995</v>
      </c>
      <c r="F516" s="158">
        <v>-4.7069000000000001</v>
      </c>
      <c r="G516" s="158">
        <v>-4.7069000000000001</v>
      </c>
      <c r="H516" s="158">
        <v>10.2041</v>
      </c>
      <c r="I516" s="158">
        <v>1.4878</v>
      </c>
      <c r="J516" s="158">
        <v>2.4464999999999999</v>
      </c>
      <c r="K516" s="158">
        <v>4.7847999999999997</v>
      </c>
      <c r="L516" s="158">
        <v>2.7827000000000002</v>
      </c>
      <c r="M516" s="158">
        <v>1.0345</v>
      </c>
      <c r="N516" s="158">
        <v>0.88370000000000004</v>
      </c>
      <c r="O516" s="158">
        <v>5.9240000000000004</v>
      </c>
      <c r="P516" s="158">
        <v>4.5625</v>
      </c>
      <c r="Q516" s="158">
        <v>8.1358999999999995</v>
      </c>
      <c r="R516" s="158">
        <v>4.5937000000000001</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44865</v>
      </c>
      <c r="E517" s="158">
        <v>73.640699999999995</v>
      </c>
      <c r="F517" s="158">
        <v>-4.7069000000000001</v>
      </c>
      <c r="G517" s="158">
        <v>-4.7069000000000001</v>
      </c>
      <c r="H517" s="158">
        <v>10.2041</v>
      </c>
      <c r="I517" s="158">
        <v>1.4878</v>
      </c>
      <c r="J517" s="158">
        <v>2.4464999999999999</v>
      </c>
      <c r="K517" s="158">
        <v>4.7847999999999997</v>
      </c>
      <c r="L517" s="158">
        <v>2.7827000000000002</v>
      </c>
      <c r="M517" s="158">
        <v>1.0345</v>
      </c>
      <c r="N517" s="158">
        <v>0.88370000000000004</v>
      </c>
      <c r="O517" s="158">
        <v>5.9240000000000004</v>
      </c>
      <c r="P517" s="158">
        <v>4.5625</v>
      </c>
      <c r="Q517" s="158">
        <v>8.1358999999999995</v>
      </c>
      <c r="R517" s="158">
        <v>4.5937000000000001</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44865</v>
      </c>
      <c r="E518" s="158">
        <v>28.8184</v>
      </c>
      <c r="F518" s="158">
        <v>-7.4680999999999997</v>
      </c>
      <c r="G518" s="158">
        <v>-7.4680999999999997</v>
      </c>
      <c r="H518" s="158">
        <v>11.243499999999999</v>
      </c>
      <c r="I518" s="158">
        <v>2.1276999999999999</v>
      </c>
      <c r="J518" s="158">
        <v>3.2940999999999998</v>
      </c>
      <c r="K518" s="158">
        <v>1.7514000000000001</v>
      </c>
      <c r="L518" s="158">
        <v>1.2670999999999999</v>
      </c>
      <c r="M518" s="158">
        <v>0.2263</v>
      </c>
      <c r="N518" s="158">
        <v>0.36820000000000003</v>
      </c>
      <c r="O518" s="158">
        <v>3.5278999999999998</v>
      </c>
      <c r="P518" s="158">
        <v>4.7380000000000004</v>
      </c>
      <c r="Q518" s="158">
        <v>7.2698</v>
      </c>
      <c r="R518" s="158">
        <v>1.2030000000000001</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44865</v>
      </c>
      <c r="E519" s="158">
        <v>31.082699999999999</v>
      </c>
      <c r="F519" s="158">
        <v>-6.6898</v>
      </c>
      <c r="G519" s="158">
        <v>-6.6898</v>
      </c>
      <c r="H519" s="158">
        <v>12.029</v>
      </c>
      <c r="I519" s="158">
        <v>2.9222000000000001</v>
      </c>
      <c r="J519" s="158">
        <v>4.0862999999999996</v>
      </c>
      <c r="K519" s="158">
        <v>2.5476000000000001</v>
      </c>
      <c r="L519" s="158">
        <v>2.0646</v>
      </c>
      <c r="M519" s="158">
        <v>1.0206999999999999</v>
      </c>
      <c r="N519" s="158">
        <v>1.1644000000000001</v>
      </c>
      <c r="O519" s="158">
        <v>4.3446999999999996</v>
      </c>
      <c r="P519" s="158">
        <v>5.5503</v>
      </c>
      <c r="Q519" s="158">
        <v>6.9340000000000002</v>
      </c>
      <c r="R519" s="158">
        <v>2.0041000000000002</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44865</v>
      </c>
      <c r="E520" s="158">
        <v>27.616700000000002</v>
      </c>
      <c r="F520" s="158">
        <v>-7.7488000000000001</v>
      </c>
      <c r="G520" s="158">
        <v>-7.7488000000000001</v>
      </c>
      <c r="H520" s="158">
        <v>10.989599999999999</v>
      </c>
      <c r="I520" s="158">
        <v>1.88</v>
      </c>
      <c r="J520" s="158">
        <v>3.0434000000000001</v>
      </c>
      <c r="K520" s="158">
        <v>1.5004</v>
      </c>
      <c r="L520" s="158">
        <v>1.0154000000000001</v>
      </c>
      <c r="M520" s="158">
        <v>-2.4199999999999999E-2</v>
      </c>
      <c r="N520" s="158">
        <v>0.11749999999999999</v>
      </c>
      <c r="O520" s="158">
        <v>3.2734999999999999</v>
      </c>
      <c r="P520" s="158">
        <v>4.4793000000000003</v>
      </c>
      <c r="Q520" s="158">
        <v>6.9672999999999998</v>
      </c>
      <c r="R520" s="158">
        <v>0.95179999999999998</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44865</v>
      </c>
      <c r="E521" s="158">
        <v>29.984400000000001</v>
      </c>
      <c r="F521" s="158">
        <v>0.56810000000000005</v>
      </c>
      <c r="G521" s="158">
        <v>0.56810000000000005</v>
      </c>
      <c r="H521" s="158">
        <v>11.5276</v>
      </c>
      <c r="I521" s="158">
        <v>5.6466000000000003</v>
      </c>
      <c r="J521" s="158">
        <v>4.7389999999999999</v>
      </c>
      <c r="K521" s="158">
        <v>7.4949000000000003</v>
      </c>
      <c r="L521" s="158">
        <v>5.6787999999999998</v>
      </c>
      <c r="M521" s="158">
        <v>4.6978</v>
      </c>
      <c r="N521" s="158">
        <v>3.6362000000000001</v>
      </c>
      <c r="O521" s="158">
        <v>6.9764999999999997</v>
      </c>
      <c r="P521" s="158">
        <v>7.0101000000000004</v>
      </c>
      <c r="Q521" s="158">
        <v>8.9675999999999991</v>
      </c>
      <c r="R521" s="158">
        <v>4.4222000000000001</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44865</v>
      </c>
      <c r="E522" s="158">
        <v>31.778400000000001</v>
      </c>
      <c r="F522" s="158">
        <v>1.3402000000000001</v>
      </c>
      <c r="G522" s="158">
        <v>1.3402000000000001</v>
      </c>
      <c r="H522" s="158">
        <v>12.2851</v>
      </c>
      <c r="I522" s="158">
        <v>6.415</v>
      </c>
      <c r="J522" s="158">
        <v>5.4980000000000002</v>
      </c>
      <c r="K522" s="158">
        <v>8.2687000000000008</v>
      </c>
      <c r="L522" s="158">
        <v>6.4565999999999999</v>
      </c>
      <c r="M522" s="158">
        <v>5.4802999999999997</v>
      </c>
      <c r="N522" s="158">
        <v>4.4275000000000002</v>
      </c>
      <c r="O522" s="158">
        <v>7.7648999999999999</v>
      </c>
      <c r="P522" s="158">
        <v>7.7895000000000003</v>
      </c>
      <c r="Q522" s="158">
        <v>9.9296000000000006</v>
      </c>
      <c r="R522" s="158">
        <v>5.2302999999999997</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44865</v>
      </c>
      <c r="E523" s="158">
        <v>18.1889</v>
      </c>
      <c r="F523" s="158">
        <v>-4.2794999999999996</v>
      </c>
      <c r="G523" s="158">
        <v>-4.2794999999999996</v>
      </c>
      <c r="H523" s="158">
        <v>14.829499999999999</v>
      </c>
      <c r="I523" s="158">
        <v>6.3220999999999998</v>
      </c>
      <c r="J523" s="158">
        <v>3.6949000000000001</v>
      </c>
      <c r="K523" s="158">
        <v>4.5617000000000001</v>
      </c>
      <c r="L523" s="158">
        <v>2.7563</v>
      </c>
      <c r="M523" s="158">
        <v>1.9510000000000001</v>
      </c>
      <c r="N523" s="158">
        <v>1.4198</v>
      </c>
      <c r="O523" s="158">
        <v>5.6104000000000003</v>
      </c>
      <c r="P523" s="158">
        <v>4.7538</v>
      </c>
      <c r="Q523" s="158">
        <v>5.7508999999999997</v>
      </c>
      <c r="R523" s="158">
        <v>3.6038999999999999</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44865</v>
      </c>
      <c r="E524" s="158">
        <v>19.678699999999999</v>
      </c>
      <c r="F524" s="158">
        <v>-3.5230999999999999</v>
      </c>
      <c r="G524" s="158">
        <v>-3.5230999999999999</v>
      </c>
      <c r="H524" s="158">
        <v>15.590999999999999</v>
      </c>
      <c r="I524" s="158">
        <v>7.0807000000000002</v>
      </c>
      <c r="J524" s="158">
        <v>4.4503000000000004</v>
      </c>
      <c r="K524" s="158">
        <v>5.3205999999999998</v>
      </c>
      <c r="L524" s="158">
        <v>3.5186000000000002</v>
      </c>
      <c r="M524" s="158">
        <v>2.7145999999999999</v>
      </c>
      <c r="N524" s="158">
        <v>2.1837</v>
      </c>
      <c r="O524" s="158">
        <v>6.4111000000000002</v>
      </c>
      <c r="P524" s="158">
        <v>5.7302999999999997</v>
      </c>
      <c r="Q524" s="158">
        <v>6.2493999999999996</v>
      </c>
      <c r="R524" s="158">
        <v>4.3771000000000004</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44865</v>
      </c>
      <c r="E525" s="158">
        <v>30.142399999999999</v>
      </c>
      <c r="F525" s="158">
        <v>-11.492900000000001</v>
      </c>
      <c r="G525" s="158">
        <v>-11.492900000000001</v>
      </c>
      <c r="H525" s="158">
        <v>10.4315</v>
      </c>
      <c r="I525" s="158">
        <v>1.3759999999999999</v>
      </c>
      <c r="J525" s="158">
        <v>3.6478999999999999</v>
      </c>
      <c r="K525" s="158">
        <v>1.054</v>
      </c>
      <c r="L525" s="158">
        <v>0.86050000000000004</v>
      </c>
      <c r="M525" s="158">
        <v>0.35449999999999998</v>
      </c>
      <c r="N525" s="158">
        <v>0.99070000000000003</v>
      </c>
      <c r="O525" s="158">
        <v>5.7385000000000002</v>
      </c>
      <c r="P525" s="158">
        <v>6.8334000000000001</v>
      </c>
      <c r="Q525" s="158">
        <v>8.3839000000000006</v>
      </c>
      <c r="R525" s="158">
        <v>2.1383999999999999</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44865</v>
      </c>
      <c r="E526" s="158">
        <v>27.750499999999999</v>
      </c>
      <c r="F526" s="158">
        <v>-12.3512</v>
      </c>
      <c r="G526" s="158">
        <v>-12.3512</v>
      </c>
      <c r="H526" s="158">
        <v>9.5608000000000004</v>
      </c>
      <c r="I526" s="158">
        <v>0.51680000000000004</v>
      </c>
      <c r="J526" s="158">
        <v>2.7856999999999998</v>
      </c>
      <c r="K526" s="158">
        <v>0.1946</v>
      </c>
      <c r="L526" s="158">
        <v>-6.9999999999999999E-4</v>
      </c>
      <c r="M526" s="158">
        <v>-0.50490000000000002</v>
      </c>
      <c r="N526" s="158">
        <v>0.1234</v>
      </c>
      <c r="O526" s="158">
        <v>4.8460999999999999</v>
      </c>
      <c r="P526" s="158">
        <v>5.9870999999999999</v>
      </c>
      <c r="Q526" s="158">
        <v>7.6059999999999999</v>
      </c>
      <c r="R526" s="158">
        <v>1.2455000000000001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44865</v>
      </c>
      <c r="E527" s="158">
        <v>19.064599999999999</v>
      </c>
      <c r="F527" s="158">
        <v>15.079700000000001</v>
      </c>
      <c r="G527" s="158">
        <v>15.079700000000001</v>
      </c>
      <c r="H527" s="158">
        <v>13.5862</v>
      </c>
      <c r="I527" s="158">
        <v>8.9606999999999992</v>
      </c>
      <c r="J527" s="158">
        <v>6.1398999999999999</v>
      </c>
      <c r="K527" s="158">
        <v>4.1957000000000004</v>
      </c>
      <c r="L527" s="158">
        <v>2.6577000000000002</v>
      </c>
      <c r="M527" s="158">
        <v>3.2307000000000001</v>
      </c>
      <c r="N527" s="158">
        <v>3.5815999999999999</v>
      </c>
      <c r="O527" s="158">
        <v>6.1502999999999997</v>
      </c>
      <c r="P527" s="158">
        <v>6.4401000000000002</v>
      </c>
      <c r="Q527" s="158">
        <v>7.1376999999999997</v>
      </c>
      <c r="R527" s="158">
        <v>5.1429999999999998</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44865</v>
      </c>
      <c r="E528" s="158">
        <v>18.191700000000001</v>
      </c>
      <c r="F528" s="158">
        <v>14.798500000000001</v>
      </c>
      <c r="G528" s="158">
        <v>14.798500000000001</v>
      </c>
      <c r="H528" s="158">
        <v>13.3512</v>
      </c>
      <c r="I528" s="158">
        <v>8.6995000000000005</v>
      </c>
      <c r="J528" s="158">
        <v>5.8867000000000003</v>
      </c>
      <c r="K528" s="158">
        <v>3.9436</v>
      </c>
      <c r="L528" s="158">
        <v>2.4051999999999998</v>
      </c>
      <c r="M528" s="158">
        <v>2.9759000000000002</v>
      </c>
      <c r="N528" s="158">
        <v>3.3231999999999999</v>
      </c>
      <c r="O528" s="158">
        <v>5.7251000000000003</v>
      </c>
      <c r="P528" s="158">
        <v>5.9088000000000003</v>
      </c>
      <c r="Q528" s="158">
        <v>6.6025</v>
      </c>
      <c r="R528" s="158">
        <v>4.8305999999999996</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44865</v>
      </c>
      <c r="E529" s="158">
        <v>1266.6732</v>
      </c>
      <c r="F529" s="158">
        <v>2.3037999999999998</v>
      </c>
      <c r="G529" s="158">
        <v>2.3037999999999998</v>
      </c>
      <c r="H529" s="158">
        <v>9.1907999999999994</v>
      </c>
      <c r="I529" s="158">
        <v>7.2317</v>
      </c>
      <c r="J529" s="158">
        <v>5.5755999999999997</v>
      </c>
      <c r="K529" s="158">
        <v>4.3342000000000001</v>
      </c>
      <c r="L529" s="158">
        <v>2.976</v>
      </c>
      <c r="M529" s="158">
        <v>2.5009000000000001</v>
      </c>
      <c r="N529" s="158">
        <v>2.6055000000000001</v>
      </c>
      <c r="O529" s="158">
        <v>4.8011999999999997</v>
      </c>
      <c r="P529" s="158"/>
      <c r="Q529" s="158">
        <v>6.2331000000000003</v>
      </c>
      <c r="R529" s="158">
        <v>3.7187999999999999</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44865</v>
      </c>
      <c r="E530" s="158">
        <v>1241.4027000000001</v>
      </c>
      <c r="F530" s="158">
        <v>1.8869</v>
      </c>
      <c r="G530" s="158">
        <v>1.8869</v>
      </c>
      <c r="H530" s="158">
        <v>8.7737999999999996</v>
      </c>
      <c r="I530" s="158">
        <v>6.8144999999999998</v>
      </c>
      <c r="J530" s="158">
        <v>5.1574999999999998</v>
      </c>
      <c r="K530" s="158">
        <v>3.8589000000000002</v>
      </c>
      <c r="L530" s="158">
        <v>2.476</v>
      </c>
      <c r="M530" s="158">
        <v>1.9903</v>
      </c>
      <c r="N530" s="158">
        <v>2.0817000000000001</v>
      </c>
      <c r="O530" s="158">
        <v>4.2607999999999997</v>
      </c>
      <c r="P530" s="158"/>
      <c r="Q530" s="158">
        <v>5.6868999999999996</v>
      </c>
      <c r="R530" s="158">
        <v>3.1873</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44865</v>
      </c>
      <c r="E531" s="158">
        <v>35.99</v>
      </c>
      <c r="F531" s="158">
        <v>-8.5467999999999993</v>
      </c>
      <c r="G531" s="158">
        <v>-8.5467999999999993</v>
      </c>
      <c r="H531" s="158">
        <v>6.4920999999999998</v>
      </c>
      <c r="I531" s="158">
        <v>1.8848</v>
      </c>
      <c r="J531" s="158">
        <v>3.6787999999999998</v>
      </c>
      <c r="K531" s="158">
        <v>3.6219000000000001</v>
      </c>
      <c r="L531" s="158">
        <v>3.7334999999999998</v>
      </c>
      <c r="M531" s="158">
        <v>3.4718</v>
      </c>
      <c r="N531" s="158">
        <v>3.5175000000000001</v>
      </c>
      <c r="O531" s="158">
        <v>5.1794000000000002</v>
      </c>
      <c r="P531" s="158">
        <v>6.1162999999999998</v>
      </c>
      <c r="Q531" s="158">
        <v>7.5195999999999996</v>
      </c>
      <c r="R531" s="158">
        <v>3.7368000000000001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44865</v>
      </c>
      <c r="E532" s="158">
        <v>34.094900000000003</v>
      </c>
      <c r="F532" s="158">
        <v>-8.8789999999999996</v>
      </c>
      <c r="G532" s="158">
        <v>-8.8789999999999996</v>
      </c>
      <c r="H532" s="158">
        <v>6.1444999999999999</v>
      </c>
      <c r="I532" s="158">
        <v>1.5379</v>
      </c>
      <c r="J532" s="158">
        <v>3.3281000000000001</v>
      </c>
      <c r="K532" s="158">
        <v>3.2812999999999999</v>
      </c>
      <c r="L532" s="158">
        <v>3.3599000000000001</v>
      </c>
      <c r="M532" s="158">
        <v>3.0851000000000002</v>
      </c>
      <c r="N532" s="158">
        <v>3.0674000000000001</v>
      </c>
      <c r="O532" s="158">
        <v>4.5404999999999998</v>
      </c>
      <c r="P532" s="158">
        <v>5.5179</v>
      </c>
      <c r="Q532" s="158">
        <v>6.5389999999999997</v>
      </c>
      <c r="R532" s="158">
        <v>3.1345000000000001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44865</v>
      </c>
      <c r="E533" s="158">
        <v>32.579300000000003</v>
      </c>
      <c r="F533" s="158">
        <v>1.6434</v>
      </c>
      <c r="G533" s="158">
        <v>1.6434</v>
      </c>
      <c r="H533" s="158">
        <v>22.159700000000001</v>
      </c>
      <c r="I533" s="158">
        <v>10.001300000000001</v>
      </c>
      <c r="J533" s="158">
        <v>5.5481999999999996</v>
      </c>
      <c r="K533" s="158">
        <v>5.1923000000000004</v>
      </c>
      <c r="L533" s="158">
        <v>2.9228999999999998</v>
      </c>
      <c r="M533" s="158">
        <v>2.5531999999999999</v>
      </c>
      <c r="N533" s="158">
        <v>2.5838999999999999</v>
      </c>
      <c r="O533" s="158">
        <v>6.4025999999999996</v>
      </c>
      <c r="P533" s="158">
        <v>7.5167000000000002</v>
      </c>
      <c r="Q533" s="158">
        <v>8.8141999999999996</v>
      </c>
      <c r="R533" s="158">
        <v>3.6665000000000001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44865</v>
      </c>
      <c r="E534" s="158">
        <v>30.536300000000001</v>
      </c>
      <c r="F534" s="158">
        <v>0.6774</v>
      </c>
      <c r="G534" s="158">
        <v>0.6774</v>
      </c>
      <c r="H534" s="158">
        <v>21.2197</v>
      </c>
      <c r="I534" s="158">
        <v>9.0558999999999994</v>
      </c>
      <c r="J534" s="158">
        <v>4.6101999999999999</v>
      </c>
      <c r="K534" s="158">
        <v>4.2473000000000001</v>
      </c>
      <c r="L534" s="158">
        <v>1.9635</v>
      </c>
      <c r="M534" s="158">
        <v>1.5789</v>
      </c>
      <c r="N534" s="158">
        <v>1.6518999999999999</v>
      </c>
      <c r="O534" s="158">
        <v>5.5911</v>
      </c>
      <c r="P534" s="158">
        <v>6.7647000000000004</v>
      </c>
      <c r="Q534" s="158">
        <v>8.0381999999999998</v>
      </c>
      <c r="R534" s="158">
        <v>2.8191999999999999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44865</v>
      </c>
      <c r="E535" s="158">
        <v>25.962499999999999</v>
      </c>
      <c r="F535" s="158">
        <v>1.2184999999999999</v>
      </c>
      <c r="G535" s="158">
        <v>1.2184999999999999</v>
      </c>
      <c r="H535" s="158">
        <v>8.9633000000000003</v>
      </c>
      <c r="I535" s="158">
        <v>5.8978999999999999</v>
      </c>
      <c r="J535" s="158">
        <v>5.4947999999999997</v>
      </c>
      <c r="K535" s="158">
        <v>4.0164999999999997</v>
      </c>
      <c r="L535" s="158">
        <v>4.3455000000000004</v>
      </c>
      <c r="M535" s="158">
        <v>3.3022999999999998</v>
      </c>
      <c r="N535" s="158">
        <v>2.6814</v>
      </c>
      <c r="O535" s="158">
        <v>5.3630000000000004</v>
      </c>
      <c r="P535" s="158">
        <v>6.5289999999999999</v>
      </c>
      <c r="Q535" s="158">
        <v>8.1008999999999993</v>
      </c>
      <c r="R535" s="158">
        <v>2.7355</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44865</v>
      </c>
      <c r="E536" s="158">
        <v>24.3185</v>
      </c>
      <c r="F536" s="158">
        <v>0.45029999999999998</v>
      </c>
      <c r="G536" s="158">
        <v>0.45029999999999998</v>
      </c>
      <c r="H536" s="158">
        <v>8.2285000000000004</v>
      </c>
      <c r="I536" s="158">
        <v>5.1669</v>
      </c>
      <c r="J536" s="158">
        <v>4.7689000000000004</v>
      </c>
      <c r="K536" s="158">
        <v>3.2881</v>
      </c>
      <c r="L536" s="158">
        <v>3.6103000000000001</v>
      </c>
      <c r="M536" s="158">
        <v>2.5663999999999998</v>
      </c>
      <c r="N536" s="158">
        <v>1.9447000000000001</v>
      </c>
      <c r="O536" s="158">
        <v>4.6314000000000002</v>
      </c>
      <c r="P536" s="158">
        <v>5.7427999999999999</v>
      </c>
      <c r="Q536" s="158">
        <v>5.6456</v>
      </c>
      <c r="R536" s="158">
        <v>2.0024999999999999</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44865</v>
      </c>
      <c r="E537" s="158">
        <v>12.3537</v>
      </c>
      <c r="F537" s="158">
        <v>-9.1523000000000003</v>
      </c>
      <c r="G537" s="158">
        <v>-9.1523000000000003</v>
      </c>
      <c r="H537" s="158">
        <v>14.4755</v>
      </c>
      <c r="I537" s="158">
        <v>3.6772999999999998</v>
      </c>
      <c r="J537" s="158">
        <v>4.2374000000000001</v>
      </c>
      <c r="K537" s="158">
        <v>3.2743000000000002</v>
      </c>
      <c r="L537" s="158">
        <v>2.597</v>
      </c>
      <c r="M537" s="158">
        <v>0.84730000000000005</v>
      </c>
      <c r="N537" s="158">
        <v>0.88119999999999998</v>
      </c>
      <c r="O537" s="158">
        <v>3.9377</v>
      </c>
      <c r="P537" s="158"/>
      <c r="Q537" s="158">
        <v>5.1614000000000004</v>
      </c>
      <c r="R537" s="158">
        <v>2.3995000000000002</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44865</v>
      </c>
      <c r="E538" s="158">
        <v>11.795999999999999</v>
      </c>
      <c r="F538" s="158">
        <v>-10.202500000000001</v>
      </c>
      <c r="G538" s="158">
        <v>-10.202500000000001</v>
      </c>
      <c r="H538" s="158">
        <v>13.353999999999999</v>
      </c>
      <c r="I538" s="158">
        <v>2.5884999999999998</v>
      </c>
      <c r="J538" s="158">
        <v>3.1324999999999998</v>
      </c>
      <c r="K538" s="158">
        <v>2.1615000000000002</v>
      </c>
      <c r="L538" s="158">
        <v>1.4761</v>
      </c>
      <c r="M538" s="158">
        <v>-0.23080000000000001</v>
      </c>
      <c r="N538" s="158">
        <v>-0.20610000000000001</v>
      </c>
      <c r="O538" s="158">
        <v>2.7974999999999999</v>
      </c>
      <c r="P538" s="158"/>
      <c r="Q538" s="158">
        <v>4.0110999999999999</v>
      </c>
      <c r="R538" s="158">
        <v>1.2989999999999999</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44865</v>
      </c>
      <c r="E539" s="158">
        <v>14.4115</v>
      </c>
      <c r="F539" s="158">
        <v>9.4627999999999997</v>
      </c>
      <c r="G539" s="158">
        <v>9.4627999999999997</v>
      </c>
      <c r="H539" s="158">
        <v>16.000499999999999</v>
      </c>
      <c r="I539" s="158">
        <v>15.340199999999999</v>
      </c>
      <c r="J539" s="158">
        <v>5.7386999999999997</v>
      </c>
      <c r="K539" s="158">
        <v>3.4302999999999999</v>
      </c>
      <c r="L539" s="158">
        <v>2.1465000000000001</v>
      </c>
      <c r="M539" s="158">
        <v>1.2803</v>
      </c>
      <c r="N539" s="158">
        <v>1.6394</v>
      </c>
      <c r="O539" s="158">
        <v>5.2125000000000004</v>
      </c>
      <c r="P539" s="158">
        <v>6.7049000000000003</v>
      </c>
      <c r="Q539" s="158">
        <v>6.7332000000000001</v>
      </c>
      <c r="R539" s="158">
        <v>2.4982000000000002</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44865</v>
      </c>
      <c r="E540" s="158">
        <v>13.504799999999999</v>
      </c>
      <c r="F540" s="158">
        <v>8.6548999999999996</v>
      </c>
      <c r="G540" s="158">
        <v>8.6548999999999996</v>
      </c>
      <c r="H540" s="158">
        <v>15.089399999999999</v>
      </c>
      <c r="I540" s="158">
        <v>14.403700000000001</v>
      </c>
      <c r="J540" s="158">
        <v>4.7884000000000002</v>
      </c>
      <c r="K540" s="158">
        <v>2.4681999999999999</v>
      </c>
      <c r="L540" s="158">
        <v>1.1919999999999999</v>
      </c>
      <c r="M540" s="158">
        <v>0.32550000000000001</v>
      </c>
      <c r="N540" s="158">
        <v>0.68069999999999997</v>
      </c>
      <c r="O540" s="158">
        <v>4.2217000000000002</v>
      </c>
      <c r="P540" s="158">
        <v>5.4988999999999999</v>
      </c>
      <c r="Q540" s="158">
        <v>5.5035999999999996</v>
      </c>
      <c r="R540" s="158">
        <v>1.5275000000000001</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44865</v>
      </c>
      <c r="E541" s="158">
        <v>29.958400000000001</v>
      </c>
      <c r="F541" s="158">
        <v>-7.2652000000000001</v>
      </c>
      <c r="G541" s="158">
        <v>-7.2652000000000001</v>
      </c>
      <c r="H541" s="158">
        <v>1.0359</v>
      </c>
      <c r="I541" s="158">
        <v>1.4628000000000001</v>
      </c>
      <c r="J541" s="158">
        <v>-2.6429999999999998</v>
      </c>
      <c r="K541" s="158">
        <v>3.7955000000000001</v>
      </c>
      <c r="L541" s="158">
        <v>0.59709999999999996</v>
      </c>
      <c r="M541" s="158">
        <v>0.93159999999999998</v>
      </c>
      <c r="N541" s="158">
        <v>1.1366000000000001</v>
      </c>
      <c r="O541" s="158">
        <v>4.6912000000000003</v>
      </c>
      <c r="P541" s="158">
        <v>5.1896000000000004</v>
      </c>
      <c r="Q541" s="158">
        <v>6.2961999999999998</v>
      </c>
      <c r="R541" s="158">
        <v>1.8165</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44865</v>
      </c>
      <c r="E542" s="158">
        <v>31.802199999999999</v>
      </c>
      <c r="F542" s="158">
        <v>-6.8441999999999998</v>
      </c>
      <c r="G542" s="158">
        <v>-6.8441999999999998</v>
      </c>
      <c r="H542" s="158">
        <v>1.4467000000000001</v>
      </c>
      <c r="I542" s="158">
        <v>1.8705000000000001</v>
      </c>
      <c r="J542" s="158">
        <v>-2.2320000000000002</v>
      </c>
      <c r="K542" s="158">
        <v>4.2137000000000002</v>
      </c>
      <c r="L542" s="158">
        <v>1.0121</v>
      </c>
      <c r="M542" s="158">
        <v>1.3487</v>
      </c>
      <c r="N542" s="158">
        <v>1.5550999999999999</v>
      </c>
      <c r="O542" s="158">
        <v>5.1769999999999996</v>
      </c>
      <c r="P542" s="158">
        <v>5.7751999999999999</v>
      </c>
      <c r="Q542" s="158">
        <v>7.6577000000000002</v>
      </c>
      <c r="R542" s="158">
        <v>2.2414000000000001</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44865</v>
      </c>
      <c r="E543" s="158">
        <v>2173.4252000000001</v>
      </c>
      <c r="F543" s="158">
        <v>-4.3715000000000002</v>
      </c>
      <c r="G543" s="158">
        <v>-4.3715000000000002</v>
      </c>
      <c r="H543" s="158">
        <v>6.4532999999999996</v>
      </c>
      <c r="I543" s="158">
        <v>3.5152000000000001</v>
      </c>
      <c r="J543" s="158">
        <v>3.4925000000000002</v>
      </c>
      <c r="K543" s="158">
        <v>3.3224999999999998</v>
      </c>
      <c r="L543" s="158">
        <v>3.3090000000000002</v>
      </c>
      <c r="M543" s="158">
        <v>2.173</v>
      </c>
      <c r="N543" s="158">
        <v>1.7974000000000001</v>
      </c>
      <c r="O543" s="158">
        <v>4.5270000000000001</v>
      </c>
      <c r="P543" s="158">
        <v>5.7325999999999997</v>
      </c>
      <c r="Q543" s="158">
        <v>7.4467999999999996</v>
      </c>
      <c r="R543" s="158">
        <v>2.3477000000000001</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44865</v>
      </c>
      <c r="E544" s="158">
        <v>2386.5444000000002</v>
      </c>
      <c r="F544" s="158">
        <v>-3.1135999999999999</v>
      </c>
      <c r="G544" s="158">
        <v>-3.1135999999999999</v>
      </c>
      <c r="H544" s="158">
        <v>7.7141999999999999</v>
      </c>
      <c r="I544" s="158">
        <v>4.7759</v>
      </c>
      <c r="J544" s="158">
        <v>4.7557999999999998</v>
      </c>
      <c r="K544" s="158">
        <v>4.5804999999999998</v>
      </c>
      <c r="L544" s="158">
        <v>4.5693999999999999</v>
      </c>
      <c r="M544" s="158">
        <v>3.4291</v>
      </c>
      <c r="N544" s="158">
        <v>3.0545</v>
      </c>
      <c r="O544" s="158">
        <v>5.6890000000000001</v>
      </c>
      <c r="P544" s="158">
        <v>6.7923999999999998</v>
      </c>
      <c r="Q544" s="158">
        <v>8.2494999999999994</v>
      </c>
      <c r="R544" s="158">
        <v>3.5739000000000001</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44865</v>
      </c>
      <c r="E549" s="158">
        <v>17.3353</v>
      </c>
      <c r="F549" s="158">
        <v>-15.351000000000001</v>
      </c>
      <c r="G549" s="158">
        <v>-15.351000000000001</v>
      </c>
      <c r="H549" s="158">
        <v>17.942699999999999</v>
      </c>
      <c r="I549" s="158">
        <v>1.0230999999999999</v>
      </c>
      <c r="J549" s="158">
        <v>5.5617000000000001</v>
      </c>
      <c r="K549" s="158">
        <v>4.4657</v>
      </c>
      <c r="L549" s="158">
        <v>4.0620000000000003</v>
      </c>
      <c r="M549" s="158">
        <v>3.6135999999999999</v>
      </c>
      <c r="N549" s="158">
        <v>3.1848000000000001</v>
      </c>
      <c r="O549" s="158">
        <v>5.6021000000000001</v>
      </c>
      <c r="P549" s="158">
        <v>6.0262000000000002</v>
      </c>
      <c r="Q549" s="158">
        <v>7.6562000000000001</v>
      </c>
      <c r="R549" s="158">
        <v>3.4653999999999998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44865</v>
      </c>
      <c r="E550" s="158">
        <v>17.2256</v>
      </c>
      <c r="F550" s="158">
        <v>-15.5191</v>
      </c>
      <c r="G550" s="158">
        <v>-15.5191</v>
      </c>
      <c r="H550" s="158">
        <v>17.822099999999999</v>
      </c>
      <c r="I550" s="158">
        <v>0.90839999999999999</v>
      </c>
      <c r="J550" s="158">
        <v>5.4386000000000001</v>
      </c>
      <c r="K550" s="158">
        <v>4.3445999999999998</v>
      </c>
      <c r="L550" s="158">
        <v>3.9392999999999998</v>
      </c>
      <c r="M550" s="158">
        <v>3.4899</v>
      </c>
      <c r="N550" s="158">
        <v>3.0613999999999999</v>
      </c>
      <c r="O550" s="158">
        <v>5.4726999999999997</v>
      </c>
      <c r="P550" s="158">
        <v>5.9023000000000003</v>
      </c>
      <c r="Q550" s="158">
        <v>7.5376000000000003</v>
      </c>
      <c r="R550" s="158">
        <v>3.3420000000000001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44865</v>
      </c>
      <c r="E551" s="158">
        <v>31.096599999999999</v>
      </c>
      <c r="F551" s="158">
        <v>-3.794</v>
      </c>
      <c r="G551" s="158">
        <v>-3.794</v>
      </c>
      <c r="H551" s="158">
        <v>11.657400000000001</v>
      </c>
      <c r="I551" s="158">
        <v>3.7951000000000001</v>
      </c>
      <c r="J551" s="158">
        <v>6.0895000000000001</v>
      </c>
      <c r="K551" s="158">
        <v>8.5451999999999995</v>
      </c>
      <c r="L551" s="158">
        <v>5.6578999999999997</v>
      </c>
      <c r="M551" s="158">
        <v>4.2869000000000002</v>
      </c>
      <c r="N551" s="158">
        <v>3.9639000000000002</v>
      </c>
      <c r="O551" s="158">
        <v>6.1954000000000002</v>
      </c>
      <c r="P551" s="158">
        <v>7.0963000000000003</v>
      </c>
      <c r="Q551" s="158">
        <v>8.1682000000000006</v>
      </c>
      <c r="R551" s="158">
        <v>3.4348999999999998</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44865</v>
      </c>
      <c r="E552" s="158">
        <v>29.039000000000001</v>
      </c>
      <c r="F552" s="158">
        <v>-4.5651000000000002</v>
      </c>
      <c r="G552" s="158">
        <v>-4.5651000000000002</v>
      </c>
      <c r="H552" s="158">
        <v>10.892300000000001</v>
      </c>
      <c r="I552" s="158">
        <v>3.0291000000000001</v>
      </c>
      <c r="J552" s="158">
        <v>5.3151999999999999</v>
      </c>
      <c r="K552" s="158">
        <v>7.7591000000000001</v>
      </c>
      <c r="L552" s="158">
        <v>4.8712999999999997</v>
      </c>
      <c r="M552" s="158">
        <v>3.4971000000000001</v>
      </c>
      <c r="N552" s="158">
        <v>3.1678000000000002</v>
      </c>
      <c r="O552" s="158">
        <v>5.4218999999999999</v>
      </c>
      <c r="P552" s="158">
        <v>6.2996999999999996</v>
      </c>
      <c r="Q552" s="158">
        <v>5.8308999999999997</v>
      </c>
      <c r="R552" s="158">
        <v>2.6427</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44865</v>
      </c>
      <c r="E555" s="158">
        <v>19.1477</v>
      </c>
      <c r="F555" s="158">
        <v>-8.1278000000000006</v>
      </c>
      <c r="G555" s="158">
        <v>-8.1278000000000006</v>
      </c>
      <c r="H555" s="158">
        <v>13.027799999999999</v>
      </c>
      <c r="I555" s="158">
        <v>4.8015999999999996</v>
      </c>
      <c r="J555" s="158">
        <v>3.5464000000000002</v>
      </c>
      <c r="K555" s="158">
        <v>1.6087</v>
      </c>
      <c r="L555" s="158">
        <v>1.1233</v>
      </c>
      <c r="M555" s="158">
        <v>-0.59499999999999997</v>
      </c>
      <c r="N555" s="158">
        <v>-0.56499999999999995</v>
      </c>
      <c r="O555" s="158">
        <v>4.0309999999999997</v>
      </c>
      <c r="P555" s="158">
        <v>4.9665999999999997</v>
      </c>
      <c r="Q555" s="158">
        <v>6.2466999999999997</v>
      </c>
      <c r="R555" s="158">
        <v>0.88239999999999996</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44865</v>
      </c>
      <c r="E556" s="158">
        <v>20.090900000000001</v>
      </c>
      <c r="F556" s="158">
        <v>-7.8070000000000004</v>
      </c>
      <c r="G556" s="158">
        <v>-7.8070000000000004</v>
      </c>
      <c r="H556" s="158">
        <v>13.292299999999999</v>
      </c>
      <c r="I556" s="158">
        <v>5.0708000000000002</v>
      </c>
      <c r="J556" s="158">
        <v>3.8098999999999998</v>
      </c>
      <c r="K556" s="158">
        <v>1.8643000000000001</v>
      </c>
      <c r="L556" s="158">
        <v>1.3994</v>
      </c>
      <c r="M556" s="158">
        <v>-0.34379999999999999</v>
      </c>
      <c r="N556" s="158">
        <v>-0.32419999999999999</v>
      </c>
      <c r="O556" s="158">
        <v>4.2992999999999997</v>
      </c>
      <c r="P556" s="158">
        <v>5.2419000000000002</v>
      </c>
      <c r="Q556" s="158">
        <v>6.4854000000000003</v>
      </c>
      <c r="R556" s="158">
        <v>1.1217999999999999</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44865</v>
      </c>
      <c r="E559" s="158">
        <v>27.104099999999999</v>
      </c>
      <c r="F559" s="158">
        <v>6.8269000000000002</v>
      </c>
      <c r="G559" s="158">
        <v>6.8269000000000002</v>
      </c>
      <c r="H559" s="158">
        <v>6.4214000000000002</v>
      </c>
      <c r="I559" s="158">
        <v>5.9001000000000001</v>
      </c>
      <c r="J559" s="158">
        <v>3.8833000000000002</v>
      </c>
      <c r="K559" s="158">
        <v>5.4919000000000002</v>
      </c>
      <c r="L559" s="158">
        <v>18.9145</v>
      </c>
      <c r="M559" s="158">
        <v>12.9171</v>
      </c>
      <c r="N559" s="158">
        <v>9.6854999999999993</v>
      </c>
      <c r="O559" s="158">
        <v>9.4638000000000009</v>
      </c>
      <c r="P559" s="158">
        <v>5.6528</v>
      </c>
      <c r="Q559" s="158">
        <v>8.1617999999999995</v>
      </c>
      <c r="R559" s="158">
        <v>10.806699999999999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44865</v>
      </c>
      <c r="E560" s="158">
        <v>25.495799999999999</v>
      </c>
      <c r="F560" s="158">
        <v>6.1113</v>
      </c>
      <c r="G560" s="158">
        <v>6.1113</v>
      </c>
      <c r="H560" s="158">
        <v>5.7354000000000003</v>
      </c>
      <c r="I560" s="158">
        <v>5.2153</v>
      </c>
      <c r="J560" s="158">
        <v>3.2090999999999998</v>
      </c>
      <c r="K560" s="158">
        <v>4.8121999999999998</v>
      </c>
      <c r="L560" s="158">
        <v>18.197500000000002</v>
      </c>
      <c r="M560" s="158">
        <v>12.1991</v>
      </c>
      <c r="N560" s="158">
        <v>9.0221</v>
      </c>
      <c r="O560" s="158">
        <v>8.8302999999999994</v>
      </c>
      <c r="P560" s="158">
        <v>4.9869000000000003</v>
      </c>
      <c r="Q560" s="158">
        <v>7.8634000000000004</v>
      </c>
      <c r="R560" s="158">
        <v>10.1676</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-1.372456603773585</v>
      </c>
      <c r="G561" s="160">
        <v>-1.372456603773585</v>
      </c>
      <c r="H561" s="160">
        <v>11.213767924528302</v>
      </c>
      <c r="I561" s="160">
        <v>5.4139905660377377</v>
      </c>
      <c r="J561" s="160">
        <v>4.4661</v>
      </c>
      <c r="K561" s="160">
        <v>3.5304094339622623</v>
      </c>
      <c r="L561" s="160">
        <v>3.6685150943396225</v>
      </c>
      <c r="M561" s="160">
        <v>2.6943627450980401</v>
      </c>
      <c r="N561" s="160">
        <v>2.4275411764705876</v>
      </c>
      <c r="O561" s="160">
        <v>5.3772509803921578</v>
      </c>
      <c r="P561" s="160">
        <v>5.7705085106382983</v>
      </c>
      <c r="Q561" s="160">
        <v>7.0491547169811328</v>
      </c>
      <c r="R561" s="160">
        <v>3.3764607843137253</v>
      </c>
    </row>
    <row r="562" spans="1:34" x14ac:dyDescent="0.3">
      <c r="A562" s="159" t="s">
        <v>407</v>
      </c>
      <c r="B562" s="154"/>
      <c r="C562" s="154"/>
      <c r="D562" s="154"/>
      <c r="E562" s="154"/>
      <c r="F562" s="160">
        <v>-3.794</v>
      </c>
      <c r="G562" s="160">
        <v>-3.794</v>
      </c>
      <c r="H562" s="160">
        <v>10.989599999999999</v>
      </c>
      <c r="I562" s="160">
        <v>4.8015999999999996</v>
      </c>
      <c r="J562" s="160">
        <v>4.2568000000000001</v>
      </c>
      <c r="K562" s="160">
        <v>4.0164999999999997</v>
      </c>
      <c r="L562" s="160">
        <v>2.7827000000000002</v>
      </c>
      <c r="M562" s="160">
        <v>2.2770999999999999</v>
      </c>
      <c r="N562" s="160">
        <v>2.0817000000000001</v>
      </c>
      <c r="O562" s="160">
        <v>5.3630000000000004</v>
      </c>
      <c r="P562" s="160">
        <v>5.7325999999999997</v>
      </c>
      <c r="Q562" s="160">
        <v>7.5195999999999996</v>
      </c>
      <c r="R562" s="160">
        <v>2.8595999999999999</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44865</v>
      </c>
      <c r="E565" s="158">
        <v>49.91</v>
      </c>
      <c r="F565" s="158">
        <v>0.90980000000000005</v>
      </c>
      <c r="G565" s="158">
        <v>0.90980000000000005</v>
      </c>
      <c r="H565" s="158">
        <v>2.0236999999999998</v>
      </c>
      <c r="I565" s="158">
        <v>3.1198000000000001</v>
      </c>
      <c r="J565" s="158">
        <v>3.5476999999999999</v>
      </c>
      <c r="K565" s="158">
        <v>2.6320999999999999</v>
      </c>
      <c r="L565" s="158">
        <v>2.4215</v>
      </c>
      <c r="M565" s="158">
        <v>-0.65680000000000005</v>
      </c>
      <c r="N565" s="158">
        <v>-3.0874000000000001</v>
      </c>
      <c r="O565" s="158">
        <v>7.9291</v>
      </c>
      <c r="P565" s="158">
        <v>5.5842999999999998</v>
      </c>
      <c r="Q565" s="158">
        <v>10.5093</v>
      </c>
      <c r="R565" s="158">
        <v>13.529</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44865</v>
      </c>
      <c r="E566" s="158">
        <v>54.33</v>
      </c>
      <c r="F566" s="158">
        <v>0.91010000000000002</v>
      </c>
      <c r="G566" s="158">
        <v>0.91010000000000002</v>
      </c>
      <c r="H566" s="158">
        <v>2.0282</v>
      </c>
      <c r="I566" s="158">
        <v>3.1320999999999999</v>
      </c>
      <c r="J566" s="158">
        <v>3.6040999999999999</v>
      </c>
      <c r="K566" s="158">
        <v>2.8003999999999998</v>
      </c>
      <c r="L566" s="158">
        <v>2.7225999999999999</v>
      </c>
      <c r="M566" s="158">
        <v>-0.27529999999999999</v>
      </c>
      <c r="N566" s="158">
        <v>-2.5646</v>
      </c>
      <c r="O566" s="158">
        <v>8.5900999999999996</v>
      </c>
      <c r="P566" s="158">
        <v>6.3650000000000002</v>
      </c>
      <c r="Q566" s="158">
        <v>13.6157</v>
      </c>
      <c r="R566" s="158">
        <v>14.2051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44865</v>
      </c>
      <c r="E567" s="158">
        <v>41.17</v>
      </c>
      <c r="F567" s="158">
        <v>0.80800000000000005</v>
      </c>
      <c r="G567" s="158">
        <v>0.80800000000000005</v>
      </c>
      <c r="H567" s="158">
        <v>1.7547999999999999</v>
      </c>
      <c r="I567" s="158">
        <v>2.7452000000000001</v>
      </c>
      <c r="J567" s="158">
        <v>3.0796000000000001</v>
      </c>
      <c r="K567" s="158">
        <v>2.8993000000000002</v>
      </c>
      <c r="L567" s="158">
        <v>2.8479000000000001</v>
      </c>
      <c r="M567" s="158">
        <v>-4.8599999999999997E-2</v>
      </c>
      <c r="N567" s="158">
        <v>-2.6714000000000002</v>
      </c>
      <c r="O567" s="158">
        <v>8.6294000000000004</v>
      </c>
      <c r="P567" s="158">
        <v>6.2915000000000001</v>
      </c>
      <c r="Q567" s="158">
        <v>10.2308</v>
      </c>
      <c r="R567" s="158">
        <v>14.0497</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44865</v>
      </c>
      <c r="E568" s="158">
        <v>41.17</v>
      </c>
      <c r="F568" s="158">
        <v>0.80800000000000005</v>
      </c>
      <c r="G568" s="158">
        <v>0.80800000000000005</v>
      </c>
      <c r="H568" s="158">
        <v>1.7547999999999999</v>
      </c>
      <c r="I568" s="158">
        <v>2.7452000000000001</v>
      </c>
      <c r="J568" s="158">
        <v>3.0796000000000001</v>
      </c>
      <c r="K568" s="158">
        <v>2.8993000000000002</v>
      </c>
      <c r="L568" s="158">
        <v>2.8479000000000001</v>
      </c>
      <c r="M568" s="158">
        <v>-4.8599999999999997E-2</v>
      </c>
      <c r="N568" s="158">
        <v>-2.6714000000000002</v>
      </c>
      <c r="O568" s="158">
        <v>8.6294000000000004</v>
      </c>
      <c r="P568" s="158">
        <v>6.2915000000000001</v>
      </c>
      <c r="Q568" s="158">
        <v>10.2308</v>
      </c>
      <c r="R568" s="158">
        <v>14.0497</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44865</v>
      </c>
      <c r="E569" s="158">
        <v>45.02</v>
      </c>
      <c r="F569" s="158">
        <v>0.80610000000000004</v>
      </c>
      <c r="G569" s="158">
        <v>0.80610000000000004</v>
      </c>
      <c r="H569" s="158">
        <v>1.7861</v>
      </c>
      <c r="I569" s="158">
        <v>2.7854000000000001</v>
      </c>
      <c r="J569" s="158">
        <v>3.1621999999999999</v>
      </c>
      <c r="K569" s="158">
        <v>3.1150000000000002</v>
      </c>
      <c r="L569" s="158">
        <v>3.2806000000000002</v>
      </c>
      <c r="M569" s="158">
        <v>0.60340000000000005</v>
      </c>
      <c r="N569" s="158">
        <v>-1.8531</v>
      </c>
      <c r="O569" s="158">
        <v>9.6077999999999992</v>
      </c>
      <c r="P569" s="158">
        <v>7.3246000000000002</v>
      </c>
      <c r="Q569" s="158">
        <v>14.4176</v>
      </c>
      <c r="R569" s="158">
        <v>15.0144</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44865</v>
      </c>
      <c r="E570" s="158">
        <v>73.998400000000004</v>
      </c>
      <c r="F570" s="158">
        <v>1.3527</v>
      </c>
      <c r="G570" s="158">
        <v>1.3527</v>
      </c>
      <c r="H570" s="158">
        <v>1.1496</v>
      </c>
      <c r="I570" s="158">
        <v>1.4523999999999999</v>
      </c>
      <c r="J570" s="158">
        <v>1.1266</v>
      </c>
      <c r="K570" s="158">
        <v>1.375</v>
      </c>
      <c r="L570" s="158">
        <v>-0.34360000000000002</v>
      </c>
      <c r="M570" s="158">
        <v>-3.7408000000000001</v>
      </c>
      <c r="N570" s="158">
        <v>-10.4566</v>
      </c>
      <c r="O570" s="158">
        <v>11.619300000000001</v>
      </c>
      <c r="P570" s="158">
        <v>11.882899999999999</v>
      </c>
      <c r="Q570" s="158">
        <v>17.685400000000001</v>
      </c>
      <c r="R570" s="158">
        <v>18.532900000000001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44865</v>
      </c>
      <c r="E571" s="158">
        <v>66.872399999999999</v>
      </c>
      <c r="F571" s="158">
        <v>1.3465</v>
      </c>
      <c r="G571" s="158">
        <v>1.3465</v>
      </c>
      <c r="H571" s="158">
        <v>1.1274999999999999</v>
      </c>
      <c r="I571" s="158">
        <v>1.4214</v>
      </c>
      <c r="J571" s="158">
        <v>1.0566</v>
      </c>
      <c r="K571" s="158">
        <v>1.1597999999999999</v>
      </c>
      <c r="L571" s="158">
        <v>-0.75600000000000001</v>
      </c>
      <c r="M571" s="158">
        <v>-4.3445999999999998</v>
      </c>
      <c r="N571" s="158">
        <v>-11.211</v>
      </c>
      <c r="O571" s="158">
        <v>10.698600000000001</v>
      </c>
      <c r="P571" s="158">
        <v>10.889699999999999</v>
      </c>
      <c r="Q571" s="158">
        <v>15.9414</v>
      </c>
      <c r="R571" s="158">
        <v>17.5303</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44865</v>
      </c>
      <c r="E572" s="158">
        <v>17.72</v>
      </c>
      <c r="F572" s="158">
        <v>1.8391</v>
      </c>
      <c r="G572" s="158">
        <v>1.8391</v>
      </c>
      <c r="H572" s="158">
        <v>1.6054999999999999</v>
      </c>
      <c r="I572" s="158">
        <v>1.6054999999999999</v>
      </c>
      <c r="J572" s="158">
        <v>0.62460000000000004</v>
      </c>
      <c r="K572" s="158">
        <v>6.4904000000000002</v>
      </c>
      <c r="L572" s="158">
        <v>4.6662999999999997</v>
      </c>
      <c r="M572" s="158">
        <v>-5.6399999999999999E-2</v>
      </c>
      <c r="N572" s="158">
        <v>0.45350000000000001</v>
      </c>
      <c r="O572" s="158">
        <v>25.356000000000002</v>
      </c>
      <c r="P572" s="158"/>
      <c r="Q572" s="158">
        <v>12.948399999999999</v>
      </c>
      <c r="R572" s="158">
        <v>29.0059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44865</v>
      </c>
      <c r="E573" s="158">
        <v>17.13</v>
      </c>
      <c r="F573" s="158">
        <v>1.843</v>
      </c>
      <c r="G573" s="158">
        <v>1.843</v>
      </c>
      <c r="H573" s="158">
        <v>1.6013999999999999</v>
      </c>
      <c r="I573" s="158">
        <v>1.5411999999999999</v>
      </c>
      <c r="J573" s="158">
        <v>0.58720000000000006</v>
      </c>
      <c r="K573" s="158">
        <v>6.2655000000000003</v>
      </c>
      <c r="L573" s="158">
        <v>4.3239999999999998</v>
      </c>
      <c r="M573" s="158">
        <v>-0.52259999999999995</v>
      </c>
      <c r="N573" s="158">
        <v>-0.17480000000000001</v>
      </c>
      <c r="O573" s="158">
        <v>24.553000000000001</v>
      </c>
      <c r="P573" s="158"/>
      <c r="Q573" s="158">
        <v>12.1373</v>
      </c>
      <c r="R573" s="158">
        <v>28.2346</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44865</v>
      </c>
      <c r="E574" s="158">
        <v>21.25</v>
      </c>
      <c r="F574" s="158">
        <v>1.9674</v>
      </c>
      <c r="G574" s="158">
        <v>1.9674</v>
      </c>
      <c r="H574" s="158">
        <v>1.8208</v>
      </c>
      <c r="I574" s="158">
        <v>1.772</v>
      </c>
      <c r="J574" s="158">
        <v>1.2386999999999999</v>
      </c>
      <c r="K574" s="158">
        <v>6.6767000000000003</v>
      </c>
      <c r="L574" s="158">
        <v>4.3201000000000001</v>
      </c>
      <c r="M574" s="158">
        <v>0.23580000000000001</v>
      </c>
      <c r="N574" s="158">
        <v>0.28320000000000001</v>
      </c>
      <c r="O574" s="158">
        <v>22.7959</v>
      </c>
      <c r="P574" s="158"/>
      <c r="Q574" s="158">
        <v>20.536200000000001</v>
      </c>
      <c r="R574" s="158">
        <v>28.4023</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44865</v>
      </c>
      <c r="E575" s="158">
        <v>20.420000000000002</v>
      </c>
      <c r="F575" s="158">
        <v>1.9471000000000001</v>
      </c>
      <c r="G575" s="158">
        <v>1.9471000000000001</v>
      </c>
      <c r="H575" s="158">
        <v>1.7946</v>
      </c>
      <c r="I575" s="158">
        <v>1.7439</v>
      </c>
      <c r="J575" s="158">
        <v>1.1392</v>
      </c>
      <c r="K575" s="158">
        <v>6.4096000000000002</v>
      </c>
      <c r="L575" s="158">
        <v>3.8656999999999999</v>
      </c>
      <c r="M575" s="158">
        <v>-0.39019999999999999</v>
      </c>
      <c r="N575" s="158">
        <v>-0.53580000000000005</v>
      </c>
      <c r="O575" s="158">
        <v>21.638200000000001</v>
      </c>
      <c r="P575" s="158"/>
      <c r="Q575" s="158">
        <v>19.352</v>
      </c>
      <c r="R575" s="158">
        <v>27.3126</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44865</v>
      </c>
      <c r="E576" s="158">
        <v>114.88</v>
      </c>
      <c r="F576" s="158">
        <v>1.2873000000000001</v>
      </c>
      <c r="G576" s="158">
        <v>1.2873000000000001</v>
      </c>
      <c r="H576" s="158">
        <v>1.7087000000000001</v>
      </c>
      <c r="I576" s="158">
        <v>3.2536</v>
      </c>
      <c r="J576" s="158">
        <v>3.9449999999999998</v>
      </c>
      <c r="K576" s="158">
        <v>8.4183000000000003</v>
      </c>
      <c r="L576" s="158">
        <v>6.6271000000000004</v>
      </c>
      <c r="M576" s="158">
        <v>4.1901000000000002</v>
      </c>
      <c r="N576" s="158">
        <v>2.1882000000000001</v>
      </c>
      <c r="O576" s="158">
        <v>24.5379</v>
      </c>
      <c r="P576" s="158">
        <v>14.949299999999999</v>
      </c>
      <c r="Q576" s="158">
        <v>17.569700000000001</v>
      </c>
      <c r="R576" s="158">
        <v>29.239799999999999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44865</v>
      </c>
      <c r="E577" s="158">
        <v>101.66</v>
      </c>
      <c r="F577" s="158">
        <v>1.2751999999999999</v>
      </c>
      <c r="G577" s="158">
        <v>1.2751999999999999</v>
      </c>
      <c r="H577" s="158">
        <v>1.6802999999999999</v>
      </c>
      <c r="I577" s="158">
        <v>3.2081</v>
      </c>
      <c r="J577" s="158">
        <v>3.8407</v>
      </c>
      <c r="K577" s="158">
        <v>8.0799000000000003</v>
      </c>
      <c r="L577" s="158">
        <v>5.9842000000000004</v>
      </c>
      <c r="M577" s="158">
        <v>3.2814999999999999</v>
      </c>
      <c r="N577" s="158">
        <v>1.0336000000000001</v>
      </c>
      <c r="O577" s="158">
        <v>23.1953</v>
      </c>
      <c r="P577" s="158">
        <v>13.6577</v>
      </c>
      <c r="Q577" s="158">
        <v>18.462499999999999</v>
      </c>
      <c r="R577" s="158">
        <v>27.8522</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44865</v>
      </c>
      <c r="E578" s="158">
        <v>109.18</v>
      </c>
      <c r="F578" s="158">
        <v>1.2801</v>
      </c>
      <c r="G578" s="158">
        <v>1.2801</v>
      </c>
      <c r="H578" s="158">
        <v>1.6858</v>
      </c>
      <c r="I578" s="158">
        <v>3.2141999999999999</v>
      </c>
      <c r="J578" s="158">
        <v>3.8622999999999998</v>
      </c>
      <c r="K578" s="158">
        <v>8.1632999999999996</v>
      </c>
      <c r="L578" s="158">
        <v>6.1340000000000003</v>
      </c>
      <c r="M578" s="158">
        <v>3.5078</v>
      </c>
      <c r="N578" s="158">
        <v>1.3083</v>
      </c>
      <c r="O578" s="158">
        <v>23.741199999999999</v>
      </c>
      <c r="P578" s="158">
        <v>14.3139</v>
      </c>
      <c r="Q578" s="158">
        <v>19.081700000000001</v>
      </c>
      <c r="R578" s="158">
        <v>28.282299999999999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44865</v>
      </c>
      <c r="E579" s="158">
        <v>64.538399999999996</v>
      </c>
      <c r="F579" s="158">
        <v>1.3883000000000001</v>
      </c>
      <c r="G579" s="158">
        <v>1.3883000000000001</v>
      </c>
      <c r="H579" s="158">
        <v>2.2625000000000002</v>
      </c>
      <c r="I579" s="158">
        <v>3.5971000000000002</v>
      </c>
      <c r="J579" s="158">
        <v>3.8618000000000001</v>
      </c>
      <c r="K579" s="158">
        <v>4.0033000000000003</v>
      </c>
      <c r="L579" s="158">
        <v>4.9926000000000004</v>
      </c>
      <c r="M579" s="158">
        <v>-0.47739999999999999</v>
      </c>
      <c r="N579" s="158">
        <v>-2.2959999999999998</v>
      </c>
      <c r="O579" s="158">
        <v>14.9223</v>
      </c>
      <c r="P579" s="158">
        <v>10.303699999999999</v>
      </c>
      <c r="Q579" s="158">
        <v>14.508699999999999</v>
      </c>
      <c r="R579" s="158">
        <v>20.6648</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44865</v>
      </c>
      <c r="E580" s="158">
        <v>59.154400000000003</v>
      </c>
      <c r="F580" s="158">
        <v>1.3786</v>
      </c>
      <c r="G580" s="158">
        <v>1.3786</v>
      </c>
      <c r="H580" s="158">
        <v>2.2296999999999998</v>
      </c>
      <c r="I580" s="158">
        <v>3.5507</v>
      </c>
      <c r="J580" s="158">
        <v>3.7587000000000002</v>
      </c>
      <c r="K580" s="158">
        <v>3.6707000000000001</v>
      </c>
      <c r="L580" s="158">
        <v>4.3338999999999999</v>
      </c>
      <c r="M580" s="158">
        <v>-1.3863000000000001</v>
      </c>
      <c r="N580" s="158">
        <v>-3.5112000000000001</v>
      </c>
      <c r="O580" s="158">
        <v>13.4846</v>
      </c>
      <c r="P580" s="158">
        <v>8.9741</v>
      </c>
      <c r="Q580" s="158">
        <v>11.139699999999999</v>
      </c>
      <c r="R580" s="158">
        <v>19.1266</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44865</v>
      </c>
      <c r="E583" s="158">
        <v>128.46</v>
      </c>
      <c r="F583" s="158">
        <v>1.3571</v>
      </c>
      <c r="G583" s="158">
        <v>1.3571</v>
      </c>
      <c r="H583" s="158">
        <v>2.0415000000000001</v>
      </c>
      <c r="I583" s="158">
        <v>2.8584999999999998</v>
      </c>
      <c r="J583" s="158">
        <v>3.7139000000000002</v>
      </c>
      <c r="K583" s="158">
        <v>5.3815</v>
      </c>
      <c r="L583" s="158">
        <v>7.6780999999999997</v>
      </c>
      <c r="M583" s="158">
        <v>3.2305000000000001</v>
      </c>
      <c r="N583" s="158">
        <v>2.5629</v>
      </c>
      <c r="O583" s="158">
        <v>22.193300000000001</v>
      </c>
      <c r="P583" s="158">
        <v>16.815899999999999</v>
      </c>
      <c r="Q583" s="158">
        <v>15.9877</v>
      </c>
      <c r="R583" s="158">
        <v>28.469799999999999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44865</v>
      </c>
      <c r="E584" s="158">
        <v>118.7</v>
      </c>
      <c r="F584" s="158">
        <v>1.349</v>
      </c>
      <c r="G584" s="158">
        <v>1.349</v>
      </c>
      <c r="H584" s="158">
        <v>2.0022000000000002</v>
      </c>
      <c r="I584" s="158">
        <v>2.7972999999999999</v>
      </c>
      <c r="J584" s="158">
        <v>3.5956999999999999</v>
      </c>
      <c r="K584" s="158">
        <v>5.0256999999999996</v>
      </c>
      <c r="L584" s="158">
        <v>6.9466000000000001</v>
      </c>
      <c r="M584" s="158">
        <v>2.1602999999999999</v>
      </c>
      <c r="N584" s="158">
        <v>1.1676</v>
      </c>
      <c r="O584" s="158">
        <v>20.747199999999999</v>
      </c>
      <c r="P584" s="158">
        <v>15.5784</v>
      </c>
      <c r="Q584" s="158">
        <v>19.354399999999998</v>
      </c>
      <c r="R584" s="158">
        <v>26.824400000000001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44865</v>
      </c>
      <c r="E585" s="158">
        <v>90.35</v>
      </c>
      <c r="F585" s="158">
        <v>1.1022000000000001</v>
      </c>
      <c r="G585" s="158">
        <v>1.1022000000000001</v>
      </c>
      <c r="H585" s="158">
        <v>2.2441</v>
      </c>
      <c r="I585" s="158">
        <v>3.7277999999999998</v>
      </c>
      <c r="J585" s="158">
        <v>4.1498999999999997</v>
      </c>
      <c r="K585" s="158">
        <v>4.9325000000000001</v>
      </c>
      <c r="L585" s="158">
        <v>5.7938000000000001</v>
      </c>
      <c r="M585" s="158">
        <v>2.8738999999999999</v>
      </c>
      <c r="N585" s="158">
        <v>2.6459999999999999</v>
      </c>
      <c r="O585" s="158">
        <v>18.959</v>
      </c>
      <c r="P585" s="158">
        <v>13.4925</v>
      </c>
      <c r="Q585" s="158">
        <v>17.217600000000001</v>
      </c>
      <c r="R585" s="158">
        <v>31.330100000000002</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44865</v>
      </c>
      <c r="E586" s="158">
        <v>83.426000000000002</v>
      </c>
      <c r="F586" s="158">
        <v>1.0942000000000001</v>
      </c>
      <c r="G586" s="158">
        <v>1.0942000000000001</v>
      </c>
      <c r="H586" s="158">
        <v>2.2176999999999998</v>
      </c>
      <c r="I586" s="158">
        <v>3.6901999999999999</v>
      </c>
      <c r="J586" s="158">
        <v>4.0666000000000002</v>
      </c>
      <c r="K586" s="158">
        <v>4.6776999999999997</v>
      </c>
      <c r="L586" s="158">
        <v>5.2853000000000003</v>
      </c>
      <c r="M586" s="158">
        <v>2.1251000000000002</v>
      </c>
      <c r="N586" s="158">
        <v>1.6497999999999999</v>
      </c>
      <c r="O586" s="158">
        <v>17.826000000000001</v>
      </c>
      <c r="P586" s="158">
        <v>12.391299999999999</v>
      </c>
      <c r="Q586" s="158">
        <v>14.3748</v>
      </c>
      <c r="R586" s="158">
        <v>30.073799999999999</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44865</v>
      </c>
      <c r="E587" s="158">
        <v>82.22</v>
      </c>
      <c r="F587" s="158">
        <v>1.3935</v>
      </c>
      <c r="G587" s="158">
        <v>1.3935</v>
      </c>
      <c r="H587" s="158">
        <v>2.5059</v>
      </c>
      <c r="I587" s="158">
        <v>3.7869000000000002</v>
      </c>
      <c r="J587" s="158">
        <v>4.6589</v>
      </c>
      <c r="K587" s="158">
        <v>6.1314000000000002</v>
      </c>
      <c r="L587" s="158">
        <v>7.1969000000000003</v>
      </c>
      <c r="M587" s="158">
        <v>2.8778999999999999</v>
      </c>
      <c r="N587" s="158">
        <v>4.2079000000000004</v>
      </c>
      <c r="O587" s="158">
        <v>16.9648</v>
      </c>
      <c r="P587" s="158">
        <v>11.385899999999999</v>
      </c>
      <c r="Q587" s="158">
        <v>14.5365</v>
      </c>
      <c r="R587" s="158">
        <v>27.366499999999998</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44865</v>
      </c>
      <c r="E588" s="158">
        <v>72.709999999999994</v>
      </c>
      <c r="F588" s="158">
        <v>1.3804000000000001</v>
      </c>
      <c r="G588" s="158">
        <v>1.3804000000000001</v>
      </c>
      <c r="H588" s="158">
        <v>2.4662000000000002</v>
      </c>
      <c r="I588" s="158">
        <v>3.7233000000000001</v>
      </c>
      <c r="J588" s="158">
        <v>4.5133999999999999</v>
      </c>
      <c r="K588" s="158">
        <v>5.6524000000000001</v>
      </c>
      <c r="L588" s="158">
        <v>6.2545999999999999</v>
      </c>
      <c r="M588" s="158">
        <v>1.5503</v>
      </c>
      <c r="N588" s="158">
        <v>2.4085000000000001</v>
      </c>
      <c r="O588" s="158">
        <v>14.9757</v>
      </c>
      <c r="P588" s="158">
        <v>9.5740999999999996</v>
      </c>
      <c r="Q588" s="158">
        <v>15.408200000000001</v>
      </c>
      <c r="R588" s="158">
        <v>25.209800000000001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44865</v>
      </c>
      <c r="E589" s="158">
        <v>915.6019</v>
      </c>
      <c r="F589" s="158">
        <v>1.2096</v>
      </c>
      <c r="G589" s="158">
        <v>1.2096</v>
      </c>
      <c r="H589" s="158">
        <v>2.8847</v>
      </c>
      <c r="I589" s="158">
        <v>4.3178000000000001</v>
      </c>
      <c r="J589" s="158">
        <v>5.7507000000000001</v>
      </c>
      <c r="K589" s="158">
        <v>8.9547000000000008</v>
      </c>
      <c r="L589" s="158">
        <v>8.8849999999999998</v>
      </c>
      <c r="M589" s="158">
        <v>4.3590999999999998</v>
      </c>
      <c r="N589" s="158">
        <v>4.4355000000000002</v>
      </c>
      <c r="O589" s="158">
        <v>16.9803</v>
      </c>
      <c r="P589" s="158">
        <v>10.9933</v>
      </c>
      <c r="Q589" s="158">
        <v>21.118400000000001</v>
      </c>
      <c r="R589" s="158">
        <v>33.009599999999999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44865</v>
      </c>
      <c r="E590" s="158">
        <v>998.42949999999996</v>
      </c>
      <c r="F590" s="158">
        <v>1.2163999999999999</v>
      </c>
      <c r="G590" s="158">
        <v>1.2163999999999999</v>
      </c>
      <c r="H590" s="158">
        <v>2.9079999999999999</v>
      </c>
      <c r="I590" s="158">
        <v>4.3509000000000002</v>
      </c>
      <c r="J590" s="158">
        <v>5.8244999999999996</v>
      </c>
      <c r="K590" s="158">
        <v>9.1849000000000007</v>
      </c>
      <c r="L590" s="158">
        <v>9.3386999999999993</v>
      </c>
      <c r="M590" s="158">
        <v>5.0008999999999997</v>
      </c>
      <c r="N590" s="158">
        <v>5.2938999999999998</v>
      </c>
      <c r="O590" s="158">
        <v>18.0105</v>
      </c>
      <c r="P590" s="158">
        <v>12.0107</v>
      </c>
      <c r="Q590" s="158">
        <v>15.468400000000001</v>
      </c>
      <c r="R590" s="158">
        <v>34.124600000000001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44865</v>
      </c>
      <c r="E593" s="158">
        <v>2662.0414959661698</v>
      </c>
      <c r="F593" s="158">
        <v>1.012</v>
      </c>
      <c r="G593" s="158">
        <v>1.012</v>
      </c>
      <c r="H593" s="158">
        <v>2.7002000000000002</v>
      </c>
      <c r="I593" s="158">
        <v>4.2954999999999997</v>
      </c>
      <c r="J593" s="158">
        <v>5.0732999999999997</v>
      </c>
      <c r="K593" s="158">
        <v>8.1082000000000001</v>
      </c>
      <c r="L593" s="158">
        <v>10.891400000000001</v>
      </c>
      <c r="M593" s="158">
        <v>10.6136</v>
      </c>
      <c r="N593" s="158">
        <v>10.4024</v>
      </c>
      <c r="O593" s="158">
        <v>16.505299999999998</v>
      </c>
      <c r="P593" s="158">
        <v>8.7581000000000007</v>
      </c>
      <c r="Q593" s="158">
        <v>23.357099999999999</v>
      </c>
      <c r="R593" s="158">
        <v>33.300199999999997</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44865</v>
      </c>
      <c r="E594" s="158">
        <v>866.5</v>
      </c>
      <c r="F594" s="158">
        <v>1.0178</v>
      </c>
      <c r="G594" s="158">
        <v>1.0178</v>
      </c>
      <c r="H594" s="158">
        <v>2.7198000000000002</v>
      </c>
      <c r="I594" s="158">
        <v>4.3232999999999997</v>
      </c>
      <c r="J594" s="158">
        <v>5.1341999999999999</v>
      </c>
      <c r="K594" s="158">
        <v>8.2805999999999997</v>
      </c>
      <c r="L594" s="158">
        <v>11.2425</v>
      </c>
      <c r="M594" s="158">
        <v>11.1191</v>
      </c>
      <c r="N594" s="158">
        <v>11.0883</v>
      </c>
      <c r="O594" s="158">
        <v>17.192799999999998</v>
      </c>
      <c r="P594" s="158">
        <v>9.4437999999999995</v>
      </c>
      <c r="Q594" s="158">
        <v>13.7485</v>
      </c>
      <c r="R594" s="158">
        <v>34.089799999999997</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44865</v>
      </c>
      <c r="E595" s="158">
        <v>57.005299999999998</v>
      </c>
      <c r="F595" s="158">
        <v>1.0940000000000001</v>
      </c>
      <c r="G595" s="158">
        <v>1.0940000000000001</v>
      </c>
      <c r="H595" s="158">
        <v>1.5882000000000001</v>
      </c>
      <c r="I595" s="158">
        <v>2.9116</v>
      </c>
      <c r="J595" s="158">
        <v>3.5987</v>
      </c>
      <c r="K595" s="158">
        <v>3.3872</v>
      </c>
      <c r="L595" s="158">
        <v>4.1931000000000003</v>
      </c>
      <c r="M595" s="158">
        <v>-0.16830000000000001</v>
      </c>
      <c r="N595" s="158">
        <v>-0.2717</v>
      </c>
      <c r="O595" s="158">
        <v>15.447900000000001</v>
      </c>
      <c r="P595" s="158">
        <v>8.66</v>
      </c>
      <c r="Q595" s="158">
        <v>11.6225</v>
      </c>
      <c r="R595" s="158">
        <v>25.901199999999999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44865</v>
      </c>
      <c r="E596" s="158">
        <v>62.369599999999998</v>
      </c>
      <c r="F596" s="158">
        <v>1.1043000000000001</v>
      </c>
      <c r="G596" s="158">
        <v>1.1043000000000001</v>
      </c>
      <c r="H596" s="158">
        <v>1.6224000000000001</v>
      </c>
      <c r="I596" s="158">
        <v>2.9601999999999999</v>
      </c>
      <c r="J596" s="158">
        <v>3.7080000000000002</v>
      </c>
      <c r="K596" s="158">
        <v>3.7181999999999999</v>
      </c>
      <c r="L596" s="158">
        <v>4.8510999999999997</v>
      </c>
      <c r="M596" s="158">
        <v>0.77039999999999997</v>
      </c>
      <c r="N596" s="158">
        <v>0.99360000000000004</v>
      </c>
      <c r="O596" s="158">
        <v>16.913499999999999</v>
      </c>
      <c r="P596" s="158">
        <v>9.8568999999999996</v>
      </c>
      <c r="Q596" s="158">
        <v>14.156599999999999</v>
      </c>
      <c r="R596" s="158">
        <v>27.492899999999999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44865</v>
      </c>
      <c r="E597" s="158">
        <v>616.04</v>
      </c>
      <c r="F597" s="158">
        <v>1.2141999999999999</v>
      </c>
      <c r="G597" s="158">
        <v>1.2141999999999999</v>
      </c>
      <c r="H597" s="158">
        <v>2.7984</v>
      </c>
      <c r="I597" s="158">
        <v>4.7491000000000003</v>
      </c>
      <c r="J597" s="158">
        <v>4.8274999999999997</v>
      </c>
      <c r="K597" s="158">
        <v>5.7598000000000003</v>
      </c>
      <c r="L597" s="158">
        <v>6.8494000000000002</v>
      </c>
      <c r="M597" s="158">
        <v>3.5727000000000002</v>
      </c>
      <c r="N597" s="158">
        <v>1.9140999999999999</v>
      </c>
      <c r="O597" s="158">
        <v>17.1709</v>
      </c>
      <c r="P597" s="158">
        <v>12.4506</v>
      </c>
      <c r="Q597" s="158">
        <v>19.421800000000001</v>
      </c>
      <c r="R597" s="158">
        <v>29.7865</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44865</v>
      </c>
      <c r="E598" s="158">
        <v>672.27</v>
      </c>
      <c r="F598" s="158">
        <v>1.2196</v>
      </c>
      <c r="G598" s="158">
        <v>1.2196</v>
      </c>
      <c r="H598" s="158">
        <v>2.8187000000000002</v>
      </c>
      <c r="I598" s="158">
        <v>4.7786</v>
      </c>
      <c r="J598" s="158">
        <v>4.8929999999999998</v>
      </c>
      <c r="K598" s="158">
        <v>5.9611000000000001</v>
      </c>
      <c r="L598" s="158">
        <v>7.2629000000000001</v>
      </c>
      <c r="M598" s="158">
        <v>4.1391</v>
      </c>
      <c r="N598" s="158">
        <v>2.6507000000000001</v>
      </c>
      <c r="O598" s="158">
        <v>17.979700000000001</v>
      </c>
      <c r="P598" s="158">
        <v>13.3405</v>
      </c>
      <c r="Q598" s="158">
        <v>15.7837</v>
      </c>
      <c r="R598" s="158">
        <v>30.697500000000002</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44865</v>
      </c>
      <c r="E599" s="158">
        <v>17.87</v>
      </c>
      <c r="F599" s="158">
        <v>1.3039000000000001</v>
      </c>
      <c r="G599" s="158">
        <v>1.3039000000000001</v>
      </c>
      <c r="H599" s="158">
        <v>2.5244</v>
      </c>
      <c r="I599" s="158">
        <v>4.1982999999999997</v>
      </c>
      <c r="J599" s="158">
        <v>4.4417999999999997</v>
      </c>
      <c r="K599" s="158">
        <v>6.3057999999999996</v>
      </c>
      <c r="L599" s="158">
        <v>12.1783</v>
      </c>
      <c r="M599" s="158">
        <v>11.6875</v>
      </c>
      <c r="N599" s="158">
        <v>10.104699999999999</v>
      </c>
      <c r="O599" s="158">
        <v>16.593</v>
      </c>
      <c r="P599" s="158"/>
      <c r="Q599" s="158">
        <v>13.417299999999999</v>
      </c>
      <c r="R599" s="158">
        <v>32.375700000000002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44865</v>
      </c>
      <c r="E600" s="158">
        <v>18.46</v>
      </c>
      <c r="F600" s="158">
        <v>1.3171999999999999</v>
      </c>
      <c r="G600" s="158">
        <v>1.3171999999999999</v>
      </c>
      <c r="H600" s="158">
        <v>2.5556000000000001</v>
      </c>
      <c r="I600" s="158">
        <v>4.2348999999999997</v>
      </c>
      <c r="J600" s="158">
        <v>4.53</v>
      </c>
      <c r="K600" s="158">
        <v>6.3977000000000004</v>
      </c>
      <c r="L600" s="158">
        <v>12.4239</v>
      </c>
      <c r="M600" s="158">
        <v>12.082599999999999</v>
      </c>
      <c r="N600" s="158">
        <v>10.6052</v>
      </c>
      <c r="O600" s="158">
        <v>17.104800000000001</v>
      </c>
      <c r="P600" s="158"/>
      <c r="Q600" s="158">
        <v>14.219099999999999</v>
      </c>
      <c r="R600" s="158">
        <v>32.921799999999998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44865</v>
      </c>
      <c r="E601" s="158">
        <v>44.15</v>
      </c>
      <c r="F601" s="158">
        <v>1.2847</v>
      </c>
      <c r="G601" s="158">
        <v>1.2847</v>
      </c>
      <c r="H601" s="158">
        <v>1.7985</v>
      </c>
      <c r="I601" s="158">
        <v>3.0579000000000001</v>
      </c>
      <c r="J601" s="158">
        <v>4.3982000000000001</v>
      </c>
      <c r="K601" s="158">
        <v>6.0023999999999997</v>
      </c>
      <c r="L601" s="158">
        <v>6.5910000000000002</v>
      </c>
      <c r="M601" s="158">
        <v>4.2011000000000003</v>
      </c>
      <c r="N601" s="158">
        <v>3.1541999999999999</v>
      </c>
      <c r="O601" s="158">
        <v>13.1084</v>
      </c>
      <c r="P601" s="158">
        <v>10.559200000000001</v>
      </c>
      <c r="Q601" s="158">
        <v>17.630800000000001</v>
      </c>
      <c r="R601" s="158">
        <v>24.710899999999999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44865</v>
      </c>
      <c r="E602" s="158">
        <v>39.630000000000003</v>
      </c>
      <c r="F602" s="158">
        <v>1.2778</v>
      </c>
      <c r="G602" s="158">
        <v>1.2778</v>
      </c>
      <c r="H602" s="158">
        <v>1.7458</v>
      </c>
      <c r="I602" s="158">
        <v>3.0152999999999999</v>
      </c>
      <c r="J602" s="158">
        <v>4.2895000000000003</v>
      </c>
      <c r="K602" s="158">
        <v>5.68</v>
      </c>
      <c r="L602" s="158">
        <v>5.9341999999999997</v>
      </c>
      <c r="M602" s="158">
        <v>3.2837999999999998</v>
      </c>
      <c r="N602" s="158">
        <v>1.929</v>
      </c>
      <c r="O602" s="158">
        <v>11.761699999999999</v>
      </c>
      <c r="P602" s="158">
        <v>9.0684000000000005</v>
      </c>
      <c r="Q602" s="158">
        <v>16.2498</v>
      </c>
      <c r="R602" s="158">
        <v>23.211400000000001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44865</v>
      </c>
      <c r="E603" s="158">
        <v>113.23</v>
      </c>
      <c r="F603" s="158">
        <v>1.0611999999999999</v>
      </c>
      <c r="G603" s="158">
        <v>1.0611999999999999</v>
      </c>
      <c r="H603" s="158">
        <v>2.3752</v>
      </c>
      <c r="I603" s="158">
        <v>3.1718000000000002</v>
      </c>
      <c r="J603" s="158">
        <v>4.2442000000000002</v>
      </c>
      <c r="K603" s="158">
        <v>7.2965</v>
      </c>
      <c r="L603" s="158">
        <v>4.4846000000000004</v>
      </c>
      <c r="M603" s="158">
        <v>4.1769999999999996</v>
      </c>
      <c r="N603" s="158">
        <v>5.9412000000000003</v>
      </c>
      <c r="O603" s="158">
        <v>24.67</v>
      </c>
      <c r="P603" s="158">
        <v>14.136900000000001</v>
      </c>
      <c r="Q603" s="158">
        <v>17.956600000000002</v>
      </c>
      <c r="R603" s="158">
        <v>38.860100000000003</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44865</v>
      </c>
      <c r="E604" s="158">
        <v>101.651</v>
      </c>
      <c r="F604" s="158">
        <v>1.0508</v>
      </c>
      <c r="G604" s="158">
        <v>1.0508</v>
      </c>
      <c r="H604" s="158">
        <v>2.3408000000000002</v>
      </c>
      <c r="I604" s="158">
        <v>3.1236000000000002</v>
      </c>
      <c r="J604" s="158">
        <v>4.1378000000000004</v>
      </c>
      <c r="K604" s="158">
        <v>6.9672999999999998</v>
      </c>
      <c r="L604" s="158">
        <v>3.8633000000000002</v>
      </c>
      <c r="M604" s="158">
        <v>3.2513999999999998</v>
      </c>
      <c r="N604" s="158">
        <v>4.6654</v>
      </c>
      <c r="O604" s="158">
        <v>23.29</v>
      </c>
      <c r="P604" s="158">
        <v>12.801500000000001</v>
      </c>
      <c r="Q604" s="158">
        <v>18.219899999999999</v>
      </c>
      <c r="R604" s="158">
        <v>37.269199999999998</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44865</v>
      </c>
      <c r="E605" s="158">
        <v>14.9</v>
      </c>
      <c r="F605" s="158">
        <v>1.0854999999999999</v>
      </c>
      <c r="G605" s="158">
        <v>1.0854999999999999</v>
      </c>
      <c r="H605" s="158">
        <v>2.3351999999999999</v>
      </c>
      <c r="I605" s="158">
        <v>3.7604000000000002</v>
      </c>
      <c r="J605" s="158">
        <v>5.226</v>
      </c>
      <c r="K605" s="158">
        <v>5.0776000000000003</v>
      </c>
      <c r="L605" s="158">
        <v>7.3487</v>
      </c>
      <c r="M605" s="158">
        <v>4.3417000000000003</v>
      </c>
      <c r="N605" s="158">
        <v>2.8294999999999999</v>
      </c>
      <c r="O605" s="158">
        <v>13.712400000000001</v>
      </c>
      <c r="P605" s="158"/>
      <c r="Q605" s="158">
        <v>8.5809999999999995</v>
      </c>
      <c r="R605" s="158">
        <v>23.3324</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44865</v>
      </c>
      <c r="E606" s="158">
        <v>13.72</v>
      </c>
      <c r="F606" s="158">
        <v>1.1053999999999999</v>
      </c>
      <c r="G606" s="158">
        <v>1.1053999999999999</v>
      </c>
      <c r="H606" s="158">
        <v>2.3117000000000001</v>
      </c>
      <c r="I606" s="158">
        <v>3.7037</v>
      </c>
      <c r="J606" s="158">
        <v>5.0536000000000003</v>
      </c>
      <c r="K606" s="158">
        <v>4.6528999999999998</v>
      </c>
      <c r="L606" s="158">
        <v>6.4390999999999998</v>
      </c>
      <c r="M606" s="158">
        <v>3.0030000000000001</v>
      </c>
      <c r="N606" s="158">
        <v>1.0308999999999999</v>
      </c>
      <c r="O606" s="158">
        <v>11.292999999999999</v>
      </c>
      <c r="P606" s="158"/>
      <c r="Q606" s="158">
        <v>6.7472000000000003</v>
      </c>
      <c r="R606" s="158">
        <v>20.271599999999999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44865</v>
      </c>
      <c r="E607" s="158">
        <v>79.2</v>
      </c>
      <c r="F607" s="158">
        <v>1.2917000000000001</v>
      </c>
      <c r="G607" s="158">
        <v>1.2917000000000001</v>
      </c>
      <c r="H607" s="158">
        <v>2.2858999999999998</v>
      </c>
      <c r="I607" s="158">
        <v>3.246</v>
      </c>
      <c r="J607" s="158">
        <v>3.5024000000000002</v>
      </c>
      <c r="K607" s="158">
        <v>4.8034999999999997</v>
      </c>
      <c r="L607" s="158">
        <v>2.2858999999999998</v>
      </c>
      <c r="M607" s="158">
        <v>-4.8076999999999996</v>
      </c>
      <c r="N607" s="158">
        <v>-6.1722999999999999</v>
      </c>
      <c r="O607" s="158">
        <v>14.3348</v>
      </c>
      <c r="P607" s="158">
        <v>10.9519</v>
      </c>
      <c r="Q607" s="158">
        <v>13.9474</v>
      </c>
      <c r="R607" s="158">
        <v>21.445399999999999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44865</v>
      </c>
      <c r="E608" s="158">
        <v>90.77</v>
      </c>
      <c r="F608" s="158">
        <v>1.2945</v>
      </c>
      <c r="G608" s="158">
        <v>1.2945</v>
      </c>
      <c r="H608" s="158">
        <v>2.3222</v>
      </c>
      <c r="I608" s="158">
        <v>3.2886000000000002</v>
      </c>
      <c r="J608" s="158">
        <v>3.6069</v>
      </c>
      <c r="K608" s="158">
        <v>5.1308999999999996</v>
      </c>
      <c r="L608" s="158">
        <v>2.9371999999999998</v>
      </c>
      <c r="M608" s="158">
        <v>-3.8759000000000001</v>
      </c>
      <c r="N608" s="158">
        <v>-4.923</v>
      </c>
      <c r="O608" s="158">
        <v>15.741199999999999</v>
      </c>
      <c r="P608" s="158">
        <v>12.4352</v>
      </c>
      <c r="Q608" s="158">
        <v>16.779599999999999</v>
      </c>
      <c r="R608" s="158">
        <v>23.003399999999999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44865</v>
      </c>
      <c r="E609" s="158">
        <v>15.292999999999999</v>
      </c>
      <c r="F609" s="158">
        <v>1.1341000000000001</v>
      </c>
      <c r="G609" s="158">
        <v>1.1341000000000001</v>
      </c>
      <c r="H609" s="158">
        <v>2.3683000000000001</v>
      </c>
      <c r="I609" s="158">
        <v>3.6013000000000002</v>
      </c>
      <c r="J609" s="158">
        <v>5.2968999999999999</v>
      </c>
      <c r="K609" s="158">
        <v>7.5586000000000002</v>
      </c>
      <c r="L609" s="158">
        <v>10.260300000000001</v>
      </c>
      <c r="M609" s="158">
        <v>5.5330000000000004</v>
      </c>
      <c r="N609" s="158">
        <v>-1.0584</v>
      </c>
      <c r="O609" s="158">
        <v>13.9087</v>
      </c>
      <c r="P609" s="158"/>
      <c r="Q609" s="158">
        <v>15.0062</v>
      </c>
      <c r="R609" s="158">
        <v>22.215299999999999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44865</v>
      </c>
      <c r="E610" s="158">
        <v>14.317600000000001</v>
      </c>
      <c r="F610" s="158">
        <v>1.1166</v>
      </c>
      <c r="G610" s="158">
        <v>1.1166</v>
      </c>
      <c r="H610" s="158">
        <v>2.3088000000000002</v>
      </c>
      <c r="I610" s="158">
        <v>3.5173999999999999</v>
      </c>
      <c r="J610" s="158">
        <v>5.1087999999999996</v>
      </c>
      <c r="K610" s="158">
        <v>6.9779</v>
      </c>
      <c r="L610" s="158">
        <v>9.0715000000000003</v>
      </c>
      <c r="M610" s="158">
        <v>3.8454999999999999</v>
      </c>
      <c r="N610" s="158">
        <v>-3.1469</v>
      </c>
      <c r="O610" s="158">
        <v>11.4663</v>
      </c>
      <c r="P610" s="158"/>
      <c r="Q610" s="158">
        <v>12.538399999999999</v>
      </c>
      <c r="R610" s="158">
        <v>19.602900000000002</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44865</v>
      </c>
      <c r="E611" s="158">
        <v>28.888999999999999</v>
      </c>
      <c r="F611" s="158">
        <v>1.2927999999999999</v>
      </c>
      <c r="G611" s="158">
        <v>1.2927999999999999</v>
      </c>
      <c r="H611" s="158">
        <v>2.4051</v>
      </c>
      <c r="I611" s="158">
        <v>3.6518000000000002</v>
      </c>
      <c r="J611" s="158">
        <v>3.9741</v>
      </c>
      <c r="K611" s="158">
        <v>5.3465999999999996</v>
      </c>
      <c r="L611" s="158">
        <v>6.6802000000000001</v>
      </c>
      <c r="M611" s="158">
        <v>1.3489</v>
      </c>
      <c r="N611" s="158">
        <v>-0.98270000000000002</v>
      </c>
      <c r="O611" s="158">
        <v>16.114899999999999</v>
      </c>
      <c r="P611" s="158">
        <v>12.193099999999999</v>
      </c>
      <c r="Q611" s="158">
        <v>7.5396999999999998</v>
      </c>
      <c r="R611" s="158">
        <v>27.011700000000001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44865</v>
      </c>
      <c r="E612" s="158">
        <v>31.998899999999999</v>
      </c>
      <c r="F612" s="158">
        <v>1.3002</v>
      </c>
      <c r="G612" s="158">
        <v>1.3002</v>
      </c>
      <c r="H612" s="158">
        <v>2.4298999999999999</v>
      </c>
      <c r="I612" s="158">
        <v>3.6875</v>
      </c>
      <c r="J612" s="158">
        <v>4.0537000000000001</v>
      </c>
      <c r="K612" s="158">
        <v>5.6246999999999998</v>
      </c>
      <c r="L612" s="158">
        <v>7.2004000000000001</v>
      </c>
      <c r="M612" s="158">
        <v>2.0379999999999998</v>
      </c>
      <c r="N612" s="158">
        <v>-8.4900000000000003E-2</v>
      </c>
      <c r="O612" s="158">
        <v>17.044899999999998</v>
      </c>
      <c r="P612" s="158">
        <v>13.069699999999999</v>
      </c>
      <c r="Q612" s="158">
        <v>16.464500000000001</v>
      </c>
      <c r="R612" s="158">
        <v>28.061199999999999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44865</v>
      </c>
      <c r="E613" s="158">
        <v>76.119</v>
      </c>
      <c r="F613" s="158">
        <v>1.1898</v>
      </c>
      <c r="G613" s="158">
        <v>1.1898</v>
      </c>
      <c r="H613" s="158">
        <v>2.4316</v>
      </c>
      <c r="I613" s="158">
        <v>3.5112000000000001</v>
      </c>
      <c r="J613" s="158">
        <v>4.5575999999999999</v>
      </c>
      <c r="K613" s="158">
        <v>6.8787000000000003</v>
      </c>
      <c r="L613" s="158">
        <v>7.6769999999999996</v>
      </c>
      <c r="M613" s="158">
        <v>5.9253</v>
      </c>
      <c r="N613" s="158">
        <v>7.4307999999999996</v>
      </c>
      <c r="O613" s="158">
        <v>18.805499999999999</v>
      </c>
      <c r="P613" s="158">
        <v>12.6868</v>
      </c>
      <c r="Q613" s="158">
        <v>12.722799999999999</v>
      </c>
      <c r="R613" s="158">
        <v>28.389900000000001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44865</v>
      </c>
      <c r="E614" s="158">
        <v>86.26</v>
      </c>
      <c r="F614" s="158">
        <v>1.2014</v>
      </c>
      <c r="G614" s="158">
        <v>1.2014</v>
      </c>
      <c r="H614" s="158">
        <v>2.4708999999999999</v>
      </c>
      <c r="I614" s="158">
        <v>3.5659000000000001</v>
      </c>
      <c r="J614" s="158">
        <v>4.6794000000000002</v>
      </c>
      <c r="K614" s="158">
        <v>7.2458999999999998</v>
      </c>
      <c r="L614" s="158">
        <v>8.4049999999999994</v>
      </c>
      <c r="M614" s="158">
        <v>7.0011000000000001</v>
      </c>
      <c r="N614" s="158">
        <v>8.9003999999999994</v>
      </c>
      <c r="O614" s="158">
        <v>20.3748</v>
      </c>
      <c r="P614" s="158">
        <v>14.0952</v>
      </c>
      <c r="Q614" s="158">
        <v>15.833399999999999</v>
      </c>
      <c r="R614" s="158">
        <v>30.127099999999999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44865</v>
      </c>
      <c r="E615" s="158">
        <v>86.402000000000001</v>
      </c>
      <c r="F615" s="158">
        <v>1.1792</v>
      </c>
      <c r="G615" s="158">
        <v>1.1792</v>
      </c>
      <c r="H615" s="158">
        <v>1.8831</v>
      </c>
      <c r="I615" s="158">
        <v>2.7652999999999999</v>
      </c>
      <c r="J615" s="158">
        <v>3.9298000000000002</v>
      </c>
      <c r="K615" s="158">
        <v>6.9993999999999996</v>
      </c>
      <c r="L615" s="158">
        <v>5.6361999999999997</v>
      </c>
      <c r="M615" s="158">
        <v>2.6274000000000002</v>
      </c>
      <c r="N615" s="158">
        <v>3.4308999999999998</v>
      </c>
      <c r="O615" s="158">
        <v>14.7422</v>
      </c>
      <c r="P615" s="158">
        <v>8.6723999999999997</v>
      </c>
      <c r="Q615" s="158">
        <v>14.078099999999999</v>
      </c>
      <c r="R615" s="158">
        <v>23.497800000000002</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44865</v>
      </c>
      <c r="E616" s="158">
        <v>80.989000000000004</v>
      </c>
      <c r="F616" s="158">
        <v>1.173</v>
      </c>
      <c r="G616" s="158">
        <v>1.173</v>
      </c>
      <c r="H616" s="158">
        <v>1.8601000000000001</v>
      </c>
      <c r="I616" s="158">
        <v>2.7336</v>
      </c>
      <c r="J616" s="158">
        <v>3.86</v>
      </c>
      <c r="K616" s="158">
        <v>6.7836999999999996</v>
      </c>
      <c r="L616" s="158">
        <v>5.2160000000000002</v>
      </c>
      <c r="M616" s="158">
        <v>2.0295000000000001</v>
      </c>
      <c r="N616" s="158">
        <v>2.6280999999999999</v>
      </c>
      <c r="O616" s="158">
        <v>13.9519</v>
      </c>
      <c r="P616" s="158">
        <v>7.9417999999999997</v>
      </c>
      <c r="Q616" s="158">
        <v>13.356400000000001</v>
      </c>
      <c r="R616" s="158">
        <v>22.588699999999999</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44865</v>
      </c>
      <c r="E617" s="158">
        <v>112.87439999999999</v>
      </c>
      <c r="F617" s="158">
        <v>1.1738999999999999</v>
      </c>
      <c r="G617" s="158">
        <v>1.1738999999999999</v>
      </c>
      <c r="H617" s="158">
        <v>1.3171999999999999</v>
      </c>
      <c r="I617" s="158">
        <v>2.2191000000000001</v>
      </c>
      <c r="J617" s="158">
        <v>2.125</v>
      </c>
      <c r="K617" s="158">
        <v>5.4649000000000001</v>
      </c>
      <c r="L617" s="158">
        <v>6.3726000000000003</v>
      </c>
      <c r="M617" s="158">
        <v>3.6488999999999998</v>
      </c>
      <c r="N617" s="158">
        <v>2.0897999999999999</v>
      </c>
      <c r="O617" s="158">
        <v>14.1874</v>
      </c>
      <c r="P617" s="158">
        <v>11.756399999999999</v>
      </c>
      <c r="Q617" s="158">
        <v>14.4223</v>
      </c>
      <c r="R617" s="158">
        <v>24.828499999999998</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44865</v>
      </c>
      <c r="E618" s="158">
        <v>101.9905</v>
      </c>
      <c r="F618" s="158">
        <v>1.1655</v>
      </c>
      <c r="G618" s="158">
        <v>1.1655</v>
      </c>
      <c r="H618" s="158">
        <v>1.2889999999999999</v>
      </c>
      <c r="I618" s="158">
        <v>2.1793</v>
      </c>
      <c r="J618" s="158">
        <v>2.0369000000000002</v>
      </c>
      <c r="K618" s="158">
        <v>5.1853999999999996</v>
      </c>
      <c r="L618" s="158">
        <v>5.8051000000000004</v>
      </c>
      <c r="M618" s="158">
        <v>2.7896000000000001</v>
      </c>
      <c r="N618" s="158">
        <v>0.91810000000000003</v>
      </c>
      <c r="O618" s="158">
        <v>12.8276</v>
      </c>
      <c r="P618" s="158">
        <v>10.4436</v>
      </c>
      <c r="Q618" s="158">
        <v>9.7540999999999993</v>
      </c>
      <c r="R618" s="158">
        <v>23.3337</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44865</v>
      </c>
      <c r="E619" s="158">
        <v>21.607099999999999</v>
      </c>
      <c r="F619" s="158">
        <v>1.1422000000000001</v>
      </c>
      <c r="G619" s="158">
        <v>1.1422000000000001</v>
      </c>
      <c r="H619" s="158">
        <v>1.7225999999999999</v>
      </c>
      <c r="I619" s="158">
        <v>2.8433999999999999</v>
      </c>
      <c r="J619" s="158">
        <v>3.8613</v>
      </c>
      <c r="K619" s="158">
        <v>4.3800999999999997</v>
      </c>
      <c r="L619" s="158">
        <v>6.274</v>
      </c>
      <c r="M619" s="158">
        <v>4.0910000000000002</v>
      </c>
      <c r="N619" s="158">
        <v>3.5537000000000001</v>
      </c>
      <c r="O619" s="158">
        <v>19.418199999999999</v>
      </c>
      <c r="P619" s="158">
        <v>11.8179</v>
      </c>
      <c r="Q619" s="158">
        <v>13.6088</v>
      </c>
      <c r="R619" s="158">
        <v>32.696599999999997</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44865</v>
      </c>
      <c r="E620" s="158">
        <v>19.2407</v>
      </c>
      <c r="F620" s="158">
        <v>1.1278999999999999</v>
      </c>
      <c r="G620" s="158">
        <v>1.1278999999999999</v>
      </c>
      <c r="H620" s="158">
        <v>1.6746000000000001</v>
      </c>
      <c r="I620" s="158">
        <v>2.7755000000000001</v>
      </c>
      <c r="J620" s="158">
        <v>3.7094999999999998</v>
      </c>
      <c r="K620" s="158">
        <v>3.915</v>
      </c>
      <c r="L620" s="158">
        <v>5.3361000000000001</v>
      </c>
      <c r="M620" s="158">
        <v>2.7404000000000002</v>
      </c>
      <c r="N620" s="158">
        <v>1.7682</v>
      </c>
      <c r="O620" s="158">
        <v>17.421500000000002</v>
      </c>
      <c r="P620" s="158">
        <v>9.8041</v>
      </c>
      <c r="Q620" s="158">
        <v>11.4472</v>
      </c>
      <c r="R620" s="158">
        <v>30.477599999999999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44865</v>
      </c>
      <c r="E621" s="158">
        <v>34.253</v>
      </c>
      <c r="F621" s="158">
        <v>0.96679999999999999</v>
      </c>
      <c r="G621" s="158">
        <v>0.96679999999999999</v>
      </c>
      <c r="H621" s="158">
        <v>1.5987</v>
      </c>
      <c r="I621" s="158">
        <v>2.8650000000000002</v>
      </c>
      <c r="J621" s="158">
        <v>3.4895999999999998</v>
      </c>
      <c r="K621" s="158">
        <v>3.4115000000000002</v>
      </c>
      <c r="L621" s="158">
        <v>3.3616000000000001</v>
      </c>
      <c r="M621" s="158">
        <v>1.0710999999999999</v>
      </c>
      <c r="N621" s="158">
        <v>0.18720000000000001</v>
      </c>
      <c r="O621" s="158">
        <v>20.480699999999999</v>
      </c>
      <c r="P621" s="158">
        <v>15.570499999999999</v>
      </c>
      <c r="Q621" s="158">
        <v>19.700900000000001</v>
      </c>
      <c r="R621" s="158">
        <v>27.988499999999998</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44865</v>
      </c>
      <c r="E622" s="158">
        <v>31.114000000000001</v>
      </c>
      <c r="F622" s="158">
        <v>0.95720000000000005</v>
      </c>
      <c r="G622" s="158">
        <v>0.95720000000000005</v>
      </c>
      <c r="H622" s="158">
        <v>1.5636000000000001</v>
      </c>
      <c r="I622" s="158">
        <v>2.8188</v>
      </c>
      <c r="J622" s="158">
        <v>3.3858999999999999</v>
      </c>
      <c r="K622" s="158">
        <v>3.1015999999999999</v>
      </c>
      <c r="L622" s="158">
        <v>2.7645</v>
      </c>
      <c r="M622" s="158">
        <v>0.1835</v>
      </c>
      <c r="N622" s="158">
        <v>-1.0275000000000001</v>
      </c>
      <c r="O622" s="158">
        <v>18.828099999999999</v>
      </c>
      <c r="P622" s="158">
        <v>13.981400000000001</v>
      </c>
      <c r="Q622" s="158">
        <v>18.0322</v>
      </c>
      <c r="R622" s="158">
        <v>26.328099999999999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44865</v>
      </c>
      <c r="E623" s="158">
        <v>30.197399999999998</v>
      </c>
      <c r="F623" s="158">
        <v>1.4490000000000001</v>
      </c>
      <c r="G623" s="158">
        <v>1.4490000000000001</v>
      </c>
      <c r="H623" s="158">
        <v>2.3127</v>
      </c>
      <c r="I623" s="158">
        <v>3.9075000000000002</v>
      </c>
      <c r="J623" s="158">
        <v>4.5928000000000004</v>
      </c>
      <c r="K623" s="158">
        <v>7.3914</v>
      </c>
      <c r="L623" s="158">
        <v>9.1387999999999998</v>
      </c>
      <c r="M623" s="158">
        <v>2.2012</v>
      </c>
      <c r="N623" s="158">
        <v>1.7532000000000001</v>
      </c>
      <c r="O623" s="158">
        <v>15.229900000000001</v>
      </c>
      <c r="P623" s="158">
        <v>11.234299999999999</v>
      </c>
      <c r="Q623" s="158">
        <v>15.262</v>
      </c>
      <c r="R623" s="158">
        <v>28.7758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44865</v>
      </c>
      <c r="E624" s="158">
        <v>27.229800000000001</v>
      </c>
      <c r="F624" s="158">
        <v>1.4382999999999999</v>
      </c>
      <c r="G624" s="158">
        <v>1.4382999999999999</v>
      </c>
      <c r="H624" s="158">
        <v>2.2768999999999999</v>
      </c>
      <c r="I624" s="158">
        <v>3.8567999999999998</v>
      </c>
      <c r="J624" s="158">
        <v>4.4791999999999996</v>
      </c>
      <c r="K624" s="158">
        <v>7.0378999999999996</v>
      </c>
      <c r="L624" s="158">
        <v>8.4489999999999998</v>
      </c>
      <c r="M624" s="158">
        <v>1.2678</v>
      </c>
      <c r="N624" s="158">
        <v>0.51090000000000002</v>
      </c>
      <c r="O624" s="158">
        <v>13.748100000000001</v>
      </c>
      <c r="P624" s="158">
        <v>9.8149999999999995</v>
      </c>
      <c r="Q624" s="158">
        <v>13.739800000000001</v>
      </c>
      <c r="R624" s="158">
        <v>27.157599999999999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44865</v>
      </c>
      <c r="E625" s="158">
        <v>23.264500000000002</v>
      </c>
      <c r="F625" s="158">
        <v>1.2777000000000001</v>
      </c>
      <c r="G625" s="158">
        <v>1.2777000000000001</v>
      </c>
      <c r="H625" s="158">
        <v>2.3826000000000001</v>
      </c>
      <c r="I625" s="158">
        <v>3.1017999999999999</v>
      </c>
      <c r="J625" s="158">
        <v>4.3868999999999998</v>
      </c>
      <c r="K625" s="158">
        <v>5.9558</v>
      </c>
      <c r="L625" s="158">
        <v>5.2577999999999996</v>
      </c>
      <c r="M625" s="158">
        <v>1.2275</v>
      </c>
      <c r="N625" s="158">
        <v>0.4829</v>
      </c>
      <c r="O625" s="158">
        <v>14.239800000000001</v>
      </c>
      <c r="P625" s="158">
        <v>9.9544999999999995</v>
      </c>
      <c r="Q625" s="158">
        <v>13.136200000000001</v>
      </c>
      <c r="R625" s="158">
        <v>24.2027</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44865</v>
      </c>
      <c r="E626" s="158">
        <v>20.661899999999999</v>
      </c>
      <c r="F626" s="158">
        <v>1.2615000000000001</v>
      </c>
      <c r="G626" s="158">
        <v>1.2615000000000001</v>
      </c>
      <c r="H626" s="158">
        <v>2.3277000000000001</v>
      </c>
      <c r="I626" s="158">
        <v>3.0246</v>
      </c>
      <c r="J626" s="158">
        <v>4.2150999999999996</v>
      </c>
      <c r="K626" s="158">
        <v>5.4275000000000002</v>
      </c>
      <c r="L626" s="158">
        <v>4.2092999999999998</v>
      </c>
      <c r="M626" s="158">
        <v>-0.25390000000000001</v>
      </c>
      <c r="N626" s="158">
        <v>-1.4688000000000001</v>
      </c>
      <c r="O626" s="158">
        <v>12.164300000000001</v>
      </c>
      <c r="P626" s="158">
        <v>8.0167000000000002</v>
      </c>
      <c r="Q626" s="158">
        <v>11.1911</v>
      </c>
      <c r="R626" s="158">
        <v>21.823</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44865</v>
      </c>
      <c r="E627" s="158">
        <v>80.539500000000004</v>
      </c>
      <c r="F627" s="158">
        <v>1.2013</v>
      </c>
      <c r="G627" s="158">
        <v>1.2013</v>
      </c>
      <c r="H627" s="158">
        <v>2.3475999999999999</v>
      </c>
      <c r="I627" s="158">
        <v>3.5426000000000002</v>
      </c>
      <c r="J627" s="158">
        <v>4.1337000000000002</v>
      </c>
      <c r="K627" s="158">
        <v>4.8207000000000004</v>
      </c>
      <c r="L627" s="158">
        <v>6.2908999999999997</v>
      </c>
      <c r="M627" s="158">
        <v>4.1566999999999998</v>
      </c>
      <c r="N627" s="158">
        <v>3.5722999999999998</v>
      </c>
      <c r="O627" s="158">
        <v>13.877700000000001</v>
      </c>
      <c r="P627" s="158">
        <v>4.2294</v>
      </c>
      <c r="Q627" s="158">
        <v>12.958600000000001</v>
      </c>
      <c r="R627" s="158">
        <v>32.569299999999998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44865</v>
      </c>
      <c r="E628" s="158">
        <v>86.816999999999993</v>
      </c>
      <c r="F628" s="158">
        <v>1.2058</v>
      </c>
      <c r="G628" s="158">
        <v>1.2058</v>
      </c>
      <c r="H628" s="158">
        <v>2.3645</v>
      </c>
      <c r="I628" s="158">
        <v>3.5682</v>
      </c>
      <c r="J628" s="158">
        <v>4.1902999999999997</v>
      </c>
      <c r="K628" s="158">
        <v>5.0225999999999997</v>
      </c>
      <c r="L628" s="158">
        <v>6.7324000000000002</v>
      </c>
      <c r="M628" s="158">
        <v>4.7687999999999997</v>
      </c>
      <c r="N628" s="158">
        <v>4.3741000000000003</v>
      </c>
      <c r="O628" s="158">
        <v>14.7075</v>
      </c>
      <c r="P628" s="158">
        <v>5.0399000000000003</v>
      </c>
      <c r="Q628" s="158">
        <v>13.5878</v>
      </c>
      <c r="R628" s="158">
        <v>33.5501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44865</v>
      </c>
      <c r="E629" s="158">
        <v>21.099900000000002</v>
      </c>
      <c r="F629" s="158">
        <v>0.61750000000000005</v>
      </c>
      <c r="G629" s="158">
        <v>0.61750000000000005</v>
      </c>
      <c r="H629" s="158">
        <v>2.3035000000000001</v>
      </c>
      <c r="I629" s="158">
        <v>3.7656000000000001</v>
      </c>
      <c r="J629" s="158">
        <v>6.1608999999999998</v>
      </c>
      <c r="K629" s="158">
        <v>9.4284999999999997</v>
      </c>
      <c r="L629" s="158">
        <v>10.659000000000001</v>
      </c>
      <c r="M629" s="158">
        <v>8.9021000000000008</v>
      </c>
      <c r="N629" s="158">
        <v>11.6503</v>
      </c>
      <c r="O629" s="158">
        <v>25.011399999999998</v>
      </c>
      <c r="P629" s="158"/>
      <c r="Q629" s="158">
        <v>25.616900000000001</v>
      </c>
      <c r="R629" s="158">
        <v>29.915199999999999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44865</v>
      </c>
      <c r="E630" s="158">
        <v>20.243600000000001</v>
      </c>
      <c r="F630" s="158">
        <v>0.60629999999999995</v>
      </c>
      <c r="G630" s="158">
        <v>0.60629999999999995</v>
      </c>
      <c r="H630" s="158">
        <v>2.2646999999999999</v>
      </c>
      <c r="I630" s="158">
        <v>3.7107000000000001</v>
      </c>
      <c r="J630" s="158">
        <v>6.0362999999999998</v>
      </c>
      <c r="K630" s="158">
        <v>9.0394000000000005</v>
      </c>
      <c r="L630" s="158">
        <v>9.8864000000000001</v>
      </c>
      <c r="M630" s="158">
        <v>7.7950999999999997</v>
      </c>
      <c r="N630" s="158">
        <v>10.1471</v>
      </c>
      <c r="O630" s="158">
        <v>23.427199999999999</v>
      </c>
      <c r="P630" s="158"/>
      <c r="Q630" s="158">
        <v>24.037299999999998</v>
      </c>
      <c r="R630" s="158">
        <v>28.245799999999999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44865</v>
      </c>
      <c r="E631" s="158">
        <v>27.15</v>
      </c>
      <c r="F631" s="158">
        <v>1.0421</v>
      </c>
      <c r="G631" s="158">
        <v>1.0421</v>
      </c>
      <c r="H631" s="158">
        <v>2.1444999999999999</v>
      </c>
      <c r="I631" s="158">
        <v>3.5468999999999999</v>
      </c>
      <c r="J631" s="158">
        <v>5.2325999999999997</v>
      </c>
      <c r="K631" s="158">
        <v>6.6798000000000002</v>
      </c>
      <c r="L631" s="158">
        <v>5.7655000000000003</v>
      </c>
      <c r="M631" s="158">
        <v>3.5074000000000001</v>
      </c>
      <c r="N631" s="158">
        <v>8.3832000000000004</v>
      </c>
      <c r="O631" s="158">
        <v>20.1632</v>
      </c>
      <c r="P631" s="158">
        <v>14.1067</v>
      </c>
      <c r="Q631" s="158">
        <v>15.592000000000001</v>
      </c>
      <c r="R631" s="158">
        <v>33.5075</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44865</v>
      </c>
      <c r="E632" s="158">
        <v>24.71</v>
      </c>
      <c r="F632" s="158">
        <v>1.0633999999999999</v>
      </c>
      <c r="G632" s="158">
        <v>1.0633999999999999</v>
      </c>
      <c r="H632" s="158">
        <v>2.1074000000000002</v>
      </c>
      <c r="I632" s="158">
        <v>3.5190999999999999</v>
      </c>
      <c r="J632" s="158">
        <v>5.1041999999999996</v>
      </c>
      <c r="K632" s="158">
        <v>6.2796000000000003</v>
      </c>
      <c r="L632" s="158">
        <v>4.9702999999999999</v>
      </c>
      <c r="M632" s="158">
        <v>2.3612000000000002</v>
      </c>
      <c r="N632" s="158">
        <v>6.8310000000000004</v>
      </c>
      <c r="O632" s="158">
        <v>18.614000000000001</v>
      </c>
      <c r="P632" s="158">
        <v>12.398400000000001</v>
      </c>
      <c r="Q632" s="158">
        <v>14.0236</v>
      </c>
      <c r="R632" s="158">
        <v>31.818100000000001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44865</v>
      </c>
      <c r="E635" s="158">
        <v>248.64060000000001</v>
      </c>
      <c r="F635" s="158">
        <v>0.73499999999999999</v>
      </c>
      <c r="G635" s="158">
        <v>0.73499999999999999</v>
      </c>
      <c r="H635" s="158">
        <v>2.0632000000000001</v>
      </c>
      <c r="I635" s="158">
        <v>2.9828000000000001</v>
      </c>
      <c r="J635" s="158">
        <v>3.5276999999999998</v>
      </c>
      <c r="K635" s="158">
        <v>11.0021</v>
      </c>
      <c r="L635" s="158">
        <v>8.1883999999999997</v>
      </c>
      <c r="M635" s="158">
        <v>11.6219</v>
      </c>
      <c r="N635" s="158">
        <v>15.9788</v>
      </c>
      <c r="O635" s="158">
        <v>36.584400000000002</v>
      </c>
      <c r="P635" s="158">
        <v>21.885300000000001</v>
      </c>
      <c r="Q635" s="158">
        <v>15.279199999999999</v>
      </c>
      <c r="R635" s="158">
        <v>46.523099999999999</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44865</v>
      </c>
      <c r="E636" s="158">
        <v>269.60129999999998</v>
      </c>
      <c r="F636" s="158">
        <v>0.749</v>
      </c>
      <c r="G636" s="158">
        <v>0.749</v>
      </c>
      <c r="H636" s="158">
        <v>2.1105999999999998</v>
      </c>
      <c r="I636" s="158">
        <v>3.0497000000000001</v>
      </c>
      <c r="J636" s="158">
        <v>3.6086</v>
      </c>
      <c r="K636" s="158">
        <v>11.4184</v>
      </c>
      <c r="L636" s="158">
        <v>9.0854999999999997</v>
      </c>
      <c r="M636" s="158">
        <v>13.0459</v>
      </c>
      <c r="N636" s="158">
        <v>18.060099999999998</v>
      </c>
      <c r="O636" s="158">
        <v>39.201700000000002</v>
      </c>
      <c r="P636" s="158">
        <v>23.6602</v>
      </c>
      <c r="Q636" s="158">
        <v>21.713899999999999</v>
      </c>
      <c r="R636" s="158">
        <v>49.418500000000002</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44865</v>
      </c>
      <c r="E637" s="158">
        <v>80.430000000000007</v>
      </c>
      <c r="F637" s="158">
        <v>0.95389999999999997</v>
      </c>
      <c r="G637" s="158">
        <v>0.95389999999999997</v>
      </c>
      <c r="H637" s="158">
        <v>2.8517000000000001</v>
      </c>
      <c r="I637" s="158">
        <v>3.8879000000000001</v>
      </c>
      <c r="J637" s="158">
        <v>4.2649999999999997</v>
      </c>
      <c r="K637" s="158">
        <v>4.6176000000000004</v>
      </c>
      <c r="L637" s="158">
        <v>6.9690000000000003</v>
      </c>
      <c r="M637" s="158">
        <v>5.1509999999999998</v>
      </c>
      <c r="N637" s="158">
        <v>3.1551</v>
      </c>
      <c r="O637" s="158">
        <v>14.973800000000001</v>
      </c>
      <c r="P637" s="158">
        <v>8.8305000000000007</v>
      </c>
      <c r="Q637" s="158">
        <v>16.228300000000001</v>
      </c>
      <c r="R637" s="158">
        <v>25.800799999999999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44865</v>
      </c>
      <c r="E638" s="158">
        <v>78.709999999999994</v>
      </c>
      <c r="F638" s="158">
        <v>0.94910000000000005</v>
      </c>
      <c r="G638" s="158">
        <v>0.94910000000000005</v>
      </c>
      <c r="H638" s="158">
        <v>2.8351000000000002</v>
      </c>
      <c r="I638" s="158">
        <v>3.8527999999999998</v>
      </c>
      <c r="J638" s="158">
        <v>4.2240000000000002</v>
      </c>
      <c r="K638" s="158">
        <v>4.4730999999999996</v>
      </c>
      <c r="L638" s="158">
        <v>6.6965000000000003</v>
      </c>
      <c r="M638" s="158">
        <v>4.7651000000000003</v>
      </c>
      <c r="N638" s="158">
        <v>2.6339999999999999</v>
      </c>
      <c r="O638" s="158">
        <v>14.408899999999999</v>
      </c>
      <c r="P638" s="158">
        <v>8.3818999999999999</v>
      </c>
      <c r="Q638" s="158">
        <v>15.8733</v>
      </c>
      <c r="R638" s="158">
        <v>25.190899999999999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44865</v>
      </c>
      <c r="E639" s="158">
        <v>251.17160000000001</v>
      </c>
      <c r="F639" s="158">
        <v>1.0339</v>
      </c>
      <c r="G639" s="158">
        <v>1.0339</v>
      </c>
      <c r="H639" s="158">
        <v>3.1023000000000001</v>
      </c>
      <c r="I639" s="158">
        <v>4.8514999999999997</v>
      </c>
      <c r="J639" s="158">
        <v>5.8106999999999998</v>
      </c>
      <c r="K639" s="158">
        <v>7.4370000000000003</v>
      </c>
      <c r="L639" s="158">
        <v>9.0053000000000001</v>
      </c>
      <c r="M639" s="158">
        <v>6.0372000000000003</v>
      </c>
      <c r="N639" s="158">
        <v>5.4112999999999998</v>
      </c>
      <c r="O639" s="158">
        <v>18.9024</v>
      </c>
      <c r="P639" s="158">
        <v>11.1412</v>
      </c>
      <c r="Q639" s="158">
        <v>14.2829</v>
      </c>
      <c r="R639" s="158">
        <v>29.5687</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44865</v>
      </c>
      <c r="E640" s="158">
        <v>735.05856905609403</v>
      </c>
      <c r="F640" s="158">
        <v>1.0286999999999999</v>
      </c>
      <c r="G640" s="158">
        <v>1.0286999999999999</v>
      </c>
      <c r="H640" s="158">
        <v>3.0842999999999998</v>
      </c>
      <c r="I640" s="158">
        <v>4.8265000000000002</v>
      </c>
      <c r="J640" s="158">
        <v>5.7542999999999997</v>
      </c>
      <c r="K640" s="158">
        <v>7.2690000000000001</v>
      </c>
      <c r="L640" s="158">
        <v>8.6870999999999992</v>
      </c>
      <c r="M640" s="158">
        <v>5.5525000000000002</v>
      </c>
      <c r="N640" s="158">
        <v>4.7629999999999999</v>
      </c>
      <c r="O640" s="158">
        <v>18.1646</v>
      </c>
      <c r="P640" s="158">
        <v>10.4297</v>
      </c>
      <c r="Q640" s="158">
        <v>15.6218</v>
      </c>
      <c r="R640" s="158">
        <v>28.7699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44865</v>
      </c>
      <c r="E641" s="158">
        <v>28.340299999999999</v>
      </c>
      <c r="F641" s="158">
        <v>0.84079999999999999</v>
      </c>
      <c r="G641" s="158">
        <v>0.84079999999999999</v>
      </c>
      <c r="H641" s="158">
        <v>1.8468</v>
      </c>
      <c r="I641" s="158">
        <v>3.0308999999999999</v>
      </c>
      <c r="J641" s="158">
        <v>2.8521999999999998</v>
      </c>
      <c r="K641" s="158">
        <v>9.3178000000000001</v>
      </c>
      <c r="L641" s="158">
        <v>9.2570999999999994</v>
      </c>
      <c r="M641" s="158">
        <v>6.6113999999999997</v>
      </c>
      <c r="N641" s="158">
        <v>15.6785</v>
      </c>
      <c r="O641" s="158">
        <v>26.785399999999999</v>
      </c>
      <c r="P641" s="158">
        <v>14.428000000000001</v>
      </c>
      <c r="Q641" s="158">
        <v>14.495200000000001</v>
      </c>
      <c r="R641" s="158">
        <v>38.732300000000002</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44865</v>
      </c>
      <c r="E642" s="158">
        <v>27.515000000000001</v>
      </c>
      <c r="F642" s="158">
        <v>0.83809999999999996</v>
      </c>
      <c r="G642" s="158">
        <v>0.83809999999999996</v>
      </c>
      <c r="H642" s="158">
        <v>1.8369</v>
      </c>
      <c r="I642" s="158">
        <v>3.0169000000000001</v>
      </c>
      <c r="J642" s="158">
        <v>2.8218000000000001</v>
      </c>
      <c r="K642" s="158">
        <v>9.2194000000000003</v>
      </c>
      <c r="L642" s="158">
        <v>9.0662000000000003</v>
      </c>
      <c r="M642" s="158">
        <v>6.3311999999999999</v>
      </c>
      <c r="N642" s="158">
        <v>15.2707</v>
      </c>
      <c r="O642" s="158">
        <v>26.342199999999998</v>
      </c>
      <c r="P642" s="158">
        <v>13.849399999999999</v>
      </c>
      <c r="Q642" s="158">
        <v>14.0581</v>
      </c>
      <c r="R642" s="158">
        <v>38.244900000000001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44865</v>
      </c>
      <c r="E643" s="158">
        <v>29.6754</v>
      </c>
      <c r="F643" s="158">
        <v>0.81910000000000005</v>
      </c>
      <c r="G643" s="158">
        <v>0.81910000000000005</v>
      </c>
      <c r="H643" s="158">
        <v>1.7473000000000001</v>
      </c>
      <c r="I643" s="158">
        <v>2.9144999999999999</v>
      </c>
      <c r="J643" s="158">
        <v>2.8050999999999999</v>
      </c>
      <c r="K643" s="158">
        <v>9.0158000000000005</v>
      </c>
      <c r="L643" s="158">
        <v>8.5286000000000008</v>
      </c>
      <c r="M643" s="158">
        <v>5.8640999999999996</v>
      </c>
      <c r="N643" s="158">
        <v>14.123900000000001</v>
      </c>
      <c r="O643" s="158">
        <v>27.376300000000001</v>
      </c>
      <c r="P643" s="158">
        <v>14.9795</v>
      </c>
      <c r="Q643" s="158">
        <v>15.3741</v>
      </c>
      <c r="R643" s="158">
        <v>37.476300000000002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44865</v>
      </c>
      <c r="E644" s="158">
        <v>28.820900000000002</v>
      </c>
      <c r="F644" s="158">
        <v>0.81640000000000001</v>
      </c>
      <c r="G644" s="158">
        <v>0.81640000000000001</v>
      </c>
      <c r="H644" s="158">
        <v>1.7378</v>
      </c>
      <c r="I644" s="158">
        <v>2.9009</v>
      </c>
      <c r="J644" s="158">
        <v>2.7747000000000002</v>
      </c>
      <c r="K644" s="158">
        <v>8.9187999999999992</v>
      </c>
      <c r="L644" s="158">
        <v>8.3399000000000001</v>
      </c>
      <c r="M644" s="158">
        <v>5.5907999999999998</v>
      </c>
      <c r="N644" s="158">
        <v>13.726900000000001</v>
      </c>
      <c r="O644" s="158">
        <v>26.936800000000002</v>
      </c>
      <c r="P644" s="158">
        <v>14.412000000000001</v>
      </c>
      <c r="Q644" s="158">
        <v>14.931100000000001</v>
      </c>
      <c r="R644" s="158">
        <v>36.999299999999998</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44865</v>
      </c>
      <c r="E645" s="158">
        <v>29.921800000000001</v>
      </c>
      <c r="F645" s="158">
        <v>0.76239999999999997</v>
      </c>
      <c r="G645" s="158">
        <v>0.76239999999999997</v>
      </c>
      <c r="H645" s="158">
        <v>1.8781000000000001</v>
      </c>
      <c r="I645" s="158">
        <v>3.0489000000000002</v>
      </c>
      <c r="J645" s="158">
        <v>2.9121000000000001</v>
      </c>
      <c r="K645" s="158">
        <v>9.4709000000000003</v>
      </c>
      <c r="L645" s="158">
        <v>9.6965000000000003</v>
      </c>
      <c r="M645" s="158">
        <v>7.2827000000000002</v>
      </c>
      <c r="N645" s="158">
        <v>16.8368</v>
      </c>
      <c r="O645" s="158">
        <v>28.029599999999999</v>
      </c>
      <c r="P645" s="158">
        <v>16.336300000000001</v>
      </c>
      <c r="Q645" s="158">
        <v>18.097100000000001</v>
      </c>
      <c r="R645" s="158">
        <v>39.457599999999999</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44865</v>
      </c>
      <c r="E646" s="158">
        <v>28.372299999999999</v>
      </c>
      <c r="F646" s="158">
        <v>0.75860000000000005</v>
      </c>
      <c r="G646" s="158">
        <v>0.75860000000000005</v>
      </c>
      <c r="H646" s="158">
        <v>1.8654999999999999</v>
      </c>
      <c r="I646" s="158">
        <v>3.0310999999999999</v>
      </c>
      <c r="J646" s="158">
        <v>2.8727</v>
      </c>
      <c r="K646" s="158">
        <v>9.3442000000000007</v>
      </c>
      <c r="L646" s="158">
        <v>9.4466999999999999</v>
      </c>
      <c r="M646" s="158">
        <v>6.9233000000000002</v>
      </c>
      <c r="N646" s="158">
        <v>16.310400000000001</v>
      </c>
      <c r="O646" s="158">
        <v>27.435300000000002</v>
      </c>
      <c r="P646" s="158">
        <v>15.6229</v>
      </c>
      <c r="Q646" s="158">
        <v>17.1479</v>
      </c>
      <c r="R646" s="158">
        <v>38.825099999999999</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44865</v>
      </c>
      <c r="E647" s="158">
        <v>32.897599999999997</v>
      </c>
      <c r="F647" s="158">
        <v>0.41699999999999998</v>
      </c>
      <c r="G647" s="158">
        <v>0.41699999999999998</v>
      </c>
      <c r="H647" s="158">
        <v>0.3135</v>
      </c>
      <c r="I647" s="158">
        <v>-0.29160000000000003</v>
      </c>
      <c r="J647" s="158">
        <v>0.8659</v>
      </c>
      <c r="K647" s="158">
        <v>5.3246000000000002</v>
      </c>
      <c r="L647" s="158">
        <v>3.3469000000000002</v>
      </c>
      <c r="M647" s="158">
        <v>5.0873999999999997</v>
      </c>
      <c r="N647" s="158">
        <v>5.4325999999999999</v>
      </c>
      <c r="O647" s="158">
        <v>32.718000000000004</v>
      </c>
      <c r="P647" s="158">
        <v>20.393799999999999</v>
      </c>
      <c r="Q647" s="158">
        <v>23.746200000000002</v>
      </c>
      <c r="R647" s="158">
        <v>46.017000000000003</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44865</v>
      </c>
      <c r="E648" s="158">
        <v>31.716899999999999</v>
      </c>
      <c r="F648" s="158">
        <v>0.41320000000000001</v>
      </c>
      <c r="G648" s="158">
        <v>0.41320000000000001</v>
      </c>
      <c r="H648" s="158">
        <v>0.30109999999999998</v>
      </c>
      <c r="I648" s="158">
        <v>-0.309</v>
      </c>
      <c r="J648" s="158">
        <v>0.82750000000000001</v>
      </c>
      <c r="K648" s="158">
        <v>5.2022000000000004</v>
      </c>
      <c r="L648" s="158">
        <v>3.1112000000000002</v>
      </c>
      <c r="M648" s="158">
        <v>4.7347000000000001</v>
      </c>
      <c r="N648" s="158">
        <v>4.9572000000000003</v>
      </c>
      <c r="O648" s="158">
        <v>32.0944</v>
      </c>
      <c r="P648" s="158">
        <v>19.6448</v>
      </c>
      <c r="Q648" s="158">
        <v>22.939599999999999</v>
      </c>
      <c r="R648" s="158">
        <v>45.353299999999997</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44865</v>
      </c>
      <c r="E649" s="158">
        <v>17.7453</v>
      </c>
      <c r="F649" s="158">
        <v>1.0528999999999999</v>
      </c>
      <c r="G649" s="158">
        <v>1.0528999999999999</v>
      </c>
      <c r="H649" s="158">
        <v>1.8597999999999999</v>
      </c>
      <c r="I649" s="158">
        <v>3.5278999999999998</v>
      </c>
      <c r="J649" s="158">
        <v>4.3497000000000003</v>
      </c>
      <c r="K649" s="158">
        <v>6.4836999999999998</v>
      </c>
      <c r="L649" s="158">
        <v>6.5163000000000002</v>
      </c>
      <c r="M649" s="158">
        <v>4.9352999999999998</v>
      </c>
      <c r="N649" s="158">
        <v>5.2141000000000002</v>
      </c>
      <c r="O649" s="158">
        <v>18.334399999999999</v>
      </c>
      <c r="P649" s="158"/>
      <c r="Q649" s="158">
        <v>13.2788</v>
      </c>
      <c r="R649" s="158">
        <v>28.9968</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44865</v>
      </c>
      <c r="E650" s="158">
        <v>17.248200000000001</v>
      </c>
      <c r="F650" s="158">
        <v>1.0499000000000001</v>
      </c>
      <c r="G650" s="158">
        <v>1.0499000000000001</v>
      </c>
      <c r="H650" s="158">
        <v>1.8488</v>
      </c>
      <c r="I650" s="158">
        <v>3.5125999999999999</v>
      </c>
      <c r="J650" s="158">
        <v>4.3144999999999998</v>
      </c>
      <c r="K650" s="158">
        <v>6.3752000000000004</v>
      </c>
      <c r="L650" s="158">
        <v>6.3023999999999996</v>
      </c>
      <c r="M650" s="158">
        <v>4.6233000000000004</v>
      </c>
      <c r="N650" s="158">
        <v>4.7937000000000003</v>
      </c>
      <c r="O650" s="158">
        <v>17.787400000000002</v>
      </c>
      <c r="P650" s="158"/>
      <c r="Q650" s="158">
        <v>12.581200000000001</v>
      </c>
      <c r="R650" s="158">
        <v>28.486000000000001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44865</v>
      </c>
      <c r="E651" s="158">
        <v>19.157299999999999</v>
      </c>
      <c r="F651" s="158">
        <v>0.92300000000000004</v>
      </c>
      <c r="G651" s="158">
        <v>0.92300000000000004</v>
      </c>
      <c r="H651" s="158">
        <v>0.46939999999999998</v>
      </c>
      <c r="I651" s="158">
        <v>2.2469999999999999</v>
      </c>
      <c r="J651" s="158">
        <v>3.1798999999999999</v>
      </c>
      <c r="K651" s="158">
        <v>8.1264000000000003</v>
      </c>
      <c r="L651" s="158">
        <v>8.1471999999999998</v>
      </c>
      <c r="M651" s="158">
        <v>5.3385999999999996</v>
      </c>
      <c r="N651" s="158">
        <v>4.84</v>
      </c>
      <c r="O651" s="158">
        <v>19.880700000000001</v>
      </c>
      <c r="P651" s="158"/>
      <c r="Q651" s="158">
        <v>16.349299999999999</v>
      </c>
      <c r="R651" s="158">
        <v>29.654299999999999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44865</v>
      </c>
      <c r="E652" s="158">
        <v>18.626100000000001</v>
      </c>
      <c r="F652" s="158">
        <v>0.92</v>
      </c>
      <c r="G652" s="158">
        <v>0.92</v>
      </c>
      <c r="H652" s="158">
        <v>0.45739999999999997</v>
      </c>
      <c r="I652" s="158">
        <v>2.2305999999999999</v>
      </c>
      <c r="J652" s="158">
        <v>3.1436999999999999</v>
      </c>
      <c r="K652" s="158">
        <v>8.0137</v>
      </c>
      <c r="L652" s="158">
        <v>7.9298000000000002</v>
      </c>
      <c r="M652" s="158">
        <v>5.0256999999999996</v>
      </c>
      <c r="N652" s="158">
        <v>4.4210000000000003</v>
      </c>
      <c r="O652" s="158">
        <v>19.3049</v>
      </c>
      <c r="P652" s="158"/>
      <c r="Q652" s="158">
        <v>15.589700000000001</v>
      </c>
      <c r="R652" s="158">
        <v>29.132000000000001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44865</v>
      </c>
      <c r="E654" s="158">
        <v>65.769800000000004</v>
      </c>
      <c r="F654" s="158">
        <v>0.30070000000000002</v>
      </c>
      <c r="G654" s="158">
        <v>0.30070000000000002</v>
      </c>
      <c r="H654" s="158">
        <v>1.0066999999999999</v>
      </c>
      <c r="I654" s="158">
        <v>0.6673</v>
      </c>
      <c r="J654" s="158">
        <v>1.6837</v>
      </c>
      <c r="K654" s="158">
        <v>5.9650999999999996</v>
      </c>
      <c r="L654" s="158">
        <v>6.7347000000000001</v>
      </c>
      <c r="M654" s="158">
        <v>9.9555000000000007</v>
      </c>
      <c r="N654" s="158">
        <v>9.0457000000000001</v>
      </c>
      <c r="O654" s="158">
        <v>33.020400000000002</v>
      </c>
      <c r="P654" s="158">
        <v>23.4939</v>
      </c>
      <c r="Q654" s="158">
        <v>24.485700000000001</v>
      </c>
      <c r="R654" s="158">
        <v>38.782699999999998</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44865</v>
      </c>
      <c r="E655" s="158">
        <v>63.508600000000001</v>
      </c>
      <c r="F655" s="158">
        <v>0.2974</v>
      </c>
      <c r="G655" s="158">
        <v>0.2974</v>
      </c>
      <c r="H655" s="158">
        <v>0.99570000000000003</v>
      </c>
      <c r="I655" s="158">
        <v>0.65190000000000003</v>
      </c>
      <c r="J655" s="158">
        <v>1.6491</v>
      </c>
      <c r="K655" s="158">
        <v>5.8559999999999999</v>
      </c>
      <c r="L655" s="158">
        <v>6.5198</v>
      </c>
      <c r="M655" s="158">
        <v>9.6295000000000002</v>
      </c>
      <c r="N655" s="158">
        <v>8.6104000000000003</v>
      </c>
      <c r="O655" s="158">
        <v>32.436900000000001</v>
      </c>
      <c r="P655" s="158">
        <v>22.785299999999999</v>
      </c>
      <c r="Q655" s="158">
        <v>23.9803</v>
      </c>
      <c r="R655" s="158">
        <v>38.212299999999999</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44865</v>
      </c>
      <c r="E656" s="158">
        <v>17.082100000000001</v>
      </c>
      <c r="F656" s="158">
        <v>1.2777000000000001</v>
      </c>
      <c r="G656" s="158">
        <v>1.2777000000000001</v>
      </c>
      <c r="H656" s="158">
        <v>1.8641000000000001</v>
      </c>
      <c r="I656" s="158">
        <v>3.1789000000000001</v>
      </c>
      <c r="J656" s="158">
        <v>4.1039000000000003</v>
      </c>
      <c r="K656" s="158">
        <v>6.1315999999999997</v>
      </c>
      <c r="L656" s="158">
        <v>7.2834000000000003</v>
      </c>
      <c r="M656" s="158">
        <v>4.3244999999999996</v>
      </c>
      <c r="N656" s="158">
        <v>2.1686999999999999</v>
      </c>
      <c r="O656" s="158">
        <v>14.709</v>
      </c>
      <c r="P656" s="158"/>
      <c r="Q656" s="158">
        <v>15.273400000000001</v>
      </c>
      <c r="R656" s="158">
        <v>21.217700000000001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44865</v>
      </c>
      <c r="E657" s="158">
        <v>15.916499999999999</v>
      </c>
      <c r="F657" s="158">
        <v>1.2628999999999999</v>
      </c>
      <c r="G657" s="158">
        <v>1.2628999999999999</v>
      </c>
      <c r="H657" s="158">
        <v>1.8134999999999999</v>
      </c>
      <c r="I657" s="158">
        <v>3.1082000000000001</v>
      </c>
      <c r="J657" s="158">
        <v>3.9458000000000002</v>
      </c>
      <c r="K657" s="158">
        <v>5.6486999999999998</v>
      </c>
      <c r="L657" s="158">
        <v>6.3170000000000002</v>
      </c>
      <c r="M657" s="158">
        <v>2.9348000000000001</v>
      </c>
      <c r="N657" s="158">
        <v>0.34360000000000002</v>
      </c>
      <c r="O657" s="158">
        <v>12.6205</v>
      </c>
      <c r="P657" s="158"/>
      <c r="Q657" s="158">
        <v>13.1309</v>
      </c>
      <c r="R657" s="158">
        <v>19.043500000000002</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44865</v>
      </c>
      <c r="E658" s="158">
        <v>156.48750000000001</v>
      </c>
      <c r="F658" s="158">
        <v>1.0985</v>
      </c>
      <c r="G658" s="158">
        <v>1.0985</v>
      </c>
      <c r="H658" s="158">
        <v>1.8763000000000001</v>
      </c>
      <c r="I658" s="158">
        <v>3.2562000000000002</v>
      </c>
      <c r="J658" s="158">
        <v>4.2897999999999996</v>
      </c>
      <c r="K658" s="158">
        <v>6.2514000000000003</v>
      </c>
      <c r="L658" s="158">
        <v>8.2299000000000007</v>
      </c>
      <c r="M658" s="158">
        <v>5.8247999999999998</v>
      </c>
      <c r="N658" s="158">
        <v>5.8102</v>
      </c>
      <c r="O658" s="158">
        <v>15.377000000000001</v>
      </c>
      <c r="P658" s="158">
        <v>8.7760999999999996</v>
      </c>
      <c r="Q658" s="158">
        <v>15.165900000000001</v>
      </c>
      <c r="R658" s="158">
        <v>28.855699999999999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44865</v>
      </c>
      <c r="E659" s="158">
        <v>163.31739999999999</v>
      </c>
      <c r="F659" s="158">
        <v>1.1040000000000001</v>
      </c>
      <c r="G659" s="158">
        <v>1.1040000000000001</v>
      </c>
      <c r="H659" s="158">
        <v>1.8947000000000001</v>
      </c>
      <c r="I659" s="158">
        <v>3.2823000000000002</v>
      </c>
      <c r="J659" s="158">
        <v>4.3482000000000003</v>
      </c>
      <c r="K659" s="158">
        <v>6.4321999999999999</v>
      </c>
      <c r="L659" s="158">
        <v>8.5975999999999999</v>
      </c>
      <c r="M659" s="158">
        <v>6.3513999999999999</v>
      </c>
      <c r="N659" s="158">
        <v>6.4786999999999999</v>
      </c>
      <c r="O659" s="158">
        <v>15.9588</v>
      </c>
      <c r="P659" s="158">
        <v>9.3223000000000003</v>
      </c>
      <c r="Q659" s="158">
        <v>13.0959</v>
      </c>
      <c r="R659" s="158">
        <v>29.588200000000001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44865</v>
      </c>
      <c r="E660" s="158">
        <v>20.6355</v>
      </c>
      <c r="F660" s="158">
        <v>0.49380000000000002</v>
      </c>
      <c r="G660" s="158">
        <v>0.49380000000000002</v>
      </c>
      <c r="H660" s="158">
        <v>1.4966999999999999</v>
      </c>
      <c r="I660" s="158">
        <v>1.6512</v>
      </c>
      <c r="J660" s="158">
        <v>1.7082999999999999</v>
      </c>
      <c r="K660" s="158">
        <v>9.3289000000000009</v>
      </c>
      <c r="L660" s="158">
        <v>6.7051999999999996</v>
      </c>
      <c r="M660" s="158">
        <v>7.8404999999999996</v>
      </c>
      <c r="N660" s="158">
        <v>10.8101</v>
      </c>
      <c r="O660" s="158">
        <v>29.241499999999998</v>
      </c>
      <c r="P660" s="158">
        <v>8.6972000000000005</v>
      </c>
      <c r="Q660" s="158">
        <v>12.9396</v>
      </c>
      <c r="R660" s="158">
        <v>51.282299999999999</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44865</v>
      </c>
      <c r="E661" s="158">
        <v>20.137599999999999</v>
      </c>
      <c r="F661" s="158">
        <v>0.49249999999999999</v>
      </c>
      <c r="G661" s="158">
        <v>0.49249999999999999</v>
      </c>
      <c r="H661" s="158">
        <v>1.4923</v>
      </c>
      <c r="I661" s="158">
        <v>1.645</v>
      </c>
      <c r="J661" s="158">
        <v>1.6938</v>
      </c>
      <c r="K661" s="158">
        <v>9.2806999999999995</v>
      </c>
      <c r="L661" s="158">
        <v>6.6215000000000002</v>
      </c>
      <c r="M661" s="158">
        <v>7.7119</v>
      </c>
      <c r="N661" s="158">
        <v>10.629099999999999</v>
      </c>
      <c r="O661" s="158">
        <v>29.035900000000002</v>
      </c>
      <c r="P661" s="158">
        <v>8.4246999999999996</v>
      </c>
      <c r="Q661" s="158">
        <v>12.4772</v>
      </c>
      <c r="R661" s="158">
        <v>51.042099999999998</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44865</v>
      </c>
      <c r="E662" s="158">
        <v>17.744700000000002</v>
      </c>
      <c r="F662" s="158">
        <v>0.4904</v>
      </c>
      <c r="G662" s="158">
        <v>0.4904</v>
      </c>
      <c r="H662" s="158">
        <v>1.5148999999999999</v>
      </c>
      <c r="I662" s="158">
        <v>1.6696</v>
      </c>
      <c r="J662" s="158">
        <v>1.7390000000000001</v>
      </c>
      <c r="K662" s="158">
        <v>9.0686</v>
      </c>
      <c r="L662" s="158">
        <v>6.7439999999999998</v>
      </c>
      <c r="M662" s="158">
        <v>7.8548</v>
      </c>
      <c r="N662" s="158">
        <v>11.027200000000001</v>
      </c>
      <c r="O662" s="158">
        <v>29.759399999999999</v>
      </c>
      <c r="P662" s="158">
        <v>9.0729000000000006</v>
      </c>
      <c r="Q662" s="158">
        <v>10.767200000000001</v>
      </c>
      <c r="R662" s="158">
        <v>52.199800000000003</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44865</v>
      </c>
      <c r="E663" s="158">
        <v>17.4068</v>
      </c>
      <c r="F663" s="158">
        <v>0.48959999999999998</v>
      </c>
      <c r="G663" s="158">
        <v>0.48959999999999998</v>
      </c>
      <c r="H663" s="158">
        <v>1.5116000000000001</v>
      </c>
      <c r="I663" s="158">
        <v>1.6651</v>
      </c>
      <c r="J663" s="158">
        <v>1.7293000000000001</v>
      </c>
      <c r="K663" s="158">
        <v>9.0378000000000007</v>
      </c>
      <c r="L663" s="158">
        <v>6.69</v>
      </c>
      <c r="M663" s="158">
        <v>7.7720000000000002</v>
      </c>
      <c r="N663" s="158">
        <v>10.9102</v>
      </c>
      <c r="O663" s="158">
        <v>29.617799999999999</v>
      </c>
      <c r="P663" s="158">
        <v>8.7453000000000003</v>
      </c>
      <c r="Q663" s="158">
        <v>10.388199999999999</v>
      </c>
      <c r="R663" s="158">
        <v>52.036999999999999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44865</v>
      </c>
      <c r="E664" s="158">
        <v>17.3066</v>
      </c>
      <c r="F664" s="158">
        <v>0.64019999999999999</v>
      </c>
      <c r="G664" s="158">
        <v>0.64019999999999999</v>
      </c>
      <c r="H664" s="158">
        <v>1.1508</v>
      </c>
      <c r="I664" s="158">
        <v>1.2076</v>
      </c>
      <c r="J664" s="158">
        <v>1.1637999999999999</v>
      </c>
      <c r="K664" s="158">
        <v>8.1776999999999997</v>
      </c>
      <c r="L664" s="158">
        <v>5.0641999999999996</v>
      </c>
      <c r="M664" s="158">
        <v>6.3502999999999998</v>
      </c>
      <c r="N664" s="158">
        <v>8.7568999999999999</v>
      </c>
      <c r="O664" s="158">
        <v>30.092600000000001</v>
      </c>
      <c r="P664" s="158">
        <v>10.433299999999999</v>
      </c>
      <c r="Q664" s="158">
        <v>10.8475</v>
      </c>
      <c r="R664" s="158">
        <v>52.1295</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44865</v>
      </c>
      <c r="E665" s="158">
        <v>16.932600000000001</v>
      </c>
      <c r="F665" s="158">
        <v>0.63890000000000002</v>
      </c>
      <c r="G665" s="158">
        <v>0.63890000000000002</v>
      </c>
      <c r="H665" s="158">
        <v>1.1456999999999999</v>
      </c>
      <c r="I665" s="158">
        <v>1.2007000000000001</v>
      </c>
      <c r="J665" s="158">
        <v>1.1475</v>
      </c>
      <c r="K665" s="158">
        <v>8.1250999999999998</v>
      </c>
      <c r="L665" s="158">
        <v>4.9511000000000003</v>
      </c>
      <c r="M665" s="158">
        <v>6.1864999999999997</v>
      </c>
      <c r="N665" s="158">
        <v>8.5359999999999996</v>
      </c>
      <c r="O665" s="158">
        <v>29.758099999999999</v>
      </c>
      <c r="P665" s="158">
        <v>10.0093</v>
      </c>
      <c r="Q665" s="158">
        <v>10.393800000000001</v>
      </c>
      <c r="R665" s="158">
        <v>51.788499999999999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44865</v>
      </c>
      <c r="E666" s="158">
        <v>16.637899999999998</v>
      </c>
      <c r="F666" s="158">
        <v>0.52139999999999997</v>
      </c>
      <c r="G666" s="158">
        <v>0.52139999999999997</v>
      </c>
      <c r="H666" s="158">
        <v>0.90300000000000002</v>
      </c>
      <c r="I666" s="158">
        <v>0.9869</v>
      </c>
      <c r="J666" s="158">
        <v>0.92320000000000002</v>
      </c>
      <c r="K666" s="158">
        <v>8.0692000000000004</v>
      </c>
      <c r="L666" s="158">
        <v>5.8384</v>
      </c>
      <c r="M666" s="158">
        <v>7.2257999999999996</v>
      </c>
      <c r="N666" s="158">
        <v>9.2787000000000006</v>
      </c>
      <c r="O666" s="158">
        <v>30.141400000000001</v>
      </c>
      <c r="P666" s="158">
        <v>10.176299999999999</v>
      </c>
      <c r="Q666" s="158">
        <v>10.5124</v>
      </c>
      <c r="R666" s="158">
        <v>53.991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44865</v>
      </c>
      <c r="E667" s="158">
        <v>15.9815</v>
      </c>
      <c r="F667" s="158">
        <v>0.51949999999999996</v>
      </c>
      <c r="G667" s="158">
        <v>0.51949999999999996</v>
      </c>
      <c r="H667" s="158">
        <v>0.89780000000000004</v>
      </c>
      <c r="I667" s="158">
        <v>0.98</v>
      </c>
      <c r="J667" s="158">
        <v>0.90800000000000003</v>
      </c>
      <c r="K667" s="158">
        <v>8.0189000000000004</v>
      </c>
      <c r="L667" s="158">
        <v>5.7152000000000003</v>
      </c>
      <c r="M667" s="158">
        <v>7.0542999999999996</v>
      </c>
      <c r="N667" s="158">
        <v>9.0538000000000007</v>
      </c>
      <c r="O667" s="158">
        <v>29.8337</v>
      </c>
      <c r="P667" s="158">
        <v>9.34</v>
      </c>
      <c r="Q667" s="158">
        <v>9.6424000000000003</v>
      </c>
      <c r="R667" s="158">
        <v>53.661000000000001</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44865</v>
      </c>
      <c r="E668" s="158">
        <v>23.547999999999998</v>
      </c>
      <c r="F668" s="158">
        <v>1.1415999999999999</v>
      </c>
      <c r="G668" s="158">
        <v>1.1415999999999999</v>
      </c>
      <c r="H668" s="158">
        <v>2.1162000000000001</v>
      </c>
      <c r="I668" s="158">
        <v>3.7233000000000001</v>
      </c>
      <c r="J668" s="158">
        <v>4.8955000000000002</v>
      </c>
      <c r="K668" s="158">
        <v>5.8921999999999999</v>
      </c>
      <c r="L668" s="158">
        <v>8.0570000000000004</v>
      </c>
      <c r="M668" s="158">
        <v>7.2807000000000004</v>
      </c>
      <c r="N668" s="158">
        <v>7.0523999999999996</v>
      </c>
      <c r="O668" s="158">
        <v>19.0383</v>
      </c>
      <c r="P668" s="158">
        <v>11.944800000000001</v>
      </c>
      <c r="Q668" s="158">
        <v>11.919600000000001</v>
      </c>
      <c r="R668" s="158">
        <v>30.217400000000001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44865</v>
      </c>
      <c r="E669" s="158">
        <v>22.978400000000001</v>
      </c>
      <c r="F669" s="158">
        <v>1.1387</v>
      </c>
      <c r="G669" s="158">
        <v>1.1387</v>
      </c>
      <c r="H669" s="158">
        <v>2.1063000000000001</v>
      </c>
      <c r="I669" s="158">
        <v>3.7094999999999998</v>
      </c>
      <c r="J669" s="158">
        <v>4.8639000000000001</v>
      </c>
      <c r="K669" s="158">
        <v>5.7952000000000004</v>
      </c>
      <c r="L669" s="158">
        <v>8.0222999999999995</v>
      </c>
      <c r="M669" s="158">
        <v>7.1543999999999999</v>
      </c>
      <c r="N669" s="158">
        <v>6.8285999999999998</v>
      </c>
      <c r="O669" s="158">
        <v>18.832000000000001</v>
      </c>
      <c r="P669" s="158">
        <v>11.662800000000001</v>
      </c>
      <c r="Q669" s="158">
        <v>11.559799999999999</v>
      </c>
      <c r="R669" s="158">
        <v>30.0139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44865</v>
      </c>
      <c r="E670" s="158">
        <v>25.584299999999999</v>
      </c>
      <c r="F670" s="158">
        <v>1.1325000000000001</v>
      </c>
      <c r="G670" s="158">
        <v>1.1325000000000001</v>
      </c>
      <c r="H670" s="158">
        <v>2.2132999999999998</v>
      </c>
      <c r="I670" s="158">
        <v>3.867</v>
      </c>
      <c r="J670" s="158">
        <v>4.9462000000000002</v>
      </c>
      <c r="K670" s="158">
        <v>5.6730999999999998</v>
      </c>
      <c r="L670" s="158">
        <v>7.8228</v>
      </c>
      <c r="M670" s="158">
        <v>6.6951000000000001</v>
      </c>
      <c r="N670" s="158">
        <v>6.5301999999999998</v>
      </c>
      <c r="O670" s="158">
        <v>19.0428</v>
      </c>
      <c r="P670" s="158">
        <v>12.148999999999999</v>
      </c>
      <c r="Q670" s="158">
        <v>15.2552</v>
      </c>
      <c r="R670" s="158">
        <v>29.398599999999998</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44865</v>
      </c>
      <c r="E671" s="158">
        <v>24.9636</v>
      </c>
      <c r="F671" s="158">
        <v>1.1311</v>
      </c>
      <c r="G671" s="158">
        <v>1.1311</v>
      </c>
      <c r="H671" s="158">
        <v>2.2080000000000002</v>
      </c>
      <c r="I671" s="158">
        <v>3.8595999999999999</v>
      </c>
      <c r="J671" s="158">
        <v>4.9301000000000004</v>
      </c>
      <c r="K671" s="158">
        <v>5.6239999999999997</v>
      </c>
      <c r="L671" s="158">
        <v>7.7201000000000004</v>
      </c>
      <c r="M671" s="158">
        <v>6.5472999999999999</v>
      </c>
      <c r="N671" s="158">
        <v>6.3334999999999999</v>
      </c>
      <c r="O671" s="158">
        <v>18.818899999999999</v>
      </c>
      <c r="P671" s="158">
        <v>11.746</v>
      </c>
      <c r="Q671" s="158">
        <v>14.828200000000001</v>
      </c>
      <c r="R671" s="158">
        <v>29.171399999999998</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44865</v>
      </c>
      <c r="E672" s="158">
        <v>17.356000000000002</v>
      </c>
      <c r="F672" s="158">
        <v>0.6583</v>
      </c>
      <c r="G672" s="158">
        <v>0.6583</v>
      </c>
      <c r="H672" s="158">
        <v>1.0103</v>
      </c>
      <c r="I672" s="158">
        <v>1.4478</v>
      </c>
      <c r="J672" s="158">
        <v>0.78390000000000004</v>
      </c>
      <c r="K672" s="158">
        <v>7.9615</v>
      </c>
      <c r="L672" s="158">
        <v>8.1390999999999991</v>
      </c>
      <c r="M672" s="158">
        <v>9.9037000000000006</v>
      </c>
      <c r="N672" s="158">
        <v>13.5998</v>
      </c>
      <c r="O672" s="158">
        <v>29.108499999999999</v>
      </c>
      <c r="P672" s="158"/>
      <c r="Q672" s="158">
        <v>12.741899999999999</v>
      </c>
      <c r="R672" s="158">
        <v>51.9253</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44865</v>
      </c>
      <c r="E673" s="158">
        <v>16.898199999999999</v>
      </c>
      <c r="F673" s="158">
        <v>0.65459999999999996</v>
      </c>
      <c r="G673" s="158">
        <v>0.65459999999999996</v>
      </c>
      <c r="H673" s="158">
        <v>0.99870000000000003</v>
      </c>
      <c r="I673" s="158">
        <v>1.4321999999999999</v>
      </c>
      <c r="J673" s="158">
        <v>0.74880000000000002</v>
      </c>
      <c r="K673" s="158">
        <v>7.8495999999999997</v>
      </c>
      <c r="L673" s="158">
        <v>8.0046999999999997</v>
      </c>
      <c r="M673" s="158">
        <v>9.6608999999999998</v>
      </c>
      <c r="N673" s="158">
        <v>13.232200000000001</v>
      </c>
      <c r="O673" s="158">
        <v>28.776599999999998</v>
      </c>
      <c r="P673" s="158"/>
      <c r="Q673" s="158">
        <v>12.088200000000001</v>
      </c>
      <c r="R673" s="158">
        <v>51.4985</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44865</v>
      </c>
      <c r="E674" s="158">
        <v>19.7775</v>
      </c>
      <c r="F674" s="158">
        <v>0.63349999999999995</v>
      </c>
      <c r="G674" s="158">
        <v>0.63349999999999995</v>
      </c>
      <c r="H674" s="158">
        <v>1.0029999999999999</v>
      </c>
      <c r="I674" s="158">
        <v>1.4881</v>
      </c>
      <c r="J674" s="158">
        <v>0.70520000000000005</v>
      </c>
      <c r="K674" s="158">
        <v>7.7927999999999997</v>
      </c>
      <c r="L674" s="158">
        <v>7.7862999999999998</v>
      </c>
      <c r="M674" s="158">
        <v>9.0980000000000008</v>
      </c>
      <c r="N674" s="158">
        <v>13.0078</v>
      </c>
      <c r="O674" s="158">
        <v>28.9907</v>
      </c>
      <c r="P674" s="158"/>
      <c r="Q674" s="158">
        <v>17.004799999999999</v>
      </c>
      <c r="R674" s="158">
        <v>51.037199999999999</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44865</v>
      </c>
      <c r="E675" s="158">
        <v>19.520600000000002</v>
      </c>
      <c r="F675" s="158">
        <v>0.63249999999999995</v>
      </c>
      <c r="G675" s="158">
        <v>0.63249999999999995</v>
      </c>
      <c r="H675" s="158">
        <v>0.99960000000000004</v>
      </c>
      <c r="I675" s="158">
        <v>1.4832000000000001</v>
      </c>
      <c r="J675" s="158">
        <v>0.69479999999999997</v>
      </c>
      <c r="K675" s="158">
        <v>7.7592999999999996</v>
      </c>
      <c r="L675" s="158">
        <v>7.7224000000000004</v>
      </c>
      <c r="M675" s="158">
        <v>9.0018999999999991</v>
      </c>
      <c r="N675" s="158">
        <v>12.873699999999999</v>
      </c>
      <c r="O675" s="158">
        <v>28.6905</v>
      </c>
      <c r="P675" s="158"/>
      <c r="Q675" s="158">
        <v>16.652999999999999</v>
      </c>
      <c r="R675" s="158">
        <v>50.727699999999999</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44865</v>
      </c>
      <c r="E680" s="158">
        <v>364.30900000000003</v>
      </c>
      <c r="F680" s="158">
        <v>1.1471</v>
      </c>
      <c r="G680" s="158">
        <v>1.1471</v>
      </c>
      <c r="H680" s="158">
        <v>1.9480999999999999</v>
      </c>
      <c r="I680" s="158">
        <v>3.2094</v>
      </c>
      <c r="J680" s="158">
        <v>4.2424999999999997</v>
      </c>
      <c r="K680" s="158">
        <v>6.5382999999999996</v>
      </c>
      <c r="L680" s="158">
        <v>7.9561999999999999</v>
      </c>
      <c r="M680" s="158">
        <v>4.6727999999999996</v>
      </c>
      <c r="N680" s="158">
        <v>4.9790999999999999</v>
      </c>
      <c r="O680" s="158">
        <v>19.924600000000002</v>
      </c>
      <c r="P680" s="158">
        <v>10.647</v>
      </c>
      <c r="Q680" s="158">
        <v>15.8522</v>
      </c>
      <c r="R680" s="158">
        <v>30.382100000000001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44865</v>
      </c>
      <c r="E681" s="158">
        <v>521.80443788159903</v>
      </c>
      <c r="F681" s="158">
        <v>1.1420999999999999</v>
      </c>
      <c r="G681" s="158">
        <v>1.1420999999999999</v>
      </c>
      <c r="H681" s="158">
        <v>1.9315</v>
      </c>
      <c r="I681" s="158">
        <v>3.1858</v>
      </c>
      <c r="J681" s="158">
        <v>4.1893000000000002</v>
      </c>
      <c r="K681" s="158">
        <v>6.3733000000000004</v>
      </c>
      <c r="L681" s="158">
        <v>7.6341000000000001</v>
      </c>
      <c r="M681" s="158">
        <v>4.1936</v>
      </c>
      <c r="N681" s="158">
        <v>4.3501000000000003</v>
      </c>
      <c r="O681" s="158">
        <v>19.2776</v>
      </c>
      <c r="P681" s="158">
        <v>9.9915000000000003</v>
      </c>
      <c r="Q681" s="158">
        <v>16.0276</v>
      </c>
      <c r="R681" s="158">
        <v>29.656500000000001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44865</v>
      </c>
      <c r="E682" s="158">
        <v>32.896099999999997</v>
      </c>
      <c r="F682" s="158">
        <v>1.1760999999999999</v>
      </c>
      <c r="G682" s="158">
        <v>1.1760999999999999</v>
      </c>
      <c r="H682" s="158">
        <v>2.1154999999999999</v>
      </c>
      <c r="I682" s="158">
        <v>3.7132999999999998</v>
      </c>
      <c r="J682" s="158">
        <v>5.0339</v>
      </c>
      <c r="K682" s="158">
        <v>6.6520999999999999</v>
      </c>
      <c r="L682" s="158">
        <v>8.8294999999999995</v>
      </c>
      <c r="M682" s="158">
        <v>5.7633000000000001</v>
      </c>
      <c r="N682" s="158">
        <v>6.173</v>
      </c>
      <c r="O682" s="158">
        <v>17.718800000000002</v>
      </c>
      <c r="P682" s="158">
        <v>12.7325</v>
      </c>
      <c r="Q682" s="158">
        <v>15.932</v>
      </c>
      <c r="R682" s="158">
        <v>29.428999999999998</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44865</v>
      </c>
      <c r="E683" s="158">
        <v>29.635400000000001</v>
      </c>
      <c r="F683" s="158">
        <v>1.1657999999999999</v>
      </c>
      <c r="G683" s="158">
        <v>1.1657999999999999</v>
      </c>
      <c r="H683" s="158">
        <v>2.0811999999999999</v>
      </c>
      <c r="I683" s="158">
        <v>3.6640999999999999</v>
      </c>
      <c r="J683" s="158">
        <v>4.9252000000000002</v>
      </c>
      <c r="K683" s="158">
        <v>6.3194999999999997</v>
      </c>
      <c r="L683" s="158">
        <v>8.16</v>
      </c>
      <c r="M683" s="158">
        <v>4.7876000000000003</v>
      </c>
      <c r="N683" s="158">
        <v>4.8583999999999996</v>
      </c>
      <c r="O683" s="158">
        <v>16.153700000000001</v>
      </c>
      <c r="P683" s="158">
        <v>11.245100000000001</v>
      </c>
      <c r="Q683" s="158">
        <v>14.439299999999999</v>
      </c>
      <c r="R683" s="158">
        <v>27.8003</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44865</v>
      </c>
      <c r="E684" s="158">
        <v>126.31</v>
      </c>
      <c r="F684" s="158">
        <v>1.0803</v>
      </c>
      <c r="G684" s="158">
        <v>1.0803</v>
      </c>
      <c r="H684" s="158">
        <v>2.3332999999999999</v>
      </c>
      <c r="I684" s="158">
        <v>3.4565000000000001</v>
      </c>
      <c r="J684" s="158">
        <v>5.3022</v>
      </c>
      <c r="K684" s="158">
        <v>7.7271000000000001</v>
      </c>
      <c r="L684" s="158">
        <v>4.8651</v>
      </c>
      <c r="M684" s="158">
        <v>5.2320000000000002</v>
      </c>
      <c r="N684" s="158">
        <v>4.2161999999999997</v>
      </c>
      <c r="O684" s="158">
        <v>14.591900000000001</v>
      </c>
      <c r="P684" s="158">
        <v>10.8459</v>
      </c>
      <c r="Q684" s="158">
        <v>12.7828</v>
      </c>
      <c r="R684" s="158">
        <v>21.6829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44865</v>
      </c>
      <c r="E685" s="158">
        <v>179.073741704318</v>
      </c>
      <c r="F685" s="158">
        <v>1.0801000000000001</v>
      </c>
      <c r="G685" s="158">
        <v>1.0801000000000001</v>
      </c>
      <c r="H685" s="158">
        <v>2.3167</v>
      </c>
      <c r="I685" s="158">
        <v>3.4295</v>
      </c>
      <c r="J685" s="158">
        <v>5.2481</v>
      </c>
      <c r="K685" s="158">
        <v>7.5519999999999996</v>
      </c>
      <c r="L685" s="158">
        <v>4.5297000000000001</v>
      </c>
      <c r="M685" s="158">
        <v>4.734</v>
      </c>
      <c r="N685" s="158">
        <v>3.5293999999999999</v>
      </c>
      <c r="O685" s="158">
        <v>13.7738</v>
      </c>
      <c r="P685" s="158">
        <v>10.090299999999999</v>
      </c>
      <c r="Q685" s="158">
        <v>11.455500000000001</v>
      </c>
      <c r="R685" s="158">
        <v>20.886700000000001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44865</v>
      </c>
      <c r="E686" s="158">
        <v>43.39</v>
      </c>
      <c r="F686" s="158">
        <v>1.2365999999999999</v>
      </c>
      <c r="G686" s="158">
        <v>1.2365999999999999</v>
      </c>
      <c r="H686" s="158">
        <v>1.8067</v>
      </c>
      <c r="I686" s="158">
        <v>2.9175</v>
      </c>
      <c r="J686" s="158">
        <v>3.6303000000000001</v>
      </c>
      <c r="K686" s="158">
        <v>6.0362</v>
      </c>
      <c r="L686" s="158">
        <v>6.6355000000000004</v>
      </c>
      <c r="M686" s="158">
        <v>5.0860000000000003</v>
      </c>
      <c r="N686" s="158">
        <v>2.5041000000000002</v>
      </c>
      <c r="O686" s="158">
        <v>19.412500000000001</v>
      </c>
      <c r="P686" s="158">
        <v>12.9353</v>
      </c>
      <c r="Q686" s="158">
        <v>14.4657</v>
      </c>
      <c r="R686" s="158">
        <v>28.4497</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44865</v>
      </c>
      <c r="E687" s="158">
        <v>46</v>
      </c>
      <c r="F687" s="158">
        <v>1.2546999999999999</v>
      </c>
      <c r="G687" s="158">
        <v>1.2546999999999999</v>
      </c>
      <c r="H687" s="158">
        <v>1.8374999999999999</v>
      </c>
      <c r="I687" s="158">
        <v>2.9542999999999999</v>
      </c>
      <c r="J687" s="158">
        <v>3.7204000000000002</v>
      </c>
      <c r="K687" s="158">
        <v>6.3091999999999997</v>
      </c>
      <c r="L687" s="158">
        <v>7.1261999999999999</v>
      </c>
      <c r="M687" s="158">
        <v>5.7957999999999998</v>
      </c>
      <c r="N687" s="158">
        <v>3.3708</v>
      </c>
      <c r="O687" s="158">
        <v>20.161300000000001</v>
      </c>
      <c r="P687" s="158">
        <v>13.568300000000001</v>
      </c>
      <c r="Q687" s="158">
        <v>13.595000000000001</v>
      </c>
      <c r="R687" s="158">
        <v>29.358899999999998</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44865</v>
      </c>
      <c r="E698" s="158">
        <v>158.63120000000001</v>
      </c>
      <c r="F698" s="158">
        <v>1.2687999999999999</v>
      </c>
      <c r="G698" s="158">
        <v>1.2687999999999999</v>
      </c>
      <c r="H698" s="158">
        <v>1.8291999999999999</v>
      </c>
      <c r="I698" s="158">
        <v>3.0566</v>
      </c>
      <c r="J698" s="158">
        <v>2.7427999999999999</v>
      </c>
      <c r="K698" s="158">
        <v>5.6733000000000002</v>
      </c>
      <c r="L698" s="158">
        <v>6.4433999999999996</v>
      </c>
      <c r="M698" s="158">
        <v>0.42159999999999997</v>
      </c>
      <c r="N698" s="158">
        <v>0.1147</v>
      </c>
      <c r="O698" s="158">
        <v>19.247599999999998</v>
      </c>
      <c r="P698" s="158">
        <v>12.258100000000001</v>
      </c>
      <c r="Q698" s="158">
        <v>14.3386</v>
      </c>
      <c r="R698" s="158">
        <v>27.745200000000001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44865</v>
      </c>
      <c r="E699" s="158">
        <v>145.68109999999999</v>
      </c>
      <c r="F699" s="158">
        <v>1.2606999999999999</v>
      </c>
      <c r="G699" s="158">
        <v>1.2606999999999999</v>
      </c>
      <c r="H699" s="158">
        <v>1.8013999999999999</v>
      </c>
      <c r="I699" s="158">
        <v>3.0162</v>
      </c>
      <c r="J699" s="158">
        <v>2.6541999999999999</v>
      </c>
      <c r="K699" s="158">
        <v>5.3964999999999996</v>
      </c>
      <c r="L699" s="158">
        <v>5.9135999999999997</v>
      </c>
      <c r="M699" s="158">
        <v>-0.3165</v>
      </c>
      <c r="N699" s="158">
        <v>-0.90480000000000005</v>
      </c>
      <c r="O699" s="158">
        <v>18.116900000000001</v>
      </c>
      <c r="P699" s="158">
        <v>11.2285</v>
      </c>
      <c r="Q699" s="158">
        <v>11.7776</v>
      </c>
      <c r="R699" s="158">
        <v>26.522200000000002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44865</v>
      </c>
      <c r="E700" s="158">
        <v>234.73591607548801</v>
      </c>
      <c r="F700" s="158">
        <v>1.4137999999999999</v>
      </c>
      <c r="G700" s="158">
        <v>1.4137999999999999</v>
      </c>
      <c r="H700" s="158">
        <v>2.6111</v>
      </c>
      <c r="I700" s="158">
        <v>3.7393000000000001</v>
      </c>
      <c r="J700" s="158">
        <v>4.3384999999999998</v>
      </c>
      <c r="K700" s="158">
        <v>5.6369999999999996</v>
      </c>
      <c r="L700" s="158">
        <v>5.6097000000000001</v>
      </c>
      <c r="M700" s="158">
        <v>2.9912999999999998</v>
      </c>
      <c r="N700" s="158">
        <v>1.3876999999999999</v>
      </c>
      <c r="O700" s="158">
        <v>14.435</v>
      </c>
      <c r="P700" s="158">
        <v>9.9013000000000009</v>
      </c>
      <c r="Q700" s="158">
        <v>17.462199999999999</v>
      </c>
      <c r="R700" s="158">
        <v>24.791599999999999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1.0635234782608693</v>
      </c>
      <c r="G701" s="160">
        <v>1.0635234782608693</v>
      </c>
      <c r="H701" s="160">
        <v>1.9245556521739133</v>
      </c>
      <c r="I701" s="160">
        <v>2.9743843478260876</v>
      </c>
      <c r="J701" s="160">
        <v>3.5790704347826088</v>
      </c>
      <c r="K701" s="160">
        <v>6.3953939130434776</v>
      </c>
      <c r="L701" s="160">
        <v>6.55786608695652</v>
      </c>
      <c r="M701" s="160">
        <v>4.2825165217391321</v>
      </c>
      <c r="N701" s="160">
        <v>4.4564791304347811</v>
      </c>
      <c r="O701" s="160">
        <v>19.662054782608692</v>
      </c>
      <c r="P701" s="160">
        <v>11.769673118279576</v>
      </c>
      <c r="Q701" s="160">
        <v>15.027736521739129</v>
      </c>
      <c r="R701" s="160">
        <v>30.921710434782614</v>
      </c>
    </row>
    <row r="702" spans="1:34" x14ac:dyDescent="0.3">
      <c r="A702" s="159" t="s">
        <v>407</v>
      </c>
      <c r="B702" s="154"/>
      <c r="C702" s="154"/>
      <c r="D702" s="154"/>
      <c r="E702" s="154"/>
      <c r="F702" s="160">
        <v>1.1166</v>
      </c>
      <c r="G702" s="160">
        <v>1.1166</v>
      </c>
      <c r="H702" s="160">
        <v>1.8947000000000001</v>
      </c>
      <c r="I702" s="160">
        <v>3.1236000000000002</v>
      </c>
      <c r="J702" s="160">
        <v>3.8622999999999998</v>
      </c>
      <c r="K702" s="160">
        <v>6.3091999999999997</v>
      </c>
      <c r="L702" s="160">
        <v>6.6355000000000004</v>
      </c>
      <c r="M702" s="160">
        <v>4.3417000000000003</v>
      </c>
      <c r="N702" s="160">
        <v>3.5722999999999998</v>
      </c>
      <c r="O702" s="160">
        <v>18.334399999999999</v>
      </c>
      <c r="P702" s="160">
        <v>11.234299999999999</v>
      </c>
      <c r="Q702" s="160">
        <v>14.495200000000001</v>
      </c>
      <c r="R702" s="160">
        <v>29.0059</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44865</v>
      </c>
      <c r="E705" s="158">
        <v>34.781599999999997</v>
      </c>
      <c r="F705" s="158">
        <v>0.79779999999999995</v>
      </c>
      <c r="G705" s="158">
        <v>0.79779999999999995</v>
      </c>
      <c r="H705" s="158">
        <v>1.6293</v>
      </c>
      <c r="I705" s="158">
        <v>2.4076</v>
      </c>
      <c r="J705" s="158">
        <v>3.0367000000000002</v>
      </c>
      <c r="K705" s="158">
        <v>4.3064</v>
      </c>
      <c r="L705" s="158">
        <v>3.9203000000000001</v>
      </c>
      <c r="M705" s="158">
        <v>3.2101000000000002</v>
      </c>
      <c r="N705" s="158">
        <v>2.7545999999999999</v>
      </c>
      <c r="O705" s="158">
        <v>14.798999999999999</v>
      </c>
      <c r="P705" s="158">
        <v>9.6683000000000003</v>
      </c>
      <c r="Q705" s="158">
        <v>11.461399999999999</v>
      </c>
      <c r="R705" s="158">
        <v>19.178000000000001</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44865</v>
      </c>
      <c r="E706" s="158">
        <v>37.408999999999999</v>
      </c>
      <c r="F706" s="158">
        <v>0.80520000000000003</v>
      </c>
      <c r="G706" s="158">
        <v>0.80520000000000003</v>
      </c>
      <c r="H706" s="158">
        <v>1.6537999999999999</v>
      </c>
      <c r="I706" s="158">
        <v>2.4396</v>
      </c>
      <c r="J706" s="158">
        <v>3.1116000000000001</v>
      </c>
      <c r="K706" s="158">
        <v>4.5537000000000001</v>
      </c>
      <c r="L706" s="158">
        <v>4.3727999999999998</v>
      </c>
      <c r="M706" s="158">
        <v>3.8418000000000001</v>
      </c>
      <c r="N706" s="158">
        <v>3.6116999999999999</v>
      </c>
      <c r="O706" s="158">
        <v>15.872400000000001</v>
      </c>
      <c r="P706" s="158">
        <v>10.6128</v>
      </c>
      <c r="Q706" s="158">
        <v>12.7468</v>
      </c>
      <c r="R706" s="158">
        <v>20.303999999999998</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44865</v>
      </c>
      <c r="E707" s="158">
        <v>120.17619999999999</v>
      </c>
      <c r="F707" s="158">
        <v>0.90559999999999996</v>
      </c>
      <c r="G707" s="158">
        <v>0.90559999999999996</v>
      </c>
      <c r="H707" s="158">
        <v>1.6529</v>
      </c>
      <c r="I707" s="158">
        <v>2.4361000000000002</v>
      </c>
      <c r="J707" s="158">
        <v>2.6446999999999998</v>
      </c>
      <c r="K707" s="158">
        <v>3.8475000000000001</v>
      </c>
      <c r="L707" s="158">
        <v>4.5349000000000004</v>
      </c>
      <c r="M707" s="158">
        <v>1.7883</v>
      </c>
      <c r="N707" s="158">
        <v>1.78E-2</v>
      </c>
      <c r="O707" s="158">
        <v>13.480499999999999</v>
      </c>
      <c r="P707" s="158">
        <v>8.1207999999999991</v>
      </c>
      <c r="Q707" s="158">
        <v>14.0372</v>
      </c>
      <c r="R707" s="158">
        <v>25.549299999999999</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44865</v>
      </c>
      <c r="E708" s="158">
        <v>125.9422</v>
      </c>
      <c r="F708" s="158">
        <v>0.90990000000000004</v>
      </c>
      <c r="G708" s="158">
        <v>0.90990000000000004</v>
      </c>
      <c r="H708" s="158">
        <v>1.6671</v>
      </c>
      <c r="I708" s="158">
        <v>2.4563000000000001</v>
      </c>
      <c r="J708" s="158">
        <v>2.6897000000000002</v>
      </c>
      <c r="K708" s="158">
        <v>3.9836999999999998</v>
      </c>
      <c r="L708" s="158">
        <v>4.7994000000000003</v>
      </c>
      <c r="M708" s="158">
        <v>2.1595</v>
      </c>
      <c r="N708" s="158">
        <v>0.50160000000000005</v>
      </c>
      <c r="O708" s="158">
        <v>14.158099999999999</v>
      </c>
      <c r="P708" s="158">
        <v>8.6942000000000004</v>
      </c>
      <c r="Q708" s="158">
        <v>11.815</v>
      </c>
      <c r="R708" s="158">
        <v>26.169599999999999</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44865</v>
      </c>
      <c r="E709" s="158">
        <v>80.390600000000006</v>
      </c>
      <c r="F709" s="158">
        <v>0.63539999999999996</v>
      </c>
      <c r="G709" s="158">
        <v>0.63539999999999996</v>
      </c>
      <c r="H709" s="158">
        <v>1.2236</v>
      </c>
      <c r="I709" s="158">
        <v>1.7521</v>
      </c>
      <c r="J709" s="158">
        <v>1.9213</v>
      </c>
      <c r="K709" s="158">
        <v>2.8854000000000002</v>
      </c>
      <c r="L709" s="158">
        <v>3.4182000000000001</v>
      </c>
      <c r="M709" s="158">
        <v>2.0912999999999999</v>
      </c>
      <c r="N709" s="158">
        <v>1.2902</v>
      </c>
      <c r="O709" s="158">
        <v>10.0283</v>
      </c>
      <c r="P709" s="158">
        <v>6.9588000000000001</v>
      </c>
      <c r="Q709" s="158">
        <v>11.640499999999999</v>
      </c>
      <c r="R709" s="158">
        <v>23.080200000000001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44865</v>
      </c>
      <c r="E710" s="158">
        <v>84.943299999999994</v>
      </c>
      <c r="F710" s="158">
        <v>0.63880000000000003</v>
      </c>
      <c r="G710" s="158">
        <v>0.63880000000000003</v>
      </c>
      <c r="H710" s="158">
        <v>1.2346999999999999</v>
      </c>
      <c r="I710" s="158">
        <v>1.768</v>
      </c>
      <c r="J710" s="158">
        <v>1.9565999999999999</v>
      </c>
      <c r="K710" s="158">
        <v>2.9883999999999999</v>
      </c>
      <c r="L710" s="158">
        <v>3.6181000000000001</v>
      </c>
      <c r="M710" s="158">
        <v>2.3946000000000001</v>
      </c>
      <c r="N710" s="158">
        <v>1.7039</v>
      </c>
      <c r="O710" s="158">
        <v>10.6393</v>
      </c>
      <c r="P710" s="158">
        <v>7.5704000000000002</v>
      </c>
      <c r="Q710" s="158">
        <v>10.3468</v>
      </c>
      <c r="R710" s="158">
        <v>23.650600000000001</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44865</v>
      </c>
      <c r="E711" s="158">
        <v>27.169799999999999</v>
      </c>
      <c r="F711" s="158">
        <v>0.94140000000000001</v>
      </c>
      <c r="G711" s="158">
        <v>0.94140000000000001</v>
      </c>
      <c r="H711" s="158">
        <v>1.7991999999999999</v>
      </c>
      <c r="I711" s="158">
        <v>2.7835000000000001</v>
      </c>
      <c r="J711" s="158">
        <v>3.5011999999999999</v>
      </c>
      <c r="K711" s="158">
        <v>4.2826000000000004</v>
      </c>
      <c r="L711" s="158">
        <v>4.6436999999999999</v>
      </c>
      <c r="M711" s="158">
        <v>0.31380000000000002</v>
      </c>
      <c r="N711" s="158">
        <v>0.41539999999999999</v>
      </c>
      <c r="O711" s="158">
        <v>14.319000000000001</v>
      </c>
      <c r="P711" s="158">
        <v>9.1803000000000008</v>
      </c>
      <c r="Q711" s="158">
        <v>12.4635</v>
      </c>
      <c r="R711" s="158">
        <v>20.701899999999998</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44865</v>
      </c>
      <c r="E712" s="158">
        <v>27.8825</v>
      </c>
      <c r="F712" s="158">
        <v>0.9446</v>
      </c>
      <c r="G712" s="158">
        <v>0.9446</v>
      </c>
      <c r="H712" s="158">
        <v>1.8096000000000001</v>
      </c>
      <c r="I712" s="158">
        <v>2.7976000000000001</v>
      </c>
      <c r="J712" s="158">
        <v>3.5331000000000001</v>
      </c>
      <c r="K712" s="158">
        <v>4.3803999999999998</v>
      </c>
      <c r="L712" s="158">
        <v>4.8348000000000004</v>
      </c>
      <c r="M712" s="158">
        <v>0.58220000000000005</v>
      </c>
      <c r="N712" s="158">
        <v>0.77529999999999999</v>
      </c>
      <c r="O712" s="158">
        <v>14.7262</v>
      </c>
      <c r="P712" s="158">
        <v>9.5393000000000008</v>
      </c>
      <c r="Q712" s="158">
        <v>12.8062</v>
      </c>
      <c r="R712" s="158">
        <v>21.129100000000001</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44865</v>
      </c>
      <c r="E713" s="158">
        <v>24.746400000000001</v>
      </c>
      <c r="F713" s="158">
        <v>0.7581</v>
      </c>
      <c r="G713" s="158">
        <v>0.7581</v>
      </c>
      <c r="H713" s="158">
        <v>1.5065999999999999</v>
      </c>
      <c r="I713" s="158">
        <v>2.2675999999999998</v>
      </c>
      <c r="J713" s="158">
        <v>2.8589000000000002</v>
      </c>
      <c r="K713" s="158">
        <v>3.5952000000000002</v>
      </c>
      <c r="L713" s="158">
        <v>3.9062000000000001</v>
      </c>
      <c r="M713" s="158">
        <v>0.33119999999999999</v>
      </c>
      <c r="N713" s="158">
        <v>0.4718</v>
      </c>
      <c r="O713" s="158">
        <v>12.499499999999999</v>
      </c>
      <c r="P713" s="158">
        <v>8.3629999999999995</v>
      </c>
      <c r="Q713" s="158">
        <v>11.2355</v>
      </c>
      <c r="R713" s="158">
        <v>16.9252</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44865</v>
      </c>
      <c r="E714" s="158">
        <v>25.597200000000001</v>
      </c>
      <c r="F714" s="158">
        <v>0.76329999999999998</v>
      </c>
      <c r="G714" s="158">
        <v>0.76329999999999998</v>
      </c>
      <c r="H714" s="158">
        <v>1.5234000000000001</v>
      </c>
      <c r="I714" s="158">
        <v>2.2913999999999999</v>
      </c>
      <c r="J714" s="158">
        <v>2.9116</v>
      </c>
      <c r="K714" s="158">
        <v>3.7566999999999999</v>
      </c>
      <c r="L714" s="158">
        <v>4.2222999999999997</v>
      </c>
      <c r="M714" s="158">
        <v>0.79149999999999998</v>
      </c>
      <c r="N714" s="158">
        <v>1.0911999999999999</v>
      </c>
      <c r="O714" s="158">
        <v>13.1861</v>
      </c>
      <c r="P714" s="158">
        <v>8.9068000000000005</v>
      </c>
      <c r="Q714" s="158">
        <v>11.6782</v>
      </c>
      <c r="R714" s="158">
        <v>17.6265</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44865</v>
      </c>
      <c r="E715" s="158">
        <v>16.508600000000001</v>
      </c>
      <c r="F715" s="158">
        <v>0.7722</v>
      </c>
      <c r="G715" s="158">
        <v>0.7722</v>
      </c>
      <c r="H715" s="158">
        <v>3.1638999999999999</v>
      </c>
      <c r="I715" s="158">
        <v>5.9513999999999996</v>
      </c>
      <c r="J715" s="158">
        <v>8.3178000000000001</v>
      </c>
      <c r="K715" s="158">
        <v>11.366300000000001</v>
      </c>
      <c r="L715" s="158">
        <v>13.3256</v>
      </c>
      <c r="M715" s="158">
        <v>16.744499999999999</v>
      </c>
      <c r="N715" s="158">
        <v>24.063199999999998</v>
      </c>
      <c r="O715" s="158">
        <v>15.2486</v>
      </c>
      <c r="P715" s="158"/>
      <c r="Q715" s="158">
        <v>12.236800000000001</v>
      </c>
      <c r="R715" s="158">
        <v>50.940300000000001</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44865</v>
      </c>
      <c r="E716" s="158">
        <v>16.510400000000001</v>
      </c>
      <c r="F716" s="158">
        <v>0.77149999999999996</v>
      </c>
      <c r="G716" s="158">
        <v>0.77149999999999996</v>
      </c>
      <c r="H716" s="158">
        <v>3.1636000000000002</v>
      </c>
      <c r="I716" s="158">
        <v>5.9513999999999996</v>
      </c>
      <c r="J716" s="158">
        <v>8.3195999999999994</v>
      </c>
      <c r="K716" s="158">
        <v>11.370100000000001</v>
      </c>
      <c r="L716" s="158">
        <v>13.331799999999999</v>
      </c>
      <c r="M716" s="158">
        <v>16.753900000000002</v>
      </c>
      <c r="N716" s="158">
        <v>24.075800000000001</v>
      </c>
      <c r="O716" s="158">
        <v>15.252700000000001</v>
      </c>
      <c r="P716" s="158"/>
      <c r="Q716" s="158">
        <v>12.239599999999999</v>
      </c>
      <c r="R716" s="158">
        <v>50.948500000000003</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44865</v>
      </c>
      <c r="E717" s="158">
        <v>17.780799999999999</v>
      </c>
      <c r="F717" s="158">
        <v>0.96699999999999997</v>
      </c>
      <c r="G717" s="158">
        <v>0.96699999999999997</v>
      </c>
      <c r="H717" s="158">
        <v>2.3437999999999999</v>
      </c>
      <c r="I717" s="158">
        <v>3.3418999999999999</v>
      </c>
      <c r="J717" s="158">
        <v>4.1871999999999998</v>
      </c>
      <c r="K717" s="158">
        <v>4.9095000000000004</v>
      </c>
      <c r="L717" s="158">
        <v>5.9984000000000002</v>
      </c>
      <c r="M717" s="158">
        <v>4.0190000000000001</v>
      </c>
      <c r="N717" s="158">
        <v>5.3009000000000004</v>
      </c>
      <c r="O717" s="158"/>
      <c r="P717" s="158"/>
      <c r="Q717" s="158">
        <v>23.933599999999998</v>
      </c>
      <c r="R717" s="158">
        <v>36.058999999999997</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44865</v>
      </c>
      <c r="E718" s="158">
        <v>18.215299999999999</v>
      </c>
      <c r="F718" s="158">
        <v>0.9728</v>
      </c>
      <c r="G718" s="158">
        <v>0.9728</v>
      </c>
      <c r="H718" s="158">
        <v>2.3635999999999999</v>
      </c>
      <c r="I718" s="158">
        <v>3.3702999999999999</v>
      </c>
      <c r="J718" s="158">
        <v>4.2542</v>
      </c>
      <c r="K718" s="158">
        <v>5.1176000000000004</v>
      </c>
      <c r="L718" s="158">
        <v>6.4419000000000004</v>
      </c>
      <c r="M718" s="158">
        <v>4.6609999999999996</v>
      </c>
      <c r="N718" s="158">
        <v>6.2103999999999999</v>
      </c>
      <c r="O718" s="158"/>
      <c r="P718" s="158"/>
      <c r="Q718" s="158">
        <v>25.054200000000002</v>
      </c>
      <c r="R718" s="158">
        <v>37.307499999999997</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44865</v>
      </c>
      <c r="E719" s="158">
        <v>103.63160000000001</v>
      </c>
      <c r="F719" s="158">
        <v>0.79190000000000005</v>
      </c>
      <c r="G719" s="158">
        <v>0.79190000000000005</v>
      </c>
      <c r="H719" s="158">
        <v>1.6112</v>
      </c>
      <c r="I719" s="158">
        <v>3.0474999999999999</v>
      </c>
      <c r="J719" s="158">
        <v>4.9332000000000003</v>
      </c>
      <c r="K719" s="158">
        <v>7.3155000000000001</v>
      </c>
      <c r="L719" s="158">
        <v>7.9858000000000002</v>
      </c>
      <c r="M719" s="158">
        <v>5.0853999999999999</v>
      </c>
      <c r="N719" s="158">
        <v>3.2757000000000001</v>
      </c>
      <c r="O719" s="158">
        <v>15.0402</v>
      </c>
      <c r="P719" s="158">
        <v>10.998100000000001</v>
      </c>
      <c r="Q719" s="158">
        <v>13.1828</v>
      </c>
      <c r="R719" s="158">
        <v>27.5565</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44865</v>
      </c>
      <c r="E720" s="158">
        <v>107.6665</v>
      </c>
      <c r="F720" s="158">
        <v>0.79420000000000002</v>
      </c>
      <c r="G720" s="158">
        <v>0.79420000000000002</v>
      </c>
      <c r="H720" s="158">
        <v>1.6192</v>
      </c>
      <c r="I720" s="158">
        <v>3.0590000000000002</v>
      </c>
      <c r="J720" s="158">
        <v>4.9581</v>
      </c>
      <c r="K720" s="158">
        <v>7.3933999999999997</v>
      </c>
      <c r="L720" s="158">
        <v>8.1374999999999993</v>
      </c>
      <c r="M720" s="158">
        <v>5.3026</v>
      </c>
      <c r="N720" s="158">
        <v>3.5691999999999999</v>
      </c>
      <c r="O720" s="158">
        <v>15.408899999999999</v>
      </c>
      <c r="P720" s="158">
        <v>11.375500000000001</v>
      </c>
      <c r="Q720" s="158">
        <v>11.857200000000001</v>
      </c>
      <c r="R720" s="158">
        <v>27.9617</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44865</v>
      </c>
      <c r="E721" s="158">
        <v>134.941</v>
      </c>
      <c r="F721" s="158">
        <v>1.1061000000000001</v>
      </c>
      <c r="G721" s="158">
        <v>1.1061000000000001</v>
      </c>
      <c r="H721" s="158">
        <v>2.3313000000000001</v>
      </c>
      <c r="I721" s="158">
        <v>3.7128999999999999</v>
      </c>
      <c r="J721" s="158">
        <v>4.0831</v>
      </c>
      <c r="K721" s="158">
        <v>5.2210999999999999</v>
      </c>
      <c r="L721" s="158">
        <v>5.9203999999999999</v>
      </c>
      <c r="M721" s="158">
        <v>3.0381</v>
      </c>
      <c r="N721" s="158">
        <v>3.4260000000000002</v>
      </c>
      <c r="O721" s="158">
        <v>24.439599999999999</v>
      </c>
      <c r="P721" s="158">
        <v>14.124700000000001</v>
      </c>
      <c r="Q721" s="158">
        <v>14.776300000000001</v>
      </c>
      <c r="R721" s="158">
        <v>37.312600000000003</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44865</v>
      </c>
      <c r="E722" s="158">
        <v>139.66220000000001</v>
      </c>
      <c r="F722" s="158">
        <v>1.1176999999999999</v>
      </c>
      <c r="G722" s="158">
        <v>1.1176999999999999</v>
      </c>
      <c r="H722" s="158">
        <v>2.3708</v>
      </c>
      <c r="I722" s="158">
        <v>3.7692000000000001</v>
      </c>
      <c r="J722" s="158">
        <v>4.2084999999999999</v>
      </c>
      <c r="K722" s="158">
        <v>5.6013000000000002</v>
      </c>
      <c r="L722" s="158">
        <v>6.6694000000000004</v>
      </c>
      <c r="M722" s="158">
        <v>4.1097999999999999</v>
      </c>
      <c r="N722" s="158">
        <v>4.8753000000000002</v>
      </c>
      <c r="O722" s="158">
        <v>25.124500000000001</v>
      </c>
      <c r="P722" s="158">
        <v>14.7547</v>
      </c>
      <c r="Q722" s="158">
        <v>15.1235</v>
      </c>
      <c r="R722" s="158">
        <v>38.604500000000002</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44865</v>
      </c>
      <c r="E723" s="158">
        <v>33.322899999999997</v>
      </c>
      <c r="F723" s="158">
        <v>0.83150000000000002</v>
      </c>
      <c r="G723" s="158">
        <v>0.83150000000000002</v>
      </c>
      <c r="H723" s="158">
        <v>1.3673999999999999</v>
      </c>
      <c r="I723" s="158">
        <v>1.6819</v>
      </c>
      <c r="J723" s="158">
        <v>1.7975000000000001</v>
      </c>
      <c r="K723" s="158">
        <v>2.6987999999999999</v>
      </c>
      <c r="L723" s="158">
        <v>3.5474000000000001</v>
      </c>
      <c r="M723" s="158">
        <v>0.30880000000000002</v>
      </c>
      <c r="N723" s="158">
        <v>0.2455</v>
      </c>
      <c r="O723" s="158">
        <v>11.548</v>
      </c>
      <c r="P723" s="158">
        <v>7.5946999999999996</v>
      </c>
      <c r="Q723" s="158">
        <v>9.8195999999999994</v>
      </c>
      <c r="R723" s="158">
        <v>16.272600000000001</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44865</v>
      </c>
      <c r="E724" s="158">
        <v>31.4404</v>
      </c>
      <c r="F724" s="158">
        <v>0.82609999999999995</v>
      </c>
      <c r="G724" s="158">
        <v>0.82609999999999995</v>
      </c>
      <c r="H724" s="158">
        <v>1.3496999999999999</v>
      </c>
      <c r="I724" s="158">
        <v>1.6571</v>
      </c>
      <c r="J724" s="158">
        <v>1.7423</v>
      </c>
      <c r="K724" s="158">
        <v>2.5272999999999999</v>
      </c>
      <c r="L724" s="158">
        <v>3.1840999999999999</v>
      </c>
      <c r="M724" s="158">
        <v>-0.20949999999999999</v>
      </c>
      <c r="N724" s="158">
        <v>-0.46189999999999998</v>
      </c>
      <c r="O724" s="158">
        <v>10.6731</v>
      </c>
      <c r="P724" s="158">
        <v>6.7390999999999996</v>
      </c>
      <c r="Q724" s="158">
        <v>9.4189000000000007</v>
      </c>
      <c r="R724" s="158">
        <v>15.3698</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44865</v>
      </c>
      <c r="E725" s="158">
        <v>15.7698</v>
      </c>
      <c r="F725" s="158">
        <v>0.56499999999999995</v>
      </c>
      <c r="G725" s="158">
        <v>0.56499999999999995</v>
      </c>
      <c r="H725" s="158">
        <v>1.5945</v>
      </c>
      <c r="I725" s="158">
        <v>2.2261000000000002</v>
      </c>
      <c r="J725" s="158">
        <v>0.38</v>
      </c>
      <c r="K725" s="158">
        <v>3.9922</v>
      </c>
      <c r="L725" s="158">
        <v>7.4899999999999994E-2</v>
      </c>
      <c r="M725" s="158">
        <v>3.923</v>
      </c>
      <c r="N725" s="158">
        <v>1.9215</v>
      </c>
      <c r="O725" s="158">
        <v>14.571400000000001</v>
      </c>
      <c r="P725" s="158"/>
      <c r="Q725" s="158">
        <v>13.284000000000001</v>
      </c>
      <c r="R725" s="158">
        <v>25.464200000000002</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44865</v>
      </c>
      <c r="E726" s="158">
        <v>15.6166</v>
      </c>
      <c r="F726" s="158">
        <v>0.56279999999999997</v>
      </c>
      <c r="G726" s="158">
        <v>0.56279999999999997</v>
      </c>
      <c r="H726" s="158">
        <v>1.5879000000000001</v>
      </c>
      <c r="I726" s="158">
        <v>2.2162999999999999</v>
      </c>
      <c r="J726" s="158">
        <v>0.3579</v>
      </c>
      <c r="K726" s="158">
        <v>3.9215</v>
      </c>
      <c r="L726" s="158">
        <v>-5.8200000000000002E-2</v>
      </c>
      <c r="M726" s="158">
        <v>3.7138</v>
      </c>
      <c r="N726" s="158">
        <v>1.6474</v>
      </c>
      <c r="O726" s="158">
        <v>14.2827</v>
      </c>
      <c r="P726" s="158"/>
      <c r="Q726" s="158">
        <v>12.9816</v>
      </c>
      <c r="R726" s="158">
        <v>25.137799999999999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44865</v>
      </c>
      <c r="E727" s="158">
        <v>54.987000000000002</v>
      </c>
      <c r="F727" s="158">
        <v>1.2670999999999999</v>
      </c>
      <c r="G727" s="158">
        <v>1.2670999999999999</v>
      </c>
      <c r="H727" s="158">
        <v>2.1057000000000001</v>
      </c>
      <c r="I727" s="158">
        <v>3.0646</v>
      </c>
      <c r="J727" s="158">
        <v>3.5459000000000001</v>
      </c>
      <c r="K727" s="158">
        <v>5.2664999999999997</v>
      </c>
      <c r="L727" s="158">
        <v>5.5716999999999999</v>
      </c>
      <c r="M727" s="158">
        <v>1.7467999999999999</v>
      </c>
      <c r="N727" s="158">
        <v>3.09E-2</v>
      </c>
      <c r="O727" s="158">
        <v>14.7447</v>
      </c>
      <c r="P727" s="158">
        <v>9.8267000000000007</v>
      </c>
      <c r="Q727" s="158">
        <v>13.6839</v>
      </c>
      <c r="R727" s="158">
        <v>24.0321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0.84547826086956512</v>
      </c>
      <c r="G728" s="160">
        <v>0.84547826086956512</v>
      </c>
      <c r="H728" s="160">
        <v>1.8553391304347822</v>
      </c>
      <c r="I728" s="160">
        <v>2.8891043478260867</v>
      </c>
      <c r="J728" s="160">
        <v>3.4456826086956518</v>
      </c>
      <c r="K728" s="160">
        <v>5.0122217391304336</v>
      </c>
      <c r="L728" s="160">
        <v>5.3217999999999996</v>
      </c>
      <c r="M728" s="160">
        <v>3.7696304347826093</v>
      </c>
      <c r="N728" s="160">
        <v>3.9484086956521747</v>
      </c>
      <c r="O728" s="160">
        <v>14.763942857142856</v>
      </c>
      <c r="P728" s="160">
        <v>9.5898941176470593</v>
      </c>
      <c r="Q728" s="160">
        <v>13.383613043478261</v>
      </c>
      <c r="R728" s="160">
        <v>27.27310869565218</v>
      </c>
    </row>
    <row r="729" spans="1:34" x14ac:dyDescent="0.3">
      <c r="A729" s="159" t="s">
        <v>407</v>
      </c>
      <c r="B729" s="154"/>
      <c r="C729" s="154"/>
      <c r="D729" s="154"/>
      <c r="E729" s="154"/>
      <c r="F729" s="160">
        <v>0.80520000000000003</v>
      </c>
      <c r="G729" s="160">
        <v>0.80520000000000003</v>
      </c>
      <c r="H729" s="160">
        <v>1.6529</v>
      </c>
      <c r="I729" s="160">
        <v>2.4563000000000001</v>
      </c>
      <c r="J729" s="160">
        <v>3.1116000000000001</v>
      </c>
      <c r="K729" s="160">
        <v>4.3064</v>
      </c>
      <c r="L729" s="160">
        <v>4.6436999999999999</v>
      </c>
      <c r="M729" s="160">
        <v>3.0381</v>
      </c>
      <c r="N729" s="160">
        <v>1.7039</v>
      </c>
      <c r="O729" s="160">
        <v>14.571400000000001</v>
      </c>
      <c r="P729" s="160">
        <v>9.1803000000000008</v>
      </c>
      <c r="Q729" s="160">
        <v>12.4635</v>
      </c>
      <c r="R729" s="160">
        <v>25.137799999999999</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44865</v>
      </c>
      <c r="E732" s="158">
        <v>18.93</v>
      </c>
      <c r="F732" s="158">
        <v>0.58450000000000002</v>
      </c>
      <c r="G732" s="158">
        <v>0.58450000000000002</v>
      </c>
      <c r="H732" s="158">
        <v>0.85240000000000005</v>
      </c>
      <c r="I732" s="158">
        <v>1.3926000000000001</v>
      </c>
      <c r="J732" s="158">
        <v>1.8289</v>
      </c>
      <c r="K732" s="158">
        <v>2.7130000000000001</v>
      </c>
      <c r="L732" s="158">
        <v>2.6015999999999999</v>
      </c>
      <c r="M732" s="158">
        <v>0.53110000000000002</v>
      </c>
      <c r="N732" s="158">
        <v>0</v>
      </c>
      <c r="O732" s="158">
        <v>8.7378999999999998</v>
      </c>
      <c r="P732" s="158">
        <v>6.9435000000000002</v>
      </c>
      <c r="Q732" s="158">
        <v>8.3815000000000008</v>
      </c>
      <c r="R732" s="158">
        <v>11.580500000000001</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44865</v>
      </c>
      <c r="E733" s="158">
        <v>17.399999999999999</v>
      </c>
      <c r="F733" s="158">
        <v>0.57799999999999996</v>
      </c>
      <c r="G733" s="158">
        <v>0.57799999999999996</v>
      </c>
      <c r="H733" s="158">
        <v>0.86960000000000004</v>
      </c>
      <c r="I733" s="158">
        <v>1.3986000000000001</v>
      </c>
      <c r="J733" s="158">
        <v>1.7544</v>
      </c>
      <c r="K733" s="158">
        <v>2.4131999999999998</v>
      </c>
      <c r="L733" s="158">
        <v>2.0528</v>
      </c>
      <c r="M733" s="158">
        <v>-0.22939999999999999</v>
      </c>
      <c r="N733" s="158">
        <v>-1.0239</v>
      </c>
      <c r="O733" s="158">
        <v>7.6372</v>
      </c>
      <c r="P733" s="158">
        <v>5.8380999999999998</v>
      </c>
      <c r="Q733" s="158">
        <v>7.2355999999999998</v>
      </c>
      <c r="R733" s="158">
        <v>10.4475</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44865</v>
      </c>
      <c r="E734" s="158">
        <v>18.559999999999999</v>
      </c>
      <c r="F734" s="158">
        <v>0.59619999999999995</v>
      </c>
      <c r="G734" s="158">
        <v>0.59619999999999995</v>
      </c>
      <c r="H734" s="158">
        <v>1.0343</v>
      </c>
      <c r="I734" s="158">
        <v>1.3653999999999999</v>
      </c>
      <c r="J734" s="158">
        <v>1.9219999999999999</v>
      </c>
      <c r="K734" s="158">
        <v>2.4847999999999999</v>
      </c>
      <c r="L734" s="158">
        <v>4.0358999999999998</v>
      </c>
      <c r="M734" s="158">
        <v>2.1463999999999999</v>
      </c>
      <c r="N734" s="158">
        <v>1.1444000000000001</v>
      </c>
      <c r="O734" s="158">
        <v>9.5071999999999992</v>
      </c>
      <c r="P734" s="158">
        <v>9.2179000000000002</v>
      </c>
      <c r="Q734" s="158">
        <v>8.9440000000000008</v>
      </c>
      <c r="R734" s="158">
        <v>12.6919</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44865</v>
      </c>
      <c r="E735" s="158">
        <v>16.97</v>
      </c>
      <c r="F735" s="158">
        <v>0.59279999999999999</v>
      </c>
      <c r="G735" s="158">
        <v>0.59279999999999999</v>
      </c>
      <c r="H735" s="158">
        <v>1.0119</v>
      </c>
      <c r="I735" s="158">
        <v>1.3740000000000001</v>
      </c>
      <c r="J735" s="158">
        <v>1.7996000000000001</v>
      </c>
      <c r="K735" s="158">
        <v>2.1674000000000002</v>
      </c>
      <c r="L735" s="158">
        <v>3.3496000000000001</v>
      </c>
      <c r="M735" s="158">
        <v>1.1926000000000001</v>
      </c>
      <c r="N735" s="158">
        <v>-0.17649999999999999</v>
      </c>
      <c r="O735" s="158">
        <v>8.0762</v>
      </c>
      <c r="P735" s="158">
        <v>7.8642000000000003</v>
      </c>
      <c r="Q735" s="158">
        <v>7.6007999999999996</v>
      </c>
      <c r="R735" s="158">
        <v>11.1585</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44865</v>
      </c>
      <c r="E736" s="158">
        <v>13.209</v>
      </c>
      <c r="F736" s="158">
        <v>0.60170000000000001</v>
      </c>
      <c r="G736" s="158">
        <v>0.60170000000000001</v>
      </c>
      <c r="H736" s="158">
        <v>1.1718999999999999</v>
      </c>
      <c r="I736" s="158">
        <v>1.6327</v>
      </c>
      <c r="J736" s="158">
        <v>1.8891</v>
      </c>
      <c r="K736" s="158">
        <v>3.0865999999999998</v>
      </c>
      <c r="L736" s="158">
        <v>4.9165999999999999</v>
      </c>
      <c r="M736" s="158">
        <v>4.3365</v>
      </c>
      <c r="N736" s="158">
        <v>5.0834999999999999</v>
      </c>
      <c r="O736" s="158">
        <v>8.4969000000000001</v>
      </c>
      <c r="P736" s="158"/>
      <c r="Q736" s="158">
        <v>8.8803000000000001</v>
      </c>
      <c r="R736" s="158">
        <v>7.7257999999999996</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44865</v>
      </c>
      <c r="E737" s="158">
        <v>12.7484</v>
      </c>
      <c r="F737" s="158">
        <v>0.59260000000000002</v>
      </c>
      <c r="G737" s="158">
        <v>0.59260000000000002</v>
      </c>
      <c r="H737" s="158">
        <v>1.1409</v>
      </c>
      <c r="I737" s="158">
        <v>1.589</v>
      </c>
      <c r="J737" s="158">
        <v>1.7926</v>
      </c>
      <c r="K737" s="158">
        <v>2.7856000000000001</v>
      </c>
      <c r="L737" s="158">
        <v>4.3137999999999996</v>
      </c>
      <c r="M737" s="158">
        <v>3.3933</v>
      </c>
      <c r="N737" s="158">
        <v>3.8988999999999998</v>
      </c>
      <c r="O737" s="158">
        <v>7.3258000000000001</v>
      </c>
      <c r="P737" s="158"/>
      <c r="Q737" s="158">
        <v>7.7054</v>
      </c>
      <c r="R737" s="158">
        <v>6.5369999999999999</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44865</v>
      </c>
      <c r="E738" s="158">
        <v>18.181999999999999</v>
      </c>
      <c r="F738" s="158">
        <v>0.25359999999999999</v>
      </c>
      <c r="G738" s="158">
        <v>0.25359999999999999</v>
      </c>
      <c r="H738" s="158">
        <v>0.32</v>
      </c>
      <c r="I738" s="158">
        <v>1.1740999999999999</v>
      </c>
      <c r="J738" s="158">
        <v>1.7858000000000001</v>
      </c>
      <c r="K738" s="158">
        <v>2.6362000000000001</v>
      </c>
      <c r="L738" s="158">
        <v>3.8853</v>
      </c>
      <c r="M738" s="158">
        <v>3.3243999999999998</v>
      </c>
      <c r="N738" s="158">
        <v>4.3442999999999996</v>
      </c>
      <c r="O738" s="158">
        <v>9.8551000000000002</v>
      </c>
      <c r="P738" s="158">
        <v>7.9316000000000004</v>
      </c>
      <c r="Q738" s="158">
        <v>9.4853000000000005</v>
      </c>
      <c r="R738" s="158">
        <v>13.3201</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44865</v>
      </c>
      <c r="E739" s="158">
        <v>16.603999999999999</v>
      </c>
      <c r="F739" s="158">
        <v>0.2475</v>
      </c>
      <c r="G739" s="158">
        <v>0.2475</v>
      </c>
      <c r="H739" s="158">
        <v>0.30199999999999999</v>
      </c>
      <c r="I739" s="158">
        <v>1.1452</v>
      </c>
      <c r="J739" s="158">
        <v>1.7215</v>
      </c>
      <c r="K739" s="158">
        <v>2.4306000000000001</v>
      </c>
      <c r="L739" s="158">
        <v>3.484</v>
      </c>
      <c r="M739" s="158">
        <v>2.6840000000000002</v>
      </c>
      <c r="N739" s="158">
        <v>3.4323999999999999</v>
      </c>
      <c r="O739" s="158">
        <v>8.4098000000000006</v>
      </c>
      <c r="P739" s="158">
        <v>6.4069000000000003</v>
      </c>
      <c r="Q739" s="158">
        <v>7.9889999999999999</v>
      </c>
      <c r="R739" s="158">
        <v>11.938800000000001</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44865</v>
      </c>
      <c r="E740" s="158">
        <v>20.1571</v>
      </c>
      <c r="F740" s="158">
        <v>0.36699999999999999</v>
      </c>
      <c r="G740" s="158">
        <v>0.36699999999999999</v>
      </c>
      <c r="H740" s="158">
        <v>0.76890000000000003</v>
      </c>
      <c r="I740" s="158">
        <v>1.2721</v>
      </c>
      <c r="J740" s="158">
        <v>1.8781000000000001</v>
      </c>
      <c r="K740" s="158">
        <v>3.3189000000000002</v>
      </c>
      <c r="L740" s="158">
        <v>3.8174999999999999</v>
      </c>
      <c r="M740" s="158">
        <v>3.5817000000000001</v>
      </c>
      <c r="N740" s="158">
        <v>4.1528</v>
      </c>
      <c r="O740" s="158">
        <v>10.494300000000001</v>
      </c>
      <c r="P740" s="158">
        <v>9.1822999999999997</v>
      </c>
      <c r="Q740" s="158">
        <v>9.0923999999999996</v>
      </c>
      <c r="R740" s="158">
        <v>11.9931</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44865</v>
      </c>
      <c r="E741" s="158">
        <v>18.803999999999998</v>
      </c>
      <c r="F741" s="158">
        <v>0.35649999999999998</v>
      </c>
      <c r="G741" s="158">
        <v>0.35649999999999998</v>
      </c>
      <c r="H741" s="158">
        <v>0.73180000000000001</v>
      </c>
      <c r="I741" s="158">
        <v>1.2198</v>
      </c>
      <c r="J741" s="158">
        <v>1.7609999999999999</v>
      </c>
      <c r="K741" s="158">
        <v>2.9582999999999999</v>
      </c>
      <c r="L741" s="158">
        <v>3.1044999999999998</v>
      </c>
      <c r="M741" s="158">
        <v>2.5394999999999999</v>
      </c>
      <c r="N741" s="158">
        <v>2.7311000000000001</v>
      </c>
      <c r="O741" s="158">
        <v>9.2027999999999999</v>
      </c>
      <c r="P741" s="158">
        <v>7.9656000000000002</v>
      </c>
      <c r="Q741" s="158">
        <v>8.1554000000000002</v>
      </c>
      <c r="R741" s="158">
        <v>10.5799</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44865</v>
      </c>
      <c r="E742" s="158">
        <v>13.193300000000001</v>
      </c>
      <c r="F742" s="158">
        <v>0.4622</v>
      </c>
      <c r="G742" s="158">
        <v>0.4622</v>
      </c>
      <c r="H742" s="158">
        <v>1.1151</v>
      </c>
      <c r="I742" s="158">
        <v>1.4815</v>
      </c>
      <c r="J742" s="158">
        <v>1.7867999999999999</v>
      </c>
      <c r="K742" s="158">
        <v>3.4988000000000001</v>
      </c>
      <c r="L742" s="158">
        <v>3.9497</v>
      </c>
      <c r="M742" s="158">
        <v>2.4882</v>
      </c>
      <c r="N742" s="158">
        <v>2.8942000000000001</v>
      </c>
      <c r="O742" s="158">
        <v>8.5123999999999995</v>
      </c>
      <c r="P742" s="158"/>
      <c r="Q742" s="158">
        <v>6.8531000000000004</v>
      </c>
      <c r="R742" s="158">
        <v>12.9069</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44865</v>
      </c>
      <c r="E743" s="158">
        <v>14.0586</v>
      </c>
      <c r="F743" s="158">
        <v>0.47239999999999999</v>
      </c>
      <c r="G743" s="158">
        <v>0.47239999999999999</v>
      </c>
      <c r="H743" s="158">
        <v>1.1505000000000001</v>
      </c>
      <c r="I743" s="158">
        <v>1.5303</v>
      </c>
      <c r="J743" s="158">
        <v>1.8937999999999999</v>
      </c>
      <c r="K743" s="158">
        <v>3.8254999999999999</v>
      </c>
      <c r="L743" s="158">
        <v>4.5933000000000002</v>
      </c>
      <c r="M743" s="158">
        <v>3.4344000000000001</v>
      </c>
      <c r="N743" s="158">
        <v>4.1794000000000002</v>
      </c>
      <c r="O743" s="158">
        <v>10.058299999999999</v>
      </c>
      <c r="P743" s="158"/>
      <c r="Q743" s="158">
        <v>8.4890000000000008</v>
      </c>
      <c r="R743" s="158">
        <v>14.3583</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44865</v>
      </c>
      <c r="E744" s="158">
        <v>50.198999999999998</v>
      </c>
      <c r="F744" s="158">
        <v>0.37390000000000001</v>
      </c>
      <c r="G744" s="158">
        <v>0.37390000000000001</v>
      </c>
      <c r="H744" s="158">
        <v>1.0264</v>
      </c>
      <c r="I744" s="158">
        <v>1.5968</v>
      </c>
      <c r="J744" s="158">
        <v>2.2465999999999999</v>
      </c>
      <c r="K744" s="158">
        <v>3.5308000000000002</v>
      </c>
      <c r="L744" s="158">
        <v>4.048</v>
      </c>
      <c r="M744" s="158">
        <v>3.6977000000000002</v>
      </c>
      <c r="N744" s="158">
        <v>4.4116</v>
      </c>
      <c r="O744" s="158">
        <v>10.4046</v>
      </c>
      <c r="P744" s="158">
        <v>7.7031000000000001</v>
      </c>
      <c r="Q744" s="158">
        <v>9.3063000000000002</v>
      </c>
      <c r="R744" s="158">
        <v>16.468599999999999</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44865</v>
      </c>
      <c r="E745" s="158">
        <v>54.781999999999996</v>
      </c>
      <c r="F745" s="158">
        <v>0.38300000000000001</v>
      </c>
      <c r="G745" s="158">
        <v>0.38300000000000001</v>
      </c>
      <c r="H745" s="158">
        <v>1.0532999999999999</v>
      </c>
      <c r="I745" s="158">
        <v>1.6345000000000001</v>
      </c>
      <c r="J745" s="158">
        <v>2.3273999999999999</v>
      </c>
      <c r="K745" s="158">
        <v>3.7694999999999999</v>
      </c>
      <c r="L745" s="158">
        <v>4.5218999999999996</v>
      </c>
      <c r="M745" s="158">
        <v>4.3844000000000003</v>
      </c>
      <c r="N745" s="158">
        <v>5.3318000000000003</v>
      </c>
      <c r="O745" s="158">
        <v>11.290100000000001</v>
      </c>
      <c r="P745" s="158">
        <v>8.7835000000000001</v>
      </c>
      <c r="Q745" s="158">
        <v>10.2121</v>
      </c>
      <c r="R745" s="158">
        <v>17.450600000000001</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44865</v>
      </c>
      <c r="E748" s="158">
        <v>17.84</v>
      </c>
      <c r="F748" s="158">
        <v>0.16839999999999999</v>
      </c>
      <c r="G748" s="158">
        <v>0.16839999999999999</v>
      </c>
      <c r="H748" s="158">
        <v>0.73399999999999999</v>
      </c>
      <c r="I748" s="158">
        <v>1.0765</v>
      </c>
      <c r="J748" s="158">
        <v>1.5945</v>
      </c>
      <c r="K748" s="158">
        <v>2.1764000000000001</v>
      </c>
      <c r="L748" s="158">
        <v>2.9428999999999998</v>
      </c>
      <c r="M748" s="158">
        <v>4.4496000000000002</v>
      </c>
      <c r="N748" s="158">
        <v>6.3803999999999998</v>
      </c>
      <c r="O748" s="158">
        <v>7.2706999999999997</v>
      </c>
      <c r="P748" s="158">
        <v>6.9283999999999999</v>
      </c>
      <c r="Q748" s="158">
        <v>7.5929000000000002</v>
      </c>
      <c r="R748" s="158">
        <v>11.3277</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44865</v>
      </c>
      <c r="E749" s="158">
        <v>18.899999999999999</v>
      </c>
      <c r="F749" s="158">
        <v>0.159</v>
      </c>
      <c r="G749" s="158">
        <v>0.159</v>
      </c>
      <c r="H749" s="158">
        <v>0.74629999999999996</v>
      </c>
      <c r="I749" s="158">
        <v>1.0694999999999999</v>
      </c>
      <c r="J749" s="158">
        <v>1.6129</v>
      </c>
      <c r="K749" s="158">
        <v>2.3281000000000001</v>
      </c>
      <c r="L749" s="158">
        <v>3.1659000000000002</v>
      </c>
      <c r="M749" s="158">
        <v>4.8834999999999997</v>
      </c>
      <c r="N749" s="158">
        <v>6.9610000000000003</v>
      </c>
      <c r="O749" s="158">
        <v>7.9048999999999996</v>
      </c>
      <c r="P749" s="158">
        <v>7.6185</v>
      </c>
      <c r="Q749" s="158">
        <v>8.3809000000000005</v>
      </c>
      <c r="R749" s="158">
        <v>12.0085</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44865</v>
      </c>
      <c r="E750" s="158">
        <v>21.499300000000002</v>
      </c>
      <c r="F750" s="158">
        <v>0.52980000000000005</v>
      </c>
      <c r="G750" s="158">
        <v>0.52980000000000005</v>
      </c>
      <c r="H750" s="158">
        <v>1.3449</v>
      </c>
      <c r="I750" s="158">
        <v>2.1097000000000001</v>
      </c>
      <c r="J750" s="158">
        <v>2.2879999999999998</v>
      </c>
      <c r="K750" s="158">
        <v>2.2282000000000002</v>
      </c>
      <c r="L750" s="158">
        <v>3.2746</v>
      </c>
      <c r="M750" s="158">
        <v>2.3801000000000001</v>
      </c>
      <c r="N750" s="158">
        <v>2.5167000000000002</v>
      </c>
      <c r="O750" s="158">
        <v>7.9013999999999998</v>
      </c>
      <c r="P750" s="158">
        <v>6.1181000000000001</v>
      </c>
      <c r="Q750" s="158">
        <v>6.7847</v>
      </c>
      <c r="R750" s="158">
        <v>11.170500000000001</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44865</v>
      </c>
      <c r="E751" s="158">
        <v>23.611599999999999</v>
      </c>
      <c r="F751" s="158">
        <v>0.53820000000000001</v>
      </c>
      <c r="G751" s="158">
        <v>0.53820000000000001</v>
      </c>
      <c r="H751" s="158">
        <v>1.3721000000000001</v>
      </c>
      <c r="I751" s="158">
        <v>2.1478999999999999</v>
      </c>
      <c r="J751" s="158">
        <v>2.3729</v>
      </c>
      <c r="K751" s="158">
        <v>2.4857999999999998</v>
      </c>
      <c r="L751" s="158">
        <v>3.79</v>
      </c>
      <c r="M751" s="158">
        <v>3.1078999999999999</v>
      </c>
      <c r="N751" s="158">
        <v>3.5074000000000001</v>
      </c>
      <c r="O751" s="158">
        <v>8.9329000000000001</v>
      </c>
      <c r="P751" s="158">
        <v>7.4542000000000002</v>
      </c>
      <c r="Q751" s="158">
        <v>7.524</v>
      </c>
      <c r="R751" s="158">
        <v>12.236700000000001</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44865</v>
      </c>
      <c r="E752" s="158">
        <v>27.408000000000001</v>
      </c>
      <c r="F752" s="158">
        <v>0.31109999999999999</v>
      </c>
      <c r="G752" s="158">
        <v>0.31109999999999999</v>
      </c>
      <c r="H752" s="158">
        <v>0.54290000000000005</v>
      </c>
      <c r="I752" s="158">
        <v>0.87970000000000004</v>
      </c>
      <c r="J752" s="158">
        <v>1.1178999999999999</v>
      </c>
      <c r="K752" s="158">
        <v>1.8885000000000001</v>
      </c>
      <c r="L752" s="158">
        <v>3.1928000000000001</v>
      </c>
      <c r="M752" s="158">
        <v>2.5365000000000002</v>
      </c>
      <c r="N752" s="158">
        <v>4.1337000000000002</v>
      </c>
      <c r="O752" s="158">
        <v>8.7422000000000004</v>
      </c>
      <c r="P752" s="158">
        <v>7.2355999999999998</v>
      </c>
      <c r="Q752" s="158">
        <v>7.5141999999999998</v>
      </c>
      <c r="R752" s="158">
        <v>10.0129</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44865</v>
      </c>
      <c r="E753" s="158">
        <v>25.347999999999999</v>
      </c>
      <c r="F753" s="158">
        <v>0.30470000000000003</v>
      </c>
      <c r="G753" s="158">
        <v>0.30470000000000003</v>
      </c>
      <c r="H753" s="158">
        <v>0.51949999999999996</v>
      </c>
      <c r="I753" s="158">
        <v>0.84340000000000004</v>
      </c>
      <c r="J753" s="158">
        <v>1.0323</v>
      </c>
      <c r="K753" s="158">
        <v>1.6358999999999999</v>
      </c>
      <c r="L753" s="158">
        <v>2.6234999999999999</v>
      </c>
      <c r="M753" s="158">
        <v>1.7583</v>
      </c>
      <c r="N753" s="158">
        <v>3.0407000000000002</v>
      </c>
      <c r="O753" s="158">
        <v>7.6056999999999997</v>
      </c>
      <c r="P753" s="158">
        <v>6.1315</v>
      </c>
      <c r="Q753" s="158">
        <v>6.6710000000000003</v>
      </c>
      <c r="R753" s="158">
        <v>8.8722999999999992</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44865</v>
      </c>
      <c r="E754" s="158">
        <v>13.2027</v>
      </c>
      <c r="F754" s="158">
        <v>0.49020000000000002</v>
      </c>
      <c r="G754" s="158">
        <v>0.49020000000000002</v>
      </c>
      <c r="H754" s="158">
        <v>0.85170000000000001</v>
      </c>
      <c r="I754" s="158">
        <v>0.754</v>
      </c>
      <c r="J754" s="158">
        <v>0.56210000000000004</v>
      </c>
      <c r="K754" s="158">
        <v>1.6217999999999999</v>
      </c>
      <c r="L754" s="158">
        <v>1.2531000000000001</v>
      </c>
      <c r="M754" s="158">
        <v>-0.35320000000000001</v>
      </c>
      <c r="N754" s="158">
        <v>-0.3231</v>
      </c>
      <c r="O754" s="158">
        <v>7.4200999999999997</v>
      </c>
      <c r="P754" s="158"/>
      <c r="Q754" s="158">
        <v>7.8983999999999996</v>
      </c>
      <c r="R754" s="158">
        <v>8.2314000000000007</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44865</v>
      </c>
      <c r="E755" s="158">
        <v>12.382899999999999</v>
      </c>
      <c r="F755" s="158">
        <v>0.4763</v>
      </c>
      <c r="G755" s="158">
        <v>0.4763</v>
      </c>
      <c r="H755" s="158">
        <v>0.80510000000000004</v>
      </c>
      <c r="I755" s="158">
        <v>0.68789999999999996</v>
      </c>
      <c r="J755" s="158">
        <v>0.41760000000000003</v>
      </c>
      <c r="K755" s="158">
        <v>1.1791</v>
      </c>
      <c r="L755" s="158">
        <v>0.39079999999999998</v>
      </c>
      <c r="M755" s="158">
        <v>-1.6082000000000001</v>
      </c>
      <c r="N755" s="158">
        <v>-2.0084</v>
      </c>
      <c r="O755" s="158">
        <v>5.5877999999999997</v>
      </c>
      <c r="P755" s="158"/>
      <c r="Q755" s="158">
        <v>6.0223000000000004</v>
      </c>
      <c r="R755" s="158">
        <v>6.4047000000000001</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44865</v>
      </c>
      <c r="E756" s="158">
        <v>19.3523</v>
      </c>
      <c r="F756" s="158">
        <v>0.23880000000000001</v>
      </c>
      <c r="G756" s="158">
        <v>0.23880000000000001</v>
      </c>
      <c r="H756" s="158">
        <v>0.90990000000000004</v>
      </c>
      <c r="I756" s="158">
        <v>1.5932999999999999</v>
      </c>
      <c r="J756" s="158">
        <v>2.0949</v>
      </c>
      <c r="K756" s="158">
        <v>3.5043000000000002</v>
      </c>
      <c r="L756" s="158">
        <v>3.8748</v>
      </c>
      <c r="M756" s="158">
        <v>4.4568000000000003</v>
      </c>
      <c r="N756" s="158">
        <v>5.6647999999999996</v>
      </c>
      <c r="O756" s="158">
        <v>9.4419000000000004</v>
      </c>
      <c r="P756" s="158">
        <v>8.1470000000000002</v>
      </c>
      <c r="Q756" s="158">
        <v>8.5419999999999998</v>
      </c>
      <c r="R756" s="158">
        <v>11.7119</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44865</v>
      </c>
      <c r="E757" s="158">
        <v>20.6386</v>
      </c>
      <c r="F757" s="158">
        <v>0.2472</v>
      </c>
      <c r="G757" s="158">
        <v>0.2472</v>
      </c>
      <c r="H757" s="158">
        <v>0.93799999999999994</v>
      </c>
      <c r="I757" s="158">
        <v>1.6324000000000001</v>
      </c>
      <c r="J757" s="158">
        <v>2.1844000000000001</v>
      </c>
      <c r="K757" s="158">
        <v>3.7804000000000002</v>
      </c>
      <c r="L757" s="158">
        <v>4.4151999999999996</v>
      </c>
      <c r="M757" s="158">
        <v>5.2533000000000003</v>
      </c>
      <c r="N757" s="158">
        <v>6.7493999999999996</v>
      </c>
      <c r="O757" s="158">
        <v>10.5083</v>
      </c>
      <c r="P757" s="158">
        <v>9.0919000000000008</v>
      </c>
      <c r="Q757" s="158">
        <v>9.4125999999999994</v>
      </c>
      <c r="R757" s="158">
        <v>12.822800000000001</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44865</v>
      </c>
      <c r="E758" s="158">
        <v>25.436</v>
      </c>
      <c r="F758" s="158">
        <v>0.2601</v>
      </c>
      <c r="G758" s="158">
        <v>0.2601</v>
      </c>
      <c r="H758" s="158">
        <v>0.40260000000000001</v>
      </c>
      <c r="I758" s="158">
        <v>0.50180000000000002</v>
      </c>
      <c r="J758" s="158">
        <v>0.8125</v>
      </c>
      <c r="K758" s="158">
        <v>2.3252000000000002</v>
      </c>
      <c r="L758" s="158">
        <v>2.2019000000000002</v>
      </c>
      <c r="M758" s="158">
        <v>2.7551000000000001</v>
      </c>
      <c r="N758" s="158">
        <v>3.8586</v>
      </c>
      <c r="O758" s="158">
        <v>10.8736</v>
      </c>
      <c r="P758" s="158">
        <v>7.6940999999999997</v>
      </c>
      <c r="Q758" s="158">
        <v>8.8179999999999996</v>
      </c>
      <c r="R758" s="158">
        <v>14.5661</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44865</v>
      </c>
      <c r="E759" s="158">
        <v>23.491</v>
      </c>
      <c r="F759" s="158">
        <v>0.25609999999999999</v>
      </c>
      <c r="G759" s="158">
        <v>0.25609999999999999</v>
      </c>
      <c r="H759" s="158">
        <v>0.3846</v>
      </c>
      <c r="I759" s="158">
        <v>0.47049999999999997</v>
      </c>
      <c r="J759" s="158">
        <v>0.73760000000000003</v>
      </c>
      <c r="K759" s="158">
        <v>2.0948000000000002</v>
      </c>
      <c r="L759" s="158">
        <v>1.7455000000000001</v>
      </c>
      <c r="M759" s="158">
        <v>2.0771000000000002</v>
      </c>
      <c r="N759" s="158">
        <v>2.9403999999999999</v>
      </c>
      <c r="O759" s="158">
        <v>9.8933</v>
      </c>
      <c r="P759" s="158">
        <v>6.7724000000000002</v>
      </c>
      <c r="Q759" s="158">
        <v>8.0399999999999991</v>
      </c>
      <c r="R759" s="158">
        <v>13.577299999999999</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44865</v>
      </c>
      <c r="E760" s="158">
        <v>17.7943</v>
      </c>
      <c r="F760" s="158">
        <v>0.49869999999999998</v>
      </c>
      <c r="G760" s="158">
        <v>0.49869999999999998</v>
      </c>
      <c r="H760" s="158">
        <v>1.3701000000000001</v>
      </c>
      <c r="I760" s="158">
        <v>1.7335</v>
      </c>
      <c r="J760" s="158">
        <v>2.3832</v>
      </c>
      <c r="K760" s="158">
        <v>4.3041999999999998</v>
      </c>
      <c r="L760" s="158">
        <v>3.5575999999999999</v>
      </c>
      <c r="M760" s="158">
        <v>3.2589000000000001</v>
      </c>
      <c r="N760" s="158">
        <v>3.1488</v>
      </c>
      <c r="O760" s="158">
        <v>12.991199999999999</v>
      </c>
      <c r="P760" s="158">
        <v>9.5953999999999997</v>
      </c>
      <c r="Q760" s="158">
        <v>10.5459</v>
      </c>
      <c r="R760" s="158">
        <v>16.683800000000002</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44865</v>
      </c>
      <c r="E761" s="158">
        <v>15.959899999999999</v>
      </c>
      <c r="F761" s="158">
        <v>0.4829</v>
      </c>
      <c r="G761" s="158">
        <v>0.4829</v>
      </c>
      <c r="H761" s="158">
        <v>1.3172999999999999</v>
      </c>
      <c r="I761" s="158">
        <v>1.6598999999999999</v>
      </c>
      <c r="J761" s="158">
        <v>2.2185999999999999</v>
      </c>
      <c r="K761" s="158">
        <v>3.7940999999999998</v>
      </c>
      <c r="L761" s="158">
        <v>2.5588000000000002</v>
      </c>
      <c r="M761" s="158">
        <v>1.7987</v>
      </c>
      <c r="N761" s="158">
        <v>1.21</v>
      </c>
      <c r="O761" s="158">
        <v>11.055199999999999</v>
      </c>
      <c r="P761" s="158">
        <v>7.6060999999999996</v>
      </c>
      <c r="Q761" s="158">
        <v>8.4731000000000005</v>
      </c>
      <c r="R761" s="158">
        <v>14.6166</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44865</v>
      </c>
      <c r="E762" s="158">
        <v>15.664</v>
      </c>
      <c r="F762" s="158">
        <v>0.45529999999999998</v>
      </c>
      <c r="G762" s="158">
        <v>0.45529999999999998</v>
      </c>
      <c r="H762" s="158">
        <v>0.95389999999999997</v>
      </c>
      <c r="I762" s="158">
        <v>1.3261000000000001</v>
      </c>
      <c r="J762" s="158">
        <v>1.8068</v>
      </c>
      <c r="K762" s="158">
        <v>2.6676000000000002</v>
      </c>
      <c r="L762" s="158">
        <v>4.1074000000000002</v>
      </c>
      <c r="M762" s="158">
        <v>3.4337</v>
      </c>
      <c r="N762" s="158">
        <v>4.0244</v>
      </c>
      <c r="O762" s="158">
        <v>12.4992</v>
      </c>
      <c r="P762" s="158"/>
      <c r="Q762" s="158">
        <v>12.2822</v>
      </c>
      <c r="R762" s="158">
        <v>14.555</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44865</v>
      </c>
      <c r="E763" s="158">
        <v>15.026</v>
      </c>
      <c r="F763" s="158">
        <v>0.44119999999999998</v>
      </c>
      <c r="G763" s="158">
        <v>0.44119999999999998</v>
      </c>
      <c r="H763" s="158">
        <v>0.92010000000000003</v>
      </c>
      <c r="I763" s="158">
        <v>1.2806999999999999</v>
      </c>
      <c r="J763" s="158">
        <v>1.7195</v>
      </c>
      <c r="K763" s="158">
        <v>2.3988</v>
      </c>
      <c r="L763" s="158">
        <v>3.5775999999999999</v>
      </c>
      <c r="M763" s="158">
        <v>2.6576</v>
      </c>
      <c r="N763" s="158">
        <v>2.9742000000000002</v>
      </c>
      <c r="O763" s="158">
        <v>11.361599999999999</v>
      </c>
      <c r="P763" s="158"/>
      <c r="Q763" s="158">
        <v>11.083399999999999</v>
      </c>
      <c r="R763" s="158">
        <v>13.3887</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44865</v>
      </c>
      <c r="E764" s="158">
        <v>12.6144</v>
      </c>
      <c r="F764" s="158">
        <v>0.32850000000000001</v>
      </c>
      <c r="G764" s="158">
        <v>0.32850000000000001</v>
      </c>
      <c r="H764" s="158">
        <v>0.77329999999999999</v>
      </c>
      <c r="I764" s="158">
        <v>1.2944</v>
      </c>
      <c r="J764" s="158">
        <v>1.7388999999999999</v>
      </c>
      <c r="K764" s="158">
        <v>2.0261</v>
      </c>
      <c r="L764" s="158">
        <v>2.4977999999999998</v>
      </c>
      <c r="M764" s="158">
        <v>2.2071000000000001</v>
      </c>
      <c r="N764" s="158">
        <v>1.7479</v>
      </c>
      <c r="O764" s="158">
        <v>2.3731</v>
      </c>
      <c r="P764" s="158">
        <v>0.24540000000000001</v>
      </c>
      <c r="Q764" s="158">
        <v>3.1764000000000001</v>
      </c>
      <c r="R764" s="158">
        <v>11.1753</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44865</v>
      </c>
      <c r="E765" s="158">
        <v>13.5466</v>
      </c>
      <c r="F765" s="158">
        <v>0.33550000000000002</v>
      </c>
      <c r="G765" s="158">
        <v>0.33550000000000002</v>
      </c>
      <c r="H765" s="158">
        <v>0.79920000000000002</v>
      </c>
      <c r="I765" s="158">
        <v>1.3307</v>
      </c>
      <c r="J765" s="158">
        <v>1.8211999999999999</v>
      </c>
      <c r="K765" s="158">
        <v>2.2747999999999999</v>
      </c>
      <c r="L765" s="158">
        <v>2.8969999999999998</v>
      </c>
      <c r="M765" s="158">
        <v>2.8111000000000002</v>
      </c>
      <c r="N765" s="158">
        <v>2.569</v>
      </c>
      <c r="O765" s="158">
        <v>3.2124000000000001</v>
      </c>
      <c r="P765" s="158">
        <v>1.1278999999999999</v>
      </c>
      <c r="Q765" s="158">
        <v>4.1715999999999998</v>
      </c>
      <c r="R765" s="158">
        <v>12.084099999999999</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44865</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44865</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44865</v>
      </c>
      <c r="E770" s="158">
        <v>40.680199999999999</v>
      </c>
      <c r="F770" s="158">
        <v>0.21110000000000001</v>
      </c>
      <c r="G770" s="158">
        <v>0.21110000000000001</v>
      </c>
      <c r="H770" s="158">
        <v>0.41870000000000002</v>
      </c>
      <c r="I770" s="158">
        <v>0.80579999999999996</v>
      </c>
      <c r="J770" s="158">
        <v>1.2083999999999999</v>
      </c>
      <c r="K770" s="158">
        <v>1.9712000000000001</v>
      </c>
      <c r="L770" s="158">
        <v>2.0585</v>
      </c>
      <c r="M770" s="158">
        <v>2.577</v>
      </c>
      <c r="N770" s="158">
        <v>2.8288000000000002</v>
      </c>
      <c r="O770" s="158">
        <v>7.0979000000000001</v>
      </c>
      <c r="P770" s="158">
        <v>6.8514999999999997</v>
      </c>
      <c r="Q770" s="158">
        <v>7.7714999999999996</v>
      </c>
      <c r="R770" s="158">
        <v>10.922000000000001</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44865</v>
      </c>
      <c r="E771" s="158">
        <v>45.099699999999999</v>
      </c>
      <c r="F771" s="158">
        <v>0.21779999999999999</v>
      </c>
      <c r="G771" s="158">
        <v>0.21779999999999999</v>
      </c>
      <c r="H771" s="158">
        <v>0.441</v>
      </c>
      <c r="I771" s="158">
        <v>0.83730000000000004</v>
      </c>
      <c r="J771" s="158">
        <v>1.2786999999999999</v>
      </c>
      <c r="K771" s="158">
        <v>2.1901999999999999</v>
      </c>
      <c r="L771" s="158">
        <v>2.4914000000000001</v>
      </c>
      <c r="M771" s="158">
        <v>3.2219000000000002</v>
      </c>
      <c r="N771" s="158">
        <v>3.7364000000000002</v>
      </c>
      <c r="O771" s="158">
        <v>8.2895000000000003</v>
      </c>
      <c r="P771" s="158">
        <v>8.0306999999999995</v>
      </c>
      <c r="Q771" s="158">
        <v>9.2436000000000007</v>
      </c>
      <c r="R771" s="158">
        <v>12.144600000000001</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44865</v>
      </c>
      <c r="E774" s="158">
        <v>19.320799999999998</v>
      </c>
      <c r="F774" s="158">
        <v>0.2366</v>
      </c>
      <c r="G774" s="158">
        <v>0.2366</v>
      </c>
      <c r="H774" s="158">
        <v>0.67430000000000001</v>
      </c>
      <c r="I774" s="158">
        <v>0.63070000000000004</v>
      </c>
      <c r="J774" s="158">
        <v>1.4716</v>
      </c>
      <c r="K774" s="158">
        <v>3.2017000000000002</v>
      </c>
      <c r="L774" s="158">
        <v>2.7303000000000002</v>
      </c>
      <c r="M774" s="158">
        <v>2.9794999999999998</v>
      </c>
      <c r="N774" s="158">
        <v>3.8580000000000001</v>
      </c>
      <c r="O774" s="158">
        <v>10.263299999999999</v>
      </c>
      <c r="P774" s="158">
        <v>8.5322999999999993</v>
      </c>
      <c r="Q774" s="158">
        <v>9.2614000000000001</v>
      </c>
      <c r="R774" s="158">
        <v>13.398099999999999</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44865</v>
      </c>
      <c r="E775" s="158">
        <v>17.772500000000001</v>
      </c>
      <c r="F775" s="158">
        <v>0.2324</v>
      </c>
      <c r="G775" s="158">
        <v>0.2324</v>
      </c>
      <c r="H775" s="158">
        <v>0.65980000000000005</v>
      </c>
      <c r="I775" s="158">
        <v>0.61080000000000001</v>
      </c>
      <c r="J775" s="158">
        <v>1.4267000000000001</v>
      </c>
      <c r="K775" s="158">
        <v>3.0611999999999999</v>
      </c>
      <c r="L775" s="158">
        <v>2.4605999999999999</v>
      </c>
      <c r="M775" s="158">
        <v>2.5729000000000002</v>
      </c>
      <c r="N775" s="158">
        <v>3.2955000000000001</v>
      </c>
      <c r="O775" s="158">
        <v>9.5935000000000006</v>
      </c>
      <c r="P775" s="158">
        <v>7.5598999999999998</v>
      </c>
      <c r="Q775" s="158">
        <v>8.0409000000000006</v>
      </c>
      <c r="R775" s="158">
        <v>12.726900000000001</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44865</v>
      </c>
      <c r="E776" s="158">
        <v>52.442599999999999</v>
      </c>
      <c r="F776" s="158">
        <v>0.29570000000000002</v>
      </c>
      <c r="G776" s="158">
        <v>0.29570000000000002</v>
      </c>
      <c r="H776" s="158">
        <v>1.1213</v>
      </c>
      <c r="I776" s="158">
        <v>1.8411999999999999</v>
      </c>
      <c r="J776" s="158">
        <v>2.8687999999999998</v>
      </c>
      <c r="K776" s="158">
        <v>4.0731999999999999</v>
      </c>
      <c r="L776" s="158">
        <v>4.6459999999999999</v>
      </c>
      <c r="M776" s="158">
        <v>3.7961999999999998</v>
      </c>
      <c r="N776" s="158">
        <v>4.5110999999999999</v>
      </c>
      <c r="O776" s="158">
        <v>12.600099999999999</v>
      </c>
      <c r="P776" s="158">
        <v>8.8276000000000003</v>
      </c>
      <c r="Q776" s="158">
        <v>8.4387000000000008</v>
      </c>
      <c r="R776" s="158">
        <v>15.959199999999999</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44865</v>
      </c>
      <c r="E777" s="158">
        <v>58.225000000000001</v>
      </c>
      <c r="F777" s="158">
        <v>0.30980000000000002</v>
      </c>
      <c r="G777" s="158">
        <v>0.30980000000000002</v>
      </c>
      <c r="H777" s="158">
        <v>1.169</v>
      </c>
      <c r="I777" s="158">
        <v>1.9085000000000001</v>
      </c>
      <c r="J777" s="158">
        <v>3.0188000000000001</v>
      </c>
      <c r="K777" s="158">
        <v>4.5324999999999998</v>
      </c>
      <c r="L777" s="158">
        <v>5.5561999999999996</v>
      </c>
      <c r="M777" s="158">
        <v>5.1402999999999999</v>
      </c>
      <c r="N777" s="158">
        <v>6.3125</v>
      </c>
      <c r="O777" s="158">
        <v>14.226100000000001</v>
      </c>
      <c r="P777" s="158">
        <v>10.336600000000001</v>
      </c>
      <c r="Q777" s="158">
        <v>9.3366000000000007</v>
      </c>
      <c r="R777" s="158">
        <v>17.785</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44865</v>
      </c>
      <c r="E780" s="158">
        <v>46.705199999999998</v>
      </c>
      <c r="F780" s="158">
        <v>0.36059999999999998</v>
      </c>
      <c r="G780" s="158">
        <v>0.36059999999999998</v>
      </c>
      <c r="H780" s="158">
        <v>0.85250000000000004</v>
      </c>
      <c r="I780" s="158">
        <v>1.2693000000000001</v>
      </c>
      <c r="J780" s="158">
        <v>1.7292000000000001</v>
      </c>
      <c r="K780" s="158">
        <v>2.1835</v>
      </c>
      <c r="L780" s="158">
        <v>2.8296000000000001</v>
      </c>
      <c r="M780" s="158">
        <v>3.2995000000000001</v>
      </c>
      <c r="N780" s="158">
        <v>3.5950000000000002</v>
      </c>
      <c r="O780" s="158">
        <v>9.0128000000000004</v>
      </c>
      <c r="P780" s="158">
        <v>7.6166999999999998</v>
      </c>
      <c r="Q780" s="158">
        <v>8.1591000000000005</v>
      </c>
      <c r="R780" s="158">
        <v>11.387499999999999</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44865</v>
      </c>
      <c r="E781" s="158">
        <v>55.715216659822303</v>
      </c>
      <c r="F781" s="158">
        <v>0.35010000000000002</v>
      </c>
      <c r="G781" s="158">
        <v>0.35010000000000002</v>
      </c>
      <c r="H781" s="158">
        <v>0.82289999999999996</v>
      </c>
      <c r="I781" s="158">
        <v>1.2285999999999999</v>
      </c>
      <c r="J781" s="158">
        <v>1.6463000000000001</v>
      </c>
      <c r="K781" s="158">
        <v>1.9359999999999999</v>
      </c>
      <c r="L781" s="158">
        <v>2.3342999999999998</v>
      </c>
      <c r="M781" s="158">
        <v>2.5537000000000001</v>
      </c>
      <c r="N781" s="158">
        <v>2.4790000000000001</v>
      </c>
      <c r="O781" s="158">
        <v>7.8094999999999999</v>
      </c>
      <c r="P781" s="158">
        <v>6.4608999999999996</v>
      </c>
      <c r="Q781" s="158">
        <v>7.6973000000000003</v>
      </c>
      <c r="R781" s="158">
        <v>10.1471</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44865</v>
      </c>
      <c r="E782" s="158">
        <v>13.8</v>
      </c>
      <c r="F782" s="158">
        <v>0.36359999999999998</v>
      </c>
      <c r="G782" s="158">
        <v>0.36359999999999998</v>
      </c>
      <c r="H782" s="158">
        <v>0.87719999999999998</v>
      </c>
      <c r="I782" s="158">
        <v>1.3959999999999999</v>
      </c>
      <c r="J782" s="158">
        <v>1.845</v>
      </c>
      <c r="K782" s="158">
        <v>2.298</v>
      </c>
      <c r="L782" s="158">
        <v>2.8315999999999999</v>
      </c>
      <c r="M782" s="158">
        <v>2.298</v>
      </c>
      <c r="N782" s="158">
        <v>1.6949000000000001</v>
      </c>
      <c r="O782" s="158">
        <v>7.8446999999999996</v>
      </c>
      <c r="P782" s="158"/>
      <c r="Q782" s="158">
        <v>7.9114000000000004</v>
      </c>
      <c r="R782" s="158">
        <v>8.9646000000000008</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44865</v>
      </c>
      <c r="E783" s="158">
        <v>13.45</v>
      </c>
      <c r="F783" s="158">
        <v>0.37309999999999999</v>
      </c>
      <c r="G783" s="158">
        <v>0.37309999999999999</v>
      </c>
      <c r="H783" s="158">
        <v>0.9002</v>
      </c>
      <c r="I783" s="158">
        <v>1.4329000000000001</v>
      </c>
      <c r="J783" s="158">
        <v>1.8168</v>
      </c>
      <c r="K783" s="158">
        <v>2.1259999999999999</v>
      </c>
      <c r="L783" s="158">
        <v>2.4371999999999998</v>
      </c>
      <c r="M783" s="158">
        <v>1.7398</v>
      </c>
      <c r="N783" s="158">
        <v>1.0518000000000001</v>
      </c>
      <c r="O783" s="158">
        <v>7.2516999999999996</v>
      </c>
      <c r="P783" s="158"/>
      <c r="Q783" s="158">
        <v>7.258</v>
      </c>
      <c r="R783" s="158">
        <v>8.3231000000000002</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44865</v>
      </c>
      <c r="E784" s="158">
        <v>14.2873</v>
      </c>
      <c r="F784" s="158">
        <v>0.3639</v>
      </c>
      <c r="G784" s="158">
        <v>0.3639</v>
      </c>
      <c r="H784" s="158">
        <v>1.2629999999999999</v>
      </c>
      <c r="I784" s="158">
        <v>1.8251999999999999</v>
      </c>
      <c r="J784" s="158">
        <v>2.5943999999999998</v>
      </c>
      <c r="K784" s="158">
        <v>3.5207000000000002</v>
      </c>
      <c r="L784" s="158">
        <v>5.2278000000000002</v>
      </c>
      <c r="M784" s="158">
        <v>4.8400999999999996</v>
      </c>
      <c r="N784" s="158">
        <v>5.9237000000000002</v>
      </c>
      <c r="O784" s="158">
        <v>10.9847</v>
      </c>
      <c r="P784" s="158"/>
      <c r="Q784" s="158">
        <v>8.9268999999999998</v>
      </c>
      <c r="R784" s="158">
        <v>15.0831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44865</v>
      </c>
      <c r="E785" s="158">
        <v>13.758800000000001</v>
      </c>
      <c r="F785" s="158">
        <v>0.3574</v>
      </c>
      <c r="G785" s="158">
        <v>0.3574</v>
      </c>
      <c r="H785" s="158">
        <v>1.2405999999999999</v>
      </c>
      <c r="I785" s="158">
        <v>1.7941</v>
      </c>
      <c r="J785" s="158">
        <v>2.5238</v>
      </c>
      <c r="K785" s="158">
        <v>3.3052000000000001</v>
      </c>
      <c r="L785" s="158">
        <v>4.7946</v>
      </c>
      <c r="M785" s="158">
        <v>4.1985999999999999</v>
      </c>
      <c r="N785" s="158">
        <v>5.0507</v>
      </c>
      <c r="O785" s="158">
        <v>10.088699999999999</v>
      </c>
      <c r="P785" s="158"/>
      <c r="Q785" s="158">
        <v>7.9474</v>
      </c>
      <c r="R785" s="158">
        <v>14.134399999999999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0.362086956521739</v>
      </c>
      <c r="G786" s="160">
        <v>0.362086956521739</v>
      </c>
      <c r="H786" s="160">
        <v>0.84076086956521734</v>
      </c>
      <c r="I786" s="160">
        <v>1.2560630434782609</v>
      </c>
      <c r="J786" s="160">
        <v>1.7028673913043477</v>
      </c>
      <c r="K786" s="160">
        <v>2.6246239130434783</v>
      </c>
      <c r="L786" s="160">
        <v>3.1552130434782617</v>
      </c>
      <c r="M786" s="160">
        <v>2.708395652173913</v>
      </c>
      <c r="N786" s="160">
        <v>3.1268978260869558</v>
      </c>
      <c r="O786" s="160">
        <v>8.6662304347826069</v>
      </c>
      <c r="P786" s="160">
        <v>7.3068562500000001</v>
      </c>
      <c r="Q786" s="160">
        <v>7.8534043478260855</v>
      </c>
      <c r="R786" s="160">
        <v>11.643030434782613</v>
      </c>
    </row>
    <row r="787" spans="1:34" x14ac:dyDescent="0.3">
      <c r="A787" s="159" t="s">
        <v>407</v>
      </c>
      <c r="B787" s="154"/>
      <c r="C787" s="154"/>
      <c r="D787" s="154"/>
      <c r="E787" s="154"/>
      <c r="F787" s="160">
        <v>0.35899999999999999</v>
      </c>
      <c r="G787" s="160">
        <v>0.35899999999999999</v>
      </c>
      <c r="H787" s="160">
        <v>0.86105000000000009</v>
      </c>
      <c r="I787" s="160">
        <v>1.3284</v>
      </c>
      <c r="J787" s="160">
        <v>1.7896999999999998</v>
      </c>
      <c r="K787" s="160">
        <v>2.4577</v>
      </c>
      <c r="L787" s="160">
        <v>3.1793500000000003</v>
      </c>
      <c r="M787" s="160">
        <v>2.7195499999999999</v>
      </c>
      <c r="N787" s="160">
        <v>3.36395</v>
      </c>
      <c r="O787" s="160">
        <v>8.8375500000000002</v>
      </c>
      <c r="P787" s="160">
        <v>7.6175999999999995</v>
      </c>
      <c r="Q787" s="160">
        <v>8.0981500000000004</v>
      </c>
      <c r="R787" s="160">
        <v>12.0008</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44865</v>
      </c>
      <c r="E790" s="158">
        <v>1144.8699999999999</v>
      </c>
      <c r="F790" s="158">
        <v>0.94969999999999999</v>
      </c>
      <c r="G790" s="158">
        <v>0.94969999999999999</v>
      </c>
      <c r="H790" s="158">
        <v>2.0629</v>
      </c>
      <c r="I790" s="158">
        <v>3.0996000000000001</v>
      </c>
      <c r="J790" s="158">
        <v>4.3685</v>
      </c>
      <c r="K790" s="158">
        <v>5.5423</v>
      </c>
      <c r="L790" s="158">
        <v>4.0553999999999997</v>
      </c>
      <c r="M790" s="158">
        <v>1.2998000000000001</v>
      </c>
      <c r="N790" s="158">
        <v>-2.2681</v>
      </c>
      <c r="O790" s="158">
        <v>15.910600000000001</v>
      </c>
      <c r="P790" s="158">
        <v>9.9643999999999995</v>
      </c>
      <c r="Q790" s="158">
        <v>21.644300000000001</v>
      </c>
      <c r="R790" s="158">
        <v>24.886700000000001</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44865</v>
      </c>
      <c r="E791" s="158">
        <v>1251.6099999999999</v>
      </c>
      <c r="F791" s="158">
        <v>0.95579999999999998</v>
      </c>
      <c r="G791" s="158">
        <v>0.95579999999999998</v>
      </c>
      <c r="H791" s="158">
        <v>2.0847000000000002</v>
      </c>
      <c r="I791" s="158">
        <v>3.1295000000000002</v>
      </c>
      <c r="J791" s="158">
        <v>4.4375</v>
      </c>
      <c r="K791" s="158">
        <v>5.7648000000000001</v>
      </c>
      <c r="L791" s="158">
        <v>4.5054999999999996</v>
      </c>
      <c r="M791" s="158">
        <v>1.9426000000000001</v>
      </c>
      <c r="N791" s="158">
        <v>-1.4301999999999999</v>
      </c>
      <c r="O791" s="158">
        <v>16.915400000000002</v>
      </c>
      <c r="P791" s="158">
        <v>10.9933</v>
      </c>
      <c r="Q791" s="158">
        <v>16.504899999999999</v>
      </c>
      <c r="R791" s="158">
        <v>25.9495</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44865</v>
      </c>
      <c r="E792" s="158">
        <v>19.62</v>
      </c>
      <c r="F792" s="158">
        <v>1.0299</v>
      </c>
      <c r="G792" s="158">
        <v>1.0299</v>
      </c>
      <c r="H792" s="158">
        <v>1.2907</v>
      </c>
      <c r="I792" s="158">
        <v>1.7107000000000001</v>
      </c>
      <c r="J792" s="158">
        <v>1.8163</v>
      </c>
      <c r="K792" s="158">
        <v>3.8645</v>
      </c>
      <c r="L792" s="158">
        <v>3.5903</v>
      </c>
      <c r="M792" s="158">
        <v>-1.0589999999999999</v>
      </c>
      <c r="N792" s="158">
        <v>-5.2632000000000003</v>
      </c>
      <c r="O792" s="158">
        <v>14.6914</v>
      </c>
      <c r="P792" s="158"/>
      <c r="Q792" s="158">
        <v>14.5665</v>
      </c>
      <c r="R792" s="158">
        <v>21.929600000000001</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44865</v>
      </c>
      <c r="E793" s="158">
        <v>18.28</v>
      </c>
      <c r="F793" s="158">
        <v>1.0503</v>
      </c>
      <c r="G793" s="158">
        <v>1.0503</v>
      </c>
      <c r="H793" s="158">
        <v>1.2742</v>
      </c>
      <c r="I793" s="158">
        <v>1.7251000000000001</v>
      </c>
      <c r="J793" s="158">
        <v>1.7817000000000001</v>
      </c>
      <c r="K793" s="158">
        <v>3.6280999999999999</v>
      </c>
      <c r="L793" s="158">
        <v>2.9859</v>
      </c>
      <c r="M793" s="158">
        <v>-1.8787</v>
      </c>
      <c r="N793" s="158">
        <v>-6.4004000000000003</v>
      </c>
      <c r="O793" s="158">
        <v>13.222899999999999</v>
      </c>
      <c r="P793" s="158"/>
      <c r="Q793" s="158">
        <v>12.9428</v>
      </c>
      <c r="R793" s="158">
        <v>20.466000000000001</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44865</v>
      </c>
      <c r="E794" s="158">
        <v>20.440000000000001</v>
      </c>
      <c r="F794" s="158">
        <v>1.0880000000000001</v>
      </c>
      <c r="G794" s="158">
        <v>1.0880000000000001</v>
      </c>
      <c r="H794" s="158">
        <v>1.4896</v>
      </c>
      <c r="I794" s="158">
        <v>1.9451000000000001</v>
      </c>
      <c r="J794" s="158">
        <v>2.8685999999999998</v>
      </c>
      <c r="K794" s="158">
        <v>5.3608000000000002</v>
      </c>
      <c r="L794" s="158">
        <v>3.2845</v>
      </c>
      <c r="M794" s="158">
        <v>-0.14660000000000001</v>
      </c>
      <c r="N794" s="158">
        <v>2.5590000000000002</v>
      </c>
      <c r="O794" s="158"/>
      <c r="P794" s="158"/>
      <c r="Q794" s="158">
        <v>35.737400000000001</v>
      </c>
      <c r="R794" s="158">
        <v>32.293500000000002</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44865</v>
      </c>
      <c r="E795" s="158">
        <v>19.63</v>
      </c>
      <c r="F795" s="158">
        <v>1.0813999999999999</v>
      </c>
      <c r="G795" s="158">
        <v>1.0813999999999999</v>
      </c>
      <c r="H795" s="158">
        <v>1.4470000000000001</v>
      </c>
      <c r="I795" s="158">
        <v>1.8682000000000001</v>
      </c>
      <c r="J795" s="158">
        <v>2.6674000000000002</v>
      </c>
      <c r="K795" s="158">
        <v>4.8051000000000004</v>
      </c>
      <c r="L795" s="158">
        <v>2.2928999999999999</v>
      </c>
      <c r="M795" s="158">
        <v>-1.4063000000000001</v>
      </c>
      <c r="N795" s="158">
        <v>0.82179999999999997</v>
      </c>
      <c r="O795" s="158"/>
      <c r="P795" s="158"/>
      <c r="Q795" s="158">
        <v>33.411799999999999</v>
      </c>
      <c r="R795" s="158">
        <v>30.095400000000001</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44865</v>
      </c>
      <c r="E796" s="158">
        <v>246.5</v>
      </c>
      <c r="F796" s="158">
        <v>1.2113</v>
      </c>
      <c r="G796" s="158">
        <v>1.2113</v>
      </c>
      <c r="H796" s="158">
        <v>2.1295999999999999</v>
      </c>
      <c r="I796" s="158">
        <v>3.2633999999999999</v>
      </c>
      <c r="J796" s="158">
        <v>3.8813</v>
      </c>
      <c r="K796" s="158">
        <v>4.5953999999999997</v>
      </c>
      <c r="L796" s="158">
        <v>5.5087000000000002</v>
      </c>
      <c r="M796" s="158">
        <v>0.92530000000000001</v>
      </c>
      <c r="N796" s="158">
        <v>0.3992</v>
      </c>
      <c r="O796" s="158">
        <v>19.290700000000001</v>
      </c>
      <c r="P796" s="158">
        <v>14.6905</v>
      </c>
      <c r="Q796" s="158">
        <v>14.7072</v>
      </c>
      <c r="R796" s="158">
        <v>25.487200000000001</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44865</v>
      </c>
      <c r="E797" s="158">
        <v>226.89</v>
      </c>
      <c r="F797" s="158">
        <v>1.2042999999999999</v>
      </c>
      <c r="G797" s="158">
        <v>1.2042999999999999</v>
      </c>
      <c r="H797" s="158">
        <v>2.0922999999999998</v>
      </c>
      <c r="I797" s="158">
        <v>3.2115999999999998</v>
      </c>
      <c r="J797" s="158">
        <v>3.7591000000000001</v>
      </c>
      <c r="K797" s="158">
        <v>4.2358000000000002</v>
      </c>
      <c r="L797" s="158">
        <v>4.7846000000000002</v>
      </c>
      <c r="M797" s="158">
        <v>-9.69E-2</v>
      </c>
      <c r="N797" s="158">
        <v>-0.96460000000000001</v>
      </c>
      <c r="O797" s="158">
        <v>17.705300000000001</v>
      </c>
      <c r="P797" s="158">
        <v>13.420299999999999</v>
      </c>
      <c r="Q797" s="158">
        <v>17.7194</v>
      </c>
      <c r="R797" s="158">
        <v>23.817399999999999</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44865</v>
      </c>
      <c r="E798" s="158">
        <v>69.777000000000001</v>
      </c>
      <c r="F798" s="158">
        <v>1.4186000000000001</v>
      </c>
      <c r="G798" s="158">
        <v>1.4186000000000001</v>
      </c>
      <c r="H798" s="158">
        <v>1.7721</v>
      </c>
      <c r="I798" s="158">
        <v>2.1549999999999998</v>
      </c>
      <c r="J798" s="158">
        <v>2.4775999999999998</v>
      </c>
      <c r="K798" s="158">
        <v>3.2326000000000001</v>
      </c>
      <c r="L798" s="158">
        <v>5.4574999999999996</v>
      </c>
      <c r="M798" s="158">
        <v>-0.55720000000000003</v>
      </c>
      <c r="N798" s="158">
        <v>-3.6589</v>
      </c>
      <c r="O798" s="158">
        <v>16.230899999999998</v>
      </c>
      <c r="P798" s="158">
        <v>12.657400000000001</v>
      </c>
      <c r="Q798" s="158">
        <v>14.8728</v>
      </c>
      <c r="R798" s="158">
        <v>25.2651</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44865</v>
      </c>
      <c r="E799" s="158">
        <v>192.81970342576599</v>
      </c>
      <c r="F799" s="158">
        <v>1.4185000000000001</v>
      </c>
      <c r="G799" s="158">
        <v>1.4185000000000001</v>
      </c>
      <c r="H799" s="158">
        <v>1.7715000000000001</v>
      </c>
      <c r="I799" s="158">
        <v>2.1545999999999998</v>
      </c>
      <c r="J799" s="158">
        <v>2.4777</v>
      </c>
      <c r="K799" s="158">
        <v>3.2322000000000002</v>
      </c>
      <c r="L799" s="158">
        <v>5.4572000000000003</v>
      </c>
      <c r="M799" s="158">
        <v>-0.55840000000000001</v>
      </c>
      <c r="N799" s="158">
        <v>-3.6596000000000002</v>
      </c>
      <c r="O799" s="158">
        <v>15.676399999999999</v>
      </c>
      <c r="P799" s="158">
        <v>12.0413</v>
      </c>
      <c r="Q799" s="158">
        <v>14.556100000000001</v>
      </c>
      <c r="R799" s="158">
        <v>25.2639</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44865</v>
      </c>
      <c r="E800" s="158">
        <v>64.549000000000007</v>
      </c>
      <c r="F800" s="158">
        <v>1.4092</v>
      </c>
      <c r="G800" s="158">
        <v>1.4092</v>
      </c>
      <c r="H800" s="158">
        <v>1.7417</v>
      </c>
      <c r="I800" s="158">
        <v>2.1118999999999999</v>
      </c>
      <c r="J800" s="158">
        <v>2.3822999999999999</v>
      </c>
      <c r="K800" s="158">
        <v>2.9358</v>
      </c>
      <c r="L800" s="158">
        <v>4.8502999999999998</v>
      </c>
      <c r="M800" s="158">
        <v>-1.3976999999999999</v>
      </c>
      <c r="N800" s="158">
        <v>-4.7599</v>
      </c>
      <c r="O800" s="158">
        <v>14.992599999999999</v>
      </c>
      <c r="P800" s="158">
        <v>11.5861</v>
      </c>
      <c r="Q800" s="158">
        <v>12.863300000000001</v>
      </c>
      <c r="R800" s="158">
        <v>23.8948</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44865</v>
      </c>
      <c r="E801" s="158">
        <v>805.05256141734696</v>
      </c>
      <c r="F801" s="158">
        <v>1.411</v>
      </c>
      <c r="G801" s="158">
        <v>1.411</v>
      </c>
      <c r="H801" s="158">
        <v>1.7432000000000001</v>
      </c>
      <c r="I801" s="158">
        <v>2.1120999999999999</v>
      </c>
      <c r="J801" s="158">
        <v>2.3835000000000002</v>
      </c>
      <c r="K801" s="158">
        <v>2.9367000000000001</v>
      </c>
      <c r="L801" s="158">
        <v>4.8512000000000004</v>
      </c>
      <c r="M801" s="158">
        <v>-1.397</v>
      </c>
      <c r="N801" s="158">
        <v>-4.7601000000000004</v>
      </c>
      <c r="O801" s="158">
        <v>14.442299999999999</v>
      </c>
      <c r="P801" s="158">
        <v>10.9718</v>
      </c>
      <c r="Q801" s="158">
        <v>18.760000000000002</v>
      </c>
      <c r="R801" s="158">
        <v>23.896899999999999</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44865</v>
      </c>
      <c r="E802" s="158">
        <v>26.282</v>
      </c>
      <c r="F802" s="158">
        <v>1.4123000000000001</v>
      </c>
      <c r="G802" s="158">
        <v>1.4123000000000001</v>
      </c>
      <c r="H802" s="158">
        <v>2.5878999999999999</v>
      </c>
      <c r="I802" s="158">
        <v>3.9266000000000001</v>
      </c>
      <c r="J802" s="158">
        <v>4.7259000000000002</v>
      </c>
      <c r="K802" s="158">
        <v>6.4177999999999997</v>
      </c>
      <c r="L802" s="158">
        <v>8.1296999999999997</v>
      </c>
      <c r="M802" s="158">
        <v>4.4512</v>
      </c>
      <c r="N802" s="158">
        <v>4.7591999999999999</v>
      </c>
      <c r="O802" s="158">
        <v>18.923100000000002</v>
      </c>
      <c r="P802" s="158">
        <v>13.390599999999999</v>
      </c>
      <c r="Q802" s="158">
        <v>13.287800000000001</v>
      </c>
      <c r="R802" s="158">
        <v>29.922000000000001</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44865</v>
      </c>
      <c r="E803" s="158">
        <v>23.713000000000001</v>
      </c>
      <c r="F803" s="158">
        <v>1.3983000000000001</v>
      </c>
      <c r="G803" s="158">
        <v>1.3983000000000001</v>
      </c>
      <c r="H803" s="158">
        <v>2.5383</v>
      </c>
      <c r="I803" s="158">
        <v>3.8586</v>
      </c>
      <c r="J803" s="158">
        <v>4.5731000000000002</v>
      </c>
      <c r="K803" s="158">
        <v>5.9420000000000002</v>
      </c>
      <c r="L803" s="158">
        <v>7.1871</v>
      </c>
      <c r="M803" s="158">
        <v>3.1</v>
      </c>
      <c r="N803" s="158">
        <v>2.9432999999999998</v>
      </c>
      <c r="O803" s="158">
        <v>16.848600000000001</v>
      </c>
      <c r="P803" s="158">
        <v>11.5319</v>
      </c>
      <c r="Q803" s="158">
        <v>11.793200000000001</v>
      </c>
      <c r="R803" s="158">
        <v>27.672000000000001</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44865</v>
      </c>
      <c r="E804" s="158">
        <v>1018.3227000000001</v>
      </c>
      <c r="F804" s="158">
        <v>1.2163999999999999</v>
      </c>
      <c r="G804" s="158">
        <v>1.2163999999999999</v>
      </c>
      <c r="H804" s="158">
        <v>2.9392</v>
      </c>
      <c r="I804" s="158">
        <v>4.306</v>
      </c>
      <c r="J804" s="158">
        <v>5.7215999999999996</v>
      </c>
      <c r="K804" s="158">
        <v>8.9480000000000004</v>
      </c>
      <c r="L804" s="158">
        <v>8.6776999999999997</v>
      </c>
      <c r="M804" s="158">
        <v>4.4153000000000002</v>
      </c>
      <c r="N804" s="158">
        <v>4.2587000000000002</v>
      </c>
      <c r="O804" s="158">
        <v>20.581399999999999</v>
      </c>
      <c r="P804" s="158">
        <v>12.112299999999999</v>
      </c>
      <c r="Q804" s="158">
        <v>17.879300000000001</v>
      </c>
      <c r="R804" s="158">
        <v>34.517200000000003</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44865</v>
      </c>
      <c r="E805" s="158">
        <v>1109.8957</v>
      </c>
      <c r="F805" s="158">
        <v>1.2222999999999999</v>
      </c>
      <c r="G805" s="158">
        <v>1.2222999999999999</v>
      </c>
      <c r="H805" s="158">
        <v>2.9592999999999998</v>
      </c>
      <c r="I805" s="158">
        <v>4.3346999999999998</v>
      </c>
      <c r="J805" s="158">
        <v>5.7855999999999996</v>
      </c>
      <c r="K805" s="158">
        <v>9.1477000000000004</v>
      </c>
      <c r="L805" s="158">
        <v>9.0718999999999994</v>
      </c>
      <c r="M805" s="158">
        <v>4.9776999999999996</v>
      </c>
      <c r="N805" s="158">
        <v>5.01</v>
      </c>
      <c r="O805" s="158">
        <v>21.472899999999999</v>
      </c>
      <c r="P805" s="158">
        <v>13.0351</v>
      </c>
      <c r="Q805" s="158">
        <v>16.190000000000001</v>
      </c>
      <c r="R805" s="158">
        <v>35.490099999999998</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44865</v>
      </c>
      <c r="E806" s="158">
        <v>1135.981</v>
      </c>
      <c r="F806" s="158">
        <v>0.94899999999999995</v>
      </c>
      <c r="G806" s="158">
        <v>0.94899999999999995</v>
      </c>
      <c r="H806" s="158">
        <v>2.7852999999999999</v>
      </c>
      <c r="I806" s="158">
        <v>4.7027000000000001</v>
      </c>
      <c r="J806" s="158">
        <v>6.5476999999999999</v>
      </c>
      <c r="K806" s="158">
        <v>8.4373000000000005</v>
      </c>
      <c r="L806" s="158">
        <v>11.4488</v>
      </c>
      <c r="M806" s="158">
        <v>11.3698</v>
      </c>
      <c r="N806" s="158">
        <v>14.0159</v>
      </c>
      <c r="O806" s="158">
        <v>19.429300000000001</v>
      </c>
      <c r="P806" s="158">
        <v>12.5494</v>
      </c>
      <c r="Q806" s="158">
        <v>18.523199999999999</v>
      </c>
      <c r="R806" s="158">
        <v>41.054600000000001</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44865</v>
      </c>
      <c r="E807" s="158">
        <v>1219.9939999999999</v>
      </c>
      <c r="F807" s="158">
        <v>0.95550000000000002</v>
      </c>
      <c r="G807" s="158">
        <v>0.95550000000000002</v>
      </c>
      <c r="H807" s="158">
        <v>2.8073000000000001</v>
      </c>
      <c r="I807" s="158">
        <v>4.734</v>
      </c>
      <c r="J807" s="158">
        <v>6.6151999999999997</v>
      </c>
      <c r="K807" s="158">
        <v>8.6235999999999997</v>
      </c>
      <c r="L807" s="158">
        <v>11.8287</v>
      </c>
      <c r="M807" s="158">
        <v>11.932399999999999</v>
      </c>
      <c r="N807" s="158">
        <v>14.7883</v>
      </c>
      <c r="O807" s="158">
        <v>20.158100000000001</v>
      </c>
      <c r="P807" s="158">
        <v>13.3155</v>
      </c>
      <c r="Q807" s="158">
        <v>15.585599999999999</v>
      </c>
      <c r="R807" s="158">
        <v>41.944899999999997</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44865</v>
      </c>
      <c r="E808" s="158">
        <v>129.7842</v>
      </c>
      <c r="F808" s="158">
        <v>1.0442</v>
      </c>
      <c r="G808" s="158">
        <v>1.0442</v>
      </c>
      <c r="H808" s="158">
        <v>1.8188</v>
      </c>
      <c r="I808" s="158">
        <v>2.9725999999999999</v>
      </c>
      <c r="J808" s="158">
        <v>3.5647000000000002</v>
      </c>
      <c r="K808" s="158">
        <v>3.6680000000000001</v>
      </c>
      <c r="L808" s="158">
        <v>1.5472999999999999</v>
      </c>
      <c r="M808" s="158">
        <v>-3.3348</v>
      </c>
      <c r="N808" s="158">
        <v>-1.6194999999999999</v>
      </c>
      <c r="O808" s="158">
        <v>15.268599999999999</v>
      </c>
      <c r="P808" s="158">
        <v>8.3361000000000001</v>
      </c>
      <c r="Q808" s="158">
        <v>14.694800000000001</v>
      </c>
      <c r="R808" s="158">
        <v>23.406700000000001</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44865</v>
      </c>
      <c r="E809" s="158">
        <v>141.68389999999999</v>
      </c>
      <c r="F809" s="158">
        <v>1.0536000000000001</v>
      </c>
      <c r="G809" s="158">
        <v>1.0536000000000001</v>
      </c>
      <c r="H809" s="158">
        <v>1.8504</v>
      </c>
      <c r="I809" s="158">
        <v>3.0173999999999999</v>
      </c>
      <c r="J809" s="158">
        <v>3.6667999999999998</v>
      </c>
      <c r="K809" s="158">
        <v>3.9780000000000002</v>
      </c>
      <c r="L809" s="158">
        <v>2.1654</v>
      </c>
      <c r="M809" s="158">
        <v>-2.4643000000000002</v>
      </c>
      <c r="N809" s="158">
        <v>-0.43319999999999997</v>
      </c>
      <c r="O809" s="158">
        <v>16.625800000000002</v>
      </c>
      <c r="P809" s="158">
        <v>9.4696999999999996</v>
      </c>
      <c r="Q809" s="158">
        <v>14.2355</v>
      </c>
      <c r="R809" s="158">
        <v>24.867699999999999</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44865</v>
      </c>
      <c r="E810" s="158">
        <v>35.729999999999997</v>
      </c>
      <c r="F810" s="158">
        <v>1.3905000000000001</v>
      </c>
      <c r="G810" s="158">
        <v>1.3905000000000001</v>
      </c>
      <c r="H810" s="158">
        <v>1.6500999999999999</v>
      </c>
      <c r="I810" s="158">
        <v>2.2317999999999998</v>
      </c>
      <c r="J810" s="158">
        <v>3.0276999999999998</v>
      </c>
      <c r="K810" s="158">
        <v>5.3670999999999998</v>
      </c>
      <c r="L810" s="158">
        <v>6.0552000000000001</v>
      </c>
      <c r="M810" s="158">
        <v>2.1149</v>
      </c>
      <c r="N810" s="158">
        <v>2.3782000000000001</v>
      </c>
      <c r="O810" s="158">
        <v>16.9636</v>
      </c>
      <c r="P810" s="158">
        <v>11.920500000000001</v>
      </c>
      <c r="Q810" s="158">
        <v>15.9595</v>
      </c>
      <c r="R810" s="158">
        <v>27.8627</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44865</v>
      </c>
      <c r="E811" s="158">
        <v>39.96</v>
      </c>
      <c r="F811" s="158">
        <v>1.4213</v>
      </c>
      <c r="G811" s="158">
        <v>1.4213</v>
      </c>
      <c r="H811" s="158">
        <v>1.7053</v>
      </c>
      <c r="I811" s="158">
        <v>2.278</v>
      </c>
      <c r="J811" s="158">
        <v>3.1492</v>
      </c>
      <c r="K811" s="158">
        <v>5.7423000000000002</v>
      </c>
      <c r="L811" s="158">
        <v>6.8163999999999998</v>
      </c>
      <c r="M811" s="158">
        <v>3.0960000000000001</v>
      </c>
      <c r="N811" s="158">
        <v>3.7113999999999998</v>
      </c>
      <c r="O811" s="158">
        <v>18.488800000000001</v>
      </c>
      <c r="P811" s="158">
        <v>13.6372</v>
      </c>
      <c r="Q811" s="158">
        <v>17.478000000000002</v>
      </c>
      <c r="R811" s="158">
        <v>29.53</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44865</v>
      </c>
      <c r="E812" s="158">
        <v>149.47</v>
      </c>
      <c r="F812" s="158">
        <v>1.0479000000000001</v>
      </c>
      <c r="G812" s="158">
        <v>1.0479000000000001</v>
      </c>
      <c r="H812" s="158">
        <v>1.1949000000000001</v>
      </c>
      <c r="I812" s="158">
        <v>1.7169000000000001</v>
      </c>
      <c r="J812" s="158">
        <v>2.1989000000000001</v>
      </c>
      <c r="K812" s="158">
        <v>5.1569000000000003</v>
      </c>
      <c r="L812" s="158">
        <v>6.7794999999999996</v>
      </c>
      <c r="M812" s="158">
        <v>1.5904</v>
      </c>
      <c r="N812" s="158">
        <v>2.3767</v>
      </c>
      <c r="O812" s="158">
        <v>14.223599999999999</v>
      </c>
      <c r="P812" s="158">
        <v>8.9384999999999994</v>
      </c>
      <c r="Q812" s="158">
        <v>14.2148</v>
      </c>
      <c r="R812" s="158">
        <v>25.712700000000002</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44865</v>
      </c>
      <c r="E813" s="158">
        <v>139.40100000000001</v>
      </c>
      <c r="F813" s="158">
        <v>1.0416000000000001</v>
      </c>
      <c r="G813" s="158">
        <v>1.0416000000000001</v>
      </c>
      <c r="H813" s="158">
        <v>1.175</v>
      </c>
      <c r="I813" s="158">
        <v>1.6887000000000001</v>
      </c>
      <c r="J813" s="158">
        <v>2.1364999999999998</v>
      </c>
      <c r="K813" s="158">
        <v>4.9626999999999999</v>
      </c>
      <c r="L813" s="158">
        <v>6.3967000000000001</v>
      </c>
      <c r="M813" s="158">
        <v>1.0591999999999999</v>
      </c>
      <c r="N813" s="158">
        <v>1.6560999999999999</v>
      </c>
      <c r="O813" s="158">
        <v>13.431699999999999</v>
      </c>
      <c r="P813" s="158">
        <v>8.1725999999999992</v>
      </c>
      <c r="Q813" s="158">
        <v>16.657</v>
      </c>
      <c r="R813" s="158">
        <v>24.8338</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44865</v>
      </c>
      <c r="E814" s="158">
        <v>60.136600000000001</v>
      </c>
      <c r="F814" s="158">
        <v>1.3657999999999999</v>
      </c>
      <c r="G814" s="158">
        <v>1.3657999999999999</v>
      </c>
      <c r="H814" s="158">
        <v>2.7193000000000001</v>
      </c>
      <c r="I814" s="158">
        <v>3.387</v>
      </c>
      <c r="J814" s="158">
        <v>4.7638999999999996</v>
      </c>
      <c r="K814" s="158">
        <v>5.5759999999999996</v>
      </c>
      <c r="L814" s="158">
        <v>9.9814000000000007</v>
      </c>
      <c r="M814" s="158">
        <v>6.0252999999999997</v>
      </c>
      <c r="N814" s="158">
        <v>6.6650999999999998</v>
      </c>
      <c r="O814" s="158">
        <v>17.178799999999999</v>
      </c>
      <c r="P814" s="158">
        <v>12.818899999999999</v>
      </c>
      <c r="Q814" s="158">
        <v>16.200399999999998</v>
      </c>
      <c r="R814" s="158">
        <v>33.538800000000002</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44865</v>
      </c>
      <c r="E815" s="158">
        <v>54.696899999999999</v>
      </c>
      <c r="F815" s="158">
        <v>1.3591</v>
      </c>
      <c r="G815" s="158">
        <v>1.3591</v>
      </c>
      <c r="H815" s="158">
        <v>2.6962000000000002</v>
      </c>
      <c r="I815" s="158">
        <v>3.3548</v>
      </c>
      <c r="J815" s="158">
        <v>4.6935000000000002</v>
      </c>
      <c r="K815" s="158">
        <v>5.3486000000000002</v>
      </c>
      <c r="L815" s="158">
        <v>9.5343999999999998</v>
      </c>
      <c r="M815" s="158">
        <v>5.4248000000000003</v>
      </c>
      <c r="N815" s="158">
        <v>5.8311000000000002</v>
      </c>
      <c r="O815" s="158">
        <v>16.2684</v>
      </c>
      <c r="P815" s="158">
        <v>11.942600000000001</v>
      </c>
      <c r="Q815" s="158">
        <v>12.7956</v>
      </c>
      <c r="R815" s="158">
        <v>32.500700000000002</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44865</v>
      </c>
      <c r="E816" s="158">
        <v>54.881</v>
      </c>
      <c r="F816" s="158">
        <v>1.3893</v>
      </c>
      <c r="G816" s="158">
        <v>1.3893</v>
      </c>
      <c r="H816" s="158">
        <v>2.9083000000000001</v>
      </c>
      <c r="I816" s="158">
        <v>4.2473000000000001</v>
      </c>
      <c r="J816" s="158">
        <v>5.3985000000000003</v>
      </c>
      <c r="K816" s="158">
        <v>6.5547000000000004</v>
      </c>
      <c r="L816" s="158">
        <v>6.9659000000000004</v>
      </c>
      <c r="M816" s="158">
        <v>4.1939000000000002</v>
      </c>
      <c r="N816" s="158">
        <v>3.0358000000000001</v>
      </c>
      <c r="O816" s="158">
        <v>14.3911</v>
      </c>
      <c r="P816" s="158">
        <v>10.775700000000001</v>
      </c>
      <c r="Q816" s="158">
        <v>13.8283</v>
      </c>
      <c r="R816" s="158">
        <v>24.175000000000001</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44865</v>
      </c>
      <c r="E817" s="158">
        <v>60.38</v>
      </c>
      <c r="F817" s="158">
        <v>1.3955</v>
      </c>
      <c r="G817" s="158">
        <v>1.3955</v>
      </c>
      <c r="H817" s="158">
        <v>2.9339</v>
      </c>
      <c r="I817" s="158">
        <v>4.2831999999999999</v>
      </c>
      <c r="J817" s="158">
        <v>5.4801000000000002</v>
      </c>
      <c r="K817" s="158">
        <v>6.8068</v>
      </c>
      <c r="L817" s="158">
        <v>7.4741</v>
      </c>
      <c r="M817" s="158">
        <v>4.9302000000000001</v>
      </c>
      <c r="N817" s="158">
        <v>4.0191999999999997</v>
      </c>
      <c r="O817" s="158">
        <v>15.491199999999999</v>
      </c>
      <c r="P817" s="158">
        <v>11.8721</v>
      </c>
      <c r="Q817" s="158">
        <v>16.555900000000001</v>
      </c>
      <c r="R817" s="158">
        <v>25.3629</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44865</v>
      </c>
      <c r="E818" s="158">
        <v>131.78399999999999</v>
      </c>
      <c r="F818" s="158">
        <v>1.073</v>
      </c>
      <c r="G818" s="158">
        <v>1.073</v>
      </c>
      <c r="H818" s="158">
        <v>2.6635</v>
      </c>
      <c r="I818" s="158">
        <v>3.8397000000000001</v>
      </c>
      <c r="J818" s="158">
        <v>3.9331</v>
      </c>
      <c r="K818" s="158">
        <v>6.3211000000000004</v>
      </c>
      <c r="L818" s="158">
        <v>5.8158000000000003</v>
      </c>
      <c r="M818" s="158">
        <v>4.0529000000000002</v>
      </c>
      <c r="N818" s="158">
        <v>2.0640000000000001</v>
      </c>
      <c r="O818" s="158">
        <v>14.761799999999999</v>
      </c>
      <c r="P818" s="158">
        <v>9.73</v>
      </c>
      <c r="Q818" s="158">
        <v>13.466799999999999</v>
      </c>
      <c r="R818" s="158">
        <v>23.3688</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44865</v>
      </c>
      <c r="E819" s="158">
        <v>123.072</v>
      </c>
      <c r="F819" s="158">
        <v>1.0667</v>
      </c>
      <c r="G819" s="158">
        <v>1.0667</v>
      </c>
      <c r="H819" s="158">
        <v>2.6421000000000001</v>
      </c>
      <c r="I819" s="158">
        <v>3.81</v>
      </c>
      <c r="J819" s="158">
        <v>3.867</v>
      </c>
      <c r="K819" s="158">
        <v>6.1185</v>
      </c>
      <c r="L819" s="158">
        <v>5.4185999999999996</v>
      </c>
      <c r="M819" s="158">
        <v>3.4845000000000002</v>
      </c>
      <c r="N819" s="158">
        <v>1.3205</v>
      </c>
      <c r="O819" s="158">
        <v>13.9558</v>
      </c>
      <c r="P819" s="158">
        <v>8.9441000000000006</v>
      </c>
      <c r="Q819" s="158">
        <v>15.450900000000001</v>
      </c>
      <c r="R819" s="158">
        <v>22.483000000000001</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44865</v>
      </c>
      <c r="E820" s="158">
        <v>72.525800000000004</v>
      </c>
      <c r="F820" s="158">
        <v>0.93569999999999998</v>
      </c>
      <c r="G820" s="158">
        <v>0.93569999999999998</v>
      </c>
      <c r="H820" s="158">
        <v>1.0639000000000001</v>
      </c>
      <c r="I820" s="158">
        <v>2.0427</v>
      </c>
      <c r="J820" s="158">
        <v>2.74</v>
      </c>
      <c r="K820" s="158">
        <v>5.4015000000000004</v>
      </c>
      <c r="L820" s="158">
        <v>6.4051</v>
      </c>
      <c r="M820" s="158">
        <v>1.4649000000000001</v>
      </c>
      <c r="N820" s="158">
        <v>0.88900000000000001</v>
      </c>
      <c r="O820" s="158">
        <v>11.603899999999999</v>
      </c>
      <c r="P820" s="158">
        <v>8.3526000000000007</v>
      </c>
      <c r="Q820" s="158">
        <v>10.3727</v>
      </c>
      <c r="R820" s="158">
        <v>20.005199999999999</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44865</v>
      </c>
      <c r="E821" s="158">
        <v>67.416499999999999</v>
      </c>
      <c r="F821" s="158">
        <v>0.92889999999999995</v>
      </c>
      <c r="G821" s="158">
        <v>0.92889999999999995</v>
      </c>
      <c r="H821" s="158">
        <v>1.0415000000000001</v>
      </c>
      <c r="I821" s="158">
        <v>2.0110000000000001</v>
      </c>
      <c r="J821" s="158">
        <v>2.6686999999999999</v>
      </c>
      <c r="K821" s="158">
        <v>5.1794000000000002</v>
      </c>
      <c r="L821" s="158">
        <v>5.9596</v>
      </c>
      <c r="M821" s="158">
        <v>0.80600000000000005</v>
      </c>
      <c r="N821" s="158">
        <v>-1.14E-2</v>
      </c>
      <c r="O821" s="158">
        <v>10.6845</v>
      </c>
      <c r="P821" s="158">
        <v>7.4413999999999998</v>
      </c>
      <c r="Q821" s="158">
        <v>8.9838000000000005</v>
      </c>
      <c r="R821" s="158">
        <v>18.8995</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44865</v>
      </c>
      <c r="E822" s="158">
        <v>37.633800000000001</v>
      </c>
      <c r="F822" s="158">
        <v>1.4656</v>
      </c>
      <c r="G822" s="158">
        <v>1.4656</v>
      </c>
      <c r="H822" s="158">
        <v>2.3075000000000001</v>
      </c>
      <c r="I822" s="158">
        <v>2.4517000000000002</v>
      </c>
      <c r="J822" s="158">
        <v>2.6503999999999999</v>
      </c>
      <c r="K822" s="158">
        <v>8.8719999999999999</v>
      </c>
      <c r="L822" s="158">
        <v>8.4785000000000004</v>
      </c>
      <c r="M822" s="158">
        <v>3.6032999999999999</v>
      </c>
      <c r="N822" s="158">
        <v>0.12820000000000001</v>
      </c>
      <c r="O822" s="158">
        <v>9.5089000000000006</v>
      </c>
      <c r="P822" s="158">
        <v>6.7843999999999998</v>
      </c>
      <c r="Q822" s="158">
        <v>16.841000000000001</v>
      </c>
      <c r="R822" s="158">
        <v>17.279699999999998</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44865</v>
      </c>
      <c r="E823" s="158">
        <v>34.752400000000002</v>
      </c>
      <c r="F823" s="158">
        <v>1.4585999999999999</v>
      </c>
      <c r="G823" s="158">
        <v>1.4585999999999999</v>
      </c>
      <c r="H823" s="158">
        <v>2.2839</v>
      </c>
      <c r="I823" s="158">
        <v>2.4186999999999999</v>
      </c>
      <c r="J823" s="158">
        <v>2.5773999999999999</v>
      </c>
      <c r="K823" s="158">
        <v>8.6369000000000007</v>
      </c>
      <c r="L823" s="158">
        <v>8.0122</v>
      </c>
      <c r="M823" s="158">
        <v>2.9359000000000002</v>
      </c>
      <c r="N823" s="158">
        <v>-0.74170000000000003</v>
      </c>
      <c r="O823" s="158">
        <v>8.5228000000000002</v>
      </c>
      <c r="P823" s="158">
        <v>5.8179999999999996</v>
      </c>
      <c r="Q823" s="158">
        <v>15.7531</v>
      </c>
      <c r="R823" s="158">
        <v>16.2591</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44865</v>
      </c>
      <c r="E824" s="158">
        <v>17.941700000000001</v>
      </c>
      <c r="F824" s="158">
        <v>1.0891</v>
      </c>
      <c r="G824" s="158">
        <v>1.0891</v>
      </c>
      <c r="H824" s="158">
        <v>2.3776999999999999</v>
      </c>
      <c r="I824" s="158">
        <v>3.4651999999999998</v>
      </c>
      <c r="J824" s="158">
        <v>4.5444000000000004</v>
      </c>
      <c r="K824" s="158">
        <v>6.6448</v>
      </c>
      <c r="L824" s="158">
        <v>6.7545000000000002</v>
      </c>
      <c r="M824" s="158">
        <v>5.2762000000000002</v>
      </c>
      <c r="N824" s="158">
        <v>3.0712000000000002</v>
      </c>
      <c r="O824" s="158">
        <v>16.982099999999999</v>
      </c>
      <c r="P824" s="158"/>
      <c r="Q824" s="158">
        <v>14.507</v>
      </c>
      <c r="R824" s="158">
        <v>28.7806</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44865</v>
      </c>
      <c r="E825" s="158">
        <v>16.420000000000002</v>
      </c>
      <c r="F825" s="158">
        <v>1.0734999999999999</v>
      </c>
      <c r="G825" s="158">
        <v>1.0734999999999999</v>
      </c>
      <c r="H825" s="158">
        <v>2.3243999999999998</v>
      </c>
      <c r="I825" s="158">
        <v>3.3894000000000002</v>
      </c>
      <c r="J825" s="158">
        <v>4.3752000000000004</v>
      </c>
      <c r="K825" s="158">
        <v>6.1238000000000001</v>
      </c>
      <c r="L825" s="158">
        <v>5.6778000000000004</v>
      </c>
      <c r="M825" s="158">
        <v>3.6720999999999999</v>
      </c>
      <c r="N825" s="158">
        <v>1.0157</v>
      </c>
      <c r="O825" s="158">
        <v>14.709</v>
      </c>
      <c r="P825" s="158"/>
      <c r="Q825" s="158">
        <v>12.1791</v>
      </c>
      <c r="R825" s="158">
        <v>26.2742</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44865</v>
      </c>
      <c r="E826" s="158">
        <v>51.946399999999997</v>
      </c>
      <c r="F826" s="158">
        <v>0.82450000000000001</v>
      </c>
      <c r="G826" s="158">
        <v>0.82450000000000001</v>
      </c>
      <c r="H826" s="158">
        <v>0.72050000000000003</v>
      </c>
      <c r="I826" s="158">
        <v>2.5745</v>
      </c>
      <c r="J826" s="158">
        <v>4.1177000000000001</v>
      </c>
      <c r="K826" s="158">
        <v>3.9396</v>
      </c>
      <c r="L826" s="158">
        <v>2.4169999999999998</v>
      </c>
      <c r="M826" s="158">
        <v>-1.0484</v>
      </c>
      <c r="N826" s="158">
        <v>-2.2530999999999999</v>
      </c>
      <c r="O826" s="158">
        <v>23.9483</v>
      </c>
      <c r="P826" s="158">
        <v>17.515699999999999</v>
      </c>
      <c r="Q826" s="158">
        <v>19.086200000000002</v>
      </c>
      <c r="R826" s="158">
        <v>26.191800000000001</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44865</v>
      </c>
      <c r="E827" s="158">
        <v>48.635199999999998</v>
      </c>
      <c r="F827" s="158">
        <v>0.81740000000000002</v>
      </c>
      <c r="G827" s="158">
        <v>0.81740000000000002</v>
      </c>
      <c r="H827" s="158">
        <v>0.69630000000000003</v>
      </c>
      <c r="I827" s="158">
        <v>2.5398999999999998</v>
      </c>
      <c r="J827" s="158">
        <v>4.0393999999999997</v>
      </c>
      <c r="K827" s="158">
        <v>3.6735000000000002</v>
      </c>
      <c r="L827" s="158">
        <v>1.8683000000000001</v>
      </c>
      <c r="M827" s="158">
        <v>-1.8185</v>
      </c>
      <c r="N827" s="158">
        <v>-3.2543000000000002</v>
      </c>
      <c r="O827" s="158">
        <v>22.735600000000002</v>
      </c>
      <c r="P827" s="158">
        <v>16.514500000000002</v>
      </c>
      <c r="Q827" s="158">
        <v>18.2577</v>
      </c>
      <c r="R827" s="158">
        <v>24.916399999999999</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44865</v>
      </c>
      <c r="E828" s="158">
        <v>28.57</v>
      </c>
      <c r="F828" s="158">
        <v>1.2403</v>
      </c>
      <c r="G828" s="158">
        <v>1.2403</v>
      </c>
      <c r="H828" s="158">
        <v>1.7813000000000001</v>
      </c>
      <c r="I828" s="158">
        <v>2.5116999999999998</v>
      </c>
      <c r="J828" s="158">
        <v>2.4014000000000002</v>
      </c>
      <c r="K828" s="158">
        <v>4.0800999999999998</v>
      </c>
      <c r="L828" s="158">
        <v>3.1036000000000001</v>
      </c>
      <c r="M828" s="158">
        <v>-3.0209999999999999</v>
      </c>
      <c r="N828" s="158">
        <v>-2.8561999999999999</v>
      </c>
      <c r="O828" s="158">
        <v>24.685199999999998</v>
      </c>
      <c r="P828" s="158">
        <v>16.0975</v>
      </c>
      <c r="Q828" s="158">
        <v>14.676299999999999</v>
      </c>
      <c r="R828" s="158">
        <v>29.5154</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44865</v>
      </c>
      <c r="E829" s="158">
        <v>25.38</v>
      </c>
      <c r="F829" s="158">
        <v>1.2364999999999999</v>
      </c>
      <c r="G829" s="158">
        <v>1.2364999999999999</v>
      </c>
      <c r="H829" s="158">
        <v>1.6827000000000001</v>
      </c>
      <c r="I829" s="158">
        <v>2.4213</v>
      </c>
      <c r="J829" s="158">
        <v>2.2562000000000002</v>
      </c>
      <c r="K829" s="158">
        <v>3.6341000000000001</v>
      </c>
      <c r="L829" s="158">
        <v>2.2562000000000002</v>
      </c>
      <c r="M829" s="158">
        <v>-4.1902999999999997</v>
      </c>
      <c r="N829" s="158">
        <v>-4.5147000000000004</v>
      </c>
      <c r="O829" s="158">
        <v>22.3491</v>
      </c>
      <c r="P829" s="158">
        <v>13.8911</v>
      </c>
      <c r="Q829" s="158">
        <v>12.918699999999999</v>
      </c>
      <c r="R829" s="158">
        <v>27.1023</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44865</v>
      </c>
      <c r="E830" s="158">
        <v>84.889899999999997</v>
      </c>
      <c r="F830" s="158">
        <v>1.1049</v>
      </c>
      <c r="G830" s="158">
        <v>1.1049</v>
      </c>
      <c r="H830" s="158">
        <v>1.7145999999999999</v>
      </c>
      <c r="I830" s="158">
        <v>3.6177000000000001</v>
      </c>
      <c r="J830" s="158">
        <v>4.4668000000000001</v>
      </c>
      <c r="K830" s="158">
        <v>5.7439</v>
      </c>
      <c r="L830" s="158">
        <v>5.1482999999999999</v>
      </c>
      <c r="M830" s="158">
        <v>3.2464</v>
      </c>
      <c r="N830" s="158">
        <v>2.0034999999999998</v>
      </c>
      <c r="O830" s="158">
        <v>16.4101</v>
      </c>
      <c r="P830" s="158">
        <v>11.796900000000001</v>
      </c>
      <c r="Q830" s="158">
        <v>16.440899999999999</v>
      </c>
      <c r="R830" s="158">
        <v>28.273</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44865</v>
      </c>
      <c r="E831" s="158">
        <v>77.773399999999995</v>
      </c>
      <c r="F831" s="158">
        <v>1.0971</v>
      </c>
      <c r="G831" s="158">
        <v>1.0971</v>
      </c>
      <c r="H831" s="158">
        <v>1.6881999999999999</v>
      </c>
      <c r="I831" s="158">
        <v>3.5800999999999998</v>
      </c>
      <c r="J831" s="158">
        <v>4.3826000000000001</v>
      </c>
      <c r="K831" s="158">
        <v>5.4993999999999996</v>
      </c>
      <c r="L831" s="158">
        <v>4.6874000000000002</v>
      </c>
      <c r="M831" s="158">
        <v>2.5432000000000001</v>
      </c>
      <c r="N831" s="158">
        <v>1.0673999999999999</v>
      </c>
      <c r="O831" s="158">
        <v>15.3119</v>
      </c>
      <c r="P831" s="158">
        <v>10.707700000000001</v>
      </c>
      <c r="Q831" s="158">
        <v>12.717499999999999</v>
      </c>
      <c r="R831" s="158">
        <v>27.0717</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44865</v>
      </c>
      <c r="E832" s="158">
        <v>16.355399999999999</v>
      </c>
      <c r="F832" s="158">
        <v>1.1234</v>
      </c>
      <c r="G832" s="158">
        <v>1.1234</v>
      </c>
      <c r="H832" s="158">
        <v>1.6147</v>
      </c>
      <c r="I832" s="158">
        <v>2.7989000000000002</v>
      </c>
      <c r="J832" s="158">
        <v>4.1089000000000002</v>
      </c>
      <c r="K832" s="158">
        <v>5.9672000000000001</v>
      </c>
      <c r="L832" s="158">
        <v>8.4525000000000006</v>
      </c>
      <c r="M832" s="158">
        <v>4.4805999999999999</v>
      </c>
      <c r="N832" s="158">
        <v>3.4910000000000001</v>
      </c>
      <c r="O832" s="158">
        <v>13.708299999999999</v>
      </c>
      <c r="P832" s="158"/>
      <c r="Q832" s="158">
        <v>12.771599999999999</v>
      </c>
      <c r="R832" s="158">
        <v>22.7653</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44865</v>
      </c>
      <c r="E833" s="158">
        <v>15.1828</v>
      </c>
      <c r="F833" s="158">
        <v>1.1081000000000001</v>
      </c>
      <c r="G833" s="158">
        <v>1.1081000000000001</v>
      </c>
      <c r="H833" s="158">
        <v>1.5626</v>
      </c>
      <c r="I833" s="158">
        <v>2.7252999999999998</v>
      </c>
      <c r="J833" s="158">
        <v>3.9447999999999999</v>
      </c>
      <c r="K833" s="158">
        <v>5.4631999999999996</v>
      </c>
      <c r="L833" s="158">
        <v>7.4485000000000001</v>
      </c>
      <c r="M833" s="158">
        <v>3.0613999999999999</v>
      </c>
      <c r="N833" s="158">
        <v>1.6033999999999999</v>
      </c>
      <c r="O833" s="158">
        <v>11.6571</v>
      </c>
      <c r="P833" s="158"/>
      <c r="Q833" s="158">
        <v>10.740399999999999</v>
      </c>
      <c r="R833" s="158">
        <v>20.5458</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44865</v>
      </c>
      <c r="E834" s="158">
        <v>17.040400000000002</v>
      </c>
      <c r="F834" s="158">
        <v>1.1168</v>
      </c>
      <c r="G834" s="158">
        <v>1.1168</v>
      </c>
      <c r="H834" s="158">
        <v>1.613</v>
      </c>
      <c r="I834" s="158">
        <v>2.4018999999999999</v>
      </c>
      <c r="J834" s="158">
        <v>1.7002999999999999</v>
      </c>
      <c r="K834" s="158">
        <v>4.3757999999999999</v>
      </c>
      <c r="L834" s="158">
        <v>3.8087</v>
      </c>
      <c r="M834" s="158">
        <v>1.4708000000000001</v>
      </c>
      <c r="N834" s="158">
        <v>-0.51490000000000002</v>
      </c>
      <c r="O834" s="158">
        <v>14.0382</v>
      </c>
      <c r="P834" s="158"/>
      <c r="Q834" s="158">
        <v>13.692600000000001</v>
      </c>
      <c r="R834" s="158">
        <v>21.1251</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44865</v>
      </c>
      <c r="E835" s="158">
        <v>15.8931</v>
      </c>
      <c r="F835" s="158">
        <v>1.1055999999999999</v>
      </c>
      <c r="G835" s="158">
        <v>1.1055999999999999</v>
      </c>
      <c r="H835" s="158">
        <v>1.5748</v>
      </c>
      <c r="I835" s="158">
        <v>2.3479000000000001</v>
      </c>
      <c r="J835" s="158">
        <v>1.5819000000000001</v>
      </c>
      <c r="K835" s="158">
        <v>4.0069999999999997</v>
      </c>
      <c r="L835" s="158">
        <v>3.0821000000000001</v>
      </c>
      <c r="M835" s="158">
        <v>0.4284</v>
      </c>
      <c r="N835" s="158">
        <v>-1.8926000000000001</v>
      </c>
      <c r="O835" s="158">
        <v>12.2667</v>
      </c>
      <c r="P835" s="158"/>
      <c r="Q835" s="158">
        <v>11.800599999999999</v>
      </c>
      <c r="R835" s="158">
        <v>19.383199999999999</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44865</v>
      </c>
      <c r="E836" s="158">
        <v>158.01</v>
      </c>
      <c r="F836" s="158">
        <v>1.0552999999999999</v>
      </c>
      <c r="G836" s="158">
        <v>1.0552999999999999</v>
      </c>
      <c r="H836" s="158">
        <v>1.6665000000000001</v>
      </c>
      <c r="I836" s="158">
        <v>1.3664000000000001</v>
      </c>
      <c r="J836" s="158">
        <v>0.49609999999999999</v>
      </c>
      <c r="K836" s="158">
        <v>3.7696000000000001</v>
      </c>
      <c r="L836" s="158">
        <v>0.54720000000000002</v>
      </c>
      <c r="M836" s="158">
        <v>2.3580000000000001</v>
      </c>
      <c r="N836" s="158">
        <v>1.2625</v>
      </c>
      <c r="O836" s="158">
        <v>11.1195</v>
      </c>
      <c r="P836" s="158">
        <v>5.7763</v>
      </c>
      <c r="Q836" s="158">
        <v>9.6206999999999994</v>
      </c>
      <c r="R836" s="158">
        <v>21.290400000000002</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44865</v>
      </c>
      <c r="E837" s="158">
        <v>152.11000000000001</v>
      </c>
      <c r="F837" s="158">
        <v>1.0563</v>
      </c>
      <c r="G837" s="158">
        <v>1.0563</v>
      </c>
      <c r="H837" s="158">
        <v>1.6641999999999999</v>
      </c>
      <c r="I837" s="158">
        <v>1.3661000000000001</v>
      </c>
      <c r="J837" s="158">
        <v>0.4889</v>
      </c>
      <c r="K837" s="158">
        <v>3.7585000000000002</v>
      </c>
      <c r="L837" s="158">
        <v>0.52869999999999995</v>
      </c>
      <c r="M837" s="158">
        <v>2.3344999999999998</v>
      </c>
      <c r="N837" s="158">
        <v>1.2244999999999999</v>
      </c>
      <c r="O837" s="158">
        <v>11.033200000000001</v>
      </c>
      <c r="P837" s="158">
        <v>5.6744000000000003</v>
      </c>
      <c r="Q837" s="158">
        <v>9.9223999999999997</v>
      </c>
      <c r="R837" s="158">
        <v>21.232800000000001</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44865</v>
      </c>
      <c r="E838" s="158">
        <v>36.770000000000003</v>
      </c>
      <c r="F838" s="158">
        <v>1.1833</v>
      </c>
      <c r="G838" s="158">
        <v>1.1833</v>
      </c>
      <c r="H838" s="158">
        <v>1.9972000000000001</v>
      </c>
      <c r="I838" s="158">
        <v>3.2284999999999999</v>
      </c>
      <c r="J838" s="158">
        <v>3.7528000000000001</v>
      </c>
      <c r="K838" s="158">
        <v>6.0265000000000004</v>
      </c>
      <c r="L838" s="158">
        <v>6.0876999999999999</v>
      </c>
      <c r="M838" s="158">
        <v>3.4026999999999998</v>
      </c>
      <c r="N838" s="158">
        <v>0.68459999999999999</v>
      </c>
      <c r="O838" s="158">
        <v>19.697700000000001</v>
      </c>
      <c r="P838" s="158">
        <v>13.6808</v>
      </c>
      <c r="Q838" s="158">
        <v>13.169600000000001</v>
      </c>
      <c r="R838" s="158">
        <v>27.9358</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44865</v>
      </c>
      <c r="E839" s="158">
        <v>34.07</v>
      </c>
      <c r="F839" s="158">
        <v>1.1579999999999999</v>
      </c>
      <c r="G839" s="158">
        <v>1.1579999999999999</v>
      </c>
      <c r="H839" s="158">
        <v>1.9755</v>
      </c>
      <c r="I839" s="158">
        <v>3.1798999999999999</v>
      </c>
      <c r="J839" s="158">
        <v>3.6507000000000001</v>
      </c>
      <c r="K839" s="158">
        <v>5.6761999999999997</v>
      </c>
      <c r="L839" s="158">
        <v>5.4471999999999996</v>
      </c>
      <c r="M839" s="158">
        <v>2.4662000000000002</v>
      </c>
      <c r="N839" s="158">
        <v>-0.4965</v>
      </c>
      <c r="O839" s="158">
        <v>18.6066</v>
      </c>
      <c r="P839" s="158">
        <v>12.8123</v>
      </c>
      <c r="Q839" s="158">
        <v>11.3523</v>
      </c>
      <c r="R839" s="158">
        <v>26.6995</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44865</v>
      </c>
      <c r="E840" s="158">
        <v>253.49510000000001</v>
      </c>
      <c r="F840" s="158">
        <v>1.6728000000000001</v>
      </c>
      <c r="G840" s="158">
        <v>1.6728000000000001</v>
      </c>
      <c r="H840" s="158">
        <v>1.4473</v>
      </c>
      <c r="I840" s="158">
        <v>1.4241999999999999</v>
      </c>
      <c r="J840" s="158">
        <v>0.95689999999999997</v>
      </c>
      <c r="K840" s="158">
        <v>2.0661999999999998</v>
      </c>
      <c r="L840" s="158">
        <v>1.0582</v>
      </c>
      <c r="M840" s="158">
        <v>-4.1528999999999998</v>
      </c>
      <c r="N840" s="158">
        <v>-8.5673999999999992</v>
      </c>
      <c r="O840" s="158">
        <v>18.608000000000001</v>
      </c>
      <c r="P840" s="158">
        <v>14.866400000000001</v>
      </c>
      <c r="Q840" s="158">
        <v>15.141500000000001</v>
      </c>
      <c r="R840" s="158">
        <v>22.692599999999999</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44865</v>
      </c>
      <c r="E841" s="158">
        <v>222.57751704498199</v>
      </c>
      <c r="F841" s="158">
        <v>1.6728000000000001</v>
      </c>
      <c r="G841" s="158">
        <v>1.6728000000000001</v>
      </c>
      <c r="H841" s="158">
        <v>1.4472</v>
      </c>
      <c r="I841" s="158">
        <v>1.4241999999999999</v>
      </c>
      <c r="J841" s="158">
        <v>0.95689999999999997</v>
      </c>
      <c r="K841" s="158">
        <v>2.0661</v>
      </c>
      <c r="L841" s="158">
        <v>1.0581</v>
      </c>
      <c r="M841" s="158">
        <v>-4.1529999999999996</v>
      </c>
      <c r="N841" s="158">
        <v>-8.5676000000000005</v>
      </c>
      <c r="O841" s="158">
        <v>18.609400000000001</v>
      </c>
      <c r="P841" s="158">
        <v>14.715199999999999</v>
      </c>
      <c r="Q841" s="158">
        <v>15.0579</v>
      </c>
      <c r="R841" s="158">
        <v>22.694700000000001</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44865</v>
      </c>
      <c r="E842" s="158">
        <v>241.00020000000001</v>
      </c>
      <c r="F842" s="158">
        <v>1.6662999999999999</v>
      </c>
      <c r="G842" s="158">
        <v>1.6662999999999999</v>
      </c>
      <c r="H842" s="158">
        <v>1.4253</v>
      </c>
      <c r="I842" s="158">
        <v>1.3926000000000001</v>
      </c>
      <c r="J842" s="158">
        <v>0.88759999999999994</v>
      </c>
      <c r="K842" s="158">
        <v>1.8537999999999999</v>
      </c>
      <c r="L842" s="158">
        <v>0.63329999999999997</v>
      </c>
      <c r="M842" s="158">
        <v>-4.7618999999999998</v>
      </c>
      <c r="N842" s="158">
        <v>-9.3465000000000007</v>
      </c>
      <c r="O842" s="158">
        <v>17.7273</v>
      </c>
      <c r="P842" s="158">
        <v>14.1218</v>
      </c>
      <c r="Q842" s="158">
        <v>14.9985</v>
      </c>
      <c r="R842" s="158">
        <v>21.7286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44865</v>
      </c>
      <c r="E843" s="158">
        <v>385.88085282311198</v>
      </c>
      <c r="F843" s="158">
        <v>1.6662999999999999</v>
      </c>
      <c r="G843" s="158">
        <v>1.6662999999999999</v>
      </c>
      <c r="H843" s="158">
        <v>1.4253</v>
      </c>
      <c r="I843" s="158">
        <v>1.3926000000000001</v>
      </c>
      <c r="J843" s="158">
        <v>0.88749999999999996</v>
      </c>
      <c r="K843" s="158">
        <v>1.8539000000000001</v>
      </c>
      <c r="L843" s="158">
        <v>0.63339999999999996</v>
      </c>
      <c r="M843" s="158">
        <v>-4.7618999999999998</v>
      </c>
      <c r="N843" s="158">
        <v>-9.3463999999999992</v>
      </c>
      <c r="O843" s="158">
        <v>17.7271</v>
      </c>
      <c r="P843" s="158">
        <v>13.9666</v>
      </c>
      <c r="Q843" s="158">
        <v>12.735099999999999</v>
      </c>
      <c r="R843" s="158">
        <v>21.728400000000001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1.2016185185185184</v>
      </c>
      <c r="G844" s="160">
        <v>1.2016185185185184</v>
      </c>
      <c r="H844" s="160">
        <v>1.8994574074074071</v>
      </c>
      <c r="I844" s="160">
        <v>2.7638740740740739</v>
      </c>
      <c r="J844" s="160">
        <v>3.3293333333333326</v>
      </c>
      <c r="K844" s="160">
        <v>5.1400777777777771</v>
      </c>
      <c r="L844" s="160">
        <v>5.2309759259259279</v>
      </c>
      <c r="M844" s="160">
        <v>1.5135555555555555</v>
      </c>
      <c r="N844" s="160">
        <v>0.21247222222222259</v>
      </c>
      <c r="O844" s="160">
        <v>16.265223076923075</v>
      </c>
      <c r="P844" s="160">
        <v>11.576170454545451</v>
      </c>
      <c r="Q844" s="160">
        <v>15.311487037037033</v>
      </c>
      <c r="R844" s="160">
        <v>25.775568518518519</v>
      </c>
    </row>
    <row r="845" spans="1:34" x14ac:dyDescent="0.3">
      <c r="A845" s="159" t="s">
        <v>407</v>
      </c>
      <c r="B845" s="154"/>
      <c r="C845" s="154"/>
      <c r="D845" s="154"/>
      <c r="E845" s="154"/>
      <c r="F845" s="160">
        <v>1.1200999999999999</v>
      </c>
      <c r="G845" s="160">
        <v>1.1200999999999999</v>
      </c>
      <c r="H845" s="160">
        <v>1.7573500000000002</v>
      </c>
      <c r="I845" s="160">
        <v>2.5571999999999999</v>
      </c>
      <c r="J845" s="160">
        <v>3.6077000000000004</v>
      </c>
      <c r="K845" s="160">
        <v>5.3547000000000002</v>
      </c>
      <c r="L845" s="160">
        <v>5.4521999999999995</v>
      </c>
      <c r="M845" s="160">
        <v>1.7665000000000002</v>
      </c>
      <c r="N845" s="160">
        <v>0.75319999999999998</v>
      </c>
      <c r="O845" s="160">
        <v>16.249649999999999</v>
      </c>
      <c r="P845" s="160">
        <v>11.931550000000001</v>
      </c>
      <c r="Q845" s="160">
        <v>14.685549999999999</v>
      </c>
      <c r="R845" s="160">
        <v>25.090150000000001</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44865</v>
      </c>
      <c r="E848" s="158">
        <v>284.59129999999999</v>
      </c>
      <c r="F848" s="158">
        <v>6.5016999999999996</v>
      </c>
      <c r="G848" s="158">
        <v>6.5016999999999996</v>
      </c>
      <c r="H848" s="158">
        <v>7.5259999999999998</v>
      </c>
      <c r="I848" s="158">
        <v>6.3650000000000002</v>
      </c>
      <c r="J848" s="158">
        <v>5.2553000000000001</v>
      </c>
      <c r="K848" s="158">
        <v>5.3836000000000004</v>
      </c>
      <c r="L848" s="158">
        <v>4.1980000000000004</v>
      </c>
      <c r="M848" s="158">
        <v>4.3758999999999997</v>
      </c>
      <c r="N848" s="158">
        <v>4.1375000000000002</v>
      </c>
      <c r="O848" s="158">
        <v>5.5952999999999999</v>
      </c>
      <c r="P848" s="158">
        <v>6.5224000000000002</v>
      </c>
      <c r="Q848" s="158">
        <v>7.9854000000000003</v>
      </c>
      <c r="R848" s="158">
        <v>4.1698000000000004</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44865</v>
      </c>
      <c r="E849" s="158">
        <v>290.77179999999998</v>
      </c>
      <c r="F849" s="158">
        <v>6.7236000000000002</v>
      </c>
      <c r="G849" s="158">
        <v>6.7236000000000002</v>
      </c>
      <c r="H849" s="158">
        <v>7.7515000000000001</v>
      </c>
      <c r="I849" s="158">
        <v>6.5907</v>
      </c>
      <c r="J849" s="158">
        <v>5.4813999999999998</v>
      </c>
      <c r="K849" s="158">
        <v>5.6119000000000003</v>
      </c>
      <c r="L849" s="158">
        <v>4.4413</v>
      </c>
      <c r="M849" s="158">
        <v>4.6252000000000004</v>
      </c>
      <c r="N849" s="158">
        <v>4.3826999999999998</v>
      </c>
      <c r="O849" s="158">
        <v>5.8049999999999997</v>
      </c>
      <c r="P849" s="158">
        <v>6.7526000000000002</v>
      </c>
      <c r="Q849" s="158">
        <v>7.9896000000000003</v>
      </c>
      <c r="R849" s="158">
        <v>4.3781999999999996</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44865</v>
      </c>
      <c r="E850" s="158">
        <v>10.663500000000001</v>
      </c>
      <c r="F850" s="158">
        <v>4.2229999999999999</v>
      </c>
      <c r="G850" s="158">
        <v>4.2229999999999999</v>
      </c>
      <c r="H850" s="158">
        <v>6.3433999999999999</v>
      </c>
      <c r="I850" s="158">
        <v>5.1199000000000003</v>
      </c>
      <c r="J850" s="158">
        <v>5.0119999999999996</v>
      </c>
      <c r="K850" s="158">
        <v>5.2331000000000003</v>
      </c>
      <c r="L850" s="158">
        <v>3.2212000000000001</v>
      </c>
      <c r="M850" s="158">
        <v>2.4436</v>
      </c>
      <c r="N850" s="158">
        <v>2.1067999999999998</v>
      </c>
      <c r="O850" s="158"/>
      <c r="P850" s="158"/>
      <c r="Q850" s="158">
        <v>4.0472999999999999</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44865</v>
      </c>
      <c r="E851" s="158">
        <v>10.6159</v>
      </c>
      <c r="F851" s="158">
        <v>3.8978999999999999</v>
      </c>
      <c r="G851" s="158">
        <v>3.8978999999999999</v>
      </c>
      <c r="H851" s="158">
        <v>6.0957999999999997</v>
      </c>
      <c r="I851" s="158">
        <v>4.8716999999999997</v>
      </c>
      <c r="J851" s="158">
        <v>4.7438000000000002</v>
      </c>
      <c r="K851" s="158">
        <v>4.9640000000000004</v>
      </c>
      <c r="L851" s="158">
        <v>2.9483000000000001</v>
      </c>
      <c r="M851" s="158">
        <v>2.1720000000000002</v>
      </c>
      <c r="N851" s="158">
        <v>1.8299000000000001</v>
      </c>
      <c r="O851" s="158"/>
      <c r="P851" s="158"/>
      <c r="Q851" s="158">
        <v>3.7602000000000002</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44865</v>
      </c>
      <c r="E852" s="158">
        <v>33.178699999999999</v>
      </c>
      <c r="F852" s="158">
        <v>2.5308000000000002</v>
      </c>
      <c r="G852" s="158">
        <v>2.5308000000000002</v>
      </c>
      <c r="H852" s="158">
        <v>6.1379000000000001</v>
      </c>
      <c r="I852" s="158">
        <v>4.3211000000000004</v>
      </c>
      <c r="J852" s="158">
        <v>4.0559000000000003</v>
      </c>
      <c r="K852" s="158">
        <v>5.8977000000000004</v>
      </c>
      <c r="L852" s="158">
        <v>3.8083</v>
      </c>
      <c r="M852" s="158">
        <v>3.5644999999999998</v>
      </c>
      <c r="N852" s="158">
        <v>3.1768000000000001</v>
      </c>
      <c r="O852" s="158">
        <v>4.4503000000000004</v>
      </c>
      <c r="P852" s="158">
        <v>5.4691000000000001</v>
      </c>
      <c r="Q852" s="158">
        <v>5.7266000000000004</v>
      </c>
      <c r="R852" s="158">
        <v>3.6172</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44865</v>
      </c>
      <c r="E853" s="158">
        <v>35.524900000000002</v>
      </c>
      <c r="F853" s="158">
        <v>3.2202000000000002</v>
      </c>
      <c r="G853" s="158">
        <v>3.2202000000000002</v>
      </c>
      <c r="H853" s="158">
        <v>6.8452999999999999</v>
      </c>
      <c r="I853" s="158">
        <v>5.0221</v>
      </c>
      <c r="J853" s="158">
        <v>4.7587000000000002</v>
      </c>
      <c r="K853" s="158">
        <v>6.6074999999999999</v>
      </c>
      <c r="L853" s="158">
        <v>4.5191999999999997</v>
      </c>
      <c r="M853" s="158">
        <v>4.2746000000000004</v>
      </c>
      <c r="N853" s="158">
        <v>3.8809999999999998</v>
      </c>
      <c r="O853" s="158">
        <v>5.157</v>
      </c>
      <c r="P853" s="158">
        <v>6.1214000000000004</v>
      </c>
      <c r="Q853" s="158">
        <v>6.6944999999999997</v>
      </c>
      <c r="R853" s="158">
        <v>4.3072999999999997</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44865</v>
      </c>
      <c r="E854" s="158">
        <v>40.6389</v>
      </c>
      <c r="F854" s="158">
        <v>7.1894999999999998</v>
      </c>
      <c r="G854" s="158">
        <v>7.1894999999999998</v>
      </c>
      <c r="H854" s="158">
        <v>8.6516999999999999</v>
      </c>
      <c r="I854" s="158">
        <v>6.3345000000000002</v>
      </c>
      <c r="J854" s="158">
        <v>5.3171999999999997</v>
      </c>
      <c r="K854" s="158">
        <v>7.3872</v>
      </c>
      <c r="L854" s="158">
        <v>4.6203000000000003</v>
      </c>
      <c r="M854" s="158">
        <v>4.2366000000000001</v>
      </c>
      <c r="N854" s="158">
        <v>3.8956</v>
      </c>
      <c r="O854" s="158">
        <v>5.9610000000000003</v>
      </c>
      <c r="P854" s="158">
        <v>6.6212</v>
      </c>
      <c r="Q854" s="158">
        <v>7.7769000000000004</v>
      </c>
      <c r="R854" s="158">
        <v>4.5301</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44865</v>
      </c>
      <c r="E855" s="158">
        <v>41.2029</v>
      </c>
      <c r="F855" s="158">
        <v>7.3865999999999996</v>
      </c>
      <c r="G855" s="158">
        <v>7.3865999999999996</v>
      </c>
      <c r="H855" s="158">
        <v>8.8802000000000003</v>
      </c>
      <c r="I855" s="158">
        <v>6.5591999999999997</v>
      </c>
      <c r="J855" s="158">
        <v>5.5411000000000001</v>
      </c>
      <c r="K855" s="158">
        <v>7.6189</v>
      </c>
      <c r="L855" s="158">
        <v>4.8497000000000003</v>
      </c>
      <c r="M855" s="158">
        <v>4.4767000000000001</v>
      </c>
      <c r="N855" s="158">
        <v>4.1421000000000001</v>
      </c>
      <c r="O855" s="158">
        <v>6.1993999999999998</v>
      </c>
      <c r="P855" s="158">
        <v>6.8308</v>
      </c>
      <c r="Q855" s="158">
        <v>7.8297999999999996</v>
      </c>
      <c r="R855" s="158">
        <v>4.7849000000000004</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44865</v>
      </c>
      <c r="E856" s="158">
        <v>347.2921</v>
      </c>
      <c r="F856" s="158">
        <v>4.9696999999999996</v>
      </c>
      <c r="G856" s="158">
        <v>4.9696999999999996</v>
      </c>
      <c r="H856" s="158">
        <v>9.8152000000000008</v>
      </c>
      <c r="I856" s="158">
        <v>5.6470000000000002</v>
      </c>
      <c r="J856" s="158">
        <v>4.3836000000000004</v>
      </c>
      <c r="K856" s="158">
        <v>10.6432</v>
      </c>
      <c r="L856" s="158">
        <v>5.5926</v>
      </c>
      <c r="M856" s="158">
        <v>4.2563000000000004</v>
      </c>
      <c r="N856" s="158">
        <v>3.3894000000000002</v>
      </c>
      <c r="O856" s="158">
        <v>5.9202000000000004</v>
      </c>
      <c r="P856" s="158">
        <v>6.4181999999999997</v>
      </c>
      <c r="Q856" s="158">
        <v>7.6148999999999996</v>
      </c>
      <c r="R856" s="158">
        <v>4.4336000000000002</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44865</v>
      </c>
      <c r="E857" s="158">
        <v>372.84690000000001</v>
      </c>
      <c r="F857" s="158">
        <v>5.6707999999999998</v>
      </c>
      <c r="G857" s="158">
        <v>5.6707999999999998</v>
      </c>
      <c r="H857" s="158">
        <v>10.5168</v>
      </c>
      <c r="I857" s="158">
        <v>6.3486000000000002</v>
      </c>
      <c r="J857" s="158">
        <v>5.0861999999999998</v>
      </c>
      <c r="K857" s="158">
        <v>11.363200000000001</v>
      </c>
      <c r="L857" s="158">
        <v>6.3174999999999999</v>
      </c>
      <c r="M857" s="158">
        <v>4.9897</v>
      </c>
      <c r="N857" s="158">
        <v>4.1280000000000001</v>
      </c>
      <c r="O857" s="158">
        <v>6.6856</v>
      </c>
      <c r="P857" s="158">
        <v>7.2065999999999999</v>
      </c>
      <c r="Q857" s="158">
        <v>8.2742000000000004</v>
      </c>
      <c r="R857" s="158">
        <v>5.1839000000000004</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44865</v>
      </c>
      <c r="E858" s="158">
        <v>10.664099999999999</v>
      </c>
      <c r="F858" s="158">
        <v>4.2228000000000003</v>
      </c>
      <c r="G858" s="158">
        <v>4.2228000000000003</v>
      </c>
      <c r="H858" s="158">
        <v>7.7516999999999996</v>
      </c>
      <c r="I858" s="158">
        <v>4.9478</v>
      </c>
      <c r="J858" s="158">
        <v>4.4553000000000003</v>
      </c>
      <c r="K858" s="158">
        <v>4.0545</v>
      </c>
      <c r="L858" s="158">
        <v>3.5004</v>
      </c>
      <c r="M858" s="158">
        <v>3.5628000000000002</v>
      </c>
      <c r="N858" s="158">
        <v>3.6257999999999999</v>
      </c>
      <c r="O858" s="158"/>
      <c r="P858" s="158"/>
      <c r="Q858" s="158">
        <v>3.8578000000000001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44865</v>
      </c>
      <c r="E859" s="158">
        <v>10.5763</v>
      </c>
      <c r="F859" s="158">
        <v>3.6823000000000001</v>
      </c>
      <c r="G859" s="158">
        <v>3.6823000000000001</v>
      </c>
      <c r="H859" s="158">
        <v>7.2618</v>
      </c>
      <c r="I859" s="158">
        <v>4.4447000000000001</v>
      </c>
      <c r="J859" s="158">
        <v>3.9653999999999998</v>
      </c>
      <c r="K859" s="158">
        <v>3.5680000000000001</v>
      </c>
      <c r="L859" s="158">
        <v>3.0093999999999999</v>
      </c>
      <c r="M859" s="158">
        <v>3.0621</v>
      </c>
      <c r="N859" s="158">
        <v>3.121</v>
      </c>
      <c r="O859" s="158"/>
      <c r="P859" s="158"/>
      <c r="Q859" s="158">
        <v>3.3536000000000001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44865</v>
      </c>
      <c r="E860" s="158">
        <v>1248.8246999999999</v>
      </c>
      <c r="F860" s="158">
        <v>3.9293999999999998</v>
      </c>
      <c r="G860" s="158">
        <v>3.9293999999999998</v>
      </c>
      <c r="H860" s="158">
        <v>10.071199999999999</v>
      </c>
      <c r="I860" s="158">
        <v>8.2386999999999997</v>
      </c>
      <c r="J860" s="158">
        <v>5.2942999999999998</v>
      </c>
      <c r="K860" s="158">
        <v>6.0084999999999997</v>
      </c>
      <c r="L860" s="158">
        <v>3.3885999999999998</v>
      </c>
      <c r="M860" s="158">
        <v>3.3085</v>
      </c>
      <c r="N860" s="158">
        <v>3.3220999999999998</v>
      </c>
      <c r="O860" s="158">
        <v>6.5377999999999998</v>
      </c>
      <c r="P860" s="158"/>
      <c r="Q860" s="158">
        <v>6.6159999999999997</v>
      </c>
      <c r="R860" s="158">
        <v>4.4696999999999996</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44865</v>
      </c>
      <c r="E861" s="158">
        <v>1233.1986999999999</v>
      </c>
      <c r="F861" s="158">
        <v>3.5291000000000001</v>
      </c>
      <c r="G861" s="158">
        <v>3.5291000000000001</v>
      </c>
      <c r="H861" s="158">
        <v>9.67</v>
      </c>
      <c r="I861" s="158">
        <v>7.8372999999999999</v>
      </c>
      <c r="J861" s="158">
        <v>4.8922999999999996</v>
      </c>
      <c r="K861" s="158">
        <v>5.6021999999999998</v>
      </c>
      <c r="L861" s="158">
        <v>2.9819</v>
      </c>
      <c r="M861" s="158">
        <v>2.899</v>
      </c>
      <c r="N861" s="158">
        <v>2.9094000000000002</v>
      </c>
      <c r="O861" s="158">
        <v>6.1260000000000003</v>
      </c>
      <c r="P861" s="158"/>
      <c r="Q861" s="158">
        <v>6.2295999999999996</v>
      </c>
      <c r="R861" s="158">
        <v>4.0526999999999997</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44865</v>
      </c>
      <c r="E862" s="158">
        <v>36.811700000000002</v>
      </c>
      <c r="F862" s="158">
        <v>5.0258000000000003</v>
      </c>
      <c r="G862" s="158">
        <v>5.0258000000000003</v>
      </c>
      <c r="H862" s="158">
        <v>9.8425999999999991</v>
      </c>
      <c r="I862" s="158">
        <v>7.5716999999999999</v>
      </c>
      <c r="J862" s="158">
        <v>5.1561000000000003</v>
      </c>
      <c r="K862" s="158">
        <v>4.202</v>
      </c>
      <c r="L862" s="158">
        <v>3.0327999999999999</v>
      </c>
      <c r="M862" s="158">
        <v>2.9982000000000002</v>
      </c>
      <c r="N862" s="158">
        <v>3.097</v>
      </c>
      <c r="O862" s="158">
        <v>6.1706000000000003</v>
      </c>
      <c r="P862" s="158">
        <v>6.4340000000000002</v>
      </c>
      <c r="Q862" s="158">
        <v>7.4348000000000001</v>
      </c>
      <c r="R862" s="158">
        <v>3.8611</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44865</v>
      </c>
      <c r="E863" s="158">
        <v>38.424900000000001</v>
      </c>
      <c r="F863" s="158">
        <v>5.3535000000000004</v>
      </c>
      <c r="G863" s="158">
        <v>5.3535000000000004</v>
      </c>
      <c r="H863" s="158">
        <v>10.173299999999999</v>
      </c>
      <c r="I863" s="158">
        <v>7.9013</v>
      </c>
      <c r="J863" s="158">
        <v>5.4859</v>
      </c>
      <c r="K863" s="158">
        <v>4.5361000000000002</v>
      </c>
      <c r="L863" s="158">
        <v>3.3683999999999998</v>
      </c>
      <c r="M863" s="158">
        <v>3.3359000000000001</v>
      </c>
      <c r="N863" s="158">
        <v>3.4377</v>
      </c>
      <c r="O863" s="158">
        <v>6.5414000000000003</v>
      </c>
      <c r="P863" s="158">
        <v>6.8487999999999998</v>
      </c>
      <c r="Q863" s="158">
        <v>7.9358000000000004</v>
      </c>
      <c r="R863" s="158">
        <v>4.2081999999999997</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44865</v>
      </c>
      <c r="E864" s="158">
        <v>10.8781</v>
      </c>
      <c r="F864" s="158">
        <v>6.2666000000000004</v>
      </c>
      <c r="G864" s="158">
        <v>6.2666000000000004</v>
      </c>
      <c r="H864" s="158">
        <v>8.2728999999999999</v>
      </c>
      <c r="I864" s="158">
        <v>7.5715000000000003</v>
      </c>
      <c r="J864" s="158">
        <v>5.0218999999999996</v>
      </c>
      <c r="K864" s="158">
        <v>3.8064</v>
      </c>
      <c r="L864" s="158">
        <v>3.8403999999999998</v>
      </c>
      <c r="M864" s="158">
        <v>3.7749000000000001</v>
      </c>
      <c r="N864" s="158">
        <v>3.5636999999999999</v>
      </c>
      <c r="O864" s="158"/>
      <c r="P864" s="158"/>
      <c r="Q864" s="158">
        <v>4.2742000000000004</v>
      </c>
      <c r="R864" s="158">
        <v>4.2742000000000004</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44865</v>
      </c>
      <c r="E865" s="158">
        <v>10.8337</v>
      </c>
      <c r="F865" s="158">
        <v>6.0674000000000001</v>
      </c>
      <c r="G865" s="158">
        <v>6.0674000000000001</v>
      </c>
      <c r="H865" s="158">
        <v>8.07</v>
      </c>
      <c r="I865" s="158">
        <v>7.3605999999999998</v>
      </c>
      <c r="J865" s="158">
        <v>4.8124000000000002</v>
      </c>
      <c r="K865" s="158">
        <v>3.6030000000000002</v>
      </c>
      <c r="L865" s="158">
        <v>3.6352000000000002</v>
      </c>
      <c r="M865" s="158">
        <v>3.5693000000000001</v>
      </c>
      <c r="N865" s="158">
        <v>3.3555999999999999</v>
      </c>
      <c r="O865" s="158"/>
      <c r="P865" s="158"/>
      <c r="Q865" s="158">
        <v>4.0624000000000002</v>
      </c>
      <c r="R865" s="158">
        <v>4.0624000000000002</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44865</v>
      </c>
      <c r="E866" s="158">
        <v>1287.6125</v>
      </c>
      <c r="F866" s="158">
        <v>5.6721000000000004</v>
      </c>
      <c r="G866" s="158">
        <v>5.6721000000000004</v>
      </c>
      <c r="H866" s="158">
        <v>6.6822999999999997</v>
      </c>
      <c r="I866" s="158">
        <v>5.9951999999999996</v>
      </c>
      <c r="J866" s="158">
        <v>5.1814999999999998</v>
      </c>
      <c r="K866" s="158">
        <v>5.298</v>
      </c>
      <c r="L866" s="158">
        <v>4.1849999999999996</v>
      </c>
      <c r="M866" s="158">
        <v>3.7267000000000001</v>
      </c>
      <c r="N866" s="158">
        <v>3.4678</v>
      </c>
      <c r="O866" s="158">
        <v>5.4598000000000004</v>
      </c>
      <c r="P866" s="158"/>
      <c r="Q866" s="158">
        <v>6.5145</v>
      </c>
      <c r="R866" s="158">
        <v>3.9746999999999999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44865</v>
      </c>
      <c r="E867" s="158">
        <v>1245.9775</v>
      </c>
      <c r="F867" s="158">
        <v>5.1717000000000004</v>
      </c>
      <c r="G867" s="158">
        <v>5.1717000000000004</v>
      </c>
      <c r="H867" s="158">
        <v>6.1816000000000004</v>
      </c>
      <c r="I867" s="158">
        <v>5.4942000000000002</v>
      </c>
      <c r="J867" s="158">
        <v>4.6794000000000002</v>
      </c>
      <c r="K867" s="158">
        <v>4.7915000000000001</v>
      </c>
      <c r="L867" s="158">
        <v>3.6751</v>
      </c>
      <c r="M867" s="158">
        <v>3.2136999999999998</v>
      </c>
      <c r="N867" s="158">
        <v>2.9517000000000002</v>
      </c>
      <c r="O867" s="158">
        <v>4.6687000000000003</v>
      </c>
      <c r="P867" s="158"/>
      <c r="Q867" s="158">
        <v>5.6440000000000001</v>
      </c>
      <c r="R867" s="158">
        <v>3.2934999999999999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5.061725</v>
      </c>
      <c r="G868" s="160">
        <v>5.061725</v>
      </c>
      <c r="H868" s="160">
        <v>8.1270600000000002</v>
      </c>
      <c r="I868" s="160">
        <v>6.2271400000000003</v>
      </c>
      <c r="J868" s="160">
        <v>4.9289849999999999</v>
      </c>
      <c r="K868" s="160">
        <v>5.8090250000000001</v>
      </c>
      <c r="L868" s="160">
        <v>3.95668</v>
      </c>
      <c r="M868" s="160">
        <v>3.6433100000000005</v>
      </c>
      <c r="N868" s="160">
        <v>3.39608</v>
      </c>
      <c r="O868" s="160">
        <v>5.8055785714285708</v>
      </c>
      <c r="P868" s="160">
        <v>6.5225099999999996</v>
      </c>
      <c r="Q868" s="160">
        <v>6.1811049999999996</v>
      </c>
      <c r="R868" s="160">
        <v>4.2250937500000001</v>
      </c>
    </row>
    <row r="869" spans="1:34" x14ac:dyDescent="0.3">
      <c r="A869" s="159" t="s">
        <v>407</v>
      </c>
      <c r="B869" s="154"/>
      <c r="C869" s="154"/>
      <c r="D869" s="154"/>
      <c r="E869" s="154"/>
      <c r="F869" s="160">
        <v>5.0987500000000008</v>
      </c>
      <c r="G869" s="160">
        <v>5.0987500000000008</v>
      </c>
      <c r="H869" s="160">
        <v>7.9108499999999999</v>
      </c>
      <c r="I869" s="160">
        <v>6.3415499999999998</v>
      </c>
      <c r="J869" s="160">
        <v>5.0169499999999996</v>
      </c>
      <c r="K869" s="160">
        <v>5.3407999999999998</v>
      </c>
      <c r="L869" s="160">
        <v>3.7416999999999998</v>
      </c>
      <c r="M869" s="160">
        <v>3.5669</v>
      </c>
      <c r="N869" s="160">
        <v>3.4135499999999999</v>
      </c>
      <c r="O869" s="160">
        <v>5.9405999999999999</v>
      </c>
      <c r="P869" s="160">
        <v>6.5717999999999996</v>
      </c>
      <c r="Q869" s="160">
        <v>6.5652499999999998</v>
      </c>
      <c r="R869" s="160">
        <v>4.2412000000000001</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44865</v>
      </c>
      <c r="E872" s="158">
        <v>93.120099999999994</v>
      </c>
      <c r="F872" s="158">
        <v>1.0474000000000001</v>
      </c>
      <c r="G872" s="158">
        <v>1.0474000000000001</v>
      </c>
      <c r="H872" s="158">
        <v>2.0217999999999998</v>
      </c>
      <c r="I872" s="158">
        <v>3.7690000000000001</v>
      </c>
      <c r="J872" s="158">
        <v>4.5571999999999999</v>
      </c>
      <c r="K872" s="158">
        <v>4.5853999999999999</v>
      </c>
      <c r="L872" s="158">
        <v>5.5067000000000004</v>
      </c>
      <c r="M872" s="158">
        <v>1.5489999999999999</v>
      </c>
      <c r="N872" s="158">
        <v>-0.25940000000000002</v>
      </c>
      <c r="O872" s="158">
        <v>15.0212</v>
      </c>
      <c r="P872" s="158">
        <v>10.0532</v>
      </c>
      <c r="Q872" s="158">
        <v>13.9992</v>
      </c>
      <c r="R872" s="158">
        <v>23.801100000000002</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44865</v>
      </c>
      <c r="E873" s="158">
        <v>102.2436</v>
      </c>
      <c r="F873" s="158">
        <v>1.0569999999999999</v>
      </c>
      <c r="G873" s="158">
        <v>1.0569999999999999</v>
      </c>
      <c r="H873" s="158">
        <v>2.0541</v>
      </c>
      <c r="I873" s="158">
        <v>3.8142</v>
      </c>
      <c r="J873" s="158">
        <v>4.6593</v>
      </c>
      <c r="K873" s="158">
        <v>4.8967999999999998</v>
      </c>
      <c r="L873" s="158">
        <v>6.0819999999999999</v>
      </c>
      <c r="M873" s="158">
        <v>2.3148</v>
      </c>
      <c r="N873" s="158">
        <v>0.72889999999999999</v>
      </c>
      <c r="O873" s="158">
        <v>16.082000000000001</v>
      </c>
      <c r="P873" s="158">
        <v>11.114800000000001</v>
      </c>
      <c r="Q873" s="158">
        <v>14.8354</v>
      </c>
      <c r="R873" s="158">
        <v>24.953499999999998</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44865</v>
      </c>
      <c r="E874" s="158">
        <v>45.97</v>
      </c>
      <c r="F874" s="158">
        <v>1.2778</v>
      </c>
      <c r="G874" s="158">
        <v>1.2778</v>
      </c>
      <c r="H874" s="158">
        <v>1.1440999999999999</v>
      </c>
      <c r="I874" s="158">
        <v>1.3448</v>
      </c>
      <c r="J874" s="158">
        <v>1.2778</v>
      </c>
      <c r="K874" s="158">
        <v>0.1089</v>
      </c>
      <c r="L874" s="158">
        <v>-1.9201999999999999</v>
      </c>
      <c r="M874" s="158">
        <v>-5.1969000000000003</v>
      </c>
      <c r="N874" s="158">
        <v>-12.670999999999999</v>
      </c>
      <c r="O874" s="158">
        <v>11.548</v>
      </c>
      <c r="P874" s="158">
        <v>11.631500000000001</v>
      </c>
      <c r="Q874" s="158">
        <v>14.967000000000001</v>
      </c>
      <c r="R874" s="158">
        <v>17.292200000000001</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44865</v>
      </c>
      <c r="E875" s="158">
        <v>40.869999999999997</v>
      </c>
      <c r="F875" s="158">
        <v>1.2636000000000001</v>
      </c>
      <c r="G875" s="158">
        <v>1.2636000000000001</v>
      </c>
      <c r="H875" s="158">
        <v>1.1133</v>
      </c>
      <c r="I875" s="158">
        <v>1.3138000000000001</v>
      </c>
      <c r="J875" s="158">
        <v>1.1883999999999999</v>
      </c>
      <c r="K875" s="158">
        <v>-0.17100000000000001</v>
      </c>
      <c r="L875" s="158">
        <v>-2.4582000000000002</v>
      </c>
      <c r="M875" s="158">
        <v>-5.9595000000000002</v>
      </c>
      <c r="N875" s="158">
        <v>-13.630599999999999</v>
      </c>
      <c r="O875" s="158">
        <v>10.2858</v>
      </c>
      <c r="P875" s="158">
        <v>10.315099999999999</v>
      </c>
      <c r="Q875" s="158">
        <v>14.5777</v>
      </c>
      <c r="R875" s="158">
        <v>15.9823</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44865</v>
      </c>
      <c r="E876" s="158">
        <v>16.3078</v>
      </c>
      <c r="F876" s="158">
        <v>1.1781999999999999</v>
      </c>
      <c r="G876" s="158">
        <v>1.1781999999999999</v>
      </c>
      <c r="H876" s="158">
        <v>2.4198</v>
      </c>
      <c r="I876" s="158">
        <v>3.8984999999999999</v>
      </c>
      <c r="J876" s="158">
        <v>4.5317999999999996</v>
      </c>
      <c r="K876" s="158">
        <v>5.7335000000000003</v>
      </c>
      <c r="L876" s="158">
        <v>6.9112</v>
      </c>
      <c r="M876" s="158">
        <v>6.7125000000000004</v>
      </c>
      <c r="N876" s="158">
        <v>4.1500000000000004</v>
      </c>
      <c r="O876" s="158">
        <v>16.415299999999998</v>
      </c>
      <c r="P876" s="158">
        <v>10.015700000000001</v>
      </c>
      <c r="Q876" s="158">
        <v>10.1241</v>
      </c>
      <c r="R876" s="158">
        <v>25.1235</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44865</v>
      </c>
      <c r="E877" s="158">
        <v>15.1249</v>
      </c>
      <c r="F877" s="158">
        <v>1.1645000000000001</v>
      </c>
      <c r="G877" s="158">
        <v>1.1645000000000001</v>
      </c>
      <c r="H877" s="158">
        <v>2.3723000000000001</v>
      </c>
      <c r="I877" s="158">
        <v>3.8306</v>
      </c>
      <c r="J877" s="158">
        <v>4.3808999999999996</v>
      </c>
      <c r="K877" s="158">
        <v>5.2276999999999996</v>
      </c>
      <c r="L877" s="158">
        <v>5.9566999999999997</v>
      </c>
      <c r="M877" s="158">
        <v>5.3413000000000004</v>
      </c>
      <c r="N877" s="158">
        <v>2.3820000000000001</v>
      </c>
      <c r="O877" s="158">
        <v>14.6023</v>
      </c>
      <c r="P877" s="158">
        <v>8.3956999999999997</v>
      </c>
      <c r="Q877" s="158">
        <v>8.5009999999999994</v>
      </c>
      <c r="R877" s="158">
        <v>23.0777</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44865</v>
      </c>
      <c r="E878" s="158">
        <v>37.341000000000001</v>
      </c>
      <c r="F878" s="158">
        <v>1.2198</v>
      </c>
      <c r="G878" s="158">
        <v>1.2198</v>
      </c>
      <c r="H878" s="158">
        <v>1.8521000000000001</v>
      </c>
      <c r="I878" s="158">
        <v>3.6674000000000002</v>
      </c>
      <c r="J878" s="158">
        <v>2.6162000000000001</v>
      </c>
      <c r="K878" s="158">
        <v>6.0975000000000001</v>
      </c>
      <c r="L878" s="158">
        <v>8.4013000000000009</v>
      </c>
      <c r="M878" s="158">
        <v>1.8131999999999999</v>
      </c>
      <c r="N878" s="158">
        <v>1.1321000000000001</v>
      </c>
      <c r="O878" s="158">
        <v>12.571999999999999</v>
      </c>
      <c r="P878" s="158">
        <v>9.9420000000000002</v>
      </c>
      <c r="Q878" s="158">
        <v>13.1554</v>
      </c>
      <c r="R878" s="158">
        <v>21.5947</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44865</v>
      </c>
      <c r="E879" s="158">
        <v>34.408000000000001</v>
      </c>
      <c r="F879" s="158">
        <v>1.2119</v>
      </c>
      <c r="G879" s="158">
        <v>1.2119</v>
      </c>
      <c r="H879" s="158">
        <v>1.8199000000000001</v>
      </c>
      <c r="I879" s="158">
        <v>3.6229</v>
      </c>
      <c r="J879" s="158">
        <v>2.5207000000000002</v>
      </c>
      <c r="K879" s="158">
        <v>5.8023999999999996</v>
      </c>
      <c r="L879" s="158">
        <v>7.8113999999999999</v>
      </c>
      <c r="M879" s="158">
        <v>0.995</v>
      </c>
      <c r="N879" s="158">
        <v>4.36E-2</v>
      </c>
      <c r="O879" s="158">
        <v>11.372299999999999</v>
      </c>
      <c r="P879" s="158">
        <v>8.8452999999999999</v>
      </c>
      <c r="Q879" s="158">
        <v>10.4788</v>
      </c>
      <c r="R879" s="158">
        <v>20.306000000000001</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44865</v>
      </c>
      <c r="E880" s="158">
        <v>71.190100000000001</v>
      </c>
      <c r="F880" s="158">
        <v>1.3303</v>
      </c>
      <c r="G880" s="158">
        <v>1.3303</v>
      </c>
      <c r="H880" s="158">
        <v>2.5882999999999998</v>
      </c>
      <c r="I880" s="158">
        <v>4.0293999999999999</v>
      </c>
      <c r="J880" s="158">
        <v>4.8391999999999999</v>
      </c>
      <c r="K880" s="158">
        <v>7.8265000000000002</v>
      </c>
      <c r="L880" s="158">
        <v>11.598800000000001</v>
      </c>
      <c r="M880" s="158">
        <v>6.1348000000000003</v>
      </c>
      <c r="N880" s="158">
        <v>7.0117000000000003</v>
      </c>
      <c r="O880" s="158">
        <v>19.9877</v>
      </c>
      <c r="P880" s="158">
        <v>12.478899999999999</v>
      </c>
      <c r="Q880" s="158">
        <v>13.71</v>
      </c>
      <c r="R880" s="158">
        <v>38.0137</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44865</v>
      </c>
      <c r="E881" s="158">
        <v>78.427800000000005</v>
      </c>
      <c r="F881" s="158">
        <v>1.3369</v>
      </c>
      <c r="G881" s="158">
        <v>1.3369</v>
      </c>
      <c r="H881" s="158">
        <v>2.6111</v>
      </c>
      <c r="I881" s="158">
        <v>4.0618999999999996</v>
      </c>
      <c r="J881" s="158">
        <v>4.9112</v>
      </c>
      <c r="K881" s="158">
        <v>8.0518000000000001</v>
      </c>
      <c r="L881" s="158">
        <v>12.0588</v>
      </c>
      <c r="M881" s="158">
        <v>6.7683999999999997</v>
      </c>
      <c r="N881" s="158">
        <v>7.8619000000000003</v>
      </c>
      <c r="O881" s="158">
        <v>20.966799999999999</v>
      </c>
      <c r="P881" s="158">
        <v>13.507400000000001</v>
      </c>
      <c r="Q881" s="158">
        <v>18.625399999999999</v>
      </c>
      <c r="R881" s="158">
        <v>39.124600000000001</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44865</v>
      </c>
      <c r="E882" s="158">
        <v>132.321</v>
      </c>
      <c r="F882" s="158">
        <v>0.70699999999999996</v>
      </c>
      <c r="G882" s="158">
        <v>0.70699999999999996</v>
      </c>
      <c r="H882" s="158">
        <v>2.2818000000000001</v>
      </c>
      <c r="I882" s="158">
        <v>4.2152000000000003</v>
      </c>
      <c r="J882" s="158">
        <v>4.8178000000000001</v>
      </c>
      <c r="K882" s="158">
        <v>9.6443999999999992</v>
      </c>
      <c r="L882" s="158">
        <v>12.9077</v>
      </c>
      <c r="M882" s="158">
        <v>13.6915</v>
      </c>
      <c r="N882" s="158">
        <v>15.370699999999999</v>
      </c>
      <c r="O882" s="158">
        <v>19.144200000000001</v>
      </c>
      <c r="P882" s="158">
        <v>10.2864</v>
      </c>
      <c r="Q882" s="158">
        <v>15.308400000000001</v>
      </c>
      <c r="R882" s="158">
        <v>41.4328</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44865</v>
      </c>
      <c r="E883" s="158">
        <v>145.202</v>
      </c>
      <c r="F883" s="158">
        <v>0.71930000000000005</v>
      </c>
      <c r="G883" s="158">
        <v>0.71930000000000005</v>
      </c>
      <c r="H883" s="158">
        <v>2.3227000000000002</v>
      </c>
      <c r="I883" s="158">
        <v>4.2728000000000002</v>
      </c>
      <c r="J883" s="158">
        <v>4.9405000000000001</v>
      </c>
      <c r="K883" s="158">
        <v>10.0174</v>
      </c>
      <c r="L883" s="158">
        <v>13.67</v>
      </c>
      <c r="M883" s="158">
        <v>14.8741</v>
      </c>
      <c r="N883" s="158">
        <v>16.992699999999999</v>
      </c>
      <c r="O883" s="158">
        <v>20.524100000000001</v>
      </c>
      <c r="P883" s="158">
        <v>11.4697</v>
      </c>
      <c r="Q883" s="158">
        <v>14.0656</v>
      </c>
      <c r="R883" s="158">
        <v>43.222299999999997</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44865</v>
      </c>
      <c r="E884" s="158">
        <v>16.912800000000001</v>
      </c>
      <c r="F884" s="158">
        <v>1.2002999999999999</v>
      </c>
      <c r="G884" s="158">
        <v>1.2002999999999999</v>
      </c>
      <c r="H884" s="158">
        <v>2.3262999999999998</v>
      </c>
      <c r="I884" s="158">
        <v>3.8506</v>
      </c>
      <c r="J884" s="158">
        <v>5.3993000000000002</v>
      </c>
      <c r="K884" s="158">
        <v>5.2104999999999997</v>
      </c>
      <c r="L884" s="158">
        <v>6.1775000000000002</v>
      </c>
      <c r="M884" s="158">
        <v>2.1631</v>
      </c>
      <c r="N884" s="158">
        <v>1.6932</v>
      </c>
      <c r="O884" s="158"/>
      <c r="P884" s="158"/>
      <c r="Q884" s="158">
        <v>25.9619</v>
      </c>
      <c r="R884" s="158">
        <v>27.256699999999999</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44865</v>
      </c>
      <c r="E885" s="158">
        <v>16.289000000000001</v>
      </c>
      <c r="F885" s="158">
        <v>1.1871</v>
      </c>
      <c r="G885" s="158">
        <v>1.1871</v>
      </c>
      <c r="H885" s="158">
        <v>2.2806000000000002</v>
      </c>
      <c r="I885" s="158">
        <v>3.786</v>
      </c>
      <c r="J885" s="158">
        <v>5.2506000000000004</v>
      </c>
      <c r="K885" s="158">
        <v>4.7618</v>
      </c>
      <c r="L885" s="158">
        <v>5.2812000000000001</v>
      </c>
      <c r="M885" s="158">
        <v>0.89070000000000005</v>
      </c>
      <c r="N885" s="158">
        <v>1.8E-3</v>
      </c>
      <c r="O885" s="158"/>
      <c r="P885" s="158"/>
      <c r="Q885" s="158">
        <v>23.899699999999999</v>
      </c>
      <c r="R885" s="158">
        <v>25.167400000000001</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44865</v>
      </c>
      <c r="E886" s="158">
        <v>52.22</v>
      </c>
      <c r="F886" s="158">
        <v>1.0840000000000001</v>
      </c>
      <c r="G886" s="158">
        <v>1.0840000000000001</v>
      </c>
      <c r="H886" s="158">
        <v>2.8559999999999999</v>
      </c>
      <c r="I886" s="158">
        <v>4.9226000000000001</v>
      </c>
      <c r="J886" s="158">
        <v>5.5803000000000003</v>
      </c>
      <c r="K886" s="158">
        <v>6.0951000000000004</v>
      </c>
      <c r="L886" s="158">
        <v>9.0642999999999994</v>
      </c>
      <c r="M886" s="158">
        <v>5.3034999999999997</v>
      </c>
      <c r="N886" s="158">
        <v>4.1692</v>
      </c>
      <c r="O886" s="158">
        <v>21.001999999999999</v>
      </c>
      <c r="P886" s="158">
        <v>12.678599999999999</v>
      </c>
      <c r="Q886" s="158">
        <v>13.090999999999999</v>
      </c>
      <c r="R886" s="158">
        <v>31.252300000000002</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44865</v>
      </c>
      <c r="E887" s="158">
        <v>57.93</v>
      </c>
      <c r="F887" s="158">
        <v>1.0818000000000001</v>
      </c>
      <c r="G887" s="158">
        <v>1.0818000000000001</v>
      </c>
      <c r="H887" s="158">
        <v>2.8952</v>
      </c>
      <c r="I887" s="158">
        <v>4.9646999999999997</v>
      </c>
      <c r="J887" s="158">
        <v>5.6924000000000001</v>
      </c>
      <c r="K887" s="158">
        <v>6.4694000000000003</v>
      </c>
      <c r="L887" s="158">
        <v>9.7990999999999993</v>
      </c>
      <c r="M887" s="158">
        <v>6.3326000000000002</v>
      </c>
      <c r="N887" s="158">
        <v>5.5382999999999996</v>
      </c>
      <c r="O887" s="158">
        <v>22.4558</v>
      </c>
      <c r="P887" s="158">
        <v>13.951700000000001</v>
      </c>
      <c r="Q887" s="158">
        <v>14.4918</v>
      </c>
      <c r="R887" s="158">
        <v>32.926200000000001</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44865</v>
      </c>
      <c r="E888" s="158">
        <v>16.760000000000002</v>
      </c>
      <c r="F888" s="158">
        <v>1.2688999999999999</v>
      </c>
      <c r="G888" s="158">
        <v>1.2688999999999999</v>
      </c>
      <c r="H888" s="158">
        <v>2.8852000000000002</v>
      </c>
      <c r="I888" s="158">
        <v>3.7128999999999999</v>
      </c>
      <c r="J888" s="158">
        <v>4.6192000000000002</v>
      </c>
      <c r="K888" s="158">
        <v>5.6746999999999996</v>
      </c>
      <c r="L888" s="158">
        <v>6.2103999999999999</v>
      </c>
      <c r="M888" s="158">
        <v>3.5207000000000002</v>
      </c>
      <c r="N888" s="158">
        <v>1.0855999999999999</v>
      </c>
      <c r="O888" s="158">
        <v>16.3733</v>
      </c>
      <c r="P888" s="158"/>
      <c r="Q888" s="158">
        <v>10.9817</v>
      </c>
      <c r="R888" s="158">
        <v>25.232600000000001</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44865</v>
      </c>
      <c r="E889" s="158">
        <v>15.64</v>
      </c>
      <c r="F889" s="158">
        <v>1.2952999999999999</v>
      </c>
      <c r="G889" s="158">
        <v>1.2952999999999999</v>
      </c>
      <c r="H889" s="158">
        <v>2.8946999999999998</v>
      </c>
      <c r="I889" s="158">
        <v>3.7134999999999998</v>
      </c>
      <c r="J889" s="158">
        <v>4.5454999999999997</v>
      </c>
      <c r="K889" s="158">
        <v>5.4619</v>
      </c>
      <c r="L889" s="158">
        <v>5.6757</v>
      </c>
      <c r="M889" s="158">
        <v>2.8271000000000002</v>
      </c>
      <c r="N889" s="158">
        <v>0.19220000000000001</v>
      </c>
      <c r="O889" s="158">
        <v>15.335800000000001</v>
      </c>
      <c r="P889" s="158"/>
      <c r="Q889" s="158">
        <v>9.4436999999999998</v>
      </c>
      <c r="R889" s="158">
        <v>24.1568</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44865</v>
      </c>
      <c r="E890" s="158">
        <v>60.777999999999999</v>
      </c>
      <c r="F890" s="158">
        <v>1.2882</v>
      </c>
      <c r="G890" s="158">
        <v>1.2882</v>
      </c>
      <c r="H890" s="158">
        <v>2.093</v>
      </c>
      <c r="I890" s="158">
        <v>2.1084000000000001</v>
      </c>
      <c r="J890" s="158">
        <v>1.8312999999999999</v>
      </c>
      <c r="K890" s="158">
        <v>2.5270000000000001</v>
      </c>
      <c r="L890" s="158">
        <v>3.4167000000000001</v>
      </c>
      <c r="M890" s="158">
        <v>-0.99690000000000001</v>
      </c>
      <c r="N890" s="158">
        <v>-0.73819999999999997</v>
      </c>
      <c r="O890" s="158">
        <v>14.203200000000001</v>
      </c>
      <c r="P890" s="158">
        <v>8.5063999999999993</v>
      </c>
      <c r="Q890" s="158">
        <v>11.9749</v>
      </c>
      <c r="R890" s="158">
        <v>17.623699999999999</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44865</v>
      </c>
      <c r="E891" s="158">
        <v>53.456000000000003</v>
      </c>
      <c r="F891" s="158">
        <v>1.2788999999999999</v>
      </c>
      <c r="G891" s="158">
        <v>1.2788999999999999</v>
      </c>
      <c r="H891" s="158">
        <v>2.0562</v>
      </c>
      <c r="I891" s="158">
        <v>2.0562</v>
      </c>
      <c r="J891" s="158">
        <v>1.7162999999999999</v>
      </c>
      <c r="K891" s="158">
        <v>2.1713</v>
      </c>
      <c r="L891" s="158">
        <v>2.7012</v>
      </c>
      <c r="M891" s="158">
        <v>-1.9875</v>
      </c>
      <c r="N891" s="158">
        <v>-2.0773000000000001</v>
      </c>
      <c r="O891" s="158">
        <v>12.672000000000001</v>
      </c>
      <c r="P891" s="158">
        <v>6.9617000000000004</v>
      </c>
      <c r="Q891" s="158">
        <v>10.5997</v>
      </c>
      <c r="R891" s="158">
        <v>16.0443</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44865</v>
      </c>
      <c r="E892" s="158">
        <v>33.835999999999999</v>
      </c>
      <c r="F892" s="158">
        <v>1.3956</v>
      </c>
      <c r="G892" s="158">
        <v>1.3956</v>
      </c>
      <c r="H892" s="158">
        <v>2.3773</v>
      </c>
      <c r="I892" s="158">
        <v>3.3561000000000001</v>
      </c>
      <c r="J892" s="158">
        <v>5.1189</v>
      </c>
      <c r="K892" s="158">
        <v>7.6894</v>
      </c>
      <c r="L892" s="158">
        <v>8.2166999999999994</v>
      </c>
      <c r="M892" s="158">
        <v>1.7538</v>
      </c>
      <c r="N892" s="158">
        <v>1.8077000000000001</v>
      </c>
      <c r="O892" s="158">
        <v>22.049299999999999</v>
      </c>
      <c r="P892" s="158">
        <v>17.0824</v>
      </c>
      <c r="Q892" s="158">
        <v>16.4406</v>
      </c>
      <c r="R892" s="158">
        <v>29.222899999999999</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44865</v>
      </c>
      <c r="E893" s="158">
        <v>30.6555</v>
      </c>
      <c r="F893" s="158">
        <v>1.3867</v>
      </c>
      <c r="G893" s="158">
        <v>1.3867</v>
      </c>
      <c r="H893" s="158">
        <v>2.3483999999999998</v>
      </c>
      <c r="I893" s="158">
        <v>3.3153000000000001</v>
      </c>
      <c r="J893" s="158">
        <v>5.0270000000000001</v>
      </c>
      <c r="K893" s="158">
        <v>7.4025999999999996</v>
      </c>
      <c r="L893" s="158">
        <v>7.6436000000000002</v>
      </c>
      <c r="M893" s="158">
        <v>0.95099999999999996</v>
      </c>
      <c r="N893" s="158">
        <v>0.72250000000000003</v>
      </c>
      <c r="O893" s="158">
        <v>20.610399999999998</v>
      </c>
      <c r="P893" s="158">
        <v>15.560700000000001</v>
      </c>
      <c r="Q893" s="158">
        <v>15.014099999999999</v>
      </c>
      <c r="R893" s="158">
        <v>27.833100000000002</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44865</v>
      </c>
      <c r="E894" s="158">
        <v>15.85</v>
      </c>
      <c r="F894" s="158">
        <v>1.3427</v>
      </c>
      <c r="G894" s="158">
        <v>1.3427</v>
      </c>
      <c r="H894" s="158">
        <v>2.6554000000000002</v>
      </c>
      <c r="I894" s="158">
        <v>3.1901000000000002</v>
      </c>
      <c r="J894" s="158">
        <v>4.3449999999999998</v>
      </c>
      <c r="K894" s="158">
        <v>5.3856000000000002</v>
      </c>
      <c r="L894" s="158">
        <v>4.0709</v>
      </c>
      <c r="M894" s="158">
        <v>-2.0396000000000001</v>
      </c>
      <c r="N894" s="158">
        <v>-2.1000999999999999</v>
      </c>
      <c r="O894" s="158"/>
      <c r="P894" s="158"/>
      <c r="Q894" s="158">
        <v>24.685099999999998</v>
      </c>
      <c r="R894" s="158">
        <v>26.109300000000001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44865</v>
      </c>
      <c r="E895" s="158">
        <v>15.29</v>
      </c>
      <c r="F895" s="158">
        <v>1.3253999999999999</v>
      </c>
      <c r="G895" s="158">
        <v>1.3253999999999999</v>
      </c>
      <c r="H895" s="158">
        <v>2.6173999999999999</v>
      </c>
      <c r="I895" s="158">
        <v>3.1017999999999999</v>
      </c>
      <c r="J895" s="158">
        <v>4.2263000000000002</v>
      </c>
      <c r="K895" s="158">
        <v>5.0137</v>
      </c>
      <c r="L895" s="158">
        <v>3.2410999999999999</v>
      </c>
      <c r="M895" s="158">
        <v>-3.2277999999999998</v>
      </c>
      <c r="N895" s="158">
        <v>-3.7153999999999998</v>
      </c>
      <c r="O895" s="158"/>
      <c r="P895" s="158"/>
      <c r="Q895" s="158">
        <v>22.555199999999999</v>
      </c>
      <c r="R895" s="158">
        <v>23.926600000000001</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44865</v>
      </c>
      <c r="E896" s="158">
        <v>13.8089</v>
      </c>
      <c r="F896" s="158">
        <v>0.92969999999999997</v>
      </c>
      <c r="G896" s="158">
        <v>0.92969999999999997</v>
      </c>
      <c r="H896" s="158">
        <v>2.5562999999999998</v>
      </c>
      <c r="I896" s="158">
        <v>4.0791000000000004</v>
      </c>
      <c r="J896" s="158">
        <v>5.6792999999999996</v>
      </c>
      <c r="K896" s="158">
        <v>7.6784999999999997</v>
      </c>
      <c r="L896" s="158">
        <v>8.9278999999999993</v>
      </c>
      <c r="M896" s="158">
        <v>5.3158000000000003</v>
      </c>
      <c r="N896" s="158">
        <v>2.4916</v>
      </c>
      <c r="O896" s="158">
        <v>9.7505000000000006</v>
      </c>
      <c r="P896" s="158">
        <v>8.1377000000000006</v>
      </c>
      <c r="Q896" s="158">
        <v>13.760199999999999</v>
      </c>
      <c r="R896" s="158">
        <v>24.486599999999999</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44865</v>
      </c>
      <c r="E897" s="158">
        <v>12.2378</v>
      </c>
      <c r="F897" s="158">
        <v>0.92369999999999997</v>
      </c>
      <c r="G897" s="158">
        <v>0.92369999999999997</v>
      </c>
      <c r="H897" s="158">
        <v>2.5345</v>
      </c>
      <c r="I897" s="158">
        <v>4.0488</v>
      </c>
      <c r="J897" s="158">
        <v>5.6093000000000002</v>
      </c>
      <c r="K897" s="158">
        <v>7.4555999999999996</v>
      </c>
      <c r="L897" s="158">
        <v>8.4738000000000007</v>
      </c>
      <c r="M897" s="158">
        <v>4.6860999999999997</v>
      </c>
      <c r="N897" s="158">
        <v>1.5955999999999999</v>
      </c>
      <c r="O897" s="158">
        <v>8.4612999999999996</v>
      </c>
      <c r="P897" s="158">
        <v>6.7808999999999999</v>
      </c>
      <c r="Q897" s="158">
        <v>1.3865000000000001</v>
      </c>
      <c r="R897" s="158">
        <v>23.264299999999999</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44865</v>
      </c>
      <c r="E898" s="158">
        <v>17.937000000000001</v>
      </c>
      <c r="F898" s="158">
        <v>1.4249000000000001</v>
      </c>
      <c r="G898" s="158">
        <v>1.4249000000000001</v>
      </c>
      <c r="H898" s="158">
        <v>2.6966999999999999</v>
      </c>
      <c r="I898" s="158">
        <v>3.9885999999999999</v>
      </c>
      <c r="J898" s="158">
        <v>4.6866000000000003</v>
      </c>
      <c r="K898" s="158">
        <v>6.2995999999999999</v>
      </c>
      <c r="L898" s="158">
        <v>6.8569000000000004</v>
      </c>
      <c r="M898" s="158">
        <v>3.2166999999999999</v>
      </c>
      <c r="N898" s="158">
        <v>3.6640999999999999</v>
      </c>
      <c r="O898" s="158">
        <v>18.6189</v>
      </c>
      <c r="P898" s="158"/>
      <c r="Q898" s="158">
        <v>19.396000000000001</v>
      </c>
      <c r="R898" s="158">
        <v>28.8644</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44865</v>
      </c>
      <c r="E899" s="158">
        <v>16.957999999999998</v>
      </c>
      <c r="F899" s="158">
        <v>1.4053</v>
      </c>
      <c r="G899" s="158">
        <v>1.4053</v>
      </c>
      <c r="H899" s="158">
        <v>2.6450999999999998</v>
      </c>
      <c r="I899" s="158">
        <v>3.9220000000000002</v>
      </c>
      <c r="J899" s="158">
        <v>4.5369999999999999</v>
      </c>
      <c r="K899" s="158">
        <v>5.8617999999999997</v>
      </c>
      <c r="L899" s="158">
        <v>5.9874999999999998</v>
      </c>
      <c r="M899" s="158">
        <v>1.9661999999999999</v>
      </c>
      <c r="N899" s="158">
        <v>1.9845999999999999</v>
      </c>
      <c r="O899" s="158">
        <v>16.628799999999998</v>
      </c>
      <c r="P899" s="158"/>
      <c r="Q899" s="158">
        <v>17.38</v>
      </c>
      <c r="R899" s="158">
        <v>26.741900000000001</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44865</v>
      </c>
      <c r="E900" s="158">
        <v>16.510999999999999</v>
      </c>
      <c r="F900" s="158">
        <v>0.91679999999999995</v>
      </c>
      <c r="G900" s="158">
        <v>0.91679999999999995</v>
      </c>
      <c r="H900" s="158">
        <v>1.7125999999999999</v>
      </c>
      <c r="I900" s="158">
        <v>2.1467000000000001</v>
      </c>
      <c r="J900" s="158">
        <v>1.8004</v>
      </c>
      <c r="K900" s="158">
        <v>2.3874</v>
      </c>
      <c r="L900" s="158">
        <v>3.4718</v>
      </c>
      <c r="M900" s="158">
        <v>-0.44619999999999999</v>
      </c>
      <c r="N900" s="158">
        <v>-0.93600000000000005</v>
      </c>
      <c r="O900" s="158">
        <v>12.4434</v>
      </c>
      <c r="P900" s="158"/>
      <c r="Q900" s="158">
        <v>13.3947</v>
      </c>
      <c r="R900" s="158">
        <v>17.6662</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44865</v>
      </c>
      <c r="E901" s="158">
        <v>15.763999999999999</v>
      </c>
      <c r="F901" s="158">
        <v>0.90900000000000003</v>
      </c>
      <c r="G901" s="158">
        <v>0.90900000000000003</v>
      </c>
      <c r="H901" s="158">
        <v>1.677</v>
      </c>
      <c r="I901" s="158">
        <v>2.0983999999999998</v>
      </c>
      <c r="J901" s="158">
        <v>1.6967000000000001</v>
      </c>
      <c r="K901" s="158">
        <v>2.0720000000000001</v>
      </c>
      <c r="L901" s="158">
        <v>2.8311000000000002</v>
      </c>
      <c r="M901" s="158">
        <v>-1.3516999999999999</v>
      </c>
      <c r="N901" s="158">
        <v>-2.1537999999999999</v>
      </c>
      <c r="O901" s="158">
        <v>11.1099</v>
      </c>
      <c r="P901" s="158"/>
      <c r="Q901" s="158">
        <v>12.0863</v>
      </c>
      <c r="R901" s="158">
        <v>16.2454</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44865</v>
      </c>
      <c r="E902" s="158">
        <v>16.807400000000001</v>
      </c>
      <c r="F902" s="158">
        <v>1.2018</v>
      </c>
      <c r="G902" s="158">
        <v>1.2018</v>
      </c>
      <c r="H902" s="158">
        <v>2.6543999999999999</v>
      </c>
      <c r="I902" s="158">
        <v>3.8064</v>
      </c>
      <c r="J902" s="158">
        <v>5.6570999999999998</v>
      </c>
      <c r="K902" s="158">
        <v>7.9306999999999999</v>
      </c>
      <c r="L902" s="158">
        <v>8.2003000000000004</v>
      </c>
      <c r="M902" s="158">
        <v>7.2961</v>
      </c>
      <c r="N902" s="158">
        <v>7.8075000000000001</v>
      </c>
      <c r="O902" s="158"/>
      <c r="P902" s="158"/>
      <c r="Q902" s="158">
        <v>30.4483</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44865</v>
      </c>
      <c r="E903" s="158">
        <v>16.1096</v>
      </c>
      <c r="F903" s="158">
        <v>1.1846000000000001</v>
      </c>
      <c r="G903" s="158">
        <v>1.1846000000000001</v>
      </c>
      <c r="H903" s="158">
        <v>2.5972</v>
      </c>
      <c r="I903" s="158">
        <v>3.7254999999999998</v>
      </c>
      <c r="J903" s="158">
        <v>5.4748999999999999</v>
      </c>
      <c r="K903" s="158">
        <v>7.3579999999999997</v>
      </c>
      <c r="L903" s="158">
        <v>7.0704000000000002</v>
      </c>
      <c r="M903" s="158">
        <v>5.6180000000000003</v>
      </c>
      <c r="N903" s="158">
        <v>5.4630999999999998</v>
      </c>
      <c r="O903" s="158"/>
      <c r="P903" s="158"/>
      <c r="Q903" s="158">
        <v>27.647200000000002</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44865</v>
      </c>
      <c r="E904" s="158">
        <v>19.741</v>
      </c>
      <c r="F904" s="158">
        <v>1.0597000000000001</v>
      </c>
      <c r="G904" s="158">
        <v>1.0597000000000001</v>
      </c>
      <c r="H904" s="158">
        <v>1.6163000000000001</v>
      </c>
      <c r="I904" s="158">
        <v>3.0430999999999999</v>
      </c>
      <c r="J904" s="158">
        <v>3.2317</v>
      </c>
      <c r="K904" s="158">
        <v>2.4868000000000001</v>
      </c>
      <c r="L904" s="158">
        <v>1.0804</v>
      </c>
      <c r="M904" s="158">
        <v>-3.8805999999999998</v>
      </c>
      <c r="N904" s="158">
        <v>-5.1962000000000002</v>
      </c>
      <c r="O904" s="158">
        <v>19.040800000000001</v>
      </c>
      <c r="P904" s="158"/>
      <c r="Q904" s="158">
        <v>21.662800000000001</v>
      </c>
      <c r="R904" s="158">
        <v>25.605</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44865</v>
      </c>
      <c r="E905" s="158">
        <v>18.734999999999999</v>
      </c>
      <c r="F905" s="158">
        <v>1.0518000000000001</v>
      </c>
      <c r="G905" s="158">
        <v>1.0518000000000001</v>
      </c>
      <c r="H905" s="158">
        <v>1.5832999999999999</v>
      </c>
      <c r="I905" s="158">
        <v>2.9962</v>
      </c>
      <c r="J905" s="158">
        <v>3.1208999999999998</v>
      </c>
      <c r="K905" s="158">
        <v>2.1593</v>
      </c>
      <c r="L905" s="158">
        <v>0.43419999999999997</v>
      </c>
      <c r="M905" s="158">
        <v>-4.7873000000000001</v>
      </c>
      <c r="N905" s="158">
        <v>-6.4233000000000002</v>
      </c>
      <c r="O905" s="158">
        <v>17.306699999999999</v>
      </c>
      <c r="P905" s="158"/>
      <c r="Q905" s="158">
        <v>19.841899999999999</v>
      </c>
      <c r="R905" s="158">
        <v>23.864899999999999</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44865</v>
      </c>
      <c r="E906" s="158">
        <v>38.542099999999998</v>
      </c>
      <c r="F906" s="158">
        <v>1.4837</v>
      </c>
      <c r="G906" s="158">
        <v>1.4837</v>
      </c>
      <c r="H906" s="158">
        <v>3.1055999999999999</v>
      </c>
      <c r="I906" s="158">
        <v>3.8626999999999998</v>
      </c>
      <c r="J906" s="158">
        <v>4.2531999999999996</v>
      </c>
      <c r="K906" s="158">
        <v>7.1753999999999998</v>
      </c>
      <c r="L906" s="158">
        <v>11.2211</v>
      </c>
      <c r="M906" s="158">
        <v>7.0757000000000003</v>
      </c>
      <c r="N906" s="158">
        <v>1.4450000000000001</v>
      </c>
      <c r="O906" s="158">
        <v>14.0306</v>
      </c>
      <c r="P906" s="158">
        <v>11.641999999999999</v>
      </c>
      <c r="Q906" s="158">
        <v>15.3047</v>
      </c>
      <c r="R906" s="158">
        <v>20.0762</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44865</v>
      </c>
      <c r="E907" s="158">
        <v>34.015300000000003</v>
      </c>
      <c r="F907" s="158">
        <v>1.474</v>
      </c>
      <c r="G907" s="158">
        <v>1.474</v>
      </c>
      <c r="H907" s="158">
        <v>3.0716999999999999</v>
      </c>
      <c r="I907" s="158">
        <v>3.8149999999999999</v>
      </c>
      <c r="J907" s="158">
        <v>4.1471999999999998</v>
      </c>
      <c r="K907" s="158">
        <v>6.8456999999999999</v>
      </c>
      <c r="L907" s="158">
        <v>10.561299999999999</v>
      </c>
      <c r="M907" s="158">
        <v>6.1468999999999996</v>
      </c>
      <c r="N907" s="158">
        <v>0.25940000000000002</v>
      </c>
      <c r="O907" s="158">
        <v>12.6432</v>
      </c>
      <c r="P907" s="158">
        <v>10.276899999999999</v>
      </c>
      <c r="Q907" s="158">
        <v>13.794</v>
      </c>
      <c r="R907" s="158">
        <v>18.663</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44865</v>
      </c>
      <c r="E908" s="158">
        <v>82.651899999999998</v>
      </c>
      <c r="F908" s="158">
        <v>0.4037</v>
      </c>
      <c r="G908" s="158">
        <v>0.4037</v>
      </c>
      <c r="H908" s="158">
        <v>1.3864000000000001</v>
      </c>
      <c r="I908" s="158">
        <v>2.9209000000000001</v>
      </c>
      <c r="J908" s="158">
        <v>4.5232999999999999</v>
      </c>
      <c r="K908" s="158">
        <v>4.9836999999999998</v>
      </c>
      <c r="L908" s="158">
        <v>6.5334000000000003</v>
      </c>
      <c r="M908" s="158">
        <v>4.8051000000000004</v>
      </c>
      <c r="N908" s="158">
        <v>5.5446</v>
      </c>
      <c r="O908" s="158">
        <v>21.140699999999999</v>
      </c>
      <c r="P908" s="158">
        <v>11.556800000000001</v>
      </c>
      <c r="Q908" s="158">
        <v>14.246600000000001</v>
      </c>
      <c r="R908" s="158">
        <v>36.518799999999999</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44865</v>
      </c>
      <c r="E909" s="158">
        <v>89.252799999999993</v>
      </c>
      <c r="F909" s="158">
        <v>0.4088</v>
      </c>
      <c r="G909" s="158">
        <v>0.4088</v>
      </c>
      <c r="H909" s="158">
        <v>1.405</v>
      </c>
      <c r="I909" s="158">
        <v>2.9481999999999999</v>
      </c>
      <c r="J909" s="158">
        <v>4.5777999999999999</v>
      </c>
      <c r="K909" s="158">
        <v>5.1395999999999997</v>
      </c>
      <c r="L909" s="158">
        <v>6.8669000000000002</v>
      </c>
      <c r="M909" s="158">
        <v>5.3720999999999997</v>
      </c>
      <c r="N909" s="158">
        <v>6.2999000000000001</v>
      </c>
      <c r="O909" s="158">
        <v>21.971299999999999</v>
      </c>
      <c r="P909" s="158">
        <v>12.387600000000001</v>
      </c>
      <c r="Q909" s="158">
        <v>18.162400000000002</v>
      </c>
      <c r="R909" s="158">
        <v>37.468499999999999</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44865</v>
      </c>
      <c r="E910" s="158">
        <v>58.176600000000001</v>
      </c>
      <c r="F910" s="158">
        <v>0.89539999999999997</v>
      </c>
      <c r="G910" s="158">
        <v>0.89539999999999997</v>
      </c>
      <c r="H910" s="158">
        <v>2.7330999999999999</v>
      </c>
      <c r="I910" s="158">
        <v>3.6269999999999998</v>
      </c>
      <c r="J910" s="158">
        <v>3.5322</v>
      </c>
      <c r="K910" s="158">
        <v>9.0287000000000006</v>
      </c>
      <c r="L910" s="158">
        <v>4.5777000000000001</v>
      </c>
      <c r="M910" s="158">
        <v>9.9526000000000003</v>
      </c>
      <c r="N910" s="158">
        <v>10.0816</v>
      </c>
      <c r="O910" s="158">
        <v>20.349399999999999</v>
      </c>
      <c r="P910" s="158">
        <v>13.079599999999999</v>
      </c>
      <c r="Q910" s="158">
        <v>13.1457</v>
      </c>
      <c r="R910" s="158">
        <v>33.141300000000001</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44865</v>
      </c>
      <c r="E911" s="158">
        <v>61.814999999999998</v>
      </c>
      <c r="F911" s="158">
        <v>0.91220000000000001</v>
      </c>
      <c r="G911" s="158">
        <v>0.91220000000000001</v>
      </c>
      <c r="H911" s="158">
        <v>2.7915000000000001</v>
      </c>
      <c r="I911" s="158">
        <v>3.7092999999999998</v>
      </c>
      <c r="J911" s="158">
        <v>3.677</v>
      </c>
      <c r="K911" s="158">
        <v>9.5658999999999992</v>
      </c>
      <c r="L911" s="158">
        <v>5.641</v>
      </c>
      <c r="M911" s="158">
        <v>11.5253</v>
      </c>
      <c r="N911" s="158">
        <v>12.257999999999999</v>
      </c>
      <c r="O911" s="158">
        <v>22.622900000000001</v>
      </c>
      <c r="P911" s="158">
        <v>14.7059</v>
      </c>
      <c r="Q911" s="158">
        <v>17.5747</v>
      </c>
      <c r="R911" s="158">
        <v>35.914900000000003</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44865</v>
      </c>
      <c r="E912" s="158">
        <v>258.2373</v>
      </c>
      <c r="F912" s="158">
        <v>1.0132000000000001</v>
      </c>
      <c r="G912" s="158">
        <v>1.0132000000000001</v>
      </c>
      <c r="H912" s="158">
        <v>1.6545000000000001</v>
      </c>
      <c r="I912" s="158">
        <v>2.3653</v>
      </c>
      <c r="J912" s="158">
        <v>2.1391</v>
      </c>
      <c r="K912" s="158">
        <v>5.2934000000000001</v>
      </c>
      <c r="L912" s="158">
        <v>4.7577999999999996</v>
      </c>
      <c r="M912" s="158">
        <v>0.67789999999999995</v>
      </c>
      <c r="N912" s="158">
        <v>-3.5247000000000002</v>
      </c>
      <c r="O912" s="158">
        <v>17.497599999999998</v>
      </c>
      <c r="P912" s="158">
        <v>15.058299999999999</v>
      </c>
      <c r="Q912" s="158">
        <v>15.7136</v>
      </c>
      <c r="R912" s="158">
        <v>27.634399999999999</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44865</v>
      </c>
      <c r="E913" s="158">
        <v>235.45179999999999</v>
      </c>
      <c r="F913" s="158">
        <v>1.0047999999999999</v>
      </c>
      <c r="G913" s="158">
        <v>1.0047999999999999</v>
      </c>
      <c r="H913" s="158">
        <v>1.6264000000000001</v>
      </c>
      <c r="I913" s="158">
        <v>2.3258000000000001</v>
      </c>
      <c r="J913" s="158">
        <v>2.0516000000000001</v>
      </c>
      <c r="K913" s="158">
        <v>5.0319000000000003</v>
      </c>
      <c r="L913" s="158">
        <v>4.2489999999999997</v>
      </c>
      <c r="M913" s="158">
        <v>-8.5800000000000001E-2</v>
      </c>
      <c r="N913" s="158">
        <v>-4.5259</v>
      </c>
      <c r="O913" s="158">
        <v>16.270199999999999</v>
      </c>
      <c r="P913" s="158">
        <v>13.8782</v>
      </c>
      <c r="Q913" s="158">
        <v>19.107600000000001</v>
      </c>
      <c r="R913" s="158">
        <v>26.296800000000001</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44865</v>
      </c>
      <c r="E914" s="158">
        <v>111.90300000000001</v>
      </c>
      <c r="F914" s="158">
        <v>1.0026999999999999</v>
      </c>
      <c r="G914" s="158">
        <v>1.0026999999999999</v>
      </c>
      <c r="H914" s="158">
        <v>2.9266999999999999</v>
      </c>
      <c r="I914" s="158">
        <v>4.4260999999999999</v>
      </c>
      <c r="J914" s="158">
        <v>5.1566000000000001</v>
      </c>
      <c r="K914" s="158">
        <v>7.9051999999999998</v>
      </c>
      <c r="L914" s="158">
        <v>5.4848999999999997</v>
      </c>
      <c r="M914" s="158">
        <v>1.5914999999999999</v>
      </c>
      <c r="N914" s="158">
        <v>0.94079999999999997</v>
      </c>
      <c r="O914" s="158">
        <v>18.551600000000001</v>
      </c>
      <c r="P914" s="158">
        <v>12.9503</v>
      </c>
      <c r="Q914" s="158">
        <v>15.283300000000001</v>
      </c>
      <c r="R914" s="158">
        <v>28.135000000000002</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44865</v>
      </c>
      <c r="E915" s="158">
        <v>120.4799</v>
      </c>
      <c r="F915" s="158">
        <v>1.0113000000000001</v>
      </c>
      <c r="G915" s="158">
        <v>1.0113000000000001</v>
      </c>
      <c r="H915" s="158">
        <v>2.9558</v>
      </c>
      <c r="I915" s="158">
        <v>4.4672000000000001</v>
      </c>
      <c r="J915" s="158">
        <v>5.2473000000000001</v>
      </c>
      <c r="K915" s="158">
        <v>8.1843000000000004</v>
      </c>
      <c r="L915" s="158">
        <v>6.0506000000000002</v>
      </c>
      <c r="M915" s="158">
        <v>2.387</v>
      </c>
      <c r="N915" s="158">
        <v>1.9892000000000001</v>
      </c>
      <c r="O915" s="158">
        <v>19.645</v>
      </c>
      <c r="P915" s="158">
        <v>13.923999999999999</v>
      </c>
      <c r="Q915" s="158">
        <v>14.7959</v>
      </c>
      <c r="R915" s="158">
        <v>29.401599999999998</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44865</v>
      </c>
      <c r="E918" s="158">
        <v>16.534199999999998</v>
      </c>
      <c r="F918" s="158">
        <v>1.2101999999999999</v>
      </c>
      <c r="G918" s="158">
        <v>1.2101999999999999</v>
      </c>
      <c r="H918" s="158">
        <v>3.4415</v>
      </c>
      <c r="I918" s="158">
        <v>5.3745000000000003</v>
      </c>
      <c r="J918" s="158">
        <v>6.7701000000000002</v>
      </c>
      <c r="K918" s="158">
        <v>7.5696000000000003</v>
      </c>
      <c r="L918" s="158">
        <v>7.2736999999999998</v>
      </c>
      <c r="M918" s="158">
        <v>4.8592000000000004</v>
      </c>
      <c r="N918" s="158">
        <v>5.0491000000000001</v>
      </c>
      <c r="O918" s="158"/>
      <c r="P918" s="158"/>
      <c r="Q918" s="158">
        <v>18.885000000000002</v>
      </c>
      <c r="R918" s="158">
        <v>30.779299999999999</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44865</v>
      </c>
      <c r="E919" s="158">
        <v>15.676299999999999</v>
      </c>
      <c r="F919" s="158">
        <v>1.1961999999999999</v>
      </c>
      <c r="G919" s="158">
        <v>1.1961999999999999</v>
      </c>
      <c r="H919" s="158">
        <v>3.3919999999999999</v>
      </c>
      <c r="I919" s="158">
        <v>5.3026</v>
      </c>
      <c r="J919" s="158">
        <v>6.6132</v>
      </c>
      <c r="K919" s="158">
        <v>7.0647000000000002</v>
      </c>
      <c r="L919" s="158">
        <v>6.3319000000000001</v>
      </c>
      <c r="M919" s="158">
        <v>3.5135999999999998</v>
      </c>
      <c r="N919" s="158">
        <v>3.2414999999999998</v>
      </c>
      <c r="O919" s="158"/>
      <c r="P919" s="158"/>
      <c r="Q919" s="158">
        <v>16.7258</v>
      </c>
      <c r="R919" s="158">
        <v>28.5624</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44865</v>
      </c>
      <c r="E920" s="158">
        <v>18.8</v>
      </c>
      <c r="F920" s="158">
        <v>1.0752999999999999</v>
      </c>
      <c r="G920" s="158">
        <v>1.0752999999999999</v>
      </c>
      <c r="H920" s="158">
        <v>1.6766000000000001</v>
      </c>
      <c r="I920" s="158">
        <v>3.0701999999999998</v>
      </c>
      <c r="J920" s="158">
        <v>3.24</v>
      </c>
      <c r="K920" s="158">
        <v>5.7962999999999996</v>
      </c>
      <c r="L920" s="158">
        <v>6.3949999999999996</v>
      </c>
      <c r="M920" s="158">
        <v>2.5640999999999998</v>
      </c>
      <c r="N920" s="158">
        <v>0.75029999999999997</v>
      </c>
      <c r="O920" s="158">
        <v>19.504999999999999</v>
      </c>
      <c r="P920" s="158"/>
      <c r="Q920" s="158">
        <v>21.503299999999999</v>
      </c>
      <c r="R920" s="158">
        <v>26.3431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44865</v>
      </c>
      <c r="E921" s="158">
        <v>18.260000000000002</v>
      </c>
      <c r="F921" s="158">
        <v>1.0515000000000001</v>
      </c>
      <c r="G921" s="158">
        <v>1.0515000000000001</v>
      </c>
      <c r="H921" s="158">
        <v>1.6704000000000001</v>
      </c>
      <c r="I921" s="158">
        <v>3.0474000000000001</v>
      </c>
      <c r="J921" s="158">
        <v>3.2222</v>
      </c>
      <c r="K921" s="158">
        <v>5.5491000000000001</v>
      </c>
      <c r="L921" s="158">
        <v>5.8551000000000002</v>
      </c>
      <c r="M921" s="158">
        <v>1.7837000000000001</v>
      </c>
      <c r="N921" s="158">
        <v>-0.21859999999999999</v>
      </c>
      <c r="O921" s="158">
        <v>18.458300000000001</v>
      </c>
      <c r="P921" s="158"/>
      <c r="Q921" s="158">
        <v>20.415600000000001</v>
      </c>
      <c r="R921" s="158">
        <v>25.264099999999999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1.1208104166666664</v>
      </c>
      <c r="G922" s="160">
        <v>1.1208104166666664</v>
      </c>
      <c r="H922" s="160">
        <v>2.3124499999999992</v>
      </c>
      <c r="I922" s="160">
        <v>3.5215770833333333</v>
      </c>
      <c r="J922" s="160">
        <v>4.1507874999999999</v>
      </c>
      <c r="K922" s="160">
        <v>5.8022395833333329</v>
      </c>
      <c r="L922" s="160">
        <v>6.3157979166666651</v>
      </c>
      <c r="M922" s="160">
        <v>3.0068937499999993</v>
      </c>
      <c r="N922" s="160">
        <v>1.7412395833333332</v>
      </c>
      <c r="O922" s="160">
        <v>16.731739999999999</v>
      </c>
      <c r="P922" s="160">
        <v>11.57251333333333</v>
      </c>
      <c r="Q922" s="160">
        <v>16.107281250000003</v>
      </c>
      <c r="R922" s="160">
        <v>26.774226086956521</v>
      </c>
    </row>
    <row r="923" spans="1:34" x14ac:dyDescent="0.3">
      <c r="A923" s="159" t="s">
        <v>407</v>
      </c>
      <c r="B923" s="154"/>
      <c r="C923" s="154"/>
      <c r="D923" s="154"/>
      <c r="E923" s="154"/>
      <c r="F923" s="160">
        <v>1.1814</v>
      </c>
      <c r="G923" s="160">
        <v>1.1814</v>
      </c>
      <c r="H923" s="160">
        <v>2.3748</v>
      </c>
      <c r="I923" s="160">
        <v>3.7195</v>
      </c>
      <c r="J923" s="160">
        <v>4.5412499999999998</v>
      </c>
      <c r="K923" s="160">
        <v>5.7993499999999996</v>
      </c>
      <c r="L923" s="160">
        <v>6.1939500000000001</v>
      </c>
      <c r="M923" s="160">
        <v>2.4755500000000001</v>
      </c>
      <c r="N923" s="160">
        <v>1.2885500000000001</v>
      </c>
      <c r="O923" s="160">
        <v>16.967749999999999</v>
      </c>
      <c r="P923" s="160">
        <v>11.594150000000001</v>
      </c>
      <c r="Q923" s="160">
        <v>14.990549999999999</v>
      </c>
      <c r="R923" s="160">
        <v>25.857150000000001</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44865</v>
      </c>
      <c r="E926" s="158">
        <v>17.717300000000002</v>
      </c>
      <c r="F926" s="158">
        <v>-24.4663</v>
      </c>
      <c r="G926" s="158">
        <v>-24.4663</v>
      </c>
      <c r="H926" s="158">
        <v>23.554099999999998</v>
      </c>
      <c r="I926" s="158">
        <v>-1.8233999999999999</v>
      </c>
      <c r="J926" s="158">
        <v>3.0581999999999998</v>
      </c>
      <c r="K926" s="158">
        <v>2.5478999999999998</v>
      </c>
      <c r="L926" s="158">
        <v>2.2105000000000001</v>
      </c>
      <c r="M926" s="158">
        <v>-0.68169999999999997</v>
      </c>
      <c r="N926" s="158">
        <v>-1.0547</v>
      </c>
      <c r="O926" s="158">
        <v>3.9209999999999998</v>
      </c>
      <c r="P926" s="158">
        <v>5.2579000000000002</v>
      </c>
      <c r="Q926" s="158">
        <v>7.3151999999999999</v>
      </c>
      <c r="R926" s="158">
        <v>6.7900000000000002E-2</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44865</v>
      </c>
      <c r="E927" s="158">
        <v>17.388400000000001</v>
      </c>
      <c r="F927" s="158">
        <v>-24.719100000000001</v>
      </c>
      <c r="G927" s="158">
        <v>-24.719100000000001</v>
      </c>
      <c r="H927" s="158">
        <v>23.343399999999999</v>
      </c>
      <c r="I927" s="158">
        <v>-2.0375000000000001</v>
      </c>
      <c r="J927" s="158">
        <v>2.8439999999999999</v>
      </c>
      <c r="K927" s="158">
        <v>2.3319000000000001</v>
      </c>
      <c r="L927" s="158">
        <v>1.9919</v>
      </c>
      <c r="M927" s="158">
        <v>-0.8921</v>
      </c>
      <c r="N927" s="158">
        <v>-1.2638</v>
      </c>
      <c r="O927" s="158">
        <v>3.7058</v>
      </c>
      <c r="P927" s="158">
        <v>5.0270999999999999</v>
      </c>
      <c r="Q927" s="158">
        <v>7.0673000000000004</v>
      </c>
      <c r="R927" s="158">
        <v>-0.14219999999999999</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44865</v>
      </c>
      <c r="E928" s="158">
        <v>19.5611</v>
      </c>
      <c r="F928" s="158">
        <v>-25.014399999999998</v>
      </c>
      <c r="G928" s="158">
        <v>-25.014399999999998</v>
      </c>
      <c r="H928" s="158">
        <v>22.831900000000001</v>
      </c>
      <c r="I928" s="158">
        <v>-1.0391999999999999</v>
      </c>
      <c r="J928" s="158">
        <v>2.3824000000000001</v>
      </c>
      <c r="K928" s="158">
        <v>2.8374000000000001</v>
      </c>
      <c r="L928" s="158">
        <v>2.2968000000000002</v>
      </c>
      <c r="M928" s="158">
        <v>0.20330000000000001</v>
      </c>
      <c r="N928" s="158">
        <v>-0.1361</v>
      </c>
      <c r="O928" s="158">
        <v>5.4021999999999997</v>
      </c>
      <c r="P928" s="158">
        <v>7.2405999999999997</v>
      </c>
      <c r="Q928" s="158">
        <v>8.5922999999999998</v>
      </c>
      <c r="R928" s="158">
        <v>1.5559000000000001</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44865</v>
      </c>
      <c r="E929" s="158">
        <v>19.914000000000001</v>
      </c>
      <c r="F929" s="158">
        <v>-24.8154</v>
      </c>
      <c r="G929" s="158">
        <v>-24.8154</v>
      </c>
      <c r="H929" s="158">
        <v>23.0001</v>
      </c>
      <c r="I929" s="158">
        <v>-0.87690000000000001</v>
      </c>
      <c r="J929" s="158">
        <v>2.5419</v>
      </c>
      <c r="K929" s="158">
        <v>2.9984999999999999</v>
      </c>
      <c r="L929" s="158">
        <v>2.4586000000000001</v>
      </c>
      <c r="M929" s="158">
        <v>0.36349999999999999</v>
      </c>
      <c r="N929" s="158">
        <v>2.35E-2</v>
      </c>
      <c r="O929" s="158">
        <v>5.5708000000000002</v>
      </c>
      <c r="P929" s="158">
        <v>7.4363000000000001</v>
      </c>
      <c r="Q929" s="158">
        <v>8.8310999999999993</v>
      </c>
      <c r="R929" s="158">
        <v>1.7184999999999999</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44865</v>
      </c>
      <c r="E930" s="158">
        <v>36.623800000000003</v>
      </c>
      <c r="F930" s="158">
        <v>-24.632999999999999</v>
      </c>
      <c r="G930" s="158">
        <v>-24.632999999999999</v>
      </c>
      <c r="H930" s="158">
        <v>23.985800000000001</v>
      </c>
      <c r="I930" s="158">
        <v>-1.9277</v>
      </c>
      <c r="J930" s="158">
        <v>2.3805999999999998</v>
      </c>
      <c r="K930" s="158">
        <v>3.0228000000000002</v>
      </c>
      <c r="L930" s="158">
        <v>2.4119000000000002</v>
      </c>
      <c r="M930" s="158">
        <v>-0.1273</v>
      </c>
      <c r="N930" s="158">
        <v>-0.49390000000000001</v>
      </c>
      <c r="O930" s="158">
        <v>4.9461000000000004</v>
      </c>
      <c r="P930" s="158">
        <v>7.8468999999999998</v>
      </c>
      <c r="Q930" s="158">
        <v>8.9755000000000003</v>
      </c>
      <c r="R930" s="158">
        <v>1.0026999999999999</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44865</v>
      </c>
      <c r="E931" s="158">
        <v>36.2181</v>
      </c>
      <c r="F931" s="158">
        <v>-24.7745</v>
      </c>
      <c r="G931" s="158">
        <v>-24.7745</v>
      </c>
      <c r="H931" s="158">
        <v>23.847799999999999</v>
      </c>
      <c r="I931" s="158">
        <v>-2.0714999999999999</v>
      </c>
      <c r="J931" s="158">
        <v>2.2441</v>
      </c>
      <c r="K931" s="158">
        <v>2.8881000000000001</v>
      </c>
      <c r="L931" s="158">
        <v>2.2774000000000001</v>
      </c>
      <c r="M931" s="158">
        <v>-0.26419999999999999</v>
      </c>
      <c r="N931" s="158">
        <v>-0.63</v>
      </c>
      <c r="O931" s="158">
        <v>4.8051000000000004</v>
      </c>
      <c r="P931" s="158">
        <v>7.7198000000000002</v>
      </c>
      <c r="Q931" s="158">
        <v>6.4272999999999998</v>
      </c>
      <c r="R931" s="158">
        <v>0.86809999999999998</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44865</v>
      </c>
      <c r="E932" s="158">
        <v>52.388500000000001</v>
      </c>
      <c r="F932" s="158">
        <v>-29.3537</v>
      </c>
      <c r="G932" s="158">
        <v>-29.3537</v>
      </c>
      <c r="H932" s="158">
        <v>22.023</v>
      </c>
      <c r="I932" s="158">
        <v>1.7927999999999999</v>
      </c>
      <c r="J932" s="158">
        <v>2.1254</v>
      </c>
      <c r="K932" s="158">
        <v>3.5550999999999999</v>
      </c>
      <c r="L932" s="158">
        <v>3.0366</v>
      </c>
      <c r="M932" s="158">
        <v>0.69340000000000002</v>
      </c>
      <c r="N932" s="158">
        <v>0.34310000000000002</v>
      </c>
      <c r="O932" s="158">
        <v>4.9279000000000002</v>
      </c>
      <c r="P932" s="158">
        <v>7.3362999999999996</v>
      </c>
      <c r="Q932" s="158">
        <v>8.8571000000000009</v>
      </c>
      <c r="R932" s="158">
        <v>1.7497</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44865</v>
      </c>
      <c r="E933" s="158">
        <v>50.820300000000003</v>
      </c>
      <c r="F933" s="158">
        <v>-29.6617</v>
      </c>
      <c r="G933" s="158">
        <v>-29.6617</v>
      </c>
      <c r="H933" s="158">
        <v>21.7181</v>
      </c>
      <c r="I933" s="158">
        <v>1.4834000000000001</v>
      </c>
      <c r="J933" s="158">
        <v>1.8191999999999999</v>
      </c>
      <c r="K933" s="158">
        <v>3.242</v>
      </c>
      <c r="L933" s="158">
        <v>2.7235999999999998</v>
      </c>
      <c r="M933" s="158">
        <v>0.3836</v>
      </c>
      <c r="N933" s="158">
        <v>3.3500000000000002E-2</v>
      </c>
      <c r="O933" s="158">
        <v>4.6067</v>
      </c>
      <c r="P933" s="158">
        <v>6.9950000000000001</v>
      </c>
      <c r="Q933" s="158">
        <v>7.7192999999999996</v>
      </c>
      <c r="R933" s="158">
        <v>1.4356</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-25.929762499999999</v>
      </c>
      <c r="G934" s="160">
        <v>-25.929762499999999</v>
      </c>
      <c r="H934" s="160">
        <v>23.038024999999998</v>
      </c>
      <c r="I934" s="160">
        <v>-0.8125</v>
      </c>
      <c r="J934" s="160">
        <v>2.4244749999999997</v>
      </c>
      <c r="K934" s="160">
        <v>2.9279625</v>
      </c>
      <c r="L934" s="160">
        <v>2.4259125000000004</v>
      </c>
      <c r="M934" s="160">
        <v>-4.018749999999998E-2</v>
      </c>
      <c r="N934" s="160">
        <v>-0.39729999999999999</v>
      </c>
      <c r="O934" s="160">
        <v>4.7356999999999996</v>
      </c>
      <c r="P934" s="160">
        <v>6.8574874999999995</v>
      </c>
      <c r="Q934" s="160">
        <v>7.9731375000000009</v>
      </c>
      <c r="R934" s="160">
        <v>1.032025</v>
      </c>
    </row>
    <row r="935" spans="1:34" x14ac:dyDescent="0.3">
      <c r="A935" s="159" t="s">
        <v>407</v>
      </c>
      <c r="B935" s="154"/>
      <c r="C935" s="154"/>
      <c r="D935" s="154"/>
      <c r="E935" s="154"/>
      <c r="F935" s="160">
        <v>-24.79495</v>
      </c>
      <c r="G935" s="160">
        <v>-24.79495</v>
      </c>
      <c r="H935" s="160">
        <v>23.171749999999999</v>
      </c>
      <c r="I935" s="160">
        <v>-1.4312999999999998</v>
      </c>
      <c r="J935" s="160">
        <v>2.3815</v>
      </c>
      <c r="K935" s="160">
        <v>2.9432999999999998</v>
      </c>
      <c r="L935" s="160">
        <v>2.3543500000000002</v>
      </c>
      <c r="M935" s="160">
        <v>3.8000000000000006E-2</v>
      </c>
      <c r="N935" s="160">
        <v>-0.315</v>
      </c>
      <c r="O935" s="160">
        <v>4.8665000000000003</v>
      </c>
      <c r="P935" s="160">
        <v>7.2884499999999992</v>
      </c>
      <c r="Q935" s="160">
        <v>8.1557999999999993</v>
      </c>
      <c r="R935" s="160">
        <v>1.21915</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44865</v>
      </c>
      <c r="E938" s="158">
        <v>45.394199999999998</v>
      </c>
      <c r="F938" s="158">
        <v>-67.433899999999994</v>
      </c>
      <c r="G938" s="158">
        <v>-67.433899999999994</v>
      </c>
      <c r="H938" s="158">
        <v>9.0277999999999992</v>
      </c>
      <c r="I938" s="158">
        <v>-20.5303</v>
      </c>
      <c r="J938" s="158">
        <v>-9.7157999999999998</v>
      </c>
      <c r="K938" s="158">
        <v>-11.514900000000001</v>
      </c>
      <c r="L938" s="158">
        <v>-8.7804000000000002</v>
      </c>
      <c r="M938" s="158">
        <v>5.3399000000000001</v>
      </c>
      <c r="N938" s="158">
        <v>3.8471000000000002</v>
      </c>
      <c r="O938" s="158">
        <v>8.3367000000000004</v>
      </c>
      <c r="P938" s="158">
        <v>10.513500000000001</v>
      </c>
      <c r="Q938" s="158">
        <v>6.3943000000000003</v>
      </c>
      <c r="R938" s="158">
        <v>-0.83279999999999998</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44865</v>
      </c>
      <c r="E939" s="158">
        <v>15.2766</v>
      </c>
      <c r="F939" s="158">
        <v>-29.4758</v>
      </c>
      <c r="G939" s="158">
        <v>-29.4758</v>
      </c>
      <c r="H939" s="158">
        <v>48.738300000000002</v>
      </c>
      <c r="I939" s="158">
        <v>-7.2329999999999997</v>
      </c>
      <c r="J939" s="158">
        <v>2.7888999999999999</v>
      </c>
      <c r="K939" s="158">
        <v>-9.9029000000000007</v>
      </c>
      <c r="L939" s="158">
        <v>-7.0727000000000002</v>
      </c>
      <c r="M939" s="158">
        <v>6.3205999999999998</v>
      </c>
      <c r="N939" s="158">
        <v>3.5779999999999998</v>
      </c>
      <c r="O939" s="158">
        <v>7.6372999999999998</v>
      </c>
      <c r="P939" s="158">
        <v>9.8899000000000008</v>
      </c>
      <c r="Q939" s="158">
        <v>4.0698999999999996</v>
      </c>
      <c r="R939" s="158">
        <v>-1.3271999999999999</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44865</v>
      </c>
      <c r="E940" s="158">
        <v>15.7293</v>
      </c>
      <c r="F940" s="158">
        <v>-29.168299999999999</v>
      </c>
      <c r="G940" s="158">
        <v>-29.168299999999999</v>
      </c>
      <c r="H940" s="158">
        <v>49.056399999999996</v>
      </c>
      <c r="I940" s="158">
        <v>-6.8935000000000004</v>
      </c>
      <c r="J940" s="158">
        <v>3.1373000000000002</v>
      </c>
      <c r="K940" s="158">
        <v>-9.5028000000000006</v>
      </c>
      <c r="L940" s="158">
        <v>-6.7243000000000004</v>
      </c>
      <c r="M940" s="158">
        <v>6.6791999999999998</v>
      </c>
      <c r="N940" s="158">
        <v>3.9312</v>
      </c>
      <c r="O940" s="158">
        <v>8.0460999999999991</v>
      </c>
      <c r="P940" s="158">
        <v>10.262700000000001</v>
      </c>
      <c r="Q940" s="158">
        <v>4.0640000000000001</v>
      </c>
      <c r="R940" s="158">
        <v>-0.93610000000000004</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44865</v>
      </c>
      <c r="E941" s="158">
        <v>43.114899999999999</v>
      </c>
      <c r="F941" s="158">
        <v>-67.462699999999998</v>
      </c>
      <c r="G941" s="158">
        <v>-67.462699999999998</v>
      </c>
      <c r="H941" s="158">
        <v>9.0043000000000006</v>
      </c>
      <c r="I941" s="158">
        <v>-20.553599999999999</v>
      </c>
      <c r="J941" s="158">
        <v>-9.2311999999999994</v>
      </c>
      <c r="K941" s="158">
        <v>-11.012700000000001</v>
      </c>
      <c r="L941" s="158">
        <v>-8.4459</v>
      </c>
      <c r="M941" s="158">
        <v>5.556</v>
      </c>
      <c r="N941" s="158">
        <v>4.0444000000000004</v>
      </c>
      <c r="O941" s="158">
        <v>8.2119999999999997</v>
      </c>
      <c r="P941" s="158">
        <v>10.577400000000001</v>
      </c>
      <c r="Q941" s="158">
        <v>6.5027999999999997</v>
      </c>
      <c r="R941" s="158">
        <v>-0.71919999999999995</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44865</v>
      </c>
      <c r="E942" s="158">
        <v>16.6068</v>
      </c>
      <c r="F942" s="158">
        <v>-13.9772</v>
      </c>
      <c r="G942" s="158">
        <v>-13.9772</v>
      </c>
      <c r="H942" s="158">
        <v>40.647199999999998</v>
      </c>
      <c r="I942" s="158">
        <v>12.5885</v>
      </c>
      <c r="J942" s="158">
        <v>4.9339000000000004</v>
      </c>
      <c r="K942" s="158">
        <v>-5.6771000000000003</v>
      </c>
      <c r="L942" s="158">
        <v>-6.5716000000000001</v>
      </c>
      <c r="M942" s="158">
        <v>7.2294</v>
      </c>
      <c r="N942" s="158">
        <v>4.8236999999999997</v>
      </c>
      <c r="O942" s="158">
        <v>8.7784999999999993</v>
      </c>
      <c r="P942" s="158">
        <v>10.996</v>
      </c>
      <c r="Q942" s="158">
        <v>3.8609</v>
      </c>
      <c r="R942" s="158">
        <v>-0.73329999999999995</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44865</v>
      </c>
      <c r="E943" s="158">
        <v>15.3591</v>
      </c>
      <c r="F943" s="158">
        <v>-14.4</v>
      </c>
      <c r="G943" s="158">
        <v>-14.4</v>
      </c>
      <c r="H943" s="158">
        <v>40.195700000000002</v>
      </c>
      <c r="I943" s="158">
        <v>12.1593</v>
      </c>
      <c r="J943" s="158">
        <v>4.5016999999999996</v>
      </c>
      <c r="K943" s="158">
        <v>-6.1040000000000001</v>
      </c>
      <c r="L943" s="158">
        <v>-7.0061999999999998</v>
      </c>
      <c r="M943" s="158">
        <v>7.0103</v>
      </c>
      <c r="N943" s="158">
        <v>4.5511999999999997</v>
      </c>
      <c r="O943" s="158">
        <v>8.4792000000000005</v>
      </c>
      <c r="P943" s="158">
        <v>10.619199999999999</v>
      </c>
      <c r="Q943" s="158">
        <v>3.9641000000000002</v>
      </c>
      <c r="R943" s="158">
        <v>-0.98839999999999995</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44865</v>
      </c>
      <c r="E944" s="158">
        <v>14.1943</v>
      </c>
      <c r="F944" s="158">
        <v>-83.424899999999994</v>
      </c>
      <c r="G944" s="158">
        <v>-83.424899999999994</v>
      </c>
      <c r="H944" s="158">
        <v>101.48950000000001</v>
      </c>
      <c r="I944" s="158">
        <v>104.7358</v>
      </c>
      <c r="J944" s="158">
        <v>39.674300000000002</v>
      </c>
      <c r="K944" s="158">
        <v>-4.0282999999999998</v>
      </c>
      <c r="L944" s="158">
        <v>-48.8645</v>
      </c>
      <c r="M944" s="158">
        <v>-22.2973</v>
      </c>
      <c r="N944" s="158">
        <v>-22.433599999999998</v>
      </c>
      <c r="O944" s="158">
        <v>-0.25719999999999998</v>
      </c>
      <c r="P944" s="158">
        <v>3.2</v>
      </c>
      <c r="Q944" s="158">
        <v>-2.2722000000000002</v>
      </c>
      <c r="R944" s="158">
        <v>-16.109500000000001</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44865</v>
      </c>
      <c r="E945" s="158">
        <v>13.508699999999999</v>
      </c>
      <c r="F945" s="158">
        <v>-84.165300000000002</v>
      </c>
      <c r="G945" s="158">
        <v>-84.165300000000002</v>
      </c>
      <c r="H945" s="158">
        <v>100.78959999999999</v>
      </c>
      <c r="I945" s="158">
        <v>104.02160000000001</v>
      </c>
      <c r="J945" s="158">
        <v>38.971499999999999</v>
      </c>
      <c r="K945" s="158">
        <v>-4.7164000000000001</v>
      </c>
      <c r="L945" s="158">
        <v>-49.373600000000003</v>
      </c>
      <c r="M945" s="158">
        <v>-22.866199999999999</v>
      </c>
      <c r="N945" s="158">
        <v>-22.9925</v>
      </c>
      <c r="O945" s="158">
        <v>-0.85629999999999995</v>
      </c>
      <c r="P945" s="158">
        <v>2.6128</v>
      </c>
      <c r="Q945" s="158">
        <v>2.0063</v>
      </c>
      <c r="R945" s="158">
        <v>-16.676500000000001</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44865</v>
      </c>
      <c r="E946" s="158">
        <v>44.194600000000001</v>
      </c>
      <c r="F946" s="158">
        <v>-67.566100000000006</v>
      </c>
      <c r="G946" s="158">
        <v>-67.566100000000006</v>
      </c>
      <c r="H946" s="158">
        <v>8.9913000000000007</v>
      </c>
      <c r="I946" s="158">
        <v>-20.606999999999999</v>
      </c>
      <c r="J946" s="158">
        <v>-9.3064</v>
      </c>
      <c r="K946" s="158">
        <v>-11.383900000000001</v>
      </c>
      <c r="L946" s="158">
        <v>-8.8353000000000002</v>
      </c>
      <c r="M946" s="158">
        <v>5.2633000000000001</v>
      </c>
      <c r="N946" s="158">
        <v>3.8092999999999999</v>
      </c>
      <c r="O946" s="158">
        <v>8.1034000000000006</v>
      </c>
      <c r="P946" s="158">
        <v>10.2438</v>
      </c>
      <c r="Q946" s="158">
        <v>7.6227999999999998</v>
      </c>
      <c r="R946" s="158">
        <v>-0.90380000000000005</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44865</v>
      </c>
      <c r="E947" s="158">
        <v>15.723699999999999</v>
      </c>
      <c r="F947" s="158">
        <v>7.5877999999999997</v>
      </c>
      <c r="G947" s="158">
        <v>7.5877999999999997</v>
      </c>
      <c r="H947" s="158">
        <v>46.786700000000003</v>
      </c>
      <c r="I947" s="158">
        <v>5.3666999999999998</v>
      </c>
      <c r="J947" s="158">
        <v>2.8599000000000001</v>
      </c>
      <c r="K947" s="158">
        <v>-6.6910999999999996</v>
      </c>
      <c r="L947" s="158">
        <v>-7.3868999999999998</v>
      </c>
      <c r="M947" s="158">
        <v>6.2826000000000004</v>
      </c>
      <c r="N947" s="158">
        <v>3.9832999999999998</v>
      </c>
      <c r="O947" s="158">
        <v>8.1303999999999998</v>
      </c>
      <c r="P947" s="158">
        <v>10.1289</v>
      </c>
      <c r="Q947" s="158">
        <v>4.1981000000000002</v>
      </c>
      <c r="R947" s="158">
        <v>-1.4893000000000001</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44865</v>
      </c>
      <c r="E948" s="158">
        <v>16.3246</v>
      </c>
      <c r="F948" s="158">
        <v>8.0545000000000009</v>
      </c>
      <c r="G948" s="158">
        <v>8.0545000000000009</v>
      </c>
      <c r="H948" s="158">
        <v>47.244399999999999</v>
      </c>
      <c r="I948" s="158">
        <v>5.8102999999999998</v>
      </c>
      <c r="J948" s="158">
        <v>3.3054000000000001</v>
      </c>
      <c r="K948" s="158">
        <v>-6.3038999999999996</v>
      </c>
      <c r="L948" s="158">
        <v>-7.0136000000000003</v>
      </c>
      <c r="M948" s="158">
        <v>6.6375000000000002</v>
      </c>
      <c r="N948" s="158">
        <v>4.3474000000000004</v>
      </c>
      <c r="O948" s="158">
        <v>8.5507000000000009</v>
      </c>
      <c r="P948" s="158">
        <v>10.5702</v>
      </c>
      <c r="Q948" s="158">
        <v>4.0846</v>
      </c>
      <c r="R948" s="158">
        <v>-1.1202000000000001</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44865</v>
      </c>
      <c r="E949" s="158">
        <v>44.157400000000003</v>
      </c>
      <c r="F949" s="158">
        <v>-67.350300000000004</v>
      </c>
      <c r="G949" s="158">
        <v>-67.350300000000004</v>
      </c>
      <c r="H949" s="158">
        <v>9.1318000000000001</v>
      </c>
      <c r="I949" s="158">
        <v>-20.4499</v>
      </c>
      <c r="J949" s="158">
        <v>-9.1487999999999996</v>
      </c>
      <c r="K949" s="158">
        <v>-11.2697</v>
      </c>
      <c r="L949" s="158">
        <v>-8.7070000000000007</v>
      </c>
      <c r="M949" s="158">
        <v>5.3808999999999996</v>
      </c>
      <c r="N949" s="158">
        <v>3.9268999999999998</v>
      </c>
      <c r="O949" s="158">
        <v>8.0176999999999996</v>
      </c>
      <c r="P949" s="158">
        <v>10.336499999999999</v>
      </c>
      <c r="Q949" s="158">
        <v>7.1952999999999996</v>
      </c>
      <c r="R949" s="158">
        <v>-0.85919999999999996</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44865</v>
      </c>
      <c r="E950" s="158">
        <v>16.260000000000002</v>
      </c>
      <c r="F950" s="158">
        <v>-0.52380000000000004</v>
      </c>
      <c r="G950" s="158">
        <v>-0.52380000000000004</v>
      </c>
      <c r="H950" s="158">
        <v>29.2804</v>
      </c>
      <c r="I950" s="158">
        <v>-3.3948</v>
      </c>
      <c r="J950" s="158">
        <v>3.3039999999999998</v>
      </c>
      <c r="K950" s="158">
        <v>-6.6102999999999996</v>
      </c>
      <c r="L950" s="158">
        <v>-7.1036000000000001</v>
      </c>
      <c r="M950" s="158">
        <v>5.9484000000000004</v>
      </c>
      <c r="N950" s="158">
        <v>3.8144999999999998</v>
      </c>
      <c r="O950" s="158">
        <v>7.9412000000000003</v>
      </c>
      <c r="P950" s="158">
        <v>10.051399999999999</v>
      </c>
      <c r="Q950" s="158">
        <v>4.4920999999999998</v>
      </c>
      <c r="R950" s="158">
        <v>-1.2258</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44865</v>
      </c>
      <c r="E951" s="158">
        <v>16.713899999999999</v>
      </c>
      <c r="F951" s="158">
        <v>-7.2800000000000004E-2</v>
      </c>
      <c r="G951" s="158">
        <v>-7.2800000000000004E-2</v>
      </c>
      <c r="H951" s="158">
        <v>29.721499999999999</v>
      </c>
      <c r="I951" s="158">
        <v>-2.9603999999999999</v>
      </c>
      <c r="J951" s="158">
        <v>3.7029999999999998</v>
      </c>
      <c r="K951" s="158">
        <v>-6.1999000000000004</v>
      </c>
      <c r="L951" s="158">
        <v>-6.6996000000000002</v>
      </c>
      <c r="M951" s="158">
        <v>6.1647999999999996</v>
      </c>
      <c r="N951" s="158">
        <v>4.0919999999999996</v>
      </c>
      <c r="O951" s="158">
        <v>8.2752999999999997</v>
      </c>
      <c r="P951" s="158">
        <v>10.4132</v>
      </c>
      <c r="Q951" s="158">
        <v>4.0548999999999999</v>
      </c>
      <c r="R951" s="158">
        <v>-0.87880000000000003</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44865</v>
      </c>
      <c r="E952" s="158">
        <v>4598.1590999999999</v>
      </c>
      <c r="F952" s="158">
        <v>-68.277799999999999</v>
      </c>
      <c r="G952" s="158">
        <v>-68.277799999999999</v>
      </c>
      <c r="H952" s="158">
        <v>9.3825000000000003</v>
      </c>
      <c r="I952" s="158">
        <v>-20.640599999999999</v>
      </c>
      <c r="J952" s="158">
        <v>-9.1663999999999994</v>
      </c>
      <c r="K952" s="158">
        <v>-11.259600000000001</v>
      </c>
      <c r="L952" s="158">
        <v>-8.6774000000000004</v>
      </c>
      <c r="M952" s="158">
        <v>5.6388999999999996</v>
      </c>
      <c r="N952" s="158">
        <v>4.1656000000000004</v>
      </c>
      <c r="O952" s="158">
        <v>8.2353000000000005</v>
      </c>
      <c r="P952" s="158">
        <v>10.595700000000001</v>
      </c>
      <c r="Q952" s="158">
        <v>4.2808999999999999</v>
      </c>
      <c r="R952" s="158">
        <v>-0.6431</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44865</v>
      </c>
      <c r="E953" s="158">
        <v>13.6561</v>
      </c>
      <c r="F953" s="158">
        <v>33.502000000000002</v>
      </c>
      <c r="G953" s="158">
        <v>33.502000000000002</v>
      </c>
      <c r="H953" s="158">
        <v>47.7652</v>
      </c>
      <c r="I953" s="158">
        <v>2.6181999999999999</v>
      </c>
      <c r="J953" s="158">
        <v>-1.6101000000000001</v>
      </c>
      <c r="K953" s="158">
        <v>-4.3160999999999996</v>
      </c>
      <c r="L953" s="158">
        <v>-7.3014999999999999</v>
      </c>
      <c r="M953" s="158">
        <v>6.5438000000000001</v>
      </c>
      <c r="N953" s="158">
        <v>4.7972999999999999</v>
      </c>
      <c r="O953" s="158">
        <v>7.851</v>
      </c>
      <c r="P953" s="158">
        <v>9.6937999999999995</v>
      </c>
      <c r="Q953" s="158">
        <v>3.0960999999999999</v>
      </c>
      <c r="R953" s="158">
        <v>-0.50870000000000004</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44865</v>
      </c>
      <c r="E954" s="158">
        <v>14.234299999999999</v>
      </c>
      <c r="F954" s="158">
        <v>33.9422</v>
      </c>
      <c r="G954" s="158">
        <v>33.9422</v>
      </c>
      <c r="H954" s="158">
        <v>48.194499999999998</v>
      </c>
      <c r="I954" s="158">
        <v>3.044</v>
      </c>
      <c r="J954" s="158">
        <v>-1.1981999999999999</v>
      </c>
      <c r="K954" s="158">
        <v>-3.9102000000000001</v>
      </c>
      <c r="L954" s="158">
        <v>-6.9044999999999996</v>
      </c>
      <c r="M954" s="158">
        <v>6.9763000000000002</v>
      </c>
      <c r="N954" s="158">
        <v>5.2274000000000003</v>
      </c>
      <c r="O954" s="158">
        <v>8.2776999999999994</v>
      </c>
      <c r="P954" s="158">
        <v>10.1936</v>
      </c>
      <c r="Q954" s="158">
        <v>3.6577000000000002</v>
      </c>
      <c r="R954" s="158">
        <v>-0.11119999999999999</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44865</v>
      </c>
      <c r="E955" s="158">
        <v>4481.0946000000004</v>
      </c>
      <c r="F955" s="158">
        <v>-67.894300000000001</v>
      </c>
      <c r="G955" s="158">
        <v>-67.894300000000001</v>
      </c>
      <c r="H955" s="158">
        <v>9.0982000000000003</v>
      </c>
      <c r="I955" s="158">
        <v>-20.6736</v>
      </c>
      <c r="J955" s="158">
        <v>-9.3111999999999995</v>
      </c>
      <c r="K955" s="158">
        <v>-11.394500000000001</v>
      </c>
      <c r="L955" s="158">
        <v>-8.8156999999999996</v>
      </c>
      <c r="M955" s="158">
        <v>5.3666</v>
      </c>
      <c r="N955" s="158">
        <v>3.9070999999999998</v>
      </c>
      <c r="O955" s="158">
        <v>8.3018000000000001</v>
      </c>
      <c r="P955" s="158">
        <v>10.552899999999999</v>
      </c>
      <c r="Q955" s="158">
        <v>8.0495000000000001</v>
      </c>
      <c r="R955" s="158">
        <v>-0.80389999999999995</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44865</v>
      </c>
      <c r="E956" s="158">
        <v>14.917999999999999</v>
      </c>
      <c r="F956" s="158">
        <v>-29.046299999999999</v>
      </c>
      <c r="G956" s="158">
        <v>-29.046299999999999</v>
      </c>
      <c r="H956" s="158">
        <v>46.735799999999998</v>
      </c>
      <c r="I956" s="158">
        <v>-3.7172000000000001</v>
      </c>
      <c r="J956" s="158">
        <v>-3.1957</v>
      </c>
      <c r="K956" s="158">
        <v>-11.222799999999999</v>
      </c>
      <c r="L956" s="158">
        <v>-7.8761999999999999</v>
      </c>
      <c r="M956" s="158">
        <v>7.6932999999999998</v>
      </c>
      <c r="N956" s="158">
        <v>3.9539</v>
      </c>
      <c r="O956" s="158">
        <v>8.1953999999999994</v>
      </c>
      <c r="P956" s="158">
        <v>10.152100000000001</v>
      </c>
      <c r="Q956" s="158">
        <v>3.7334000000000001</v>
      </c>
      <c r="R956" s="158">
        <v>-1.2786999999999999</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44865</v>
      </c>
      <c r="E957" s="158">
        <v>15.374499999999999</v>
      </c>
      <c r="F957" s="158">
        <v>-28.973500000000001</v>
      </c>
      <c r="G957" s="158">
        <v>-28.973500000000001</v>
      </c>
      <c r="H957" s="158">
        <v>47.0107</v>
      </c>
      <c r="I957" s="158">
        <v>-3.4378000000000002</v>
      </c>
      <c r="J957" s="158">
        <v>-2.9106000000000001</v>
      </c>
      <c r="K957" s="158">
        <v>-10.937099999999999</v>
      </c>
      <c r="L957" s="158">
        <v>-7.5683999999999996</v>
      </c>
      <c r="M957" s="158">
        <v>8.0449000000000002</v>
      </c>
      <c r="N957" s="158">
        <v>4.3346999999999998</v>
      </c>
      <c r="O957" s="158">
        <v>8.6087000000000007</v>
      </c>
      <c r="P957" s="158">
        <v>10.548500000000001</v>
      </c>
      <c r="Q957" s="158">
        <v>3.9441000000000002</v>
      </c>
      <c r="R957" s="158">
        <v>-0.9173</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44865</v>
      </c>
      <c r="E958" s="158">
        <v>43.139699999999998</v>
      </c>
      <c r="F958" s="158">
        <v>-67.451999999999998</v>
      </c>
      <c r="G958" s="158">
        <v>-67.451999999999998</v>
      </c>
      <c r="H958" s="158">
        <v>8.9821000000000009</v>
      </c>
      <c r="I958" s="158">
        <v>-20.553799999999999</v>
      </c>
      <c r="J958" s="158">
        <v>-9.2582000000000004</v>
      </c>
      <c r="K958" s="158">
        <v>-11.326700000000001</v>
      </c>
      <c r="L958" s="158">
        <v>-8.7917000000000005</v>
      </c>
      <c r="M958" s="158">
        <v>5.3047000000000004</v>
      </c>
      <c r="N958" s="158">
        <v>3.8509000000000002</v>
      </c>
      <c r="O958" s="158">
        <v>8.1936</v>
      </c>
      <c r="P958" s="158">
        <v>10.440200000000001</v>
      </c>
      <c r="Q958" s="158">
        <v>10.9688</v>
      </c>
      <c r="R958" s="158">
        <v>-0.88460000000000005</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44865</v>
      </c>
      <c r="E959" s="158">
        <v>20.340699999999998</v>
      </c>
      <c r="F959" s="158">
        <v>-38.933799999999998</v>
      </c>
      <c r="G959" s="158">
        <v>-38.933799999999998</v>
      </c>
      <c r="H959" s="158">
        <v>40.496099999999998</v>
      </c>
      <c r="I959" s="158">
        <v>2.4889000000000001</v>
      </c>
      <c r="J959" s="158">
        <v>0.67179999999999995</v>
      </c>
      <c r="K959" s="158">
        <v>-6.9645999999999999</v>
      </c>
      <c r="L959" s="158">
        <v>-7.3743999999999996</v>
      </c>
      <c r="M959" s="158">
        <v>5.9173999999999998</v>
      </c>
      <c r="N959" s="158">
        <v>3.2930000000000001</v>
      </c>
      <c r="O959" s="158">
        <v>8.0800999999999998</v>
      </c>
      <c r="P959" s="158">
        <v>10.4199</v>
      </c>
      <c r="Q959" s="158">
        <v>6.3060999999999998</v>
      </c>
      <c r="R959" s="158">
        <v>-1.5829</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44865</v>
      </c>
      <c r="E960" s="158">
        <v>21.2301</v>
      </c>
      <c r="F960" s="158">
        <v>-38.560699999999997</v>
      </c>
      <c r="G960" s="158">
        <v>-38.560699999999997</v>
      </c>
      <c r="H960" s="158">
        <v>40.854799999999997</v>
      </c>
      <c r="I960" s="158">
        <v>2.8645</v>
      </c>
      <c r="J960" s="158">
        <v>1.0268999999999999</v>
      </c>
      <c r="K960" s="158">
        <v>-6.6143000000000001</v>
      </c>
      <c r="L960" s="158">
        <v>-7.0265000000000004</v>
      </c>
      <c r="M960" s="158">
        <v>6.2934000000000001</v>
      </c>
      <c r="N960" s="158">
        <v>3.6728999999999998</v>
      </c>
      <c r="O960" s="158">
        <v>8.4976000000000003</v>
      </c>
      <c r="P960" s="158">
        <v>10.8728</v>
      </c>
      <c r="Q960" s="158">
        <v>4.1097000000000001</v>
      </c>
      <c r="R960" s="158">
        <v>-1.2040999999999999</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44865</v>
      </c>
      <c r="E961" s="158">
        <v>43.153399999999998</v>
      </c>
      <c r="F961" s="158">
        <v>-28.633900000000001</v>
      </c>
      <c r="G961" s="158">
        <v>-28.633900000000001</v>
      </c>
      <c r="H961" s="158">
        <v>20.7468</v>
      </c>
      <c r="I961" s="158">
        <v>-9.1928999999999998</v>
      </c>
      <c r="J961" s="158">
        <v>-4.2545999999999999</v>
      </c>
      <c r="K961" s="158">
        <v>-10.5337</v>
      </c>
      <c r="L961" s="158">
        <v>-8.2307000000000006</v>
      </c>
      <c r="M961" s="158">
        <v>5.4988000000000001</v>
      </c>
      <c r="N961" s="158">
        <v>3.8713000000000002</v>
      </c>
      <c r="O961" s="158">
        <v>8.0587999999999997</v>
      </c>
      <c r="P961" s="158">
        <v>10.2484</v>
      </c>
      <c r="Q961" s="158">
        <v>10.1782</v>
      </c>
      <c r="R961" s="158">
        <v>-1.3157000000000001</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44865</v>
      </c>
      <c r="E962" s="158">
        <v>20.150300000000001</v>
      </c>
      <c r="F962" s="158">
        <v>-14.353400000000001</v>
      </c>
      <c r="G962" s="158">
        <v>-14.353400000000001</v>
      </c>
      <c r="H962" s="158">
        <v>42.587800000000001</v>
      </c>
      <c r="I962" s="158">
        <v>-0.77610000000000001</v>
      </c>
      <c r="J962" s="158">
        <v>1.6325000000000001</v>
      </c>
      <c r="K962" s="158">
        <v>-7.6543000000000001</v>
      </c>
      <c r="L962" s="158">
        <v>-7.2108999999999996</v>
      </c>
      <c r="M962" s="158">
        <v>5.9599000000000002</v>
      </c>
      <c r="N962" s="158">
        <v>3.7107999999999999</v>
      </c>
      <c r="O962" s="158">
        <v>7.8761000000000001</v>
      </c>
      <c r="P962" s="158">
        <v>9.9110999999999994</v>
      </c>
      <c r="Q962" s="158">
        <v>6.1928999999999998</v>
      </c>
      <c r="R962" s="158">
        <v>-1.6218999999999999</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44865</v>
      </c>
      <c r="E963" s="158">
        <v>20.946000000000002</v>
      </c>
      <c r="F963" s="158">
        <v>-14.156499999999999</v>
      </c>
      <c r="G963" s="158">
        <v>-14.156499999999999</v>
      </c>
      <c r="H963" s="158">
        <v>42.823799999999999</v>
      </c>
      <c r="I963" s="158">
        <v>-0.52270000000000005</v>
      </c>
      <c r="J963" s="158">
        <v>1.8748</v>
      </c>
      <c r="K963" s="158">
        <v>-7.4100999999999999</v>
      </c>
      <c r="L963" s="158">
        <v>-6.9535999999999998</v>
      </c>
      <c r="M963" s="158">
        <v>6.2442000000000002</v>
      </c>
      <c r="N963" s="158">
        <v>3.9975999999999998</v>
      </c>
      <c r="O963" s="158">
        <v>8.2004000000000001</v>
      </c>
      <c r="P963" s="158">
        <v>10.3108</v>
      </c>
      <c r="Q963" s="158">
        <v>3.8887999999999998</v>
      </c>
      <c r="R963" s="158">
        <v>-1.3334999999999999</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44865</v>
      </c>
      <c r="E964" s="158">
        <v>42.766599999999997</v>
      </c>
      <c r="F964" s="158">
        <v>-68.374799999999993</v>
      </c>
      <c r="G964" s="158">
        <v>-68.374799999999993</v>
      </c>
      <c r="H964" s="158">
        <v>8.8462999999999994</v>
      </c>
      <c r="I964" s="158">
        <v>-21.0016</v>
      </c>
      <c r="J964" s="158">
        <v>-9.2733000000000008</v>
      </c>
      <c r="K964" s="158">
        <v>-11.6662</v>
      </c>
      <c r="L964" s="158">
        <v>-8.9688999999999997</v>
      </c>
      <c r="M964" s="158">
        <v>5.1752000000000002</v>
      </c>
      <c r="N964" s="158">
        <v>3.6949999999999998</v>
      </c>
      <c r="O964" s="158">
        <v>7.9722</v>
      </c>
      <c r="P964" s="158">
        <v>10.2828</v>
      </c>
      <c r="Q964" s="158">
        <v>9.1195000000000004</v>
      </c>
      <c r="R964" s="158">
        <v>-1.0472999999999999</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44865</v>
      </c>
      <c r="E965" s="158">
        <v>19.895299999999999</v>
      </c>
      <c r="F965" s="158">
        <v>-22.828499999999998</v>
      </c>
      <c r="G965" s="158">
        <v>-22.828499999999998</v>
      </c>
      <c r="H965" s="158">
        <v>35.960500000000003</v>
      </c>
      <c r="I965" s="158">
        <v>-5.5575000000000001</v>
      </c>
      <c r="J965" s="158">
        <v>-0.3372</v>
      </c>
      <c r="K965" s="158">
        <v>-8.9240999999999993</v>
      </c>
      <c r="L965" s="158">
        <v>-7.3118999999999996</v>
      </c>
      <c r="M965" s="158">
        <v>6.4253999999999998</v>
      </c>
      <c r="N965" s="158">
        <v>3.8717999999999999</v>
      </c>
      <c r="O965" s="158">
        <v>7.9767999999999999</v>
      </c>
      <c r="P965" s="158">
        <v>10.217599999999999</v>
      </c>
      <c r="Q965" s="158">
        <v>6.1863000000000001</v>
      </c>
      <c r="R965" s="158">
        <v>-1.4174</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44865</v>
      </c>
      <c r="E966" s="158">
        <v>19.759</v>
      </c>
      <c r="F966" s="158">
        <v>-22.985700000000001</v>
      </c>
      <c r="G966" s="158">
        <v>-22.985700000000001</v>
      </c>
      <c r="H966" s="158">
        <v>35.796599999999998</v>
      </c>
      <c r="I966" s="158">
        <v>-5.7008000000000001</v>
      </c>
      <c r="J966" s="158">
        <v>-0.4884</v>
      </c>
      <c r="K966" s="158">
        <v>-9.0703999999999994</v>
      </c>
      <c r="L966" s="158">
        <v>-7.4565999999999999</v>
      </c>
      <c r="M966" s="158">
        <v>6.2676999999999996</v>
      </c>
      <c r="N966" s="158">
        <v>3.7155999999999998</v>
      </c>
      <c r="O966" s="158">
        <v>7.8432000000000004</v>
      </c>
      <c r="P966" s="158">
        <v>10.083</v>
      </c>
      <c r="Q966" s="158">
        <v>6.0682</v>
      </c>
      <c r="R966" s="158">
        <v>-1.5409999999999999</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44865</v>
      </c>
      <c r="E967" s="158">
        <v>44.267899999999997</v>
      </c>
      <c r="F967" s="158">
        <v>-67.781000000000006</v>
      </c>
      <c r="G967" s="158">
        <v>-67.781000000000006</v>
      </c>
      <c r="H967" s="158">
        <v>8.9017999999999997</v>
      </c>
      <c r="I967" s="158">
        <v>-20.7181</v>
      </c>
      <c r="J967" s="158">
        <v>-9.3618000000000006</v>
      </c>
      <c r="K967" s="158">
        <v>-11.433299999999999</v>
      </c>
      <c r="L967" s="158">
        <v>-8.8824000000000005</v>
      </c>
      <c r="M967" s="158">
        <v>5.2545999999999999</v>
      </c>
      <c r="N967" s="158">
        <v>3.8308</v>
      </c>
      <c r="O967" s="158">
        <v>8.2157999999999998</v>
      </c>
      <c r="P967" s="158">
        <v>10.394299999999999</v>
      </c>
      <c r="Q967" s="158">
        <v>8.5710999999999995</v>
      </c>
      <c r="R967" s="158">
        <v>-0.87050000000000005</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44865</v>
      </c>
      <c r="E968" s="158">
        <v>15.934200000000001</v>
      </c>
      <c r="F968" s="158">
        <v>-49.126600000000003</v>
      </c>
      <c r="G968" s="158">
        <v>-49.126600000000003</v>
      </c>
      <c r="H968" s="158">
        <v>28.045500000000001</v>
      </c>
      <c r="I968" s="158">
        <v>2.2599</v>
      </c>
      <c r="J968" s="158">
        <v>3.4312</v>
      </c>
      <c r="K968" s="158">
        <v>-7.0346000000000002</v>
      </c>
      <c r="L968" s="158">
        <v>-6.7550999999999997</v>
      </c>
      <c r="M968" s="158">
        <v>7.2518000000000002</v>
      </c>
      <c r="N968" s="158">
        <v>4.4294000000000002</v>
      </c>
      <c r="O968" s="158">
        <v>8.6318999999999999</v>
      </c>
      <c r="P968" s="158">
        <v>10.6082</v>
      </c>
      <c r="Q968" s="158">
        <v>4.0743999999999998</v>
      </c>
      <c r="R968" s="158">
        <v>-1.1398999999999999</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44865</v>
      </c>
      <c r="E969" s="158">
        <v>15.3185</v>
      </c>
      <c r="F969" s="158">
        <v>-49.438699999999997</v>
      </c>
      <c r="G969" s="158">
        <v>-49.438699999999997</v>
      </c>
      <c r="H969" s="158">
        <v>27.705500000000001</v>
      </c>
      <c r="I969" s="158">
        <v>1.9587000000000001</v>
      </c>
      <c r="J969" s="158">
        <v>3.1135000000000002</v>
      </c>
      <c r="K969" s="158">
        <v>-7.3461999999999996</v>
      </c>
      <c r="L969" s="158">
        <v>-7.0552999999999999</v>
      </c>
      <c r="M969" s="158">
        <v>6.9196999999999997</v>
      </c>
      <c r="N969" s="158">
        <v>4.0719000000000003</v>
      </c>
      <c r="O969" s="158">
        <v>8.2249999999999996</v>
      </c>
      <c r="P969" s="158">
        <v>10.176600000000001</v>
      </c>
      <c r="Q969" s="158">
        <v>3.9016999999999999</v>
      </c>
      <c r="R969" s="158">
        <v>-1.4894000000000001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44865</v>
      </c>
      <c r="E970" s="158">
        <v>42.964700000000001</v>
      </c>
      <c r="F970" s="158">
        <v>-68.089299999999994</v>
      </c>
      <c r="G970" s="158">
        <v>-68.089299999999994</v>
      </c>
      <c r="H970" s="158">
        <v>9.0955999999999992</v>
      </c>
      <c r="I970" s="158">
        <v>-21.132400000000001</v>
      </c>
      <c r="J970" s="158">
        <v>-9.8293999999999997</v>
      </c>
      <c r="K970" s="158">
        <v>-12.0566</v>
      </c>
      <c r="L970" s="158">
        <v>-9.4799000000000007</v>
      </c>
      <c r="M970" s="158">
        <v>4.8754</v>
      </c>
      <c r="N970" s="158">
        <v>3.3853</v>
      </c>
      <c r="O970" s="158">
        <v>7.6717000000000004</v>
      </c>
      <c r="P970" s="158">
        <v>10.1511</v>
      </c>
      <c r="Q970" s="158">
        <v>10.215299999999999</v>
      </c>
      <c r="R970" s="158">
        <v>-1.4124000000000001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-35.964890909090911</v>
      </c>
      <c r="G971" s="160">
        <v>-35.964890909090911</v>
      </c>
      <c r="H971" s="160">
        <v>34.216212121212131</v>
      </c>
      <c r="I971" s="160">
        <v>0.11117575757575933</v>
      </c>
      <c r="J971" s="160">
        <v>0.34343333333333292</v>
      </c>
      <c r="K971" s="160">
        <v>-8.5452515151515165</v>
      </c>
      <c r="L971" s="160">
        <v>-10.21899393939394</v>
      </c>
      <c r="M971" s="160">
        <v>4.4333757575757584</v>
      </c>
      <c r="N971" s="160">
        <v>2.3971272727272726</v>
      </c>
      <c r="O971" s="160">
        <v>7.6456999999999988</v>
      </c>
      <c r="P971" s="160">
        <v>9.8869363636363641</v>
      </c>
      <c r="Q971" s="160">
        <v>5.3569878787878782</v>
      </c>
      <c r="R971" s="160">
        <v>-1.997684848484848</v>
      </c>
    </row>
    <row r="972" spans="1:34" x14ac:dyDescent="0.3">
      <c r="A972" s="159" t="s">
        <v>407</v>
      </c>
      <c r="B972" s="154"/>
      <c r="C972" s="154"/>
      <c r="D972" s="154"/>
      <c r="E972" s="154"/>
      <c r="F972" s="160">
        <v>-29.4758</v>
      </c>
      <c r="G972" s="160">
        <v>-29.4758</v>
      </c>
      <c r="H972" s="160">
        <v>35.960500000000003</v>
      </c>
      <c r="I972" s="160">
        <v>-3.4378000000000002</v>
      </c>
      <c r="J972" s="160">
        <v>-0.3372</v>
      </c>
      <c r="K972" s="160">
        <v>-8.9240999999999993</v>
      </c>
      <c r="L972" s="160">
        <v>-7.3868999999999998</v>
      </c>
      <c r="M972" s="160">
        <v>6.1647999999999996</v>
      </c>
      <c r="N972" s="160">
        <v>3.9070999999999998</v>
      </c>
      <c r="O972" s="160">
        <v>8.1936</v>
      </c>
      <c r="P972" s="160">
        <v>10.2828</v>
      </c>
      <c r="Q972" s="160">
        <v>4.1981000000000002</v>
      </c>
      <c r="R972" s="160">
        <v>-1.1202000000000001</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44865</v>
      </c>
      <c r="E975" s="158">
        <v>742.904253963423</v>
      </c>
      <c r="F975" s="158">
        <v>1.2112000000000001</v>
      </c>
      <c r="G975" s="158">
        <v>1.2112000000000001</v>
      </c>
      <c r="H975" s="158">
        <v>1.2778</v>
      </c>
      <c r="I975" s="158">
        <v>2.4333</v>
      </c>
      <c r="J975" s="158">
        <v>2.5834000000000001</v>
      </c>
      <c r="K975" s="158">
        <v>3.7656999999999998</v>
      </c>
      <c r="L975" s="158">
        <v>-0.75260000000000005</v>
      </c>
      <c r="M975" s="158">
        <v>-8.0173000000000005</v>
      </c>
      <c r="N975" s="158">
        <v>-10.4306</v>
      </c>
      <c r="O975" s="158">
        <v>13.9466</v>
      </c>
      <c r="P975" s="158">
        <v>7.0553999999999997</v>
      </c>
      <c r="Q975" s="158">
        <v>17.087199999999999</v>
      </c>
      <c r="R975" s="158">
        <v>21.524699999999999</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44865</v>
      </c>
      <c r="E976" s="158">
        <v>670.12</v>
      </c>
      <c r="F976" s="158">
        <v>1.2174</v>
      </c>
      <c r="G976" s="158">
        <v>1.2174</v>
      </c>
      <c r="H976" s="158">
        <v>1.3</v>
      </c>
      <c r="I976" s="158">
        <v>2.4664000000000001</v>
      </c>
      <c r="J976" s="158">
        <v>2.6595</v>
      </c>
      <c r="K976" s="158">
        <v>3.9962</v>
      </c>
      <c r="L976" s="158">
        <v>-0.31830000000000003</v>
      </c>
      <c r="M976" s="158">
        <v>-7.4189999999999996</v>
      </c>
      <c r="N976" s="158">
        <v>-9.6410999999999998</v>
      </c>
      <c r="O976" s="158">
        <v>14.967499999999999</v>
      </c>
      <c r="P976" s="158">
        <v>8.0794999999999995</v>
      </c>
      <c r="Q976" s="158">
        <v>15.4009</v>
      </c>
      <c r="R976" s="158">
        <v>22.5854</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44865</v>
      </c>
      <c r="E977" s="158">
        <v>735.39771474546899</v>
      </c>
      <c r="F977" s="158">
        <v>1.2039</v>
      </c>
      <c r="G977" s="158">
        <v>1.2039</v>
      </c>
      <c r="H977" s="158">
        <v>1.2690999999999999</v>
      </c>
      <c r="I977" s="158">
        <v>2.4277000000000002</v>
      </c>
      <c r="J977" s="158">
        <v>2.5802999999999998</v>
      </c>
      <c r="K977" s="158">
        <v>3.7576999999999998</v>
      </c>
      <c r="L977" s="158">
        <v>-0.75470000000000004</v>
      </c>
      <c r="M977" s="158">
        <v>-8.0231999999999992</v>
      </c>
      <c r="N977" s="158">
        <v>-10.4322</v>
      </c>
      <c r="O977" s="158">
        <v>13.9445</v>
      </c>
      <c r="P977" s="158">
        <v>6.7328000000000001</v>
      </c>
      <c r="Q977" s="158">
        <v>16.783100000000001</v>
      </c>
      <c r="R977" s="158">
        <v>21.524699999999999</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44865</v>
      </c>
      <c r="E978" s="158">
        <v>320.357947513824</v>
      </c>
      <c r="F978" s="158">
        <v>1.2164999999999999</v>
      </c>
      <c r="G978" s="158">
        <v>1.2164999999999999</v>
      </c>
      <c r="H978" s="158">
        <v>1.3031999999999999</v>
      </c>
      <c r="I978" s="158">
        <v>2.4691999999999998</v>
      </c>
      <c r="J978" s="158">
        <v>2.6598000000000002</v>
      </c>
      <c r="K978" s="158">
        <v>3.9984000000000002</v>
      </c>
      <c r="L978" s="158">
        <v>-0.316</v>
      </c>
      <c r="M978" s="158">
        <v>-7.4169</v>
      </c>
      <c r="N978" s="158">
        <v>-9.6367999999999991</v>
      </c>
      <c r="O978" s="158">
        <v>14.969099999999999</v>
      </c>
      <c r="P978" s="158">
        <v>7.9297000000000004</v>
      </c>
      <c r="Q978" s="158">
        <v>15.317500000000001</v>
      </c>
      <c r="R978" s="158">
        <v>22.5852</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44865</v>
      </c>
      <c r="E979" s="158">
        <v>21.26</v>
      </c>
      <c r="F979" s="158">
        <v>1.4797</v>
      </c>
      <c r="G979" s="158">
        <v>1.4797</v>
      </c>
      <c r="H979" s="158">
        <v>0.94969999999999999</v>
      </c>
      <c r="I979" s="158">
        <v>0.90180000000000005</v>
      </c>
      <c r="J979" s="158">
        <v>0.28299999999999997</v>
      </c>
      <c r="K979" s="158">
        <v>0.85389999999999999</v>
      </c>
      <c r="L979" s="158">
        <v>-0.46820000000000001</v>
      </c>
      <c r="M979" s="158">
        <v>-2.3875000000000002</v>
      </c>
      <c r="N979" s="158">
        <v>-3.8008999999999999</v>
      </c>
      <c r="O979" s="158">
        <v>20.880800000000001</v>
      </c>
      <c r="P979" s="158"/>
      <c r="Q979" s="158">
        <v>20.5962</v>
      </c>
      <c r="R979" s="158">
        <v>28.036000000000001</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44865</v>
      </c>
      <c r="E980" s="158">
        <v>19.91</v>
      </c>
      <c r="F980" s="158">
        <v>1.4781</v>
      </c>
      <c r="G980" s="158">
        <v>1.4781</v>
      </c>
      <c r="H980" s="158">
        <v>0.96350000000000002</v>
      </c>
      <c r="I980" s="158">
        <v>0.86119999999999997</v>
      </c>
      <c r="J980" s="158">
        <v>0.20130000000000001</v>
      </c>
      <c r="K980" s="158">
        <v>0.50480000000000003</v>
      </c>
      <c r="L980" s="158">
        <v>-1.1419999999999999</v>
      </c>
      <c r="M980" s="158">
        <v>-3.4432999999999998</v>
      </c>
      <c r="N980" s="158">
        <v>-5.1905000000000001</v>
      </c>
      <c r="O980" s="158">
        <v>19.031199999999998</v>
      </c>
      <c r="P980" s="158"/>
      <c r="Q980" s="158">
        <v>18.6477</v>
      </c>
      <c r="R980" s="158">
        <v>26.166</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44865</v>
      </c>
      <c r="E981" s="158">
        <v>62.96</v>
      </c>
      <c r="F981" s="158">
        <v>1.2056</v>
      </c>
      <c r="G981" s="158">
        <v>1.2056</v>
      </c>
      <c r="H981" s="158">
        <v>1.7618</v>
      </c>
      <c r="I981" s="158">
        <v>3.1455000000000002</v>
      </c>
      <c r="J981" s="158">
        <v>2.5407000000000002</v>
      </c>
      <c r="K981" s="158">
        <v>5.7972999999999999</v>
      </c>
      <c r="L981" s="158">
        <v>6.7481</v>
      </c>
      <c r="M981" s="158">
        <v>2.3241000000000001</v>
      </c>
      <c r="N981" s="158">
        <v>1.5648</v>
      </c>
      <c r="O981" s="158">
        <v>18.207999999999998</v>
      </c>
      <c r="P981" s="158">
        <v>10.399800000000001</v>
      </c>
      <c r="Q981" s="158">
        <v>13.2979</v>
      </c>
      <c r="R981" s="158">
        <v>27.015799999999999</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44865</v>
      </c>
      <c r="E982" s="158">
        <v>56.43</v>
      </c>
      <c r="F982" s="158">
        <v>1.1834</v>
      </c>
      <c r="G982" s="158">
        <v>1.1834</v>
      </c>
      <c r="H982" s="158">
        <v>1.7306999999999999</v>
      </c>
      <c r="I982" s="158">
        <v>3.0872999999999999</v>
      </c>
      <c r="J982" s="158">
        <v>2.4323999999999999</v>
      </c>
      <c r="K982" s="158">
        <v>5.4766000000000004</v>
      </c>
      <c r="L982" s="158">
        <v>6.1711999999999998</v>
      </c>
      <c r="M982" s="158">
        <v>1.5111000000000001</v>
      </c>
      <c r="N982" s="158">
        <v>0.49869999999999998</v>
      </c>
      <c r="O982" s="158">
        <v>16.953700000000001</v>
      </c>
      <c r="P982" s="158">
        <v>9.1532999999999998</v>
      </c>
      <c r="Q982" s="158">
        <v>13.121</v>
      </c>
      <c r="R982" s="158">
        <v>25.720600000000001</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44865</v>
      </c>
      <c r="E983" s="158">
        <v>17.283300000000001</v>
      </c>
      <c r="F983" s="158">
        <v>1.1666000000000001</v>
      </c>
      <c r="G983" s="158">
        <v>1.1666000000000001</v>
      </c>
      <c r="H983" s="158">
        <v>2.9571000000000001</v>
      </c>
      <c r="I983" s="158">
        <v>4.2991000000000001</v>
      </c>
      <c r="J983" s="158">
        <v>5.3030999999999997</v>
      </c>
      <c r="K983" s="158">
        <v>6.5673000000000004</v>
      </c>
      <c r="L983" s="158">
        <v>6.4970999999999997</v>
      </c>
      <c r="M983" s="158">
        <v>2.9994000000000001</v>
      </c>
      <c r="N983" s="158">
        <v>1.9061999999999999</v>
      </c>
      <c r="O983" s="158"/>
      <c r="P983" s="158"/>
      <c r="Q983" s="158">
        <v>28.886700000000001</v>
      </c>
      <c r="R983" s="158">
        <v>30.5076</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44865</v>
      </c>
      <c r="E984" s="158">
        <v>16.666</v>
      </c>
      <c r="F984" s="158">
        <v>1.155</v>
      </c>
      <c r="G984" s="158">
        <v>1.155</v>
      </c>
      <c r="H984" s="158">
        <v>2.9165999999999999</v>
      </c>
      <c r="I984" s="158">
        <v>4.242</v>
      </c>
      <c r="J984" s="158">
        <v>5.1748000000000003</v>
      </c>
      <c r="K984" s="158">
        <v>6.1569000000000003</v>
      </c>
      <c r="L984" s="158">
        <v>5.6856999999999998</v>
      </c>
      <c r="M984" s="158">
        <v>1.8082</v>
      </c>
      <c r="N984" s="158">
        <v>0.39760000000000001</v>
      </c>
      <c r="O984" s="158"/>
      <c r="P984" s="158"/>
      <c r="Q984" s="158">
        <v>26.730899999999998</v>
      </c>
      <c r="R984" s="158">
        <v>28.348700000000001</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44865</v>
      </c>
      <c r="E985" s="158">
        <v>184.91</v>
      </c>
      <c r="F985" s="158">
        <v>1.254</v>
      </c>
      <c r="G985" s="158">
        <v>1.254</v>
      </c>
      <c r="H985" s="158">
        <v>2.1602000000000001</v>
      </c>
      <c r="I985" s="158">
        <v>3.1288</v>
      </c>
      <c r="J985" s="158">
        <v>3.4462000000000002</v>
      </c>
      <c r="K985" s="158">
        <v>5.6567999999999996</v>
      </c>
      <c r="L985" s="158">
        <v>7.0143000000000004</v>
      </c>
      <c r="M985" s="158">
        <v>3.3420999999999998</v>
      </c>
      <c r="N985" s="158">
        <v>2.6821000000000002</v>
      </c>
      <c r="O985" s="158">
        <v>22.066199999999998</v>
      </c>
      <c r="P985" s="158">
        <v>13.8963</v>
      </c>
      <c r="Q985" s="158">
        <v>21.276900000000001</v>
      </c>
      <c r="R985" s="158">
        <v>29.478100000000001</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44865</v>
      </c>
      <c r="E986" s="158">
        <v>166.16</v>
      </c>
      <c r="F986" s="158">
        <v>1.2430000000000001</v>
      </c>
      <c r="G986" s="158">
        <v>1.2430000000000001</v>
      </c>
      <c r="H986" s="158">
        <v>2.1202999999999999</v>
      </c>
      <c r="I986" s="158">
        <v>3.0769000000000002</v>
      </c>
      <c r="J986" s="158">
        <v>3.3332999999999999</v>
      </c>
      <c r="K986" s="158">
        <v>5.3244999999999996</v>
      </c>
      <c r="L986" s="158">
        <v>6.3491999999999997</v>
      </c>
      <c r="M986" s="158">
        <v>2.4035000000000002</v>
      </c>
      <c r="N986" s="158">
        <v>1.4346000000000001</v>
      </c>
      <c r="O986" s="158">
        <v>20.6173</v>
      </c>
      <c r="P986" s="158">
        <v>12.540800000000001</v>
      </c>
      <c r="Q986" s="158">
        <v>17.258299999999998</v>
      </c>
      <c r="R986" s="158">
        <v>27.922799999999999</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44865</v>
      </c>
      <c r="E987" s="158">
        <v>166.16</v>
      </c>
      <c r="F987" s="158">
        <v>1.2430000000000001</v>
      </c>
      <c r="G987" s="158">
        <v>1.2430000000000001</v>
      </c>
      <c r="H987" s="158">
        <v>2.1202999999999999</v>
      </c>
      <c r="I987" s="158">
        <v>3.0769000000000002</v>
      </c>
      <c r="J987" s="158">
        <v>3.3332999999999999</v>
      </c>
      <c r="K987" s="158">
        <v>5.3244999999999996</v>
      </c>
      <c r="L987" s="158">
        <v>6.3491999999999997</v>
      </c>
      <c r="M987" s="158">
        <v>2.4035000000000002</v>
      </c>
      <c r="N987" s="158">
        <v>1.4346000000000001</v>
      </c>
      <c r="O987" s="158">
        <v>20.6173</v>
      </c>
      <c r="P987" s="158">
        <v>12.540800000000001</v>
      </c>
      <c r="Q987" s="158">
        <v>17.258299999999998</v>
      </c>
      <c r="R987" s="158">
        <v>27.922799999999999</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44865</v>
      </c>
      <c r="E988" s="158">
        <v>396.92099999999999</v>
      </c>
      <c r="F988" s="158">
        <v>1.1045</v>
      </c>
      <c r="G988" s="158">
        <v>1.1045</v>
      </c>
      <c r="H988" s="158">
        <v>2.0186999999999999</v>
      </c>
      <c r="I988" s="158">
        <v>3.2745000000000002</v>
      </c>
      <c r="J988" s="158">
        <v>3.4607999999999999</v>
      </c>
      <c r="K988" s="158">
        <v>5.5340999999999996</v>
      </c>
      <c r="L988" s="158">
        <v>8.1532</v>
      </c>
      <c r="M988" s="158">
        <v>3.4516</v>
      </c>
      <c r="N988" s="158">
        <v>1.3010999999999999</v>
      </c>
      <c r="O988" s="158">
        <v>17.618500000000001</v>
      </c>
      <c r="P988" s="158">
        <v>11.767799999999999</v>
      </c>
      <c r="Q988" s="158">
        <v>16.204000000000001</v>
      </c>
      <c r="R988" s="158">
        <v>29.078299999999999</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44865</v>
      </c>
      <c r="E989" s="158">
        <v>364.97899999999998</v>
      </c>
      <c r="F989" s="158">
        <v>1.0966</v>
      </c>
      <c r="G989" s="158">
        <v>1.0966</v>
      </c>
      <c r="H989" s="158">
        <v>1.9919</v>
      </c>
      <c r="I989" s="158">
        <v>3.2364000000000002</v>
      </c>
      <c r="J989" s="158">
        <v>3.3771</v>
      </c>
      <c r="K989" s="158">
        <v>5.2744</v>
      </c>
      <c r="L989" s="158">
        <v>7.6218000000000004</v>
      </c>
      <c r="M989" s="158">
        <v>2.7082999999999999</v>
      </c>
      <c r="N989" s="158">
        <v>0.33040000000000003</v>
      </c>
      <c r="O989" s="158">
        <v>16.513200000000001</v>
      </c>
      <c r="P989" s="158">
        <v>10.6866</v>
      </c>
      <c r="Q989" s="158">
        <v>17.358499999999999</v>
      </c>
      <c r="R989" s="158">
        <v>27.858899999999998</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44865</v>
      </c>
      <c r="E990" s="158">
        <v>61.853999999999999</v>
      </c>
      <c r="F990" s="158">
        <v>1.3716999999999999</v>
      </c>
      <c r="G990" s="158">
        <v>1.3716999999999999</v>
      </c>
      <c r="H990" s="158">
        <v>2.0777000000000001</v>
      </c>
      <c r="I990" s="158">
        <v>3.1158000000000001</v>
      </c>
      <c r="J990" s="158">
        <v>3.6097999999999999</v>
      </c>
      <c r="K990" s="158">
        <v>6.4630999999999998</v>
      </c>
      <c r="L990" s="158">
        <v>8.4263999999999992</v>
      </c>
      <c r="M990" s="158">
        <v>5.8563999999999998</v>
      </c>
      <c r="N990" s="158">
        <v>5.7911999999999999</v>
      </c>
      <c r="O990" s="158">
        <v>20.9316</v>
      </c>
      <c r="P990" s="158">
        <v>14.9377</v>
      </c>
      <c r="Q990" s="158">
        <v>16.0639</v>
      </c>
      <c r="R990" s="158">
        <v>31.0122</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44865</v>
      </c>
      <c r="E991" s="158">
        <v>54.728999999999999</v>
      </c>
      <c r="F991" s="158">
        <v>1.3574999999999999</v>
      </c>
      <c r="G991" s="158">
        <v>1.3574999999999999</v>
      </c>
      <c r="H991" s="158">
        <v>2.0301999999999998</v>
      </c>
      <c r="I991" s="158">
        <v>3.0484</v>
      </c>
      <c r="J991" s="158">
        <v>3.4594</v>
      </c>
      <c r="K991" s="158">
        <v>5.9962</v>
      </c>
      <c r="L991" s="158">
        <v>7.4908999999999999</v>
      </c>
      <c r="M991" s="158">
        <v>4.5025000000000004</v>
      </c>
      <c r="N991" s="158">
        <v>3.9941</v>
      </c>
      <c r="O991" s="158">
        <v>19.006799999999998</v>
      </c>
      <c r="P991" s="158">
        <v>13.2225</v>
      </c>
      <c r="Q991" s="158">
        <v>11.676500000000001</v>
      </c>
      <c r="R991" s="158">
        <v>28.906199999999998</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44865</v>
      </c>
      <c r="E992" s="158">
        <v>120.82259999999999</v>
      </c>
      <c r="F992" s="158">
        <v>0.97170000000000001</v>
      </c>
      <c r="G992" s="158">
        <v>0.97170000000000001</v>
      </c>
      <c r="H992" s="158">
        <v>1.3</v>
      </c>
      <c r="I992" s="158">
        <v>1.1308</v>
      </c>
      <c r="J992" s="158">
        <v>0.98919999999999997</v>
      </c>
      <c r="K992" s="158">
        <v>0.8256</v>
      </c>
      <c r="L992" s="158">
        <v>1.4719</v>
      </c>
      <c r="M992" s="158">
        <v>-1.9635</v>
      </c>
      <c r="N992" s="158">
        <v>-4.0717999999999996</v>
      </c>
      <c r="O992" s="158">
        <v>15.2333</v>
      </c>
      <c r="P992" s="158">
        <v>8.9364000000000008</v>
      </c>
      <c r="Q992" s="158">
        <v>15.138</v>
      </c>
      <c r="R992" s="158">
        <v>29.011800000000001</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44865</v>
      </c>
      <c r="E993" s="158">
        <v>130.06399999999999</v>
      </c>
      <c r="F993" s="158">
        <v>0.97740000000000005</v>
      </c>
      <c r="G993" s="158">
        <v>0.97740000000000005</v>
      </c>
      <c r="H993" s="158">
        <v>1.3190999999999999</v>
      </c>
      <c r="I993" s="158">
        <v>1.1577</v>
      </c>
      <c r="J993" s="158">
        <v>1.0487</v>
      </c>
      <c r="K993" s="158">
        <v>1.0057</v>
      </c>
      <c r="L993" s="158">
        <v>1.8298000000000001</v>
      </c>
      <c r="M993" s="158">
        <v>-1.4440999999999999</v>
      </c>
      <c r="N993" s="158">
        <v>-3.3858999999999999</v>
      </c>
      <c r="O993" s="158">
        <v>16.1676</v>
      </c>
      <c r="P993" s="158">
        <v>9.7918000000000003</v>
      </c>
      <c r="Q993" s="158">
        <v>14.052300000000001</v>
      </c>
      <c r="R993" s="158">
        <v>29.953900000000001</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44865</v>
      </c>
      <c r="E994" s="158">
        <v>204.702</v>
      </c>
      <c r="F994" s="158">
        <v>1.1278999999999999</v>
      </c>
      <c r="G994" s="158">
        <v>1.1278999999999999</v>
      </c>
      <c r="H994" s="158">
        <v>2.7662</v>
      </c>
      <c r="I994" s="158">
        <v>3.2732000000000001</v>
      </c>
      <c r="J994" s="158">
        <v>3.8422000000000001</v>
      </c>
      <c r="K994" s="158">
        <v>5.9584000000000001</v>
      </c>
      <c r="L994" s="158">
        <v>7.3993000000000002</v>
      </c>
      <c r="M994" s="158">
        <v>7.1839000000000004</v>
      </c>
      <c r="N994" s="158">
        <v>6.0292000000000003</v>
      </c>
      <c r="O994" s="158">
        <v>20.796399999999998</v>
      </c>
      <c r="P994" s="158">
        <v>12.8909</v>
      </c>
      <c r="Q994" s="158">
        <v>12.0375</v>
      </c>
      <c r="R994" s="158">
        <v>37.5398</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44865</v>
      </c>
      <c r="E995" s="158">
        <v>268.31878769281002</v>
      </c>
      <c r="F995" s="158">
        <v>1.1200000000000001</v>
      </c>
      <c r="G995" s="158">
        <v>1.1200000000000001</v>
      </c>
      <c r="H995" s="158">
        <v>2.7382</v>
      </c>
      <c r="I995" s="158">
        <v>3.2342</v>
      </c>
      <c r="J995" s="158">
        <v>3.7646999999999999</v>
      </c>
      <c r="K995" s="158">
        <v>5.7293000000000003</v>
      </c>
      <c r="L995" s="158">
        <v>6.9504999999999999</v>
      </c>
      <c r="M995" s="158">
        <v>6.5674999999999999</v>
      </c>
      <c r="N995" s="158">
        <v>5.1768000000000001</v>
      </c>
      <c r="O995" s="158">
        <v>20.1357</v>
      </c>
      <c r="P995" s="158">
        <v>12.4605</v>
      </c>
      <c r="Q995" s="158">
        <v>12.136699999999999</v>
      </c>
      <c r="R995" s="158">
        <v>36.6158</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44865</v>
      </c>
      <c r="E996" s="158">
        <v>16.9099</v>
      </c>
      <c r="F996" s="158">
        <v>1.3704000000000001</v>
      </c>
      <c r="G996" s="158">
        <v>1.3704000000000001</v>
      </c>
      <c r="H996" s="158">
        <v>1.9343999999999999</v>
      </c>
      <c r="I996" s="158">
        <v>3.2740999999999998</v>
      </c>
      <c r="J996" s="158">
        <v>3.9988000000000001</v>
      </c>
      <c r="K996" s="158">
        <v>4.5589000000000004</v>
      </c>
      <c r="L996" s="158">
        <v>4.8403</v>
      </c>
      <c r="M996" s="158">
        <v>0.54520000000000002</v>
      </c>
      <c r="N996" s="158">
        <v>0.71050000000000002</v>
      </c>
      <c r="O996" s="158">
        <v>17.992100000000001</v>
      </c>
      <c r="P996" s="158"/>
      <c r="Q996" s="158">
        <v>15.7233</v>
      </c>
      <c r="R996" s="158">
        <v>27.554400000000001</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44865</v>
      </c>
      <c r="E997" s="158">
        <v>15.9277</v>
      </c>
      <c r="F997" s="158">
        <v>1.3567</v>
      </c>
      <c r="G997" s="158">
        <v>1.3567</v>
      </c>
      <c r="H997" s="158">
        <v>1.8884000000000001</v>
      </c>
      <c r="I997" s="158">
        <v>3.2088000000000001</v>
      </c>
      <c r="J997" s="158">
        <v>3.8494000000000002</v>
      </c>
      <c r="K997" s="158">
        <v>4.1052999999999997</v>
      </c>
      <c r="L997" s="158">
        <v>3.9449999999999998</v>
      </c>
      <c r="M997" s="158">
        <v>-0.7218</v>
      </c>
      <c r="N997" s="158">
        <v>-0.99209999999999998</v>
      </c>
      <c r="O997" s="158">
        <v>16.029399999999999</v>
      </c>
      <c r="P997" s="158"/>
      <c r="Q997" s="158">
        <v>13.8142</v>
      </c>
      <c r="R997" s="158">
        <v>25.411300000000001</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44865</v>
      </c>
      <c r="E998" s="158">
        <v>582.86</v>
      </c>
      <c r="F998" s="158">
        <v>0.79549999999999998</v>
      </c>
      <c r="G998" s="158">
        <v>0.79549999999999998</v>
      </c>
      <c r="H998" s="158">
        <v>2.3603000000000001</v>
      </c>
      <c r="I998" s="158">
        <v>3.8226</v>
      </c>
      <c r="J998" s="158">
        <v>4.7611999999999997</v>
      </c>
      <c r="K998" s="158">
        <v>7.1631</v>
      </c>
      <c r="L998" s="158">
        <v>8.8155999999999999</v>
      </c>
      <c r="M998" s="158">
        <v>7.0941999999999998</v>
      </c>
      <c r="N998" s="158">
        <v>8.0550999999999995</v>
      </c>
      <c r="O998" s="158">
        <v>20.988700000000001</v>
      </c>
      <c r="P998" s="158">
        <v>12.199299999999999</v>
      </c>
      <c r="Q998" s="158">
        <v>18.1874</v>
      </c>
      <c r="R998" s="158">
        <v>38.291499999999999</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44865</v>
      </c>
      <c r="E999" s="158">
        <v>635.92999999999995</v>
      </c>
      <c r="F999" s="158">
        <v>0.80210000000000004</v>
      </c>
      <c r="G999" s="158">
        <v>0.80210000000000004</v>
      </c>
      <c r="H999" s="158">
        <v>2.3877000000000002</v>
      </c>
      <c r="I999" s="158">
        <v>3.8592</v>
      </c>
      <c r="J999" s="158">
        <v>4.8403</v>
      </c>
      <c r="K999" s="158">
        <v>7.4223999999999997</v>
      </c>
      <c r="L999" s="158">
        <v>9.2888999999999999</v>
      </c>
      <c r="M999" s="158">
        <v>7.7774000000000001</v>
      </c>
      <c r="N999" s="158">
        <v>8.9667999999999992</v>
      </c>
      <c r="O999" s="158">
        <v>21.942</v>
      </c>
      <c r="P999" s="158">
        <v>13.1889</v>
      </c>
      <c r="Q999" s="158">
        <v>15.486800000000001</v>
      </c>
      <c r="R999" s="158">
        <v>39.396900000000002</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44865</v>
      </c>
      <c r="E1000" s="158">
        <v>83.257000000000005</v>
      </c>
      <c r="F1000" s="158">
        <v>1.4266000000000001</v>
      </c>
      <c r="G1000" s="158">
        <v>1.4266000000000001</v>
      </c>
      <c r="H1000" s="158">
        <v>3.3182999999999998</v>
      </c>
      <c r="I1000" s="158">
        <v>4.5744999999999996</v>
      </c>
      <c r="J1000" s="158">
        <v>5.1901999999999999</v>
      </c>
      <c r="K1000" s="158">
        <v>8.5488999999999997</v>
      </c>
      <c r="L1000" s="158">
        <v>9.5919000000000008</v>
      </c>
      <c r="M1000" s="158">
        <v>6.4668000000000001</v>
      </c>
      <c r="N1000" s="158">
        <v>6.5894000000000004</v>
      </c>
      <c r="O1000" s="158">
        <v>19.357199999999999</v>
      </c>
      <c r="P1000" s="158">
        <v>11.8101</v>
      </c>
      <c r="Q1000" s="158">
        <v>14.0725</v>
      </c>
      <c r="R1000" s="158">
        <v>30.783799999999999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44865</v>
      </c>
      <c r="E1001" s="158">
        <v>73.727000000000004</v>
      </c>
      <c r="F1001" s="158">
        <v>1.4154</v>
      </c>
      <c r="G1001" s="158">
        <v>1.4154</v>
      </c>
      <c r="H1001" s="158">
        <v>3.2837000000000001</v>
      </c>
      <c r="I1001" s="158">
        <v>4.5239000000000003</v>
      </c>
      <c r="J1001" s="158">
        <v>5.0811000000000002</v>
      </c>
      <c r="K1001" s="158">
        <v>8.2151999999999994</v>
      </c>
      <c r="L1001" s="158">
        <v>8.9185999999999996</v>
      </c>
      <c r="M1001" s="158">
        <v>5.5052000000000003</v>
      </c>
      <c r="N1001" s="158">
        <v>5.3091999999999997</v>
      </c>
      <c r="O1001" s="158">
        <v>17.931899999999999</v>
      </c>
      <c r="P1001" s="158">
        <v>10.406499999999999</v>
      </c>
      <c r="Q1001" s="158">
        <v>12.2874</v>
      </c>
      <c r="R1001" s="158">
        <v>29.2239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44865</v>
      </c>
      <c r="E1002" s="158">
        <v>53.45</v>
      </c>
      <c r="F1002" s="158">
        <v>1.1736</v>
      </c>
      <c r="G1002" s="158">
        <v>1.1736</v>
      </c>
      <c r="H1002" s="158">
        <v>2.0232999999999999</v>
      </c>
      <c r="I1002" s="158">
        <v>3.4249000000000001</v>
      </c>
      <c r="J1002" s="158">
        <v>3.6455000000000002</v>
      </c>
      <c r="K1002" s="158">
        <v>6.6014999999999997</v>
      </c>
      <c r="L1002" s="158">
        <v>6.7504999999999997</v>
      </c>
      <c r="M1002" s="158">
        <v>1.8676999999999999</v>
      </c>
      <c r="N1002" s="158">
        <v>0.754</v>
      </c>
      <c r="O1002" s="158">
        <v>13.7843</v>
      </c>
      <c r="P1002" s="158">
        <v>11.155200000000001</v>
      </c>
      <c r="Q1002" s="158">
        <v>11.6274</v>
      </c>
      <c r="R1002" s="158">
        <v>23.086099999999998</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44865</v>
      </c>
      <c r="E1003" s="158">
        <v>61.28</v>
      </c>
      <c r="F1003" s="158">
        <v>1.1889000000000001</v>
      </c>
      <c r="G1003" s="158">
        <v>1.1889000000000001</v>
      </c>
      <c r="H1003" s="158">
        <v>2.0653000000000001</v>
      </c>
      <c r="I1003" s="158">
        <v>3.4786000000000001</v>
      </c>
      <c r="J1003" s="158">
        <v>3.7589000000000001</v>
      </c>
      <c r="K1003" s="158">
        <v>6.9459</v>
      </c>
      <c r="L1003" s="158">
        <v>7.4522000000000004</v>
      </c>
      <c r="M1003" s="158">
        <v>2.8532999999999999</v>
      </c>
      <c r="N1003" s="158">
        <v>2.0823</v>
      </c>
      <c r="O1003" s="158">
        <v>15.236000000000001</v>
      </c>
      <c r="P1003" s="158">
        <v>12.616199999999999</v>
      </c>
      <c r="Q1003" s="158">
        <v>16.400300000000001</v>
      </c>
      <c r="R1003" s="158">
        <v>24.738399999999999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44865</v>
      </c>
      <c r="E1004" s="158">
        <v>209.00800000000001</v>
      </c>
      <c r="F1004" s="158">
        <v>1.321</v>
      </c>
      <c r="G1004" s="158">
        <v>1.321</v>
      </c>
      <c r="H1004" s="158">
        <v>2.4689999999999999</v>
      </c>
      <c r="I1004" s="158">
        <v>3.5903</v>
      </c>
      <c r="J1004" s="158">
        <v>4.3178000000000001</v>
      </c>
      <c r="K1004" s="158">
        <v>6.2782999999999998</v>
      </c>
      <c r="L1004" s="158">
        <v>7.1780999999999997</v>
      </c>
      <c r="M1004" s="158">
        <v>6.8051000000000004</v>
      </c>
      <c r="N1004" s="158">
        <v>7.2968999999999999</v>
      </c>
      <c r="O1004" s="158">
        <v>19.240300000000001</v>
      </c>
      <c r="P1004" s="158">
        <v>12.444800000000001</v>
      </c>
      <c r="Q1004" s="158">
        <v>18.2286</v>
      </c>
      <c r="R1004" s="158">
        <v>28.009599999999999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44865</v>
      </c>
      <c r="E1005" s="158">
        <v>232.749</v>
      </c>
      <c r="F1005" s="158">
        <v>1.3313999999999999</v>
      </c>
      <c r="G1005" s="158">
        <v>1.3313999999999999</v>
      </c>
      <c r="H1005" s="158">
        <v>2.5028000000000001</v>
      </c>
      <c r="I1005" s="158">
        <v>3.6383999999999999</v>
      </c>
      <c r="J1005" s="158">
        <v>4.4246999999999996</v>
      </c>
      <c r="K1005" s="158">
        <v>6.6086</v>
      </c>
      <c r="L1005" s="158">
        <v>7.8434999999999997</v>
      </c>
      <c r="M1005" s="158">
        <v>7.7870999999999997</v>
      </c>
      <c r="N1005" s="158">
        <v>8.6272000000000002</v>
      </c>
      <c r="O1005" s="158">
        <v>20.665900000000001</v>
      </c>
      <c r="P1005" s="158">
        <v>13.7751</v>
      </c>
      <c r="Q1005" s="158">
        <v>16.746700000000001</v>
      </c>
      <c r="R1005" s="158">
        <v>29.5777</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44865</v>
      </c>
      <c r="E1006" s="158">
        <v>79.114999999999995</v>
      </c>
      <c r="F1006" s="158">
        <v>1.1753</v>
      </c>
      <c r="G1006" s="158">
        <v>1.1753</v>
      </c>
      <c r="H1006" s="158">
        <v>1.3541000000000001</v>
      </c>
      <c r="I1006" s="158">
        <v>2.0194000000000001</v>
      </c>
      <c r="J1006" s="158">
        <v>2.8254999999999999</v>
      </c>
      <c r="K1006" s="158">
        <v>8.5075000000000003</v>
      </c>
      <c r="L1006" s="158">
        <v>7.6760999999999999</v>
      </c>
      <c r="M1006" s="158">
        <v>5.6120000000000001</v>
      </c>
      <c r="N1006" s="158">
        <v>6.5880999999999998</v>
      </c>
      <c r="O1006" s="158">
        <v>16.263500000000001</v>
      </c>
      <c r="P1006" s="158">
        <v>9.1207999999999991</v>
      </c>
      <c r="Q1006" s="158">
        <v>14.1447</v>
      </c>
      <c r="R1006" s="158">
        <v>23.9895</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44865</v>
      </c>
      <c r="E1007" s="158">
        <v>73.191999999999993</v>
      </c>
      <c r="F1007" s="158">
        <v>1.1679999999999999</v>
      </c>
      <c r="G1007" s="158">
        <v>1.1679999999999999</v>
      </c>
      <c r="H1007" s="158">
        <v>1.3262</v>
      </c>
      <c r="I1007" s="158">
        <v>1.9813000000000001</v>
      </c>
      <c r="J1007" s="158">
        <v>2.7385999999999999</v>
      </c>
      <c r="K1007" s="158">
        <v>8.2289999999999992</v>
      </c>
      <c r="L1007" s="158">
        <v>7.1359000000000004</v>
      </c>
      <c r="M1007" s="158">
        <v>4.8371000000000004</v>
      </c>
      <c r="N1007" s="158">
        <v>5.5537000000000001</v>
      </c>
      <c r="O1007" s="158">
        <v>15.2234</v>
      </c>
      <c r="P1007" s="158">
        <v>8.1679999999999993</v>
      </c>
      <c r="Q1007" s="158">
        <v>12.8589</v>
      </c>
      <c r="R1007" s="158">
        <v>22.843</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44865</v>
      </c>
      <c r="E1008" s="158">
        <v>27.624400000000001</v>
      </c>
      <c r="F1008" s="158">
        <v>0.93100000000000005</v>
      </c>
      <c r="G1008" s="158">
        <v>0.93100000000000005</v>
      </c>
      <c r="H1008" s="158">
        <v>0.99960000000000004</v>
      </c>
      <c r="I1008" s="158">
        <v>1.6653</v>
      </c>
      <c r="J1008" s="158">
        <v>1.0325</v>
      </c>
      <c r="K1008" s="158">
        <v>4.1679000000000004</v>
      </c>
      <c r="L1008" s="158">
        <v>4.9244000000000003</v>
      </c>
      <c r="M1008" s="158">
        <v>2.3557999999999999</v>
      </c>
      <c r="N1008" s="158">
        <v>3.9293</v>
      </c>
      <c r="O1008" s="158">
        <v>18.400099999999998</v>
      </c>
      <c r="P1008" s="158">
        <v>12.9992</v>
      </c>
      <c r="Q1008" s="158">
        <v>14.136100000000001</v>
      </c>
      <c r="R1008" s="158">
        <v>27.825900000000001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44865</v>
      </c>
      <c r="E1009" s="158">
        <v>24.8703</v>
      </c>
      <c r="F1009" s="158">
        <v>0.91869999999999996</v>
      </c>
      <c r="G1009" s="158">
        <v>0.91869999999999996</v>
      </c>
      <c r="H1009" s="158">
        <v>0.95840000000000003</v>
      </c>
      <c r="I1009" s="158">
        <v>1.6068</v>
      </c>
      <c r="J1009" s="158">
        <v>0.90390000000000004</v>
      </c>
      <c r="K1009" s="158">
        <v>3.7658999999999998</v>
      </c>
      <c r="L1009" s="158">
        <v>4.1238999999999999</v>
      </c>
      <c r="M1009" s="158">
        <v>1.1926000000000001</v>
      </c>
      <c r="N1009" s="158">
        <v>2.3549000000000002</v>
      </c>
      <c r="O1009" s="158">
        <v>16.534300000000002</v>
      </c>
      <c r="P1009" s="158">
        <v>11.2737</v>
      </c>
      <c r="Q1009" s="158">
        <v>12.5869</v>
      </c>
      <c r="R1009" s="158">
        <v>25.8489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44865</v>
      </c>
      <c r="E1010" s="158">
        <v>18.523399999999999</v>
      </c>
      <c r="F1010" s="158">
        <v>1.4336</v>
      </c>
      <c r="G1010" s="158">
        <v>1.4336</v>
      </c>
      <c r="H1010" s="158">
        <v>2.9581</v>
      </c>
      <c r="I1010" s="158">
        <v>3.7795000000000001</v>
      </c>
      <c r="J1010" s="158">
        <v>3.9127999999999998</v>
      </c>
      <c r="K1010" s="158">
        <v>6.9047999999999998</v>
      </c>
      <c r="L1010" s="158">
        <v>5.0221999999999998</v>
      </c>
      <c r="M1010" s="158">
        <v>4.2702</v>
      </c>
      <c r="N1010" s="158">
        <v>4.2163000000000004</v>
      </c>
      <c r="O1010" s="158"/>
      <c r="P1010" s="158"/>
      <c r="Q1010" s="158">
        <v>24.2575</v>
      </c>
      <c r="R1010" s="158">
        <v>35.114199999999997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44865</v>
      </c>
      <c r="E1011" s="158">
        <v>17.559000000000001</v>
      </c>
      <c r="F1011" s="158">
        <v>1.4168000000000001</v>
      </c>
      <c r="G1011" s="158">
        <v>1.4168000000000001</v>
      </c>
      <c r="H1011" s="158">
        <v>2.9014000000000002</v>
      </c>
      <c r="I1011" s="158">
        <v>3.6993999999999998</v>
      </c>
      <c r="J1011" s="158">
        <v>3.7361</v>
      </c>
      <c r="K1011" s="158">
        <v>6.3544</v>
      </c>
      <c r="L1011" s="158">
        <v>3.9597000000000002</v>
      </c>
      <c r="M1011" s="158">
        <v>2.7467000000000001</v>
      </c>
      <c r="N1011" s="158">
        <v>2.1846000000000001</v>
      </c>
      <c r="O1011" s="158"/>
      <c r="P1011" s="158"/>
      <c r="Q1011" s="158">
        <v>21.938600000000001</v>
      </c>
      <c r="R1011" s="158">
        <v>32.540100000000002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44865</v>
      </c>
      <c r="E1012" s="158">
        <v>105.432</v>
      </c>
      <c r="F1012" s="158">
        <v>0.98850000000000005</v>
      </c>
      <c r="G1012" s="158">
        <v>0.98850000000000005</v>
      </c>
      <c r="H1012" s="158">
        <v>1.4208000000000001</v>
      </c>
      <c r="I1012" s="158">
        <v>2.5085000000000002</v>
      </c>
      <c r="J1012" s="158">
        <v>2.5893000000000002</v>
      </c>
      <c r="K1012" s="158">
        <v>2.1351</v>
      </c>
      <c r="L1012" s="158">
        <v>2.7471999999999999</v>
      </c>
      <c r="M1012" s="158">
        <v>-1.0762</v>
      </c>
      <c r="N1012" s="158">
        <v>-1.5049999999999999</v>
      </c>
      <c r="O1012" s="158">
        <v>20.930700000000002</v>
      </c>
      <c r="P1012" s="158">
        <v>15.0199</v>
      </c>
      <c r="Q1012" s="158">
        <v>22.7685</v>
      </c>
      <c r="R1012" s="158">
        <v>28.331299999999999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44865</v>
      </c>
      <c r="E1013" s="158">
        <v>96.12</v>
      </c>
      <c r="F1013" s="158">
        <v>0.98019999999999996</v>
      </c>
      <c r="G1013" s="158">
        <v>0.98019999999999996</v>
      </c>
      <c r="H1013" s="158">
        <v>1.3924000000000001</v>
      </c>
      <c r="I1013" s="158">
        <v>2.4679000000000002</v>
      </c>
      <c r="J1013" s="158">
        <v>2.5028999999999999</v>
      </c>
      <c r="K1013" s="158">
        <v>1.8749</v>
      </c>
      <c r="L1013" s="158">
        <v>2.2324999999999999</v>
      </c>
      <c r="M1013" s="158">
        <v>-1.8021</v>
      </c>
      <c r="N1013" s="158">
        <v>-2.4805999999999999</v>
      </c>
      <c r="O1013" s="158">
        <v>19.716899999999999</v>
      </c>
      <c r="P1013" s="158">
        <v>13.936500000000001</v>
      </c>
      <c r="Q1013" s="158">
        <v>20.1629</v>
      </c>
      <c r="R1013" s="158">
        <v>27.034600000000001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44865</v>
      </c>
      <c r="E1014" s="158">
        <v>17.7652</v>
      </c>
      <c r="F1014" s="158">
        <v>1.3643000000000001</v>
      </c>
      <c r="G1014" s="158">
        <v>1.3643000000000001</v>
      </c>
      <c r="H1014" s="158">
        <v>2.2004999999999999</v>
      </c>
      <c r="I1014" s="158">
        <v>3.5347</v>
      </c>
      <c r="J1014" s="158">
        <v>3.9434999999999998</v>
      </c>
      <c r="K1014" s="158">
        <v>8.3429000000000002</v>
      </c>
      <c r="L1014" s="158">
        <v>9.3666999999999998</v>
      </c>
      <c r="M1014" s="158">
        <v>1.5003</v>
      </c>
      <c r="N1014" s="158">
        <v>2.9091</v>
      </c>
      <c r="O1014" s="158">
        <v>19.447600000000001</v>
      </c>
      <c r="P1014" s="158"/>
      <c r="Q1014" s="158">
        <v>20.799700000000001</v>
      </c>
      <c r="R1014" s="158">
        <v>32.184600000000003</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44865</v>
      </c>
      <c r="E1015" s="158">
        <v>16.8903</v>
      </c>
      <c r="F1015" s="158">
        <v>1.3501000000000001</v>
      </c>
      <c r="G1015" s="158">
        <v>1.3501000000000001</v>
      </c>
      <c r="H1015" s="158">
        <v>2.1524999999999999</v>
      </c>
      <c r="I1015" s="158">
        <v>3.4666000000000001</v>
      </c>
      <c r="J1015" s="158">
        <v>3.7978999999999998</v>
      </c>
      <c r="K1015" s="158">
        <v>7.9058999999999999</v>
      </c>
      <c r="L1015" s="158">
        <v>8.5389999999999997</v>
      </c>
      <c r="M1015" s="158">
        <v>0.37680000000000002</v>
      </c>
      <c r="N1015" s="158">
        <v>1.3903000000000001</v>
      </c>
      <c r="O1015" s="158">
        <v>17.482900000000001</v>
      </c>
      <c r="P1015" s="158"/>
      <c r="Q1015" s="158">
        <v>18.810199999999998</v>
      </c>
      <c r="R1015" s="158">
        <v>30.080500000000001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44865</v>
      </c>
      <c r="E1016" s="158">
        <v>28.446000000000002</v>
      </c>
      <c r="F1016" s="158">
        <v>1.4031</v>
      </c>
      <c r="G1016" s="158">
        <v>1.4031</v>
      </c>
      <c r="H1016" s="158">
        <v>2.1341999999999999</v>
      </c>
      <c r="I1016" s="158">
        <v>2.0499000000000001</v>
      </c>
      <c r="J1016" s="158">
        <v>3.0192999999999999</v>
      </c>
      <c r="K1016" s="158">
        <v>5.8014999999999999</v>
      </c>
      <c r="L1016" s="158">
        <v>4.5228999999999999</v>
      </c>
      <c r="M1016" s="158">
        <v>2.8014999999999999</v>
      </c>
      <c r="N1016" s="158">
        <v>4.3678999999999997</v>
      </c>
      <c r="O1016" s="158">
        <v>19.646699999999999</v>
      </c>
      <c r="P1016" s="158">
        <v>12.973100000000001</v>
      </c>
      <c r="Q1016" s="158">
        <v>16.348600000000001</v>
      </c>
      <c r="R1016" s="158">
        <v>32.666600000000003</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44865</v>
      </c>
      <c r="E1017" s="158">
        <v>25.042100000000001</v>
      </c>
      <c r="F1017" s="158">
        <v>1.3867</v>
      </c>
      <c r="G1017" s="158">
        <v>1.3867</v>
      </c>
      <c r="H1017" s="158">
        <v>2.0789</v>
      </c>
      <c r="I1017" s="158">
        <v>1.9733000000000001</v>
      </c>
      <c r="J1017" s="158">
        <v>2.8477999999999999</v>
      </c>
      <c r="K1017" s="158">
        <v>5.2698</v>
      </c>
      <c r="L1017" s="158">
        <v>3.5127000000000002</v>
      </c>
      <c r="M1017" s="158">
        <v>1.3358000000000001</v>
      </c>
      <c r="N1017" s="158">
        <v>2.2940999999999998</v>
      </c>
      <c r="O1017" s="158">
        <v>17.3096</v>
      </c>
      <c r="P1017" s="158">
        <v>10.892799999999999</v>
      </c>
      <c r="Q1017" s="158">
        <v>14.220499999999999</v>
      </c>
      <c r="R1017" s="158">
        <v>30.013000000000002</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44865</v>
      </c>
      <c r="E1018" s="158">
        <v>851.55370000000005</v>
      </c>
      <c r="F1018" s="158">
        <v>1.2226999999999999</v>
      </c>
      <c r="G1018" s="158">
        <v>1.2226999999999999</v>
      </c>
      <c r="H1018" s="158">
        <v>2.6408999999999998</v>
      </c>
      <c r="I1018" s="158">
        <v>3.3580999999999999</v>
      </c>
      <c r="J1018" s="158">
        <v>3.5655000000000001</v>
      </c>
      <c r="K1018" s="158">
        <v>6.0578000000000003</v>
      </c>
      <c r="L1018" s="158">
        <v>5.9724000000000004</v>
      </c>
      <c r="M1018" s="158">
        <v>4.4005999999999998</v>
      </c>
      <c r="N1018" s="158">
        <v>2.5958000000000001</v>
      </c>
      <c r="O1018" s="158">
        <v>16.7959</v>
      </c>
      <c r="P1018" s="158">
        <v>7.5890000000000004</v>
      </c>
      <c r="Q1018" s="158">
        <v>17.834499999999998</v>
      </c>
      <c r="R1018" s="158">
        <v>29.0321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44865</v>
      </c>
      <c r="E1019" s="158">
        <v>902.59469999999999</v>
      </c>
      <c r="F1019" s="158">
        <v>1.2266999999999999</v>
      </c>
      <c r="G1019" s="158">
        <v>1.2266999999999999</v>
      </c>
      <c r="H1019" s="158">
        <v>2.6547999999999998</v>
      </c>
      <c r="I1019" s="158">
        <v>3.3780000000000001</v>
      </c>
      <c r="J1019" s="158">
        <v>3.6099000000000001</v>
      </c>
      <c r="K1019" s="158">
        <v>6.1950000000000003</v>
      </c>
      <c r="L1019" s="158">
        <v>6.2248000000000001</v>
      </c>
      <c r="M1019" s="158">
        <v>4.7957999999999998</v>
      </c>
      <c r="N1019" s="158">
        <v>3.0985999999999998</v>
      </c>
      <c r="O1019" s="158">
        <v>17.384899999999998</v>
      </c>
      <c r="P1019" s="158">
        <v>8.1786999999999992</v>
      </c>
      <c r="Q1019" s="158">
        <v>12.9695</v>
      </c>
      <c r="R1019" s="158">
        <v>29.6724</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44865</v>
      </c>
      <c r="E1022" s="158">
        <v>73.271000000000001</v>
      </c>
      <c r="F1022" s="158">
        <v>0.97040000000000004</v>
      </c>
      <c r="G1022" s="158">
        <v>0.97040000000000004</v>
      </c>
      <c r="H1022" s="158">
        <v>2.7818000000000001</v>
      </c>
      <c r="I1022" s="158">
        <v>4.2972000000000001</v>
      </c>
      <c r="J1022" s="158">
        <v>4.3813000000000004</v>
      </c>
      <c r="K1022" s="158">
        <v>8.1768999999999998</v>
      </c>
      <c r="L1022" s="158">
        <v>5.6242000000000001</v>
      </c>
      <c r="M1022" s="158">
        <v>9.9987999999999992</v>
      </c>
      <c r="N1022" s="158">
        <v>14.0007</v>
      </c>
      <c r="O1022" s="158">
        <v>23.642800000000001</v>
      </c>
      <c r="P1022" s="158">
        <v>13.7926</v>
      </c>
      <c r="Q1022" s="158">
        <v>13.3451</v>
      </c>
      <c r="R1022" s="158">
        <v>36.9696</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44865</v>
      </c>
      <c r="E1023" s="158">
        <v>77.180599999999998</v>
      </c>
      <c r="F1023" s="158">
        <v>0.98499999999999999</v>
      </c>
      <c r="G1023" s="158">
        <v>0.98499999999999999</v>
      </c>
      <c r="H1023" s="158">
        <v>2.8315000000000001</v>
      </c>
      <c r="I1023" s="158">
        <v>4.3937999999999997</v>
      </c>
      <c r="J1023" s="158">
        <v>4.5621</v>
      </c>
      <c r="K1023" s="158">
        <v>8.6861999999999995</v>
      </c>
      <c r="L1023" s="158">
        <v>6.5839999999999996</v>
      </c>
      <c r="M1023" s="158">
        <v>11.466900000000001</v>
      </c>
      <c r="N1023" s="158">
        <v>15.997199999999999</v>
      </c>
      <c r="O1023" s="158">
        <v>25.040199999999999</v>
      </c>
      <c r="P1023" s="158">
        <v>14.7811</v>
      </c>
      <c r="Q1023" s="158">
        <v>18.537099999999999</v>
      </c>
      <c r="R1023" s="158">
        <v>39.223599999999998</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44865</v>
      </c>
      <c r="E1024" s="158">
        <v>426.19630000000001</v>
      </c>
      <c r="F1024" s="158">
        <v>1.1028</v>
      </c>
      <c r="G1024" s="158">
        <v>1.1028</v>
      </c>
      <c r="H1024" s="158">
        <v>2.0118999999999998</v>
      </c>
      <c r="I1024" s="158">
        <v>3.8405</v>
      </c>
      <c r="J1024" s="158">
        <v>3.9184000000000001</v>
      </c>
      <c r="K1024" s="158">
        <v>10.2804</v>
      </c>
      <c r="L1024" s="158">
        <v>9.5442999999999998</v>
      </c>
      <c r="M1024" s="158">
        <v>9.2739999999999991</v>
      </c>
      <c r="N1024" s="158">
        <v>11.622999999999999</v>
      </c>
      <c r="O1024" s="158">
        <v>22.4407</v>
      </c>
      <c r="P1024" s="158">
        <v>14.598699999999999</v>
      </c>
      <c r="Q1024" s="158">
        <v>17.313400000000001</v>
      </c>
      <c r="R1024" s="158">
        <v>36.611400000000003</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44865</v>
      </c>
      <c r="E1025" s="158">
        <v>269.835025892913</v>
      </c>
      <c r="F1025" s="158">
        <v>1.1029</v>
      </c>
      <c r="G1025" s="158">
        <v>1.1029</v>
      </c>
      <c r="H1025" s="158">
        <v>2.0133000000000001</v>
      </c>
      <c r="I1025" s="158">
        <v>3.8416999999999999</v>
      </c>
      <c r="J1025" s="158">
        <v>3.9198</v>
      </c>
      <c r="K1025" s="158">
        <v>10.282</v>
      </c>
      <c r="L1025" s="158">
        <v>9.5457000000000001</v>
      </c>
      <c r="M1025" s="158">
        <v>9.2761999999999993</v>
      </c>
      <c r="N1025" s="158">
        <v>11.6259</v>
      </c>
      <c r="O1025" s="158">
        <v>22.4434</v>
      </c>
      <c r="P1025" s="158">
        <v>14.596500000000001</v>
      </c>
      <c r="Q1025" s="158">
        <v>17.323499999999999</v>
      </c>
      <c r="R1025" s="158">
        <v>36.608199999999997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44865</v>
      </c>
      <c r="E1026" s="158">
        <v>592.61954386924594</v>
      </c>
      <c r="F1026" s="158">
        <v>1.0959000000000001</v>
      </c>
      <c r="G1026" s="158">
        <v>1.0959000000000001</v>
      </c>
      <c r="H1026" s="158">
        <v>1.9898</v>
      </c>
      <c r="I1026" s="158">
        <v>3.8081</v>
      </c>
      <c r="J1026" s="158">
        <v>3.8456000000000001</v>
      </c>
      <c r="K1026" s="158">
        <v>10.058</v>
      </c>
      <c r="L1026" s="158">
        <v>9.1272000000000002</v>
      </c>
      <c r="M1026" s="158">
        <v>8.6210000000000004</v>
      </c>
      <c r="N1026" s="158">
        <v>10.7218</v>
      </c>
      <c r="O1026" s="158">
        <v>21.528199999999998</v>
      </c>
      <c r="P1026" s="158">
        <v>13.7454</v>
      </c>
      <c r="Q1026" s="158">
        <v>14.7384</v>
      </c>
      <c r="R1026" s="158">
        <v>35.558900000000001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44865</v>
      </c>
      <c r="E1027" s="158">
        <v>604.12115770295497</v>
      </c>
      <c r="F1027" s="158">
        <v>1.0959000000000001</v>
      </c>
      <c r="G1027" s="158">
        <v>1.0959000000000001</v>
      </c>
      <c r="H1027" s="158">
        <v>1.9899</v>
      </c>
      <c r="I1027" s="158">
        <v>3.8081</v>
      </c>
      <c r="J1027" s="158">
        <v>3.8454999999999999</v>
      </c>
      <c r="K1027" s="158">
        <v>10.0581</v>
      </c>
      <c r="L1027" s="158">
        <v>9.1274999999999995</v>
      </c>
      <c r="M1027" s="158">
        <v>8.6212</v>
      </c>
      <c r="N1027" s="158">
        <v>10.722200000000001</v>
      </c>
      <c r="O1027" s="158">
        <v>21.532699999999998</v>
      </c>
      <c r="P1027" s="158">
        <v>13.747999999999999</v>
      </c>
      <c r="Q1027" s="158">
        <v>14.8127</v>
      </c>
      <c r="R1027" s="158">
        <v>35.5593</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44865</v>
      </c>
      <c r="E1028" s="158">
        <v>55.939900000000002</v>
      </c>
      <c r="F1028" s="158">
        <v>1.3360000000000001</v>
      </c>
      <c r="G1028" s="158">
        <v>1.3360000000000001</v>
      </c>
      <c r="H1028" s="158">
        <v>1.9481999999999999</v>
      </c>
      <c r="I1028" s="158">
        <v>2.8582999999999998</v>
      </c>
      <c r="J1028" s="158">
        <v>2.9236</v>
      </c>
      <c r="K1028" s="158">
        <v>5.4161000000000001</v>
      </c>
      <c r="L1028" s="158">
        <v>5.0750999999999999</v>
      </c>
      <c r="M1028" s="158">
        <v>1.4168000000000001</v>
      </c>
      <c r="N1028" s="158">
        <v>1.1741999999999999</v>
      </c>
      <c r="O1028" s="158">
        <v>14.920199999999999</v>
      </c>
      <c r="P1028" s="158">
        <v>12.0571</v>
      </c>
      <c r="Q1028" s="158">
        <v>11.601800000000001</v>
      </c>
      <c r="R1028" s="158">
        <v>28.7013</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44865</v>
      </c>
      <c r="E1029" s="158">
        <v>61.0931</v>
      </c>
      <c r="F1029" s="158">
        <v>1.3454999999999999</v>
      </c>
      <c r="G1029" s="158">
        <v>1.3454999999999999</v>
      </c>
      <c r="H1029" s="158">
        <v>1.9802</v>
      </c>
      <c r="I1029" s="158">
        <v>2.9037000000000002</v>
      </c>
      <c r="J1029" s="158">
        <v>3.0245000000000002</v>
      </c>
      <c r="K1029" s="158">
        <v>5.7289000000000003</v>
      </c>
      <c r="L1029" s="158">
        <v>5.6985000000000001</v>
      </c>
      <c r="M1029" s="158">
        <v>2.3130999999999999</v>
      </c>
      <c r="N1029" s="158">
        <v>2.3967999999999998</v>
      </c>
      <c r="O1029" s="158">
        <v>16.372399999999999</v>
      </c>
      <c r="P1029" s="158">
        <v>13.4239</v>
      </c>
      <c r="Q1029" s="158">
        <v>15.095499999999999</v>
      </c>
      <c r="R1029" s="158">
        <v>30.287199999999999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44865</v>
      </c>
      <c r="E1030" s="158">
        <v>357.572</v>
      </c>
      <c r="F1030" s="158">
        <v>1.236</v>
      </c>
      <c r="G1030" s="158">
        <v>1.236</v>
      </c>
      <c r="H1030" s="158">
        <v>2.3706999999999998</v>
      </c>
      <c r="I1030" s="158">
        <v>3.6101999999999999</v>
      </c>
      <c r="J1030" s="158">
        <v>3.5512999999999999</v>
      </c>
      <c r="K1030" s="158">
        <v>9.2256</v>
      </c>
      <c r="L1030" s="158">
        <v>11.9689</v>
      </c>
      <c r="M1030" s="158">
        <v>9.3535000000000004</v>
      </c>
      <c r="N1030" s="158">
        <v>9.2782</v>
      </c>
      <c r="O1030" s="158">
        <v>18.666899999999998</v>
      </c>
      <c r="P1030" s="158">
        <v>13.0946</v>
      </c>
      <c r="Q1030" s="158">
        <v>12.7987</v>
      </c>
      <c r="R1030" s="158">
        <v>28.9543</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44865</v>
      </c>
      <c r="E1031" s="158">
        <v>395.65230000000003</v>
      </c>
      <c r="F1031" s="158">
        <v>1.2459</v>
      </c>
      <c r="G1031" s="158">
        <v>1.2459</v>
      </c>
      <c r="H1031" s="158">
        <v>2.3917999999999999</v>
      </c>
      <c r="I1031" s="158">
        <v>3.6457999999999999</v>
      </c>
      <c r="J1031" s="158">
        <v>3.6454</v>
      </c>
      <c r="K1031" s="158">
        <v>9.4892000000000003</v>
      </c>
      <c r="L1031" s="158">
        <v>12.571400000000001</v>
      </c>
      <c r="M1031" s="158">
        <v>10.2514</v>
      </c>
      <c r="N1031" s="158">
        <v>10.483000000000001</v>
      </c>
      <c r="O1031" s="158">
        <v>19.386399999999998</v>
      </c>
      <c r="P1031" s="158">
        <v>14.1617</v>
      </c>
      <c r="Q1031" s="158">
        <v>16.408999999999999</v>
      </c>
      <c r="R1031" s="158">
        <v>30.359000000000002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44865</v>
      </c>
      <c r="E1032" s="158">
        <v>17.62</v>
      </c>
      <c r="F1032" s="158">
        <v>1.4393</v>
      </c>
      <c r="G1032" s="158">
        <v>1.4393</v>
      </c>
      <c r="H1032" s="158">
        <v>1.6148</v>
      </c>
      <c r="I1032" s="158">
        <v>2.5015000000000001</v>
      </c>
      <c r="J1032" s="158">
        <v>2.3229000000000002</v>
      </c>
      <c r="K1032" s="158">
        <v>6.0167999999999999</v>
      </c>
      <c r="L1032" s="158">
        <v>6.8525999999999998</v>
      </c>
      <c r="M1032" s="158">
        <v>5.0060000000000002</v>
      </c>
      <c r="N1032" s="158">
        <v>2.2635000000000001</v>
      </c>
      <c r="O1032" s="158"/>
      <c r="P1032" s="158"/>
      <c r="Q1032" s="158">
        <v>21.537299999999998</v>
      </c>
      <c r="R1032" s="158">
        <v>28.102</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44865</v>
      </c>
      <c r="E1033" s="158">
        <v>17.07</v>
      </c>
      <c r="F1033" s="158">
        <v>1.4259999999999999</v>
      </c>
      <c r="G1033" s="158">
        <v>1.4259999999999999</v>
      </c>
      <c r="H1033" s="158">
        <v>1.6071</v>
      </c>
      <c r="I1033" s="158">
        <v>2.4609999999999999</v>
      </c>
      <c r="J1033" s="158">
        <v>2.2155999999999998</v>
      </c>
      <c r="K1033" s="158">
        <v>5.6966000000000001</v>
      </c>
      <c r="L1033" s="158">
        <v>6.1566999999999998</v>
      </c>
      <c r="M1033" s="158">
        <v>3.9586000000000001</v>
      </c>
      <c r="N1033" s="158">
        <v>0.94620000000000004</v>
      </c>
      <c r="O1033" s="158"/>
      <c r="P1033" s="158"/>
      <c r="Q1033" s="158">
        <v>20.217400000000001</v>
      </c>
      <c r="R1033" s="158">
        <v>26.620899999999999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44865</v>
      </c>
      <c r="E1034" s="158">
        <v>107.62439999999999</v>
      </c>
      <c r="F1034" s="158">
        <v>1.0527</v>
      </c>
      <c r="G1034" s="158">
        <v>1.0527</v>
      </c>
      <c r="H1034" s="158">
        <v>2.512</v>
      </c>
      <c r="I1034" s="158">
        <v>3.8546</v>
      </c>
      <c r="J1034" s="158">
        <v>4.2449000000000003</v>
      </c>
      <c r="K1034" s="158">
        <v>5.9414999999999996</v>
      </c>
      <c r="L1034" s="158">
        <v>8.1394000000000002</v>
      </c>
      <c r="M1034" s="158">
        <v>4.2290000000000001</v>
      </c>
      <c r="N1034" s="158">
        <v>2.8092999999999999</v>
      </c>
      <c r="O1034" s="158">
        <v>20.243099999999998</v>
      </c>
      <c r="P1034" s="158">
        <v>10.631</v>
      </c>
      <c r="Q1034" s="158">
        <v>13.324</v>
      </c>
      <c r="R1034" s="158">
        <v>34.098500000000001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44865</v>
      </c>
      <c r="E1035" s="158">
        <v>205.33959999999999</v>
      </c>
      <c r="F1035" s="158">
        <v>1.0476000000000001</v>
      </c>
      <c r="G1035" s="158">
        <v>1.0476000000000001</v>
      </c>
      <c r="H1035" s="158">
        <v>2.4948999999999999</v>
      </c>
      <c r="I1035" s="158">
        <v>3.8288000000000002</v>
      </c>
      <c r="J1035" s="158">
        <v>4.1844999999999999</v>
      </c>
      <c r="K1035" s="158">
        <v>5.7497999999999996</v>
      </c>
      <c r="L1035" s="158">
        <v>7.7514000000000003</v>
      </c>
      <c r="M1035" s="158">
        <v>3.6917</v>
      </c>
      <c r="N1035" s="158">
        <v>2.1219000000000001</v>
      </c>
      <c r="O1035" s="158">
        <v>19.587700000000002</v>
      </c>
      <c r="P1035" s="158">
        <v>10.0322</v>
      </c>
      <c r="Q1035" s="158">
        <v>12.280799999999999</v>
      </c>
      <c r="R1035" s="158">
        <v>33.308100000000003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1.203625423728814</v>
      </c>
      <c r="G1036" s="160">
        <v>1.203625423728814</v>
      </c>
      <c r="H1036" s="160">
        <v>2.0511220338983054</v>
      </c>
      <c r="I1036" s="160">
        <v>3.0783796610169483</v>
      </c>
      <c r="J1036" s="160">
        <v>3.3146067796610161</v>
      </c>
      <c r="K1036" s="160">
        <v>5.9785423728813543</v>
      </c>
      <c r="L1036" s="160">
        <v>6.0128593220338979</v>
      </c>
      <c r="M1036" s="160">
        <v>3.1144508474576265</v>
      </c>
      <c r="N1036" s="160">
        <v>2.830710169491526</v>
      </c>
      <c r="O1036" s="160">
        <v>18.617250943396225</v>
      </c>
      <c r="P1036" s="160">
        <v>11.690068085106383</v>
      </c>
      <c r="Q1036" s="160">
        <v>16.475871186440681</v>
      </c>
      <c r="R1036" s="160">
        <v>29.720811864406773</v>
      </c>
    </row>
    <row r="1037" spans="1:34" x14ac:dyDescent="0.3">
      <c r="A1037" s="159" t="s">
        <v>407</v>
      </c>
      <c r="B1037" s="154"/>
      <c r="C1037" s="154"/>
      <c r="D1037" s="154"/>
      <c r="E1037" s="154"/>
      <c r="F1037" s="160">
        <v>1.2112000000000001</v>
      </c>
      <c r="G1037" s="160">
        <v>1.2112000000000001</v>
      </c>
      <c r="H1037" s="160">
        <v>2.0301999999999998</v>
      </c>
      <c r="I1037" s="160">
        <v>3.2364000000000002</v>
      </c>
      <c r="J1037" s="160">
        <v>3.5655000000000001</v>
      </c>
      <c r="K1037" s="160">
        <v>5.9584000000000001</v>
      </c>
      <c r="L1037" s="160">
        <v>6.5839999999999996</v>
      </c>
      <c r="M1037" s="160">
        <v>2.9994000000000001</v>
      </c>
      <c r="N1037" s="160">
        <v>2.3549000000000002</v>
      </c>
      <c r="O1037" s="160">
        <v>19.006799999999998</v>
      </c>
      <c r="P1037" s="160">
        <v>12.444800000000001</v>
      </c>
      <c r="Q1037" s="160">
        <v>16.0639</v>
      </c>
      <c r="R1037" s="160">
        <v>29.0321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44865</v>
      </c>
      <c r="E1040" s="158">
        <v>351.63</v>
      </c>
      <c r="F1040" s="158">
        <v>1.0024999999999999</v>
      </c>
      <c r="G1040" s="158">
        <v>1.0024999999999999</v>
      </c>
      <c r="H1040" s="158">
        <v>2.0815000000000001</v>
      </c>
      <c r="I1040" s="158">
        <v>3.6278000000000001</v>
      </c>
      <c r="J1040" s="158">
        <v>4.3876999999999997</v>
      </c>
      <c r="K1040" s="158">
        <v>5.3131000000000004</v>
      </c>
      <c r="L1040" s="158">
        <v>6.6902999999999997</v>
      </c>
      <c r="M1040" s="158">
        <v>3.3719000000000001</v>
      </c>
      <c r="N1040" s="158">
        <v>1.6418999999999999</v>
      </c>
      <c r="O1040" s="158">
        <v>15.579800000000001</v>
      </c>
      <c r="P1040" s="158">
        <v>10.123100000000001</v>
      </c>
      <c r="Q1040" s="158">
        <v>19.358000000000001</v>
      </c>
      <c r="R1040" s="158">
        <v>26.3124</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44865</v>
      </c>
      <c r="E1041" s="158">
        <v>351.63</v>
      </c>
      <c r="F1041" s="158">
        <v>1.0024999999999999</v>
      </c>
      <c r="G1041" s="158">
        <v>1.0024999999999999</v>
      </c>
      <c r="H1041" s="158">
        <v>2.0815000000000001</v>
      </c>
      <c r="I1041" s="158">
        <v>3.6278000000000001</v>
      </c>
      <c r="J1041" s="158">
        <v>4.3876999999999997</v>
      </c>
      <c r="K1041" s="158">
        <v>5.3131000000000004</v>
      </c>
      <c r="L1041" s="158">
        <v>6.6902999999999997</v>
      </c>
      <c r="M1041" s="158">
        <v>3.3719000000000001</v>
      </c>
      <c r="N1041" s="158">
        <v>1.6418999999999999</v>
      </c>
      <c r="O1041" s="158">
        <v>15.579800000000001</v>
      </c>
      <c r="P1041" s="158">
        <v>10.123100000000001</v>
      </c>
      <c r="Q1041" s="158">
        <v>19.289200000000001</v>
      </c>
      <c r="R1041" s="158">
        <v>26.3124</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44865</v>
      </c>
      <c r="E1042" s="158">
        <v>381.6</v>
      </c>
      <c r="F1042" s="158">
        <v>1.0085</v>
      </c>
      <c r="G1042" s="158">
        <v>1.0085</v>
      </c>
      <c r="H1042" s="158">
        <v>2.0975999999999999</v>
      </c>
      <c r="I1042" s="158">
        <v>3.6534</v>
      </c>
      <c r="J1042" s="158">
        <v>4.4448999999999996</v>
      </c>
      <c r="K1042" s="158">
        <v>5.4960000000000004</v>
      </c>
      <c r="L1042" s="158">
        <v>7.0556999999999999</v>
      </c>
      <c r="M1042" s="158">
        <v>3.8904000000000001</v>
      </c>
      <c r="N1042" s="158">
        <v>2.3357999999999999</v>
      </c>
      <c r="O1042" s="158">
        <v>16.360399999999998</v>
      </c>
      <c r="P1042" s="158">
        <v>10.9468</v>
      </c>
      <c r="Q1042" s="158">
        <v>14.558400000000001</v>
      </c>
      <c r="R1042" s="158">
        <v>27.1633</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44865</v>
      </c>
      <c r="E1043" s="158">
        <v>49.93</v>
      </c>
      <c r="F1043" s="158">
        <v>1.2367999999999999</v>
      </c>
      <c r="G1043" s="158">
        <v>1.2367999999999999</v>
      </c>
      <c r="H1043" s="158">
        <v>1.8148</v>
      </c>
      <c r="I1043" s="158">
        <v>2.4415</v>
      </c>
      <c r="J1043" s="158">
        <v>2.9697</v>
      </c>
      <c r="K1043" s="158">
        <v>3.3532999999999999</v>
      </c>
      <c r="L1043" s="158">
        <v>3.9775</v>
      </c>
      <c r="M1043" s="158">
        <v>-0.14000000000000001</v>
      </c>
      <c r="N1043" s="158">
        <v>-4.6409000000000002</v>
      </c>
      <c r="O1043" s="158">
        <v>13.5297</v>
      </c>
      <c r="P1043" s="158">
        <v>14.0817</v>
      </c>
      <c r="Q1043" s="158">
        <v>15.4238</v>
      </c>
      <c r="R1043" s="158">
        <v>19.359100000000002</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44865</v>
      </c>
      <c r="E1044" s="158">
        <v>44.5</v>
      </c>
      <c r="F1044" s="158">
        <v>1.2514000000000001</v>
      </c>
      <c r="G1044" s="158">
        <v>1.2514000000000001</v>
      </c>
      <c r="H1044" s="158">
        <v>1.8073999999999999</v>
      </c>
      <c r="I1044" s="158">
        <v>2.4165999999999999</v>
      </c>
      <c r="J1044" s="158">
        <v>2.8902000000000001</v>
      </c>
      <c r="K1044" s="158">
        <v>3.0808</v>
      </c>
      <c r="L1044" s="158">
        <v>3.4161999999999999</v>
      </c>
      <c r="M1044" s="158">
        <v>-0.95699999999999996</v>
      </c>
      <c r="N1044" s="158">
        <v>-5.7004000000000001</v>
      </c>
      <c r="O1044" s="158">
        <v>12.206200000000001</v>
      </c>
      <c r="P1044" s="158">
        <v>12.6797</v>
      </c>
      <c r="Q1044" s="158">
        <v>12.342700000000001</v>
      </c>
      <c r="R1044" s="158">
        <v>17.990300000000001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44865</v>
      </c>
      <c r="E1045" s="158">
        <v>162.3056</v>
      </c>
      <c r="F1045" s="158">
        <v>1.2693000000000001</v>
      </c>
      <c r="G1045" s="158">
        <v>1.2693000000000001</v>
      </c>
      <c r="H1045" s="158">
        <v>2.4819</v>
      </c>
      <c r="I1045" s="158">
        <v>4.1853999999999996</v>
      </c>
      <c r="J1045" s="158">
        <v>5.4817999999999998</v>
      </c>
      <c r="K1045" s="158">
        <v>5.8982000000000001</v>
      </c>
      <c r="L1045" s="158">
        <v>7.9763000000000002</v>
      </c>
      <c r="M1045" s="158">
        <v>5.1406000000000001</v>
      </c>
      <c r="N1045" s="158">
        <v>3.2281</v>
      </c>
      <c r="O1045" s="158">
        <v>16.011199999999999</v>
      </c>
      <c r="P1045" s="158">
        <v>13.0703</v>
      </c>
      <c r="Q1045" s="158">
        <v>15.317299999999999</v>
      </c>
      <c r="R1045" s="158">
        <v>24.428000000000001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44865</v>
      </c>
      <c r="E1046" s="158">
        <v>145.28290000000001</v>
      </c>
      <c r="F1046" s="158">
        <v>1.2594000000000001</v>
      </c>
      <c r="G1046" s="158">
        <v>1.2594000000000001</v>
      </c>
      <c r="H1046" s="158">
        <v>2.4485000000000001</v>
      </c>
      <c r="I1046" s="158">
        <v>4.1378000000000004</v>
      </c>
      <c r="J1046" s="158">
        <v>5.3752000000000004</v>
      </c>
      <c r="K1046" s="158">
        <v>5.5593000000000004</v>
      </c>
      <c r="L1046" s="158">
        <v>7.2915000000000001</v>
      </c>
      <c r="M1046" s="158">
        <v>4.1828000000000003</v>
      </c>
      <c r="N1046" s="158">
        <v>1.9815</v>
      </c>
      <c r="O1046" s="158">
        <v>14.652900000000001</v>
      </c>
      <c r="P1046" s="158">
        <v>11.688000000000001</v>
      </c>
      <c r="Q1046" s="158">
        <v>15.919700000000001</v>
      </c>
      <c r="R1046" s="158">
        <v>22.907299999999999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44865</v>
      </c>
      <c r="E1049" s="158">
        <v>47.29</v>
      </c>
      <c r="F1049" s="158">
        <v>1.2850999999999999</v>
      </c>
      <c r="G1049" s="158">
        <v>1.2850999999999999</v>
      </c>
      <c r="H1049" s="158">
        <v>2.448</v>
      </c>
      <c r="I1049" s="158">
        <v>3.8883999999999999</v>
      </c>
      <c r="J1049" s="158">
        <v>4.9955999999999996</v>
      </c>
      <c r="K1049" s="158">
        <v>6.0076000000000001</v>
      </c>
      <c r="L1049" s="158">
        <v>7.1120999999999999</v>
      </c>
      <c r="M1049" s="158">
        <v>3.2307000000000001</v>
      </c>
      <c r="N1049" s="158">
        <v>1.6552</v>
      </c>
      <c r="O1049" s="158">
        <v>18.5642</v>
      </c>
      <c r="P1049" s="158">
        <v>15.347899999999999</v>
      </c>
      <c r="Q1049" s="158">
        <v>14.942500000000001</v>
      </c>
      <c r="R1049" s="158">
        <v>24.481400000000001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44865</v>
      </c>
      <c r="E1050" s="158">
        <v>42.31</v>
      </c>
      <c r="F1050" s="158">
        <v>1.2685</v>
      </c>
      <c r="G1050" s="158">
        <v>1.2685</v>
      </c>
      <c r="H1050" s="158">
        <v>2.4207000000000001</v>
      </c>
      <c r="I1050" s="158">
        <v>3.8281999999999998</v>
      </c>
      <c r="J1050" s="158">
        <v>4.8574999999999999</v>
      </c>
      <c r="K1050" s="158">
        <v>5.6429</v>
      </c>
      <c r="L1050" s="158">
        <v>6.3331999999999997</v>
      </c>
      <c r="M1050" s="158">
        <v>2.0994000000000002</v>
      </c>
      <c r="N1050" s="158">
        <v>0.16569999999999999</v>
      </c>
      <c r="O1050" s="158">
        <v>16.8172</v>
      </c>
      <c r="P1050" s="158">
        <v>13.7799</v>
      </c>
      <c r="Q1050" s="158">
        <v>12.544600000000001</v>
      </c>
      <c r="R1050" s="158">
        <v>22.606999999999999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44865</v>
      </c>
      <c r="E1051" s="158">
        <v>319.584</v>
      </c>
      <c r="F1051" s="158">
        <v>1.2363999999999999</v>
      </c>
      <c r="G1051" s="158">
        <v>1.2363999999999999</v>
      </c>
      <c r="H1051" s="158">
        <v>2.1530999999999998</v>
      </c>
      <c r="I1051" s="158">
        <v>4.6660000000000004</v>
      </c>
      <c r="J1051" s="158">
        <v>5.0410000000000004</v>
      </c>
      <c r="K1051" s="158">
        <v>6.4276</v>
      </c>
      <c r="L1051" s="158">
        <v>10.1539</v>
      </c>
      <c r="M1051" s="158">
        <v>4.8300999999999998</v>
      </c>
      <c r="N1051" s="158">
        <v>1.9355</v>
      </c>
      <c r="O1051" s="158">
        <v>11.4697</v>
      </c>
      <c r="P1051" s="158">
        <v>9.2271999999999998</v>
      </c>
      <c r="Q1051" s="158">
        <v>11.333299999999999</v>
      </c>
      <c r="R1051" s="158">
        <v>21.512599999999999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44865</v>
      </c>
      <c r="E1052" s="158">
        <v>298.99400000000003</v>
      </c>
      <c r="F1052" s="158">
        <v>1.23</v>
      </c>
      <c r="G1052" s="158">
        <v>1.23</v>
      </c>
      <c r="H1052" s="158">
        <v>2.1307999999999998</v>
      </c>
      <c r="I1052" s="158">
        <v>4.6341000000000001</v>
      </c>
      <c r="J1052" s="158">
        <v>4.9706000000000001</v>
      </c>
      <c r="K1052" s="158">
        <v>6.2134</v>
      </c>
      <c r="L1052" s="158">
        <v>9.7077000000000009</v>
      </c>
      <c r="M1052" s="158">
        <v>4.2081</v>
      </c>
      <c r="N1052" s="158">
        <v>1.1279999999999999</v>
      </c>
      <c r="O1052" s="158">
        <v>10.6076</v>
      </c>
      <c r="P1052" s="158">
        <v>8.4220000000000006</v>
      </c>
      <c r="Q1052" s="158">
        <v>18.869</v>
      </c>
      <c r="R1052" s="158">
        <v>20.570799999999998</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44865</v>
      </c>
      <c r="E1053" s="158">
        <v>61.92</v>
      </c>
      <c r="F1053" s="158">
        <v>1.2095</v>
      </c>
      <c r="G1053" s="158">
        <v>1.2095</v>
      </c>
      <c r="H1053" s="158">
        <v>2.2456999999999998</v>
      </c>
      <c r="I1053" s="158">
        <v>3.8578000000000001</v>
      </c>
      <c r="J1053" s="158">
        <v>5.1452</v>
      </c>
      <c r="K1053" s="158">
        <v>6.2638999999999996</v>
      </c>
      <c r="L1053" s="158">
        <v>7.3509000000000002</v>
      </c>
      <c r="M1053" s="158">
        <v>4.8602999999999996</v>
      </c>
      <c r="N1053" s="158">
        <v>3.5798000000000001</v>
      </c>
      <c r="O1053" s="158">
        <v>16.534300000000002</v>
      </c>
      <c r="P1053" s="158">
        <v>13.234400000000001</v>
      </c>
      <c r="Q1053" s="158">
        <v>14.5382</v>
      </c>
      <c r="R1053" s="158">
        <v>24.5838</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44865</v>
      </c>
      <c r="E1054" s="158">
        <v>56.23</v>
      </c>
      <c r="F1054" s="158">
        <v>1.2059</v>
      </c>
      <c r="G1054" s="158">
        <v>1.2059</v>
      </c>
      <c r="H1054" s="158">
        <v>2.2178</v>
      </c>
      <c r="I1054" s="158">
        <v>3.8028</v>
      </c>
      <c r="J1054" s="158">
        <v>5.0243000000000002</v>
      </c>
      <c r="K1054" s="158">
        <v>5.8148</v>
      </c>
      <c r="L1054" s="158">
        <v>6.4962</v>
      </c>
      <c r="M1054" s="158">
        <v>3.6307</v>
      </c>
      <c r="N1054" s="158">
        <v>1.9767999999999999</v>
      </c>
      <c r="O1054" s="158">
        <v>14.729799999999999</v>
      </c>
      <c r="P1054" s="158">
        <v>11.732799999999999</v>
      </c>
      <c r="Q1054" s="158">
        <v>13.691599999999999</v>
      </c>
      <c r="R1054" s="158">
        <v>22.746099999999998</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44865</v>
      </c>
      <c r="E1055" s="158">
        <v>1661.12374935194</v>
      </c>
      <c r="F1055" s="158">
        <v>1.0996999999999999</v>
      </c>
      <c r="G1055" s="158">
        <v>1.0996999999999999</v>
      </c>
      <c r="H1055" s="158">
        <v>1.7143999999999999</v>
      </c>
      <c r="I1055" s="158">
        <v>2.7610000000000001</v>
      </c>
      <c r="J1055" s="158">
        <v>2.9125000000000001</v>
      </c>
      <c r="K1055" s="158">
        <v>2.3969999999999998</v>
      </c>
      <c r="L1055" s="158">
        <v>3.0686</v>
      </c>
      <c r="M1055" s="158">
        <v>-1.3416999999999999</v>
      </c>
      <c r="N1055" s="158">
        <v>-4.3906999999999998</v>
      </c>
      <c r="O1055" s="158">
        <v>14.6197</v>
      </c>
      <c r="P1055" s="158">
        <v>8.7513000000000005</v>
      </c>
      <c r="Q1055" s="158">
        <v>19.327200000000001</v>
      </c>
      <c r="R1055" s="158">
        <v>25.6495</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44865</v>
      </c>
      <c r="E1056" s="158">
        <v>749.51329999999996</v>
      </c>
      <c r="F1056" s="158">
        <v>1.1061000000000001</v>
      </c>
      <c r="G1056" s="158">
        <v>1.1061000000000001</v>
      </c>
      <c r="H1056" s="158">
        <v>1.7361</v>
      </c>
      <c r="I1056" s="158">
        <v>2.7921</v>
      </c>
      <c r="J1056" s="158">
        <v>2.9823</v>
      </c>
      <c r="K1056" s="158">
        <v>2.601</v>
      </c>
      <c r="L1056" s="158">
        <v>3.4649000000000001</v>
      </c>
      <c r="M1056" s="158">
        <v>-0.78900000000000003</v>
      </c>
      <c r="N1056" s="158">
        <v>-3.6743000000000001</v>
      </c>
      <c r="O1056" s="158">
        <v>15.4682</v>
      </c>
      <c r="P1056" s="158">
        <v>9.5986999999999991</v>
      </c>
      <c r="Q1056" s="158">
        <v>12.354100000000001</v>
      </c>
      <c r="R1056" s="158">
        <v>26.573599999999999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44865</v>
      </c>
      <c r="E1057" s="158">
        <v>914.35636042221802</v>
      </c>
      <c r="F1057" s="158">
        <v>1.1378999999999999</v>
      </c>
      <c r="G1057" s="158">
        <v>1.1378999999999999</v>
      </c>
      <c r="H1057" s="158">
        <v>2.8437000000000001</v>
      </c>
      <c r="I1057" s="158">
        <v>4.3734000000000002</v>
      </c>
      <c r="J1057" s="158">
        <v>6.3132000000000001</v>
      </c>
      <c r="K1057" s="158">
        <v>6.2503000000000002</v>
      </c>
      <c r="L1057" s="158">
        <v>8.2502999999999993</v>
      </c>
      <c r="M1057" s="158">
        <v>6.9640000000000004</v>
      </c>
      <c r="N1057" s="158">
        <v>6.9847000000000001</v>
      </c>
      <c r="O1057" s="158">
        <v>14.4893</v>
      </c>
      <c r="P1057" s="158">
        <v>10.2029</v>
      </c>
      <c r="Q1057" s="158">
        <v>18.828900000000001</v>
      </c>
      <c r="R1057" s="158">
        <v>31.174800000000001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44865</v>
      </c>
      <c r="E1058" s="158">
        <v>793.54</v>
      </c>
      <c r="F1058" s="158">
        <v>1.1435999999999999</v>
      </c>
      <c r="G1058" s="158">
        <v>1.1435999999999999</v>
      </c>
      <c r="H1058" s="158">
        <v>2.8628</v>
      </c>
      <c r="I1058" s="158">
        <v>4.4005000000000001</v>
      </c>
      <c r="J1058" s="158">
        <v>6.3714000000000004</v>
      </c>
      <c r="K1058" s="158">
        <v>6.4132999999999996</v>
      </c>
      <c r="L1058" s="158">
        <v>8.5821000000000005</v>
      </c>
      <c r="M1058" s="158">
        <v>7.4458000000000002</v>
      </c>
      <c r="N1058" s="158">
        <v>7.6296999999999997</v>
      </c>
      <c r="O1058" s="158">
        <v>15.160399999999999</v>
      </c>
      <c r="P1058" s="158">
        <v>10.8941</v>
      </c>
      <c r="Q1058" s="158">
        <v>13.6045</v>
      </c>
      <c r="R1058" s="158">
        <v>31.945900000000002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44865</v>
      </c>
      <c r="E1059" s="158">
        <v>324.66390000000001</v>
      </c>
      <c r="F1059" s="158">
        <v>1.2146999999999999</v>
      </c>
      <c r="G1059" s="158">
        <v>1.2146999999999999</v>
      </c>
      <c r="H1059" s="158">
        <v>2.3243999999999998</v>
      </c>
      <c r="I1059" s="158">
        <v>3.9538000000000002</v>
      </c>
      <c r="J1059" s="158">
        <v>5.1024000000000003</v>
      </c>
      <c r="K1059" s="158">
        <v>4.5194999999999999</v>
      </c>
      <c r="L1059" s="158">
        <v>7.2096999999999998</v>
      </c>
      <c r="M1059" s="158">
        <v>2.0482999999999998</v>
      </c>
      <c r="N1059" s="158">
        <v>0.72240000000000004</v>
      </c>
      <c r="O1059" s="158">
        <v>13.843400000000001</v>
      </c>
      <c r="P1059" s="158">
        <v>10.4328</v>
      </c>
      <c r="Q1059" s="158">
        <v>19.1066</v>
      </c>
      <c r="R1059" s="158">
        <v>21.9907</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44865</v>
      </c>
      <c r="E1060" s="158">
        <v>351.56060000000002</v>
      </c>
      <c r="F1060" s="158">
        <v>1.2223999999999999</v>
      </c>
      <c r="G1060" s="158">
        <v>1.2223999999999999</v>
      </c>
      <c r="H1060" s="158">
        <v>2.3504999999999998</v>
      </c>
      <c r="I1060" s="158">
        <v>3.9908999999999999</v>
      </c>
      <c r="J1060" s="158">
        <v>5.1863000000000001</v>
      </c>
      <c r="K1060" s="158">
        <v>4.7724000000000002</v>
      </c>
      <c r="L1060" s="158">
        <v>7.7206999999999999</v>
      </c>
      <c r="M1060" s="158">
        <v>2.7694000000000001</v>
      </c>
      <c r="N1060" s="158">
        <v>1.6807000000000001</v>
      </c>
      <c r="O1060" s="158">
        <v>14.921099999999999</v>
      </c>
      <c r="P1060" s="158">
        <v>11.4068</v>
      </c>
      <c r="Q1060" s="158">
        <v>12.834899999999999</v>
      </c>
      <c r="R1060" s="158">
        <v>23.143999999999998</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44865</v>
      </c>
      <c r="E1061" s="158">
        <v>69.489999999999995</v>
      </c>
      <c r="F1061" s="158">
        <v>1.0617000000000001</v>
      </c>
      <c r="G1061" s="158">
        <v>1.0617000000000001</v>
      </c>
      <c r="H1061" s="158">
        <v>2.7654999999999998</v>
      </c>
      <c r="I1061" s="158">
        <v>4.7324999999999999</v>
      </c>
      <c r="J1061" s="158">
        <v>6.1239999999999997</v>
      </c>
      <c r="K1061" s="158">
        <v>6.7763</v>
      </c>
      <c r="L1061" s="158">
        <v>7.9707999999999997</v>
      </c>
      <c r="M1061" s="158">
        <v>5.3517000000000001</v>
      </c>
      <c r="N1061" s="158">
        <v>5.3677000000000001</v>
      </c>
      <c r="O1061" s="158">
        <v>16.9541</v>
      </c>
      <c r="P1061" s="158">
        <v>11.8407</v>
      </c>
      <c r="Q1061" s="158">
        <v>14.3582</v>
      </c>
      <c r="R1061" s="158">
        <v>28.737100000000002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44865</v>
      </c>
      <c r="E1062" s="158">
        <v>75.13</v>
      </c>
      <c r="F1062" s="158">
        <v>1.0490999999999999</v>
      </c>
      <c r="G1062" s="158">
        <v>1.0490999999999999</v>
      </c>
      <c r="H1062" s="158">
        <v>2.7770000000000001</v>
      </c>
      <c r="I1062" s="158">
        <v>4.74</v>
      </c>
      <c r="J1062" s="158">
        <v>6.1757999999999997</v>
      </c>
      <c r="K1062" s="158">
        <v>6.9466000000000001</v>
      </c>
      <c r="L1062" s="158">
        <v>8.3188999999999993</v>
      </c>
      <c r="M1062" s="158">
        <v>5.8616000000000001</v>
      </c>
      <c r="N1062" s="158">
        <v>6.0408999999999997</v>
      </c>
      <c r="O1062" s="158">
        <v>17.6799</v>
      </c>
      <c r="P1062" s="158">
        <v>12.6508</v>
      </c>
      <c r="Q1062" s="158">
        <v>15.2822</v>
      </c>
      <c r="R1062" s="158">
        <v>29.540199999999999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44865</v>
      </c>
      <c r="E1063" s="158">
        <v>40.86</v>
      </c>
      <c r="F1063" s="158">
        <v>1.2889999999999999</v>
      </c>
      <c r="G1063" s="158">
        <v>1.2889999999999999</v>
      </c>
      <c r="H1063" s="158">
        <v>2.3290999999999999</v>
      </c>
      <c r="I1063" s="158">
        <v>3.653</v>
      </c>
      <c r="J1063" s="158">
        <v>5.0926</v>
      </c>
      <c r="K1063" s="158">
        <v>5.4451999999999998</v>
      </c>
      <c r="L1063" s="158">
        <v>6.2126000000000001</v>
      </c>
      <c r="M1063" s="158">
        <v>3.9430000000000001</v>
      </c>
      <c r="N1063" s="158">
        <v>2.1755</v>
      </c>
      <c r="O1063" s="158">
        <v>16.955400000000001</v>
      </c>
      <c r="P1063" s="158">
        <v>11.194599999999999</v>
      </c>
      <c r="Q1063" s="158">
        <v>14.3916</v>
      </c>
      <c r="R1063" s="158">
        <v>26.543299999999999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44865</v>
      </c>
      <c r="E1064" s="158">
        <v>45.53</v>
      </c>
      <c r="F1064" s="158">
        <v>1.3129</v>
      </c>
      <c r="G1064" s="158">
        <v>1.3129</v>
      </c>
      <c r="H1064" s="158">
        <v>2.3605999999999998</v>
      </c>
      <c r="I1064" s="158">
        <v>3.6894</v>
      </c>
      <c r="J1064" s="158">
        <v>5.1986999999999997</v>
      </c>
      <c r="K1064" s="158">
        <v>5.7853000000000003</v>
      </c>
      <c r="L1064" s="158">
        <v>6.8779000000000003</v>
      </c>
      <c r="M1064" s="158">
        <v>4.7870999999999997</v>
      </c>
      <c r="N1064" s="158">
        <v>3.3363999999999998</v>
      </c>
      <c r="O1064" s="158">
        <v>18.2972</v>
      </c>
      <c r="P1064" s="158">
        <v>12.7219</v>
      </c>
      <c r="Q1064" s="158">
        <v>14.384499999999999</v>
      </c>
      <c r="R1064" s="158">
        <v>28.0242</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44865</v>
      </c>
      <c r="E1065" s="158">
        <v>55.756</v>
      </c>
      <c r="F1065" s="158">
        <v>1.2089000000000001</v>
      </c>
      <c r="G1065" s="158">
        <v>1.2089000000000001</v>
      </c>
      <c r="H1065" s="158">
        <v>2.1322000000000001</v>
      </c>
      <c r="I1065" s="158">
        <v>2.7949999999999999</v>
      </c>
      <c r="J1065" s="158">
        <v>3.2212999999999998</v>
      </c>
      <c r="K1065" s="158">
        <v>3.7128000000000001</v>
      </c>
      <c r="L1065" s="158">
        <v>5.6185</v>
      </c>
      <c r="M1065" s="158">
        <v>0.64259999999999995</v>
      </c>
      <c r="N1065" s="158">
        <v>0.17249999999999999</v>
      </c>
      <c r="O1065" s="158">
        <v>15.758599999999999</v>
      </c>
      <c r="P1065" s="158">
        <v>11.095499999999999</v>
      </c>
      <c r="Q1065" s="158">
        <v>12.6981</v>
      </c>
      <c r="R1065" s="158">
        <v>21.9999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44865</v>
      </c>
      <c r="E1066" s="158">
        <v>50.134999999999998</v>
      </c>
      <c r="F1066" s="158">
        <v>1.1990000000000001</v>
      </c>
      <c r="G1066" s="158">
        <v>1.1990000000000001</v>
      </c>
      <c r="H1066" s="158">
        <v>2.0975000000000001</v>
      </c>
      <c r="I1066" s="158">
        <v>2.7462</v>
      </c>
      <c r="J1066" s="158">
        <v>3.1095999999999999</v>
      </c>
      <c r="K1066" s="158">
        <v>3.3711000000000002</v>
      </c>
      <c r="L1066" s="158">
        <v>4.9287999999999998</v>
      </c>
      <c r="M1066" s="158">
        <v>-0.30819999999999997</v>
      </c>
      <c r="N1066" s="158">
        <v>-1.0949</v>
      </c>
      <c r="O1066" s="158">
        <v>14.4269</v>
      </c>
      <c r="P1066" s="158">
        <v>9.9143000000000008</v>
      </c>
      <c r="Q1066" s="158">
        <v>10.325799999999999</v>
      </c>
      <c r="R1066" s="158">
        <v>20.5</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44865</v>
      </c>
      <c r="E1067" s="158">
        <v>34.51</v>
      </c>
      <c r="F1067" s="158">
        <v>1.1133999999999999</v>
      </c>
      <c r="G1067" s="158">
        <v>1.1133999999999999</v>
      </c>
      <c r="H1067" s="158">
        <v>2.4340000000000002</v>
      </c>
      <c r="I1067" s="158">
        <v>3.9771000000000001</v>
      </c>
      <c r="J1067" s="158">
        <v>5.3418999999999999</v>
      </c>
      <c r="K1067" s="158">
        <v>5.9889000000000001</v>
      </c>
      <c r="L1067" s="158">
        <v>7.4408000000000003</v>
      </c>
      <c r="M1067" s="158">
        <v>4.8936000000000002</v>
      </c>
      <c r="N1067" s="158">
        <v>1.8895999999999999</v>
      </c>
      <c r="O1067" s="158">
        <v>12.069800000000001</v>
      </c>
      <c r="P1067" s="158">
        <v>10.1157</v>
      </c>
      <c r="Q1067" s="158">
        <v>12.6328</v>
      </c>
      <c r="R1067" s="158">
        <v>21.956199999999999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44865</v>
      </c>
      <c r="E1068" s="158">
        <v>29.83</v>
      </c>
      <c r="F1068" s="158">
        <v>1.0844</v>
      </c>
      <c r="G1068" s="158">
        <v>1.0844</v>
      </c>
      <c r="H1068" s="158">
        <v>2.403</v>
      </c>
      <c r="I1068" s="158">
        <v>3.9373</v>
      </c>
      <c r="J1068" s="158">
        <v>5.2205000000000004</v>
      </c>
      <c r="K1068" s="158">
        <v>5.6303000000000001</v>
      </c>
      <c r="L1068" s="158">
        <v>6.6881000000000004</v>
      </c>
      <c r="M1068" s="158">
        <v>3.7926000000000002</v>
      </c>
      <c r="N1068" s="158">
        <v>0.47149999999999997</v>
      </c>
      <c r="O1068" s="158">
        <v>10.471399999999999</v>
      </c>
      <c r="P1068" s="158">
        <v>8.5260999999999996</v>
      </c>
      <c r="Q1068" s="158">
        <v>10.723800000000001</v>
      </c>
      <c r="R1068" s="158">
        <v>20.275700000000001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44865</v>
      </c>
      <c r="E1069" s="158">
        <v>44.36</v>
      </c>
      <c r="F1069" s="158">
        <v>1.1631</v>
      </c>
      <c r="G1069" s="158">
        <v>1.1631</v>
      </c>
      <c r="H1069" s="158">
        <v>1.9300999999999999</v>
      </c>
      <c r="I1069" s="158">
        <v>3.2347999999999999</v>
      </c>
      <c r="J1069" s="158">
        <v>3.7904</v>
      </c>
      <c r="K1069" s="158">
        <v>4.1558999999999999</v>
      </c>
      <c r="L1069" s="158">
        <v>4.2782999999999998</v>
      </c>
      <c r="M1069" s="158">
        <v>-1.7497</v>
      </c>
      <c r="N1069" s="158">
        <v>-2.6124999999999998</v>
      </c>
      <c r="O1069" s="158">
        <v>15.0082</v>
      </c>
      <c r="P1069" s="158">
        <v>10.939399999999999</v>
      </c>
      <c r="Q1069" s="158">
        <v>11.944900000000001</v>
      </c>
      <c r="R1069" s="158">
        <v>22.550899999999999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44865</v>
      </c>
      <c r="E1070" s="158">
        <v>51.24</v>
      </c>
      <c r="F1070" s="158">
        <v>1.1649</v>
      </c>
      <c r="G1070" s="158">
        <v>1.1649</v>
      </c>
      <c r="H1070" s="158">
        <v>1.9701</v>
      </c>
      <c r="I1070" s="158">
        <v>3.2856000000000001</v>
      </c>
      <c r="J1070" s="158">
        <v>3.9350999999999998</v>
      </c>
      <c r="K1070" s="158">
        <v>4.5500999999999996</v>
      </c>
      <c r="L1070" s="158">
        <v>5.0646000000000004</v>
      </c>
      <c r="M1070" s="158">
        <v>-0.63990000000000002</v>
      </c>
      <c r="N1070" s="158">
        <v>-1.1574</v>
      </c>
      <c r="O1070" s="158">
        <v>16.563400000000001</v>
      </c>
      <c r="P1070" s="158">
        <v>12.5915</v>
      </c>
      <c r="Q1070" s="158">
        <v>14.946099999999999</v>
      </c>
      <c r="R1070" s="158">
        <v>24.3079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44865</v>
      </c>
      <c r="E1071" s="158">
        <v>12.829800000000001</v>
      </c>
      <c r="F1071" s="158">
        <v>1.1327</v>
      </c>
      <c r="G1071" s="158">
        <v>1.1327</v>
      </c>
      <c r="H1071" s="158">
        <v>2.7452999999999999</v>
      </c>
      <c r="I1071" s="158">
        <v>4.7125000000000004</v>
      </c>
      <c r="J1071" s="158">
        <v>6.5262000000000002</v>
      </c>
      <c r="K1071" s="158">
        <v>7.3201000000000001</v>
      </c>
      <c r="L1071" s="158">
        <v>8.1587999999999994</v>
      </c>
      <c r="M1071" s="158">
        <v>2.4237000000000002</v>
      </c>
      <c r="N1071" s="158">
        <v>-0.23250000000000001</v>
      </c>
      <c r="O1071" s="158"/>
      <c r="P1071" s="158"/>
      <c r="Q1071" s="158">
        <v>14.4017</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44865</v>
      </c>
      <c r="E1072" s="158">
        <v>12.304500000000001</v>
      </c>
      <c r="F1072" s="158">
        <v>1.1151</v>
      </c>
      <c r="G1072" s="158">
        <v>1.1151</v>
      </c>
      <c r="H1072" s="158">
        <v>2.6863999999999999</v>
      </c>
      <c r="I1072" s="158">
        <v>4.6283000000000003</v>
      </c>
      <c r="J1072" s="158">
        <v>6.3364000000000003</v>
      </c>
      <c r="K1072" s="158">
        <v>6.7366999999999999</v>
      </c>
      <c r="L1072" s="158">
        <v>6.9249999999999998</v>
      </c>
      <c r="M1072" s="158">
        <v>0.71209999999999996</v>
      </c>
      <c r="N1072" s="158">
        <v>-2.4157000000000002</v>
      </c>
      <c r="O1072" s="158"/>
      <c r="P1072" s="158"/>
      <c r="Q1072" s="158">
        <v>11.8483</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44865</v>
      </c>
      <c r="E1073" s="158">
        <v>113.5236</v>
      </c>
      <c r="F1073" s="158">
        <v>1.1133</v>
      </c>
      <c r="G1073" s="158">
        <v>1.1133</v>
      </c>
      <c r="H1073" s="158">
        <v>2.4228000000000001</v>
      </c>
      <c r="I1073" s="158">
        <v>3.9416000000000002</v>
      </c>
      <c r="J1073" s="158">
        <v>5.1275000000000004</v>
      </c>
      <c r="K1073" s="158">
        <v>6.6444999999999999</v>
      </c>
      <c r="L1073" s="158">
        <v>7.7691999999999997</v>
      </c>
      <c r="M1073" s="158">
        <v>4.7771999999999997</v>
      </c>
      <c r="N1073" s="158">
        <v>3.9129</v>
      </c>
      <c r="O1073" s="158">
        <v>16.0214</v>
      </c>
      <c r="P1073" s="158">
        <v>10.992699999999999</v>
      </c>
      <c r="Q1073" s="158">
        <v>12.3249</v>
      </c>
      <c r="R1073" s="158">
        <v>20.980599999999999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44865</v>
      </c>
      <c r="E1074" s="158">
        <v>102.43380000000001</v>
      </c>
      <c r="F1074" s="158">
        <v>1.1074999999999999</v>
      </c>
      <c r="G1074" s="158">
        <v>1.1074999999999999</v>
      </c>
      <c r="H1074" s="158">
        <v>2.4033000000000002</v>
      </c>
      <c r="I1074" s="158">
        <v>3.9140000000000001</v>
      </c>
      <c r="J1074" s="158">
        <v>5.0652999999999997</v>
      </c>
      <c r="K1074" s="158">
        <v>6.4454000000000002</v>
      </c>
      <c r="L1074" s="158">
        <v>7.3624000000000001</v>
      </c>
      <c r="M1074" s="158">
        <v>4.2103999999999999</v>
      </c>
      <c r="N1074" s="158">
        <v>3.0714999999999999</v>
      </c>
      <c r="O1074" s="158">
        <v>14.8996</v>
      </c>
      <c r="P1074" s="158">
        <v>9.8803000000000001</v>
      </c>
      <c r="Q1074" s="158">
        <v>8.7943999999999996</v>
      </c>
      <c r="R1074" s="158">
        <v>19.8324</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44865</v>
      </c>
      <c r="E1075" s="158">
        <v>383.73</v>
      </c>
      <c r="F1075" s="158">
        <v>1.2654000000000001</v>
      </c>
      <c r="G1075" s="158">
        <v>1.2654000000000001</v>
      </c>
      <c r="H1075" s="158">
        <v>2.3759999999999999</v>
      </c>
      <c r="I1075" s="158">
        <v>3.7433000000000001</v>
      </c>
      <c r="J1075" s="158">
        <v>4.5868000000000002</v>
      </c>
      <c r="K1075" s="158">
        <v>5.3247999999999998</v>
      </c>
      <c r="L1075" s="158">
        <v>6.1772999999999998</v>
      </c>
      <c r="M1075" s="158">
        <v>2.9304999999999999</v>
      </c>
      <c r="N1075" s="158">
        <v>0.73050000000000004</v>
      </c>
      <c r="O1075" s="158">
        <v>15.9663</v>
      </c>
      <c r="P1075" s="158">
        <v>11.872199999999999</v>
      </c>
      <c r="Q1075" s="158">
        <v>19.160299999999999</v>
      </c>
      <c r="R1075" s="158">
        <v>24.182200000000002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44865</v>
      </c>
      <c r="E1076" s="158">
        <v>427.34800000000001</v>
      </c>
      <c r="F1076" s="158">
        <v>1.2757000000000001</v>
      </c>
      <c r="G1076" s="158">
        <v>1.2757000000000001</v>
      </c>
      <c r="H1076" s="158">
        <v>2.4117999999999999</v>
      </c>
      <c r="I1076" s="158">
        <v>3.7942999999999998</v>
      </c>
      <c r="J1076" s="158">
        <v>4.7013999999999996</v>
      </c>
      <c r="K1076" s="158">
        <v>5.6745999999999999</v>
      </c>
      <c r="L1076" s="158">
        <v>6.8682999999999996</v>
      </c>
      <c r="M1076" s="158">
        <v>3.9138999999999999</v>
      </c>
      <c r="N1076" s="158">
        <v>2.0228000000000002</v>
      </c>
      <c r="O1076" s="158">
        <v>17.360800000000001</v>
      </c>
      <c r="P1076" s="158">
        <v>13.197800000000001</v>
      </c>
      <c r="Q1076" s="158">
        <v>14.678900000000001</v>
      </c>
      <c r="R1076" s="158">
        <v>25.7224</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44865</v>
      </c>
      <c r="E1077" s="158">
        <v>511.98340770143801</v>
      </c>
      <c r="F1077" s="158">
        <v>1.2655000000000001</v>
      </c>
      <c r="G1077" s="158">
        <v>1.2655000000000001</v>
      </c>
      <c r="H1077" s="158">
        <v>2.3769</v>
      </c>
      <c r="I1077" s="158">
        <v>3.7427000000000001</v>
      </c>
      <c r="J1077" s="158">
        <v>4.5861000000000001</v>
      </c>
      <c r="K1077" s="158">
        <v>5.3243999999999998</v>
      </c>
      <c r="L1077" s="158">
        <v>6.1755000000000004</v>
      </c>
      <c r="M1077" s="158">
        <v>2.93</v>
      </c>
      <c r="N1077" s="158">
        <v>0.73009999999999997</v>
      </c>
      <c r="O1077" s="158">
        <v>15.618499999999999</v>
      </c>
      <c r="P1077" s="158">
        <v>11.561</v>
      </c>
      <c r="Q1077" s="158">
        <v>17.9377</v>
      </c>
      <c r="R1077" s="158">
        <v>24.1812</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44865</v>
      </c>
      <c r="E1078" s="158">
        <v>117.520080622571</v>
      </c>
      <c r="F1078" s="158">
        <v>1.2758</v>
      </c>
      <c r="G1078" s="158">
        <v>1.2758</v>
      </c>
      <c r="H1078" s="158">
        <v>2.4117999999999999</v>
      </c>
      <c r="I1078" s="158">
        <v>3.7942</v>
      </c>
      <c r="J1078" s="158">
        <v>4.7016999999999998</v>
      </c>
      <c r="K1078" s="158">
        <v>5.6746999999999996</v>
      </c>
      <c r="L1078" s="158">
        <v>6.8676000000000004</v>
      </c>
      <c r="M1078" s="158">
        <v>3.9125000000000001</v>
      </c>
      <c r="N1078" s="158">
        <v>2.0217000000000001</v>
      </c>
      <c r="O1078" s="158">
        <v>17.008299999999998</v>
      </c>
      <c r="P1078" s="158">
        <v>12.8909</v>
      </c>
      <c r="Q1078" s="158">
        <v>14.264699999999999</v>
      </c>
      <c r="R1078" s="158">
        <v>25.722899999999999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44865</v>
      </c>
      <c r="E1079" s="158">
        <v>45.502000000000002</v>
      </c>
      <c r="F1079" s="158">
        <v>1.3452999999999999</v>
      </c>
      <c r="G1079" s="158">
        <v>1.3452999999999999</v>
      </c>
      <c r="H1079" s="158">
        <v>2.6137000000000001</v>
      </c>
      <c r="I1079" s="158">
        <v>4.0401999999999996</v>
      </c>
      <c r="J1079" s="158">
        <v>4.7515999999999998</v>
      </c>
      <c r="K1079" s="158">
        <v>6.8522999999999996</v>
      </c>
      <c r="L1079" s="158">
        <v>8.2093000000000007</v>
      </c>
      <c r="M1079" s="158">
        <v>5.5583999999999998</v>
      </c>
      <c r="N1079" s="158">
        <v>2.7063999999999999</v>
      </c>
      <c r="O1079" s="158">
        <v>14.7613</v>
      </c>
      <c r="P1079" s="158">
        <v>11.571300000000001</v>
      </c>
      <c r="Q1079" s="158">
        <v>13.6082</v>
      </c>
      <c r="R1079" s="158">
        <v>24.421800000000001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44865</v>
      </c>
      <c r="E1080" s="158">
        <v>42.113999999999997</v>
      </c>
      <c r="F1080" s="158">
        <v>1.3379000000000001</v>
      </c>
      <c r="G1080" s="158">
        <v>1.3379000000000001</v>
      </c>
      <c r="H1080" s="158">
        <v>2.5895000000000001</v>
      </c>
      <c r="I1080" s="158">
        <v>4.0031999999999996</v>
      </c>
      <c r="J1080" s="158">
        <v>4.6649000000000003</v>
      </c>
      <c r="K1080" s="158">
        <v>6.5880000000000001</v>
      </c>
      <c r="L1080" s="158">
        <v>7.6753999999999998</v>
      </c>
      <c r="M1080" s="158">
        <v>4.7847</v>
      </c>
      <c r="N1080" s="158">
        <v>1.7024999999999999</v>
      </c>
      <c r="O1080" s="158">
        <v>13.697699999999999</v>
      </c>
      <c r="P1080" s="158">
        <v>10.585900000000001</v>
      </c>
      <c r="Q1080" s="158">
        <v>10.0367</v>
      </c>
      <c r="R1080" s="158">
        <v>23.2498</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44865</v>
      </c>
      <c r="E1081" s="158">
        <v>45.150599999999997</v>
      </c>
      <c r="F1081" s="158">
        <v>1.2004999999999999</v>
      </c>
      <c r="G1081" s="158">
        <v>1.2004999999999999</v>
      </c>
      <c r="H1081" s="158">
        <v>2.36</v>
      </c>
      <c r="I1081" s="158">
        <v>3.7437</v>
      </c>
      <c r="J1081" s="158">
        <v>4.2956000000000003</v>
      </c>
      <c r="K1081" s="158">
        <v>4.6795999999999998</v>
      </c>
      <c r="L1081" s="158">
        <v>5.0096999999999996</v>
      </c>
      <c r="M1081" s="158">
        <v>1.7114</v>
      </c>
      <c r="N1081" s="158">
        <v>-0.86939999999999995</v>
      </c>
      <c r="O1081" s="158">
        <v>14.2448</v>
      </c>
      <c r="P1081" s="158">
        <v>11.7562</v>
      </c>
      <c r="Q1081" s="158">
        <v>13.1295</v>
      </c>
      <c r="R1081" s="158">
        <v>23.5412</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44865</v>
      </c>
      <c r="E1082" s="158">
        <v>45.557039629043203</v>
      </c>
      <c r="F1082" s="158">
        <v>1.1915</v>
      </c>
      <c r="G1082" s="158">
        <v>1.1915</v>
      </c>
      <c r="H1082" s="158">
        <v>2.3294999999999999</v>
      </c>
      <c r="I1082" s="158">
        <v>3.7004999999999999</v>
      </c>
      <c r="J1082" s="158">
        <v>4.1986999999999997</v>
      </c>
      <c r="K1082" s="158">
        <v>4.4059999999999997</v>
      </c>
      <c r="L1082" s="158">
        <v>4.4318999999999997</v>
      </c>
      <c r="M1082" s="158">
        <v>0.81410000000000005</v>
      </c>
      <c r="N1082" s="158">
        <v>-2.0819000000000001</v>
      </c>
      <c r="O1082" s="158">
        <v>12.8734</v>
      </c>
      <c r="P1082" s="158">
        <v>10.4565</v>
      </c>
      <c r="Q1082" s="158">
        <v>10.1958</v>
      </c>
      <c r="R1082" s="158">
        <v>21.879000000000001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44865</v>
      </c>
      <c r="E1083" s="158">
        <v>17.125499999999999</v>
      </c>
      <c r="F1083" s="158">
        <v>1.0932999999999999</v>
      </c>
      <c r="G1083" s="158">
        <v>1.0932999999999999</v>
      </c>
      <c r="H1083" s="158">
        <v>2.6315</v>
      </c>
      <c r="I1083" s="158">
        <v>3.6076000000000001</v>
      </c>
      <c r="J1083" s="158">
        <v>4.3963999999999999</v>
      </c>
      <c r="K1083" s="158">
        <v>5.7782999999999998</v>
      </c>
      <c r="L1083" s="158">
        <v>5.7187999999999999</v>
      </c>
      <c r="M1083" s="158">
        <v>3.5956000000000001</v>
      </c>
      <c r="N1083" s="158">
        <v>1.8423</v>
      </c>
      <c r="O1083" s="158">
        <v>16.0791</v>
      </c>
      <c r="P1083" s="158"/>
      <c r="Q1083" s="158">
        <v>15.961399999999999</v>
      </c>
      <c r="R1083" s="158">
        <v>28.429300000000001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44865</v>
      </c>
      <c r="E1084" s="158">
        <v>15.9939</v>
      </c>
      <c r="F1084" s="158">
        <v>1.0769</v>
      </c>
      <c r="G1084" s="158">
        <v>1.0769</v>
      </c>
      <c r="H1084" s="158">
        <v>2.5756000000000001</v>
      </c>
      <c r="I1084" s="158">
        <v>3.5284</v>
      </c>
      <c r="J1084" s="158">
        <v>4.2186000000000003</v>
      </c>
      <c r="K1084" s="158">
        <v>5.2403000000000004</v>
      </c>
      <c r="L1084" s="158">
        <v>4.6783000000000001</v>
      </c>
      <c r="M1084" s="158">
        <v>2.1328</v>
      </c>
      <c r="N1084" s="158">
        <v>-6.8099999999999994E-2</v>
      </c>
      <c r="O1084" s="158">
        <v>13.964</v>
      </c>
      <c r="P1084" s="158"/>
      <c r="Q1084" s="158">
        <v>13.7997</v>
      </c>
      <c r="R1084" s="158">
        <v>26.122599999999998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44865</v>
      </c>
      <c r="E1085" s="158">
        <v>88.010999999999996</v>
      </c>
      <c r="F1085" s="158">
        <v>1.0795999999999999</v>
      </c>
      <c r="G1085" s="158">
        <v>1.0795999999999999</v>
      </c>
      <c r="H1085" s="158">
        <v>2.0653999999999999</v>
      </c>
      <c r="I1085" s="158">
        <v>3.4984999999999999</v>
      </c>
      <c r="J1085" s="158">
        <v>4.1871</v>
      </c>
      <c r="K1085" s="158">
        <v>4.8574000000000002</v>
      </c>
      <c r="L1085" s="158">
        <v>5.8052999999999999</v>
      </c>
      <c r="M1085" s="158">
        <v>3.3235999999999999</v>
      </c>
      <c r="N1085" s="158">
        <v>1.6152</v>
      </c>
      <c r="O1085" s="158">
        <v>15.896000000000001</v>
      </c>
      <c r="P1085" s="158">
        <v>12.571999999999999</v>
      </c>
      <c r="Q1085" s="158">
        <v>16.984400000000001</v>
      </c>
      <c r="R1085" s="158">
        <v>24.895499999999998</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44865</v>
      </c>
      <c r="E1086" s="158">
        <v>80.206000000000003</v>
      </c>
      <c r="F1086" s="158">
        <v>1.0710999999999999</v>
      </c>
      <c r="G1086" s="158">
        <v>1.0710999999999999</v>
      </c>
      <c r="H1086" s="158">
        <v>2.0367999999999999</v>
      </c>
      <c r="I1086" s="158">
        <v>3.4582000000000002</v>
      </c>
      <c r="J1086" s="158">
        <v>4.0946999999999996</v>
      </c>
      <c r="K1086" s="158">
        <v>4.5724</v>
      </c>
      <c r="L1086" s="158">
        <v>5.2530999999999999</v>
      </c>
      <c r="M1086" s="158">
        <v>2.5324</v>
      </c>
      <c r="N1086" s="158">
        <v>0.56040000000000001</v>
      </c>
      <c r="O1086" s="158">
        <v>14.658099999999999</v>
      </c>
      <c r="P1086" s="158">
        <v>11.4267</v>
      </c>
      <c r="Q1086" s="158">
        <v>15.345800000000001</v>
      </c>
      <c r="R1086" s="158">
        <v>23.575099999999999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44865</v>
      </c>
      <c r="E1089" s="158">
        <v>55.134300000000003</v>
      </c>
      <c r="F1089" s="158">
        <v>1.2706999999999999</v>
      </c>
      <c r="G1089" s="158">
        <v>1.2706999999999999</v>
      </c>
      <c r="H1089" s="158">
        <v>2.2147000000000001</v>
      </c>
      <c r="I1089" s="158">
        <v>3.4359999999999999</v>
      </c>
      <c r="J1089" s="158">
        <v>4.8059000000000003</v>
      </c>
      <c r="K1089" s="158">
        <v>6.9412000000000003</v>
      </c>
      <c r="L1089" s="158">
        <v>10.7392</v>
      </c>
      <c r="M1089" s="158">
        <v>9.0452999999999992</v>
      </c>
      <c r="N1089" s="158">
        <v>9.2144999999999992</v>
      </c>
      <c r="O1089" s="158">
        <v>16.290700000000001</v>
      </c>
      <c r="P1089" s="158">
        <v>11.5573</v>
      </c>
      <c r="Q1089" s="158">
        <v>11.852600000000001</v>
      </c>
      <c r="R1089" s="158">
        <v>34.8474</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44865</v>
      </c>
      <c r="E1090" s="158">
        <v>60.0929</v>
      </c>
      <c r="F1090" s="158">
        <v>1.2771999999999999</v>
      </c>
      <c r="G1090" s="158">
        <v>1.2771999999999999</v>
      </c>
      <c r="H1090" s="158">
        <v>2.2372000000000001</v>
      </c>
      <c r="I1090" s="158">
        <v>3.4695</v>
      </c>
      <c r="J1090" s="158">
        <v>4.8823999999999996</v>
      </c>
      <c r="K1090" s="158">
        <v>7.1768999999999998</v>
      </c>
      <c r="L1090" s="158">
        <v>11.2121</v>
      </c>
      <c r="M1090" s="158">
        <v>9.7670999999999992</v>
      </c>
      <c r="N1090" s="158">
        <v>10.1654</v>
      </c>
      <c r="O1090" s="158">
        <v>17.2821</v>
      </c>
      <c r="P1090" s="158">
        <v>12.565</v>
      </c>
      <c r="Q1090" s="158">
        <v>15.486000000000001</v>
      </c>
      <c r="R1090" s="158">
        <v>35.967599999999997</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44865</v>
      </c>
      <c r="E1091" s="158">
        <v>247.8</v>
      </c>
      <c r="F1091" s="158">
        <v>1.3580000000000001</v>
      </c>
      <c r="G1091" s="158">
        <v>1.3580000000000001</v>
      </c>
      <c r="H1091" s="158">
        <v>2.9411999999999998</v>
      </c>
      <c r="I1091" s="158">
        <v>4.5392999999999999</v>
      </c>
      <c r="J1091" s="158">
        <v>5.5007000000000001</v>
      </c>
      <c r="K1091" s="158">
        <v>6.1833</v>
      </c>
      <c r="L1091" s="158">
        <v>6.6173000000000002</v>
      </c>
      <c r="M1091" s="158">
        <v>2.8472</v>
      </c>
      <c r="N1091" s="158">
        <v>-0.33379999999999999</v>
      </c>
      <c r="O1091" s="158">
        <v>12.104799999999999</v>
      </c>
      <c r="P1091" s="158">
        <v>9.1869999999999994</v>
      </c>
      <c r="Q1091" s="158">
        <v>17.634899999999998</v>
      </c>
      <c r="R1091" s="158">
        <v>20.159700000000001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44865</v>
      </c>
      <c r="E1092" s="158">
        <v>282.12</v>
      </c>
      <c r="F1092" s="158">
        <v>1.369</v>
      </c>
      <c r="G1092" s="158">
        <v>1.369</v>
      </c>
      <c r="H1092" s="158">
        <v>2.9823</v>
      </c>
      <c r="I1092" s="158">
        <v>4.6012000000000004</v>
      </c>
      <c r="J1092" s="158">
        <v>5.6352000000000002</v>
      </c>
      <c r="K1092" s="158">
        <v>6.6052</v>
      </c>
      <c r="L1092" s="158">
        <v>7.4375</v>
      </c>
      <c r="M1092" s="158">
        <v>3.9996999999999998</v>
      </c>
      <c r="N1092" s="158">
        <v>1.1617999999999999</v>
      </c>
      <c r="O1092" s="158">
        <v>13.7685</v>
      </c>
      <c r="P1092" s="158">
        <v>10.776899999999999</v>
      </c>
      <c r="Q1092" s="158">
        <v>13.9817</v>
      </c>
      <c r="R1092" s="158">
        <v>21.971900000000002</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44865</v>
      </c>
      <c r="E1095" s="158">
        <v>69.221699999999998</v>
      </c>
      <c r="F1095" s="158">
        <v>1.4529000000000001</v>
      </c>
      <c r="G1095" s="158">
        <v>1.4529000000000001</v>
      </c>
      <c r="H1095" s="158">
        <v>2.6558999999999999</v>
      </c>
      <c r="I1095" s="158">
        <v>4.1275000000000004</v>
      </c>
      <c r="J1095" s="158">
        <v>5.0366999999999997</v>
      </c>
      <c r="K1095" s="158">
        <v>5.6345999999999998</v>
      </c>
      <c r="L1095" s="158">
        <v>7.5972</v>
      </c>
      <c r="M1095" s="158">
        <v>6.0849000000000002</v>
      </c>
      <c r="N1095" s="158">
        <v>3.6355</v>
      </c>
      <c r="O1095" s="158">
        <v>16.424600000000002</v>
      </c>
      <c r="P1095" s="158">
        <v>12.084099999999999</v>
      </c>
      <c r="Q1095" s="158">
        <v>15.539899999999999</v>
      </c>
      <c r="R1095" s="158">
        <v>27.805800000000001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44865</v>
      </c>
      <c r="E1096" s="158">
        <v>63.686399999999999</v>
      </c>
      <c r="F1096" s="158">
        <v>1.4467000000000001</v>
      </c>
      <c r="G1096" s="158">
        <v>1.4467000000000001</v>
      </c>
      <c r="H1096" s="158">
        <v>2.6351</v>
      </c>
      <c r="I1096" s="158">
        <v>4.0980999999999996</v>
      </c>
      <c r="J1096" s="158">
        <v>4.9707999999999997</v>
      </c>
      <c r="K1096" s="158">
        <v>5.4425999999999997</v>
      </c>
      <c r="L1096" s="158">
        <v>7.2218</v>
      </c>
      <c r="M1096" s="158">
        <v>5.5106000000000002</v>
      </c>
      <c r="N1096" s="158">
        <v>2.8757999999999999</v>
      </c>
      <c r="O1096" s="158">
        <v>15.5487</v>
      </c>
      <c r="P1096" s="158">
        <v>11.168200000000001</v>
      </c>
      <c r="Q1096" s="158">
        <v>11.658300000000001</v>
      </c>
      <c r="R1096" s="158">
        <v>26.861899999999999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44865</v>
      </c>
      <c r="E1097" s="158">
        <v>15.916399999999999</v>
      </c>
      <c r="F1097" s="158">
        <v>1.23</v>
      </c>
      <c r="G1097" s="158">
        <v>1.23</v>
      </c>
      <c r="H1097" s="158">
        <v>2.9155000000000002</v>
      </c>
      <c r="I1097" s="158">
        <v>4.1860999999999997</v>
      </c>
      <c r="J1097" s="158">
        <v>5.4904999999999999</v>
      </c>
      <c r="K1097" s="158">
        <v>6.5362</v>
      </c>
      <c r="L1097" s="158">
        <v>7.8837000000000002</v>
      </c>
      <c r="M1097" s="158">
        <v>5.4379999999999997</v>
      </c>
      <c r="N1097" s="158">
        <v>4.0628000000000002</v>
      </c>
      <c r="O1097" s="158"/>
      <c r="P1097" s="158"/>
      <c r="Q1097" s="158">
        <v>25.267900000000001</v>
      </c>
      <c r="R1097" s="158">
        <v>26.764800000000001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44865</v>
      </c>
      <c r="E1098" s="158">
        <v>15.3581</v>
      </c>
      <c r="F1098" s="158">
        <v>1.2193000000000001</v>
      </c>
      <c r="G1098" s="158">
        <v>1.2193000000000001</v>
      </c>
      <c r="H1098" s="158">
        <v>2.8769999999999998</v>
      </c>
      <c r="I1098" s="158">
        <v>4.1318999999999999</v>
      </c>
      <c r="J1098" s="158">
        <v>5.3677999999999999</v>
      </c>
      <c r="K1098" s="158">
        <v>6.1624999999999996</v>
      </c>
      <c r="L1098" s="158">
        <v>7.1356000000000002</v>
      </c>
      <c r="M1098" s="158">
        <v>4.3540999999999999</v>
      </c>
      <c r="N1098" s="158">
        <v>2.5274999999999999</v>
      </c>
      <c r="O1098" s="158"/>
      <c r="P1098" s="158"/>
      <c r="Q1098" s="158">
        <v>23.118400000000001</v>
      </c>
      <c r="R1098" s="158">
        <v>24.6021</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44865</v>
      </c>
      <c r="E1099" s="158">
        <v>747.94074099218597</v>
      </c>
      <c r="F1099" s="158">
        <v>1.0509999999999999</v>
      </c>
      <c r="G1099" s="158">
        <v>1.0509999999999999</v>
      </c>
      <c r="H1099" s="158">
        <v>2.4969999999999999</v>
      </c>
      <c r="I1099" s="158">
        <v>4.2912999999999997</v>
      </c>
      <c r="J1099" s="158">
        <v>5.1761999999999997</v>
      </c>
      <c r="K1099" s="158">
        <v>5.1684000000000001</v>
      </c>
      <c r="L1099" s="158">
        <v>5.5688000000000004</v>
      </c>
      <c r="M1099" s="158">
        <v>2.2208999999999999</v>
      </c>
      <c r="N1099" s="158">
        <v>1.1373</v>
      </c>
      <c r="O1099" s="158">
        <v>14.1355</v>
      </c>
      <c r="P1099" s="158">
        <v>10.4512</v>
      </c>
      <c r="Q1099" s="158">
        <v>19.256</v>
      </c>
      <c r="R1099" s="158">
        <v>27.3003</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44865</v>
      </c>
      <c r="E1100" s="158">
        <v>380.90530000000001</v>
      </c>
      <c r="F1100" s="158">
        <v>1.0606</v>
      </c>
      <c r="G1100" s="158">
        <v>1.0606</v>
      </c>
      <c r="H1100" s="158">
        <v>2.5285000000000002</v>
      </c>
      <c r="I1100" s="158">
        <v>4.3357000000000001</v>
      </c>
      <c r="J1100" s="158">
        <v>5.2756999999999996</v>
      </c>
      <c r="K1100" s="158">
        <v>5.4732000000000003</v>
      </c>
      <c r="L1100" s="158">
        <v>6.1917</v>
      </c>
      <c r="M1100" s="158">
        <v>3.0874999999999999</v>
      </c>
      <c r="N1100" s="158">
        <v>2.2338</v>
      </c>
      <c r="O1100" s="158">
        <v>15.1402</v>
      </c>
      <c r="P1100" s="158">
        <v>11.6012</v>
      </c>
      <c r="Q1100" s="158">
        <v>13.609</v>
      </c>
      <c r="R1100" s="158">
        <v>28.4724</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44865</v>
      </c>
      <c r="E1101" s="158">
        <v>113.37</v>
      </c>
      <c r="F1101" s="158">
        <v>0.9798</v>
      </c>
      <c r="G1101" s="158">
        <v>0.9798</v>
      </c>
      <c r="H1101" s="158">
        <v>1.4224000000000001</v>
      </c>
      <c r="I1101" s="158">
        <v>1.4224000000000001</v>
      </c>
      <c r="J1101" s="158">
        <v>0.57669999999999999</v>
      </c>
      <c r="K1101" s="158">
        <v>5.1962999999999999</v>
      </c>
      <c r="L1101" s="158">
        <v>4.2290999999999999</v>
      </c>
      <c r="M1101" s="158">
        <v>6.0027999999999997</v>
      </c>
      <c r="N1101" s="158">
        <v>3.7046999999999999</v>
      </c>
      <c r="O1101" s="158">
        <v>12.245900000000001</v>
      </c>
      <c r="P1101" s="158">
        <v>7.9306000000000001</v>
      </c>
      <c r="Q1101" s="158">
        <v>10.0402</v>
      </c>
      <c r="R1101" s="158">
        <v>20.916399999999999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44865</v>
      </c>
      <c r="E1102" s="158">
        <v>143.333333333333</v>
      </c>
      <c r="F1102" s="158">
        <v>0.97689999999999999</v>
      </c>
      <c r="G1102" s="158">
        <v>0.97689999999999999</v>
      </c>
      <c r="H1102" s="158">
        <v>1.4247000000000001</v>
      </c>
      <c r="I1102" s="158">
        <v>1.4247000000000001</v>
      </c>
      <c r="J1102" s="158">
        <v>0.57069999999999999</v>
      </c>
      <c r="K1102" s="158">
        <v>5.1756000000000002</v>
      </c>
      <c r="L1102" s="158">
        <v>4.1868999999999996</v>
      </c>
      <c r="M1102" s="158">
        <v>5.9425999999999997</v>
      </c>
      <c r="N1102" s="158">
        <v>3.6244000000000001</v>
      </c>
      <c r="O1102" s="158">
        <v>12.1137</v>
      </c>
      <c r="P1102" s="158">
        <v>7.6340000000000003</v>
      </c>
      <c r="Q1102" s="158">
        <v>10.093</v>
      </c>
      <c r="R1102" s="158">
        <v>20.8157</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44865</v>
      </c>
      <c r="E1103" s="158">
        <v>17.420000000000002</v>
      </c>
      <c r="F1103" s="158">
        <v>1.2202</v>
      </c>
      <c r="G1103" s="158">
        <v>1.2202</v>
      </c>
      <c r="H1103" s="158">
        <v>2.7122999999999999</v>
      </c>
      <c r="I1103" s="158">
        <v>4.3113999999999999</v>
      </c>
      <c r="J1103" s="158">
        <v>5.3204000000000002</v>
      </c>
      <c r="K1103" s="158">
        <v>5.0663</v>
      </c>
      <c r="L1103" s="158">
        <v>5.5118</v>
      </c>
      <c r="M1103" s="158">
        <v>2.7122999999999999</v>
      </c>
      <c r="N1103" s="158">
        <v>-1.2472000000000001</v>
      </c>
      <c r="O1103" s="158">
        <v>15.1999</v>
      </c>
      <c r="P1103" s="158">
        <v>10.4604</v>
      </c>
      <c r="Q1103" s="158">
        <v>10.665800000000001</v>
      </c>
      <c r="R1103" s="158">
        <v>24.509899999999998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44865</v>
      </c>
      <c r="E1104" s="158">
        <v>16.78</v>
      </c>
      <c r="F1104" s="158">
        <v>1.2062999999999999</v>
      </c>
      <c r="G1104" s="158">
        <v>1.2062999999999999</v>
      </c>
      <c r="H1104" s="158">
        <v>2.6928000000000001</v>
      </c>
      <c r="I1104" s="158">
        <v>4.2884000000000002</v>
      </c>
      <c r="J1104" s="158">
        <v>5.2038000000000002</v>
      </c>
      <c r="K1104" s="158">
        <v>4.8094999999999999</v>
      </c>
      <c r="L1104" s="158">
        <v>5.0720000000000001</v>
      </c>
      <c r="M1104" s="158">
        <v>2.1924000000000001</v>
      </c>
      <c r="N1104" s="158">
        <v>-1.8713</v>
      </c>
      <c r="O1104" s="158">
        <v>14.48</v>
      </c>
      <c r="P1104" s="158">
        <v>9.7825000000000006</v>
      </c>
      <c r="Q1104" s="158">
        <v>9.9120000000000008</v>
      </c>
      <c r="R1104" s="158">
        <v>23.698399999999999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44865</v>
      </c>
      <c r="E1105" s="158">
        <v>211.89259999999999</v>
      </c>
      <c r="F1105" s="158">
        <v>1.4377</v>
      </c>
      <c r="G1105" s="158">
        <v>1.4377</v>
      </c>
      <c r="H1105" s="158">
        <v>2.7574000000000001</v>
      </c>
      <c r="I1105" s="158">
        <v>3.7608999999999999</v>
      </c>
      <c r="J1105" s="158">
        <v>4.1634000000000002</v>
      </c>
      <c r="K1105" s="158">
        <v>5.6692</v>
      </c>
      <c r="L1105" s="158">
        <v>5.6760999999999999</v>
      </c>
      <c r="M1105" s="158">
        <v>1.9932000000000001</v>
      </c>
      <c r="N1105" s="158">
        <v>0.51290000000000002</v>
      </c>
      <c r="O1105" s="158">
        <v>17.403500000000001</v>
      </c>
      <c r="P1105" s="158">
        <v>12.9666</v>
      </c>
      <c r="Q1105" s="158">
        <v>14.085900000000001</v>
      </c>
      <c r="R1105" s="158">
        <v>25.940200000000001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44865</v>
      </c>
      <c r="E1106" s="158">
        <v>95.1079220172481</v>
      </c>
      <c r="F1106" s="158">
        <v>1.4376</v>
      </c>
      <c r="G1106" s="158">
        <v>1.4376</v>
      </c>
      <c r="H1106" s="158">
        <v>2.7572999999999999</v>
      </c>
      <c r="I1106" s="158">
        <v>3.7608999999999999</v>
      </c>
      <c r="J1106" s="158">
        <v>4.1634000000000002</v>
      </c>
      <c r="K1106" s="158">
        <v>5.6691000000000003</v>
      </c>
      <c r="L1106" s="158">
        <v>5.6760999999999999</v>
      </c>
      <c r="M1106" s="158">
        <v>1.9932000000000001</v>
      </c>
      <c r="N1106" s="158">
        <v>0.5131</v>
      </c>
      <c r="O1106" s="158">
        <v>17.412400000000002</v>
      </c>
      <c r="P1106" s="158">
        <v>12.655900000000001</v>
      </c>
      <c r="Q1106" s="158">
        <v>13.926600000000001</v>
      </c>
      <c r="R1106" s="158">
        <v>25.9419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44865</v>
      </c>
      <c r="E1107" s="158">
        <v>197.88229999999999</v>
      </c>
      <c r="F1107" s="158">
        <v>1.4306000000000001</v>
      </c>
      <c r="G1107" s="158">
        <v>1.4306000000000001</v>
      </c>
      <c r="H1107" s="158">
        <v>2.7328999999999999</v>
      </c>
      <c r="I1107" s="158">
        <v>3.7250999999999999</v>
      </c>
      <c r="J1107" s="158">
        <v>4.0838999999999999</v>
      </c>
      <c r="K1107" s="158">
        <v>5.4257999999999997</v>
      </c>
      <c r="L1107" s="158">
        <v>5.1848000000000001</v>
      </c>
      <c r="M1107" s="158">
        <v>1.3011999999999999</v>
      </c>
      <c r="N1107" s="158">
        <v>-0.39500000000000002</v>
      </c>
      <c r="O1107" s="158">
        <v>16.3352</v>
      </c>
      <c r="P1107" s="158">
        <v>11.967599999999999</v>
      </c>
      <c r="Q1107" s="158">
        <v>13.267099999999999</v>
      </c>
      <c r="R1107" s="158">
        <v>24.802700000000002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44865</v>
      </c>
      <c r="E1108" s="158">
        <v>973.76654766168201</v>
      </c>
      <c r="F1108" s="158">
        <v>1.4307000000000001</v>
      </c>
      <c r="G1108" s="158">
        <v>1.4307000000000001</v>
      </c>
      <c r="H1108" s="158">
        <v>2.7330000000000001</v>
      </c>
      <c r="I1108" s="158">
        <v>3.7252999999999998</v>
      </c>
      <c r="J1108" s="158">
        <v>4.0841000000000003</v>
      </c>
      <c r="K1108" s="158">
        <v>5.4257999999999997</v>
      </c>
      <c r="L1108" s="158">
        <v>5.1848000000000001</v>
      </c>
      <c r="M1108" s="158">
        <v>1.3011999999999999</v>
      </c>
      <c r="N1108" s="158">
        <v>-0.3947</v>
      </c>
      <c r="O1108" s="158">
        <v>16.3353</v>
      </c>
      <c r="P1108" s="158">
        <v>11.5534</v>
      </c>
      <c r="Q1108" s="158">
        <v>13.5351</v>
      </c>
      <c r="R1108" s="158">
        <v>24.802800000000001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1.2037920634920634</v>
      </c>
      <c r="G1109" s="160">
        <v>1.2037920634920634</v>
      </c>
      <c r="H1109" s="160">
        <v>2.384346031746031</v>
      </c>
      <c r="I1109" s="160">
        <v>3.7669380952380953</v>
      </c>
      <c r="J1109" s="160">
        <v>4.6475666666666653</v>
      </c>
      <c r="K1109" s="160">
        <v>5.4854158730158744</v>
      </c>
      <c r="L1109" s="160">
        <v>6.5612666666666684</v>
      </c>
      <c r="M1109" s="160">
        <v>3.3563269841269827</v>
      </c>
      <c r="N1109" s="160">
        <v>1.4420142857142855</v>
      </c>
      <c r="O1109" s="160">
        <v>15.094916949152545</v>
      </c>
      <c r="P1109" s="160">
        <v>11.235778947368418</v>
      </c>
      <c r="Q1109" s="160">
        <v>14.464687301587306</v>
      </c>
      <c r="R1109" s="160">
        <v>24.734529508196729</v>
      </c>
    </row>
    <row r="1110" spans="1:34" x14ac:dyDescent="0.3">
      <c r="A1110" s="159" t="s">
        <v>407</v>
      </c>
      <c r="B1110" s="154"/>
      <c r="C1110" s="154"/>
      <c r="D1110" s="154"/>
      <c r="E1110" s="154"/>
      <c r="F1110" s="160">
        <v>1.2095</v>
      </c>
      <c r="G1110" s="160">
        <v>1.2095</v>
      </c>
      <c r="H1110" s="160">
        <v>2.4117999999999999</v>
      </c>
      <c r="I1110" s="160">
        <v>3.8028</v>
      </c>
      <c r="J1110" s="160">
        <v>4.8823999999999996</v>
      </c>
      <c r="K1110" s="160">
        <v>5.6303000000000001</v>
      </c>
      <c r="L1110" s="160">
        <v>6.6902999999999997</v>
      </c>
      <c r="M1110" s="160">
        <v>3.3719000000000001</v>
      </c>
      <c r="N1110" s="160">
        <v>1.6418999999999999</v>
      </c>
      <c r="O1110" s="160">
        <v>15.1999</v>
      </c>
      <c r="P1110" s="160">
        <v>11.4068</v>
      </c>
      <c r="Q1110" s="160">
        <v>14.085900000000001</v>
      </c>
      <c r="R1110" s="160">
        <v>24.481400000000001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44865</v>
      </c>
      <c r="E1113" s="158">
        <v>235.261448298104</v>
      </c>
      <c r="F1113" s="158">
        <v>6.3635000000000002</v>
      </c>
      <c r="G1113" s="158">
        <v>6.3657000000000004</v>
      </c>
      <c r="H1113" s="158">
        <v>6.3680000000000003</v>
      </c>
      <c r="I1113" s="158">
        <v>5.7676999999999996</v>
      </c>
      <c r="J1113" s="158">
        <v>5.5423999999999998</v>
      </c>
      <c r="K1113" s="158">
        <v>5.3954000000000004</v>
      </c>
      <c r="L1113" s="158">
        <v>4.8794000000000004</v>
      </c>
      <c r="M1113" s="158">
        <v>4.5141999999999998</v>
      </c>
      <c r="N1113" s="158">
        <v>4.2337999999999996</v>
      </c>
      <c r="O1113" s="158">
        <v>3.9838</v>
      </c>
      <c r="P1113" s="158">
        <v>5.2881999999999998</v>
      </c>
      <c r="Q1113" s="158">
        <v>6.61</v>
      </c>
      <c r="R1113" s="158">
        <v>3.6987999999999999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44865</v>
      </c>
      <c r="E1114" s="158">
        <v>349.87950000000001</v>
      </c>
      <c r="F1114" s="158">
        <v>6.1143000000000001</v>
      </c>
      <c r="G1114" s="158">
        <v>6.3391000000000002</v>
      </c>
      <c r="H1114" s="158">
        <v>6.1905999999999999</v>
      </c>
      <c r="I1114" s="158">
        <v>5.9195000000000002</v>
      </c>
      <c r="J1114" s="158">
        <v>5.8307000000000002</v>
      </c>
      <c r="K1114" s="158">
        <v>5.5065999999999997</v>
      </c>
      <c r="L1114" s="158">
        <v>4.9157000000000002</v>
      </c>
      <c r="M1114" s="158">
        <v>4.5301999999999998</v>
      </c>
      <c r="N1114" s="158">
        <v>4.3013000000000003</v>
      </c>
      <c r="O1114" s="158">
        <v>4.0370999999999997</v>
      </c>
      <c r="P1114" s="158">
        <v>5.2759999999999998</v>
      </c>
      <c r="Q1114" s="158">
        <v>6.9645999999999999</v>
      </c>
      <c r="R1114" s="158">
        <v>3.7248000000000001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44865</v>
      </c>
      <c r="E1115" s="158">
        <v>352.89010000000002</v>
      </c>
      <c r="F1115" s="158">
        <v>6.2380000000000004</v>
      </c>
      <c r="G1115" s="158">
        <v>6.4645000000000001</v>
      </c>
      <c r="H1115" s="158">
        <v>6.3170000000000002</v>
      </c>
      <c r="I1115" s="158">
        <v>6.0462999999999996</v>
      </c>
      <c r="J1115" s="158">
        <v>5.9583000000000004</v>
      </c>
      <c r="K1115" s="158">
        <v>5.6303000000000001</v>
      </c>
      <c r="L1115" s="158">
        <v>5.0387000000000004</v>
      </c>
      <c r="M1115" s="158">
        <v>4.6536</v>
      </c>
      <c r="N1115" s="158">
        <v>4.4240000000000004</v>
      </c>
      <c r="O1115" s="158">
        <v>4.1501999999999999</v>
      </c>
      <c r="P1115" s="158">
        <v>5.3822000000000001</v>
      </c>
      <c r="Q1115" s="158">
        <v>6.8449</v>
      </c>
      <c r="R1115" s="158">
        <v>3.8431000000000002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44865</v>
      </c>
      <c r="E1116" s="158">
        <v>582.65980000000002</v>
      </c>
      <c r="F1116" s="158">
        <v>6.1151</v>
      </c>
      <c r="G1116" s="158">
        <v>6.3365999999999998</v>
      </c>
      <c r="H1116" s="158">
        <v>6.1902999999999997</v>
      </c>
      <c r="I1116" s="158">
        <v>5.9194000000000004</v>
      </c>
      <c r="J1116" s="158">
        <v>5.8308</v>
      </c>
      <c r="K1116" s="158">
        <v>5.5067000000000004</v>
      </c>
      <c r="L1116" s="158">
        <v>4.9157999999999999</v>
      </c>
      <c r="M1116" s="158">
        <v>4.5303000000000004</v>
      </c>
      <c r="N1116" s="158">
        <v>4.3014000000000001</v>
      </c>
      <c r="O1116" s="158">
        <v>4.0370999999999997</v>
      </c>
      <c r="P1116" s="158">
        <v>5.2763</v>
      </c>
      <c r="Q1116" s="158">
        <v>6.7215999999999996</v>
      </c>
      <c r="R1116" s="158">
        <v>3.7248999999999999</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44865</v>
      </c>
      <c r="E1117" s="158">
        <v>567.78009999999995</v>
      </c>
      <c r="F1117" s="158">
        <v>6.1146000000000003</v>
      </c>
      <c r="G1117" s="158">
        <v>6.3376000000000001</v>
      </c>
      <c r="H1117" s="158">
        <v>6.1906999999999996</v>
      </c>
      <c r="I1117" s="158">
        <v>5.9194000000000004</v>
      </c>
      <c r="J1117" s="158">
        <v>5.8308</v>
      </c>
      <c r="K1117" s="158">
        <v>5.5067000000000004</v>
      </c>
      <c r="L1117" s="158">
        <v>4.9157999999999999</v>
      </c>
      <c r="M1117" s="158">
        <v>4.5303000000000004</v>
      </c>
      <c r="N1117" s="158">
        <v>4.3014000000000001</v>
      </c>
      <c r="O1117" s="158">
        <v>4.0370999999999997</v>
      </c>
      <c r="P1117" s="158">
        <v>5.2763</v>
      </c>
      <c r="Q1117" s="158">
        <v>7.0784000000000002</v>
      </c>
      <c r="R1117" s="158">
        <v>3.7248000000000001</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44865</v>
      </c>
      <c r="E1118" s="158">
        <v>2431.7638000000002</v>
      </c>
      <c r="F1118" s="158">
        <v>6.5183999999999997</v>
      </c>
      <c r="G1118" s="158">
        <v>6.4154999999999998</v>
      </c>
      <c r="H1118" s="158">
        <v>6.3528000000000002</v>
      </c>
      <c r="I1118" s="158">
        <v>6.1245000000000003</v>
      </c>
      <c r="J1118" s="158">
        <v>6.0263</v>
      </c>
      <c r="K1118" s="158">
        <v>5.6569000000000003</v>
      </c>
      <c r="L1118" s="158">
        <v>5.0705</v>
      </c>
      <c r="M1118" s="158">
        <v>4.6628999999999996</v>
      </c>
      <c r="N1118" s="158">
        <v>4.4252000000000002</v>
      </c>
      <c r="O1118" s="158">
        <v>4.1280999999999999</v>
      </c>
      <c r="P1118" s="158">
        <v>5.3502000000000001</v>
      </c>
      <c r="Q1118" s="158">
        <v>6.8003</v>
      </c>
      <c r="R1118" s="158">
        <v>3.8372999999999999</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44865</v>
      </c>
      <c r="E1119" s="158">
        <v>2416.2076999999999</v>
      </c>
      <c r="F1119" s="158">
        <v>6.4485000000000001</v>
      </c>
      <c r="G1119" s="158">
        <v>6.3449</v>
      </c>
      <c r="H1119" s="158">
        <v>6.2813999999999997</v>
      </c>
      <c r="I1119" s="158">
        <v>6.0533000000000001</v>
      </c>
      <c r="J1119" s="158">
        <v>5.9550000000000001</v>
      </c>
      <c r="K1119" s="158">
        <v>5.5849000000000002</v>
      </c>
      <c r="L1119" s="158">
        <v>4.9980000000000002</v>
      </c>
      <c r="M1119" s="158">
        <v>4.59</v>
      </c>
      <c r="N1119" s="158">
        <v>4.3512000000000004</v>
      </c>
      <c r="O1119" s="158">
        <v>4.0575999999999999</v>
      </c>
      <c r="P1119" s="158">
        <v>5.2847</v>
      </c>
      <c r="Q1119" s="158">
        <v>6.9836</v>
      </c>
      <c r="R1119" s="158">
        <v>3.7637</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44865</v>
      </c>
      <c r="E1120" s="158">
        <v>2242.1395000000002</v>
      </c>
      <c r="F1120" s="158">
        <v>5.9477000000000002</v>
      </c>
      <c r="G1120" s="158">
        <v>5.8448000000000002</v>
      </c>
      <c r="H1120" s="158">
        <v>5.7811000000000003</v>
      </c>
      <c r="I1120" s="158">
        <v>5.5522</v>
      </c>
      <c r="J1120" s="158">
        <v>5.4526000000000003</v>
      </c>
      <c r="K1120" s="158">
        <v>5.0784000000000002</v>
      </c>
      <c r="L1120" s="158">
        <v>4.4863</v>
      </c>
      <c r="M1120" s="158">
        <v>4.0738000000000003</v>
      </c>
      <c r="N1120" s="158">
        <v>3.8307000000000002</v>
      </c>
      <c r="O1120" s="158">
        <v>3.5556999999999999</v>
      </c>
      <c r="P1120" s="158">
        <v>4.7539999999999996</v>
      </c>
      <c r="Q1120" s="158">
        <v>6.5766</v>
      </c>
      <c r="R1120" s="158">
        <v>3.2462</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44865</v>
      </c>
      <c r="E1121" s="158">
        <v>2519.6750000000002</v>
      </c>
      <c r="F1121" s="158">
        <v>7.0980999999999996</v>
      </c>
      <c r="G1121" s="158">
        <v>6.8040000000000003</v>
      </c>
      <c r="H1121" s="158">
        <v>6.5934999999999997</v>
      </c>
      <c r="I1121" s="158">
        <v>6.1946000000000003</v>
      </c>
      <c r="J1121" s="158">
        <v>6.0350999999999999</v>
      </c>
      <c r="K1121" s="158">
        <v>5.6616999999999997</v>
      </c>
      <c r="L1121" s="158">
        <v>5.1012000000000004</v>
      </c>
      <c r="M1121" s="158">
        <v>4.6871</v>
      </c>
      <c r="N1121" s="158">
        <v>4.4608999999999996</v>
      </c>
      <c r="O1121" s="158">
        <v>4.069</v>
      </c>
      <c r="P1121" s="158">
        <v>5.2904</v>
      </c>
      <c r="Q1121" s="158">
        <v>6.7747000000000002</v>
      </c>
      <c r="R1121" s="158">
        <v>3.8426999999999998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44865</v>
      </c>
      <c r="E1122" s="158">
        <v>2497.6079</v>
      </c>
      <c r="F1122" s="158">
        <v>7.0292000000000003</v>
      </c>
      <c r="G1122" s="158">
        <v>6.7286000000000001</v>
      </c>
      <c r="H1122" s="158">
        <v>6.5166000000000004</v>
      </c>
      <c r="I1122" s="158">
        <v>6.1176000000000004</v>
      </c>
      <c r="J1122" s="158">
        <v>5.9572000000000003</v>
      </c>
      <c r="K1122" s="158">
        <v>5.5831999999999997</v>
      </c>
      <c r="L1122" s="158">
        <v>5.0377000000000001</v>
      </c>
      <c r="M1122" s="158">
        <v>4.6250999999999998</v>
      </c>
      <c r="N1122" s="158">
        <v>4.3939000000000004</v>
      </c>
      <c r="O1122" s="158">
        <v>3.9918</v>
      </c>
      <c r="P1122" s="158">
        <v>5.2064000000000004</v>
      </c>
      <c r="Q1122" s="158">
        <v>6.6096000000000004</v>
      </c>
      <c r="R1122" s="158">
        <v>3.7700999999999998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44865</v>
      </c>
      <c r="E1123" s="158">
        <v>2500.1957000000002</v>
      </c>
      <c r="F1123" s="158">
        <v>6.7401</v>
      </c>
      <c r="G1123" s="158">
        <v>6.5125999999999999</v>
      </c>
      <c r="H1123" s="158">
        <v>6.2769000000000004</v>
      </c>
      <c r="I1123" s="158">
        <v>6.0103999999999997</v>
      </c>
      <c r="J1123" s="158">
        <v>6.0129999999999999</v>
      </c>
      <c r="K1123" s="158">
        <v>5.5849000000000002</v>
      </c>
      <c r="L1123" s="158">
        <v>5.0248999999999997</v>
      </c>
      <c r="M1123" s="158">
        <v>4.6078999999999999</v>
      </c>
      <c r="N1123" s="158">
        <v>4.3621999999999996</v>
      </c>
      <c r="O1123" s="158">
        <v>4.0320999999999998</v>
      </c>
      <c r="P1123" s="158">
        <v>5.2657999999999996</v>
      </c>
      <c r="Q1123" s="158">
        <v>6.8955000000000002</v>
      </c>
      <c r="R1123" s="158">
        <v>3.7955999999999999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44865</v>
      </c>
      <c r="E1124" s="158">
        <v>2523.7955999999999</v>
      </c>
      <c r="F1124" s="158">
        <v>6.8174000000000001</v>
      </c>
      <c r="G1124" s="158">
        <v>6.5891999999999999</v>
      </c>
      <c r="H1124" s="158">
        <v>6.3540000000000001</v>
      </c>
      <c r="I1124" s="158">
        <v>6.0873999999999997</v>
      </c>
      <c r="J1124" s="158">
        <v>6.0902000000000003</v>
      </c>
      <c r="K1124" s="158">
        <v>5.6628999999999996</v>
      </c>
      <c r="L1124" s="158">
        <v>5.1086999999999998</v>
      </c>
      <c r="M1124" s="158">
        <v>4.6988000000000003</v>
      </c>
      <c r="N1124" s="158">
        <v>4.4570999999999996</v>
      </c>
      <c r="O1124" s="158">
        <v>4.133</v>
      </c>
      <c r="P1124" s="158">
        <v>5.3686999999999996</v>
      </c>
      <c r="Q1124" s="158">
        <v>6.8411</v>
      </c>
      <c r="R1124" s="158">
        <v>3.8948</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44865</v>
      </c>
      <c r="E1125" s="158">
        <v>3679.902</v>
      </c>
      <c r="F1125" s="158">
        <v>6.7409999999999997</v>
      </c>
      <c r="G1125" s="158">
        <v>6.5132000000000003</v>
      </c>
      <c r="H1125" s="158">
        <v>6.2773000000000003</v>
      </c>
      <c r="I1125" s="158">
        <v>6.0106999999999999</v>
      </c>
      <c r="J1125" s="158">
        <v>6.0130999999999997</v>
      </c>
      <c r="K1125" s="158">
        <v>5.5850999999999997</v>
      </c>
      <c r="L1125" s="158">
        <v>5.0461999999999998</v>
      </c>
      <c r="M1125" s="158">
        <v>4.6407999999999996</v>
      </c>
      <c r="N1125" s="158">
        <v>4.3869999999999996</v>
      </c>
      <c r="O1125" s="158">
        <v>4.0404</v>
      </c>
      <c r="P1125" s="158">
        <v>5.2708000000000004</v>
      </c>
      <c r="Q1125" s="158">
        <v>6.4942000000000002</v>
      </c>
      <c r="R1125" s="158">
        <v>3.8079999999999998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44865</v>
      </c>
      <c r="E1129" s="158">
        <v>2622.4081000000001</v>
      </c>
      <c r="F1129" s="158">
        <v>6.7698</v>
      </c>
      <c r="G1129" s="158">
        <v>6.5406000000000004</v>
      </c>
      <c r="H1129" s="158">
        <v>6.3879000000000001</v>
      </c>
      <c r="I1129" s="158">
        <v>6.0468000000000002</v>
      </c>
      <c r="J1129" s="158">
        <v>6.0312000000000001</v>
      </c>
      <c r="K1129" s="158">
        <v>5.6523000000000003</v>
      </c>
      <c r="L1129" s="158">
        <v>5.0686999999999998</v>
      </c>
      <c r="M1129" s="158">
        <v>4.6031000000000004</v>
      </c>
      <c r="N1129" s="158">
        <v>4.3380000000000001</v>
      </c>
      <c r="O1129" s="158">
        <v>3.8521999999999998</v>
      </c>
      <c r="P1129" s="158">
        <v>5.1055000000000001</v>
      </c>
      <c r="Q1129" s="158">
        <v>6.6116000000000001</v>
      </c>
      <c r="R1129" s="158">
        <v>3.7591999999999999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44865</v>
      </c>
      <c r="E1130" s="158">
        <v>2612.8559</v>
      </c>
      <c r="F1130" s="158">
        <v>6.6925999999999997</v>
      </c>
      <c r="G1130" s="158">
        <v>6.4638</v>
      </c>
      <c r="H1130" s="158">
        <v>6.3109999999999999</v>
      </c>
      <c r="I1130" s="158">
        <v>5.9699</v>
      </c>
      <c r="J1130" s="158">
        <v>5.9583000000000004</v>
      </c>
      <c r="K1130" s="158">
        <v>5.6069000000000004</v>
      </c>
      <c r="L1130" s="158">
        <v>5.0278999999999998</v>
      </c>
      <c r="M1130" s="158">
        <v>4.5636999999999999</v>
      </c>
      <c r="N1130" s="158">
        <v>4.2981999999999996</v>
      </c>
      <c r="O1130" s="158">
        <v>3.8222999999999998</v>
      </c>
      <c r="P1130" s="158">
        <v>5.0708000000000002</v>
      </c>
      <c r="Q1130" s="158">
        <v>6.9126000000000003</v>
      </c>
      <c r="R1130" s="158">
        <v>3.7246000000000001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44865</v>
      </c>
      <c r="E1131" s="158">
        <v>3129.62</v>
      </c>
      <c r="F1131" s="158">
        <v>6.1227999999999998</v>
      </c>
      <c r="G1131" s="158">
        <v>6.2988</v>
      </c>
      <c r="H1131" s="158">
        <v>6.2953000000000001</v>
      </c>
      <c r="I1131" s="158">
        <v>6.0705</v>
      </c>
      <c r="J1131" s="158">
        <v>5.9576000000000002</v>
      </c>
      <c r="K1131" s="158">
        <v>5.6020000000000003</v>
      </c>
      <c r="L1131" s="158">
        <v>5.0434000000000001</v>
      </c>
      <c r="M1131" s="158">
        <v>4.6369999999999996</v>
      </c>
      <c r="N1131" s="158">
        <v>4.4004000000000003</v>
      </c>
      <c r="O1131" s="158">
        <v>4.0796999999999999</v>
      </c>
      <c r="P1131" s="158">
        <v>5.3071999999999999</v>
      </c>
      <c r="Q1131" s="158">
        <v>6.7647000000000004</v>
      </c>
      <c r="R1131" s="158">
        <v>3.8248000000000002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44865</v>
      </c>
      <c r="E1132" s="158">
        <v>3102.2912999999999</v>
      </c>
      <c r="F1132" s="158">
        <v>6.0225999999999997</v>
      </c>
      <c r="G1132" s="158">
        <v>6.1985000000000001</v>
      </c>
      <c r="H1132" s="158">
        <v>6.1951999999999998</v>
      </c>
      <c r="I1132" s="158">
        <v>5.9702999999999999</v>
      </c>
      <c r="J1132" s="158">
        <v>5.8571</v>
      </c>
      <c r="K1132" s="158">
        <v>5.5069999999999997</v>
      </c>
      <c r="L1132" s="158">
        <v>4.9492000000000003</v>
      </c>
      <c r="M1132" s="158">
        <v>4.5510999999999999</v>
      </c>
      <c r="N1132" s="158">
        <v>4.3128000000000002</v>
      </c>
      <c r="O1132" s="158">
        <v>3.9885999999999999</v>
      </c>
      <c r="P1132" s="158">
        <v>5.2100999999999997</v>
      </c>
      <c r="Q1132" s="158">
        <v>6.9070999999999998</v>
      </c>
      <c r="R1132" s="158">
        <v>3.7319</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44865</v>
      </c>
      <c r="E1133" s="158">
        <v>1170.52842529539</v>
      </c>
      <c r="F1133" s="158">
        <v>5.4779999999999998</v>
      </c>
      <c r="G1133" s="158">
        <v>5.4744000000000002</v>
      </c>
      <c r="H1133" s="158">
        <v>5.4972000000000003</v>
      </c>
      <c r="I1133" s="158">
        <v>5.4817999999999998</v>
      </c>
      <c r="J1133" s="158">
        <v>5.4202000000000004</v>
      </c>
      <c r="K1133" s="158">
        <v>4.9088000000000003</v>
      </c>
      <c r="L1133" s="158">
        <v>4.5061999999999998</v>
      </c>
      <c r="M1133" s="158">
        <v>3.9969999999999999</v>
      </c>
      <c r="N1133" s="158">
        <v>3.7496</v>
      </c>
      <c r="O1133" s="158">
        <v>3.0815999999999999</v>
      </c>
      <c r="P1133" s="158"/>
      <c r="Q1133" s="158">
        <v>3.4550000000000001</v>
      </c>
      <c r="R1133" s="158">
        <v>3.1707000000000001</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44865</v>
      </c>
      <c r="E1134" s="158">
        <v>2825.3332</v>
      </c>
      <c r="F1134" s="158">
        <v>6.5433000000000003</v>
      </c>
      <c r="G1134" s="158">
        <v>6.4413</v>
      </c>
      <c r="H1134" s="158">
        <v>6.3150000000000004</v>
      </c>
      <c r="I1134" s="158">
        <v>6.1285999999999996</v>
      </c>
      <c r="J1134" s="158">
        <v>6.0179999999999998</v>
      </c>
      <c r="K1134" s="158">
        <v>5.6920999999999999</v>
      </c>
      <c r="L1134" s="158">
        <v>5.0198</v>
      </c>
      <c r="M1134" s="158">
        <v>4.6022999999999996</v>
      </c>
      <c r="N1134" s="158">
        <v>4.3758999999999997</v>
      </c>
      <c r="O1134" s="158">
        <v>4.1784999999999997</v>
      </c>
      <c r="P1134" s="158">
        <v>5.4020000000000001</v>
      </c>
      <c r="Q1134" s="158">
        <v>6.7267999999999999</v>
      </c>
      <c r="R1134" s="158">
        <v>3.8914</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44865</v>
      </c>
      <c r="E1135" s="158">
        <v>2782.4508999999998</v>
      </c>
      <c r="F1135" s="158">
        <v>6.3042999999999996</v>
      </c>
      <c r="G1135" s="158">
        <v>6.2013999999999996</v>
      </c>
      <c r="H1135" s="158">
        <v>6.0747</v>
      </c>
      <c r="I1135" s="158">
        <v>5.8880999999999997</v>
      </c>
      <c r="J1135" s="158">
        <v>5.7767999999999997</v>
      </c>
      <c r="K1135" s="158">
        <v>5.4486999999999997</v>
      </c>
      <c r="L1135" s="158">
        <v>4.7739000000000003</v>
      </c>
      <c r="M1135" s="158">
        <v>4.3541999999999996</v>
      </c>
      <c r="N1135" s="158">
        <v>4.1256000000000004</v>
      </c>
      <c r="O1135" s="158">
        <v>3.9201999999999999</v>
      </c>
      <c r="P1135" s="158">
        <v>5.1867000000000001</v>
      </c>
      <c r="Q1135" s="158">
        <v>6.9013999999999998</v>
      </c>
      <c r="R1135" s="158">
        <v>3.6381999999999999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44865</v>
      </c>
      <c r="E1136" s="158">
        <v>2530.4454999999998</v>
      </c>
      <c r="F1136" s="158">
        <v>6.3045</v>
      </c>
      <c r="G1136" s="158">
        <v>6.2012999999999998</v>
      </c>
      <c r="H1136" s="158">
        <v>6.0747999999999998</v>
      </c>
      <c r="I1136" s="158">
        <v>5.8880999999999997</v>
      </c>
      <c r="J1136" s="158">
        <v>5.7766999999999999</v>
      </c>
      <c r="K1136" s="158">
        <v>5.4485999999999999</v>
      </c>
      <c r="L1136" s="158">
        <v>4.7737999999999996</v>
      </c>
      <c r="M1136" s="158">
        <v>4.3541999999999996</v>
      </c>
      <c r="N1136" s="158">
        <v>4.1257000000000001</v>
      </c>
      <c r="O1136" s="158">
        <v>3.9201000000000001</v>
      </c>
      <c r="P1136" s="158">
        <v>5.1853999999999996</v>
      </c>
      <c r="Q1136" s="158">
        <v>6.3323999999999998</v>
      </c>
      <c r="R1136" s="158">
        <v>3.6383999999999999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44865</v>
      </c>
      <c r="E1138" s="158">
        <v>5004.9260000000004</v>
      </c>
      <c r="F1138" s="158">
        <v>5.8651</v>
      </c>
      <c r="G1138" s="158">
        <v>5.7572000000000001</v>
      </c>
      <c r="H1138" s="158">
        <v>5.7008999999999999</v>
      </c>
      <c r="I1138" s="158">
        <v>5.4455999999999998</v>
      </c>
      <c r="J1138" s="158">
        <v>5.3057999999999996</v>
      </c>
      <c r="K1138" s="158">
        <v>4.9623999999999997</v>
      </c>
      <c r="L1138" s="158">
        <v>4.2857000000000003</v>
      </c>
      <c r="M1138" s="158">
        <v>3.8767999999999998</v>
      </c>
      <c r="N1138" s="158">
        <v>3.6423999999999999</v>
      </c>
      <c r="O1138" s="158">
        <v>3.3948999999999998</v>
      </c>
      <c r="P1138" s="158">
        <v>4.6338999999999997</v>
      </c>
      <c r="Q1138" s="158">
        <v>6.7873000000000001</v>
      </c>
      <c r="R1138" s="158">
        <v>3.0611000000000002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44865</v>
      </c>
      <c r="E1139" s="158">
        <v>3269.1988999999999</v>
      </c>
      <c r="F1139" s="158">
        <v>6.5236999999999998</v>
      </c>
      <c r="G1139" s="158">
        <v>6.4138000000000002</v>
      </c>
      <c r="H1139" s="158">
        <v>6.3573000000000004</v>
      </c>
      <c r="I1139" s="158">
        <v>6.1024000000000003</v>
      </c>
      <c r="J1139" s="158">
        <v>5.9642999999999997</v>
      </c>
      <c r="K1139" s="158">
        <v>5.6262999999999996</v>
      </c>
      <c r="L1139" s="158">
        <v>4.9570999999999996</v>
      </c>
      <c r="M1139" s="158">
        <v>4.5552999999999999</v>
      </c>
      <c r="N1139" s="158">
        <v>4.3262999999999998</v>
      </c>
      <c r="O1139" s="158">
        <v>4.0856000000000003</v>
      </c>
      <c r="P1139" s="158">
        <v>5.3396999999999997</v>
      </c>
      <c r="Q1139" s="158">
        <v>7.1413000000000002</v>
      </c>
      <c r="R1139" s="158">
        <v>3.7454000000000001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44865</v>
      </c>
      <c r="E1140" s="158">
        <v>3290.0439000000001</v>
      </c>
      <c r="F1140" s="158">
        <v>6.5987999999999998</v>
      </c>
      <c r="G1140" s="158">
        <v>6.4904999999999999</v>
      </c>
      <c r="H1140" s="158">
        <v>6.4344000000000001</v>
      </c>
      <c r="I1140" s="158">
        <v>6.1798999999999999</v>
      </c>
      <c r="J1140" s="158">
        <v>6.0419999999999998</v>
      </c>
      <c r="K1140" s="158">
        <v>5.7050000000000001</v>
      </c>
      <c r="L1140" s="158">
        <v>5.0354999999999999</v>
      </c>
      <c r="M1140" s="158">
        <v>4.633</v>
      </c>
      <c r="N1140" s="158">
        <v>4.4048999999999996</v>
      </c>
      <c r="O1140" s="158">
        <v>4.1649000000000003</v>
      </c>
      <c r="P1140" s="158">
        <v>5.4128999999999996</v>
      </c>
      <c r="Q1140" s="158">
        <v>6.8808999999999996</v>
      </c>
      <c r="R1140" s="158">
        <v>3.8243999999999998</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44865</v>
      </c>
      <c r="E1141" s="158">
        <v>4265.5941000000003</v>
      </c>
      <c r="F1141" s="158">
        <v>6.4409999999999998</v>
      </c>
      <c r="G1141" s="158">
        <v>6.3079000000000001</v>
      </c>
      <c r="H1141" s="158">
        <v>6.2164999999999999</v>
      </c>
      <c r="I1141" s="158">
        <v>5.9226999999999999</v>
      </c>
      <c r="J1141" s="158">
        <v>5.7404000000000002</v>
      </c>
      <c r="K1141" s="158">
        <v>5.4478</v>
      </c>
      <c r="L1141" s="158">
        <v>4.8579999999999997</v>
      </c>
      <c r="M1141" s="158">
        <v>4.4768999999999997</v>
      </c>
      <c r="N1141" s="158">
        <v>4.2466999999999997</v>
      </c>
      <c r="O1141" s="158">
        <v>3.9336000000000002</v>
      </c>
      <c r="P1141" s="158">
        <v>5.1406999999999998</v>
      </c>
      <c r="Q1141" s="158">
        <v>6.7991999999999999</v>
      </c>
      <c r="R1141" s="158">
        <v>3.6711999999999998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44865</v>
      </c>
      <c r="E1142" s="158">
        <v>4301.9723000000004</v>
      </c>
      <c r="F1142" s="158">
        <v>6.5410000000000004</v>
      </c>
      <c r="G1142" s="158">
        <v>6.4077000000000002</v>
      </c>
      <c r="H1142" s="158">
        <v>6.3156999999999996</v>
      </c>
      <c r="I1142" s="158">
        <v>6.0221999999999998</v>
      </c>
      <c r="J1142" s="158">
        <v>5.8406000000000002</v>
      </c>
      <c r="K1142" s="158">
        <v>5.5498000000000003</v>
      </c>
      <c r="L1142" s="158">
        <v>4.9608999999999996</v>
      </c>
      <c r="M1142" s="158">
        <v>4.5805999999999996</v>
      </c>
      <c r="N1142" s="158">
        <v>4.3513000000000002</v>
      </c>
      <c r="O1142" s="158">
        <v>4.0376000000000003</v>
      </c>
      <c r="P1142" s="158">
        <v>5.2460000000000004</v>
      </c>
      <c r="Q1142" s="158">
        <v>6.7365000000000004</v>
      </c>
      <c r="R1142" s="158">
        <v>3.7749000000000001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44865</v>
      </c>
      <c r="E1143" s="158">
        <v>2165.9110000000001</v>
      </c>
      <c r="F1143" s="158">
        <v>6.6307999999999998</v>
      </c>
      <c r="G1143" s="158">
        <v>6.4004000000000003</v>
      </c>
      <c r="H1143" s="158">
        <v>6.1589999999999998</v>
      </c>
      <c r="I1143" s="158">
        <v>6.0194000000000001</v>
      </c>
      <c r="J1143" s="158">
        <v>5.9082999999999997</v>
      </c>
      <c r="K1143" s="158">
        <v>5.5427</v>
      </c>
      <c r="L1143" s="158">
        <v>4.9614000000000003</v>
      </c>
      <c r="M1143" s="158">
        <v>4.5419999999999998</v>
      </c>
      <c r="N1143" s="158">
        <v>4.3066000000000004</v>
      </c>
      <c r="O1143" s="158">
        <v>3.9491000000000001</v>
      </c>
      <c r="P1143" s="158">
        <v>5.2175000000000002</v>
      </c>
      <c r="Q1143" s="158">
        <v>4.2831999999999999</v>
      </c>
      <c r="R1143" s="158">
        <v>3.7223999999999999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44865</v>
      </c>
      <c r="E1144" s="158">
        <v>2180.3416999999999</v>
      </c>
      <c r="F1144" s="158">
        <v>6.7275999999999998</v>
      </c>
      <c r="G1144" s="158">
        <v>6.4981999999999998</v>
      </c>
      <c r="H1144" s="158">
        <v>6.2567000000000004</v>
      </c>
      <c r="I1144" s="158">
        <v>6.1173999999999999</v>
      </c>
      <c r="J1144" s="158">
        <v>6.0067000000000004</v>
      </c>
      <c r="K1144" s="158">
        <v>5.6418999999999997</v>
      </c>
      <c r="L1144" s="158">
        <v>5.0612000000000004</v>
      </c>
      <c r="M1144" s="158">
        <v>4.6441999999999997</v>
      </c>
      <c r="N1144" s="158">
        <v>4.4103000000000003</v>
      </c>
      <c r="O1144" s="158">
        <v>4.0522</v>
      </c>
      <c r="P1144" s="158">
        <v>5.3080999999999996</v>
      </c>
      <c r="Q1144" s="158">
        <v>6.7610999999999999</v>
      </c>
      <c r="R1144" s="158">
        <v>3.8245</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44865</v>
      </c>
      <c r="E1145" s="158">
        <v>3125.9373000000001</v>
      </c>
      <c r="F1145" s="158">
        <v>5.8357000000000001</v>
      </c>
      <c r="G1145" s="158">
        <v>5.6054000000000004</v>
      </c>
      <c r="H1145" s="158">
        <v>5.3635000000000002</v>
      </c>
      <c r="I1145" s="158">
        <v>5.2232000000000003</v>
      </c>
      <c r="J1145" s="158">
        <v>5.1100000000000003</v>
      </c>
      <c r="K1145" s="158">
        <v>4.7378</v>
      </c>
      <c r="L1145" s="158">
        <v>4.1482000000000001</v>
      </c>
      <c r="M1145" s="158">
        <v>3.7235999999999998</v>
      </c>
      <c r="N1145" s="158">
        <v>3.4822000000000002</v>
      </c>
      <c r="O1145" s="158">
        <v>3.1280999999999999</v>
      </c>
      <c r="P1145" s="158">
        <v>4.3639999999999999</v>
      </c>
      <c r="Q1145" s="158">
        <v>5.8882000000000003</v>
      </c>
      <c r="R1145" s="158">
        <v>2.9018999999999999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44865</v>
      </c>
      <c r="E1146" s="158">
        <v>321.72640000000001</v>
      </c>
      <c r="F1146" s="158">
        <v>6.5358999999999998</v>
      </c>
      <c r="G1146" s="158">
        <v>6.3452000000000002</v>
      </c>
      <c r="H1146" s="158">
        <v>6.2343000000000002</v>
      </c>
      <c r="I1146" s="158">
        <v>5.9885000000000002</v>
      </c>
      <c r="J1146" s="158">
        <v>5.7968000000000002</v>
      </c>
      <c r="K1146" s="158">
        <v>5.4511000000000003</v>
      </c>
      <c r="L1146" s="158">
        <v>4.8571</v>
      </c>
      <c r="M1146" s="158">
        <v>4.4725999999999999</v>
      </c>
      <c r="N1146" s="158">
        <v>4.2359999999999998</v>
      </c>
      <c r="O1146" s="158">
        <v>4.0025000000000004</v>
      </c>
      <c r="P1146" s="158">
        <v>5.2291999999999996</v>
      </c>
      <c r="Q1146" s="158">
        <v>7.1308999999999996</v>
      </c>
      <c r="R1146" s="158">
        <v>3.6886999999999999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44865</v>
      </c>
      <c r="E1147" s="158">
        <v>324.06810000000002</v>
      </c>
      <c r="F1147" s="158">
        <v>6.6238999999999999</v>
      </c>
      <c r="G1147" s="158">
        <v>6.4345999999999997</v>
      </c>
      <c r="H1147" s="158">
        <v>6.3246000000000002</v>
      </c>
      <c r="I1147" s="158">
        <v>6.0785</v>
      </c>
      <c r="J1147" s="158">
        <v>5.8872</v>
      </c>
      <c r="K1147" s="158">
        <v>5.5425000000000004</v>
      </c>
      <c r="L1147" s="158">
        <v>4.9493999999999998</v>
      </c>
      <c r="M1147" s="158">
        <v>4.5659000000000001</v>
      </c>
      <c r="N1147" s="158">
        <v>4.3379000000000003</v>
      </c>
      <c r="O1147" s="158">
        <v>4.1143000000000001</v>
      </c>
      <c r="P1147" s="158">
        <v>5.3265000000000002</v>
      </c>
      <c r="Q1147" s="158">
        <v>6.7858999999999998</v>
      </c>
      <c r="R1147" s="158">
        <v>3.8016000000000001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44865</v>
      </c>
      <c r="E1148" s="158">
        <v>2336.8249000000001</v>
      </c>
      <c r="F1148" s="158">
        <v>6.7394999999999996</v>
      </c>
      <c r="G1148" s="158">
        <v>6.46</v>
      </c>
      <c r="H1148" s="158">
        <v>6.2403000000000004</v>
      </c>
      <c r="I1148" s="158">
        <v>5.9739000000000004</v>
      </c>
      <c r="J1148" s="158">
        <v>5.8742000000000001</v>
      </c>
      <c r="K1148" s="158">
        <v>5.6421999999999999</v>
      </c>
      <c r="L1148" s="158">
        <v>4.9916</v>
      </c>
      <c r="M1148" s="158">
        <v>4.6016000000000004</v>
      </c>
      <c r="N1148" s="158">
        <v>4.3714000000000004</v>
      </c>
      <c r="O1148" s="158">
        <v>4.1863999999999999</v>
      </c>
      <c r="P1148" s="158">
        <v>5.3529999999999998</v>
      </c>
      <c r="Q1148" s="158">
        <v>7.1321000000000003</v>
      </c>
      <c r="R1148" s="158">
        <v>3.8420999999999998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44865</v>
      </c>
      <c r="E1149" s="158">
        <v>2356.4234000000001</v>
      </c>
      <c r="F1149" s="158">
        <v>6.7794999999999996</v>
      </c>
      <c r="G1149" s="158">
        <v>6.4997999999999996</v>
      </c>
      <c r="H1149" s="158">
        <v>6.2804000000000002</v>
      </c>
      <c r="I1149" s="158">
        <v>6.0141</v>
      </c>
      <c r="J1149" s="158">
        <v>5.9143999999999997</v>
      </c>
      <c r="K1149" s="158">
        <v>5.6826999999999996</v>
      </c>
      <c r="L1149" s="158">
        <v>5.0326000000000004</v>
      </c>
      <c r="M1149" s="158">
        <v>4.6429999999999998</v>
      </c>
      <c r="N1149" s="158">
        <v>4.4131999999999998</v>
      </c>
      <c r="O1149" s="158">
        <v>4.2282999999999999</v>
      </c>
      <c r="P1149" s="158">
        <v>5.4269999999999996</v>
      </c>
      <c r="Q1149" s="158">
        <v>6.8075999999999999</v>
      </c>
      <c r="R1149" s="158">
        <v>3.8837000000000002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44865</v>
      </c>
      <c r="E1150" s="158">
        <v>2644.1583000000001</v>
      </c>
      <c r="F1150" s="158">
        <v>7.0095999999999998</v>
      </c>
      <c r="G1150" s="158">
        <v>6.6028000000000002</v>
      </c>
      <c r="H1150" s="158">
        <v>6.3865999999999996</v>
      </c>
      <c r="I1150" s="158">
        <v>6.0995999999999997</v>
      </c>
      <c r="J1150" s="158">
        <v>6.0473999999999997</v>
      </c>
      <c r="K1150" s="158">
        <v>5.6151</v>
      </c>
      <c r="L1150" s="158">
        <v>5.0369000000000002</v>
      </c>
      <c r="M1150" s="158">
        <v>4.6300999999999997</v>
      </c>
      <c r="N1150" s="158">
        <v>4.3701999999999996</v>
      </c>
      <c r="O1150" s="158">
        <v>4.0004</v>
      </c>
      <c r="P1150" s="158">
        <v>5.2</v>
      </c>
      <c r="Q1150" s="158">
        <v>6.7038000000000002</v>
      </c>
      <c r="R1150" s="158">
        <v>3.7888999999999999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44865</v>
      </c>
      <c r="E1151" s="158">
        <v>2627.9095000000002</v>
      </c>
      <c r="F1151" s="158">
        <v>6.8807</v>
      </c>
      <c r="G1151" s="158">
        <v>6.4725999999999999</v>
      </c>
      <c r="H1151" s="158">
        <v>6.2563000000000004</v>
      </c>
      <c r="I1151" s="158">
        <v>5.9692999999999996</v>
      </c>
      <c r="J1151" s="158">
        <v>5.9165000000000001</v>
      </c>
      <c r="K1151" s="158">
        <v>5.4912000000000001</v>
      </c>
      <c r="L1151" s="158">
        <v>4.9362000000000004</v>
      </c>
      <c r="M1151" s="158">
        <v>4.5380000000000003</v>
      </c>
      <c r="N1151" s="158">
        <v>4.2839999999999998</v>
      </c>
      <c r="O1151" s="158">
        <v>3.9365999999999999</v>
      </c>
      <c r="P1151" s="158">
        <v>5.1314000000000002</v>
      </c>
      <c r="Q1151" s="158">
        <v>5.3334999999999999</v>
      </c>
      <c r="R1151" s="158">
        <v>3.7201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44865</v>
      </c>
      <c r="E1152" s="158">
        <v>1686.4585</v>
      </c>
      <c r="F1152" s="158">
        <v>6.3705999999999996</v>
      </c>
      <c r="G1152" s="158">
        <v>6.2624000000000004</v>
      </c>
      <c r="H1152" s="158">
        <v>6.1590999999999996</v>
      </c>
      <c r="I1152" s="158">
        <v>5.9619999999999997</v>
      </c>
      <c r="J1152" s="158">
        <v>5.8766999999999996</v>
      </c>
      <c r="K1152" s="158">
        <v>5.4649999999999999</v>
      </c>
      <c r="L1152" s="158">
        <v>4.8856000000000002</v>
      </c>
      <c r="M1152" s="158">
        <v>4.4802999999999997</v>
      </c>
      <c r="N1152" s="158">
        <v>4.2148000000000003</v>
      </c>
      <c r="O1152" s="158">
        <v>3.6579999999999999</v>
      </c>
      <c r="P1152" s="158">
        <v>4.8033999999999999</v>
      </c>
      <c r="Q1152" s="158">
        <v>5.9969000000000001</v>
      </c>
      <c r="R1152" s="158">
        <v>3.5708000000000002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44865</v>
      </c>
      <c r="E1153" s="158">
        <v>1678.9069</v>
      </c>
      <c r="F1153" s="158">
        <v>6.3188000000000004</v>
      </c>
      <c r="G1153" s="158">
        <v>6.2122000000000002</v>
      </c>
      <c r="H1153" s="158">
        <v>6.109</v>
      </c>
      <c r="I1153" s="158">
        <v>5.9118000000000004</v>
      </c>
      <c r="J1153" s="158">
        <v>5.8266</v>
      </c>
      <c r="K1153" s="158">
        <v>5.4143999999999997</v>
      </c>
      <c r="L1153" s="158">
        <v>4.8345000000000002</v>
      </c>
      <c r="M1153" s="158">
        <v>4.4287000000000001</v>
      </c>
      <c r="N1153" s="158">
        <v>4.1627999999999998</v>
      </c>
      <c r="O1153" s="158">
        <v>3.6063000000000001</v>
      </c>
      <c r="P1153" s="158">
        <v>4.7511000000000001</v>
      </c>
      <c r="Q1153" s="158">
        <v>5.9439000000000002</v>
      </c>
      <c r="R1153" s="158">
        <v>3.5190000000000001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44865</v>
      </c>
      <c r="E1154" s="158">
        <v>2126.0967999999998</v>
      </c>
      <c r="F1154" s="158">
        <v>6.1367000000000003</v>
      </c>
      <c r="G1154" s="158">
        <v>6.2522000000000002</v>
      </c>
      <c r="H1154" s="158">
        <v>6.2458999999999998</v>
      </c>
      <c r="I1154" s="158">
        <v>6.0156000000000001</v>
      </c>
      <c r="J1154" s="158">
        <v>5.9573999999999998</v>
      </c>
      <c r="K1154" s="158">
        <v>5.4653</v>
      </c>
      <c r="L1154" s="158">
        <v>4.8646000000000003</v>
      </c>
      <c r="M1154" s="158">
        <v>4.4132999999999996</v>
      </c>
      <c r="N1154" s="158">
        <v>4.1422999999999996</v>
      </c>
      <c r="O1154" s="158">
        <v>3.8923000000000001</v>
      </c>
      <c r="P1154" s="158">
        <v>5.1822999999999997</v>
      </c>
      <c r="Q1154" s="158">
        <v>6.7596999999999996</v>
      </c>
      <c r="R1154" s="158">
        <v>3.6613000000000002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44865</v>
      </c>
      <c r="E1159" s="158">
        <v>2105.9591</v>
      </c>
      <c r="F1159" s="158">
        <v>6.0480999999999998</v>
      </c>
      <c r="G1159" s="158">
        <v>6.1627999999999998</v>
      </c>
      <c r="H1159" s="158">
        <v>6.1558000000000002</v>
      </c>
      <c r="I1159" s="158">
        <v>5.9253999999999998</v>
      </c>
      <c r="J1159" s="158">
        <v>5.8676000000000004</v>
      </c>
      <c r="K1159" s="158">
        <v>5.3692000000000002</v>
      </c>
      <c r="L1159" s="158">
        <v>4.7648999999999999</v>
      </c>
      <c r="M1159" s="158">
        <v>4.3129</v>
      </c>
      <c r="N1159" s="158">
        <v>4.0532000000000004</v>
      </c>
      <c r="O1159" s="158">
        <v>3.7934999999999999</v>
      </c>
      <c r="P1159" s="158">
        <v>5.0801999999999996</v>
      </c>
      <c r="Q1159" s="158">
        <v>6.9889000000000001</v>
      </c>
      <c r="R1159" s="158">
        <v>3.5651000000000002</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44865</v>
      </c>
      <c r="E1160" s="158">
        <v>2985.8216000000002</v>
      </c>
      <c r="F1160" s="158">
        <v>6.4947999999999997</v>
      </c>
      <c r="G1160" s="158">
        <v>6.3404999999999996</v>
      </c>
      <c r="H1160" s="158">
        <v>6.2426000000000004</v>
      </c>
      <c r="I1160" s="158">
        <v>6.0030000000000001</v>
      </c>
      <c r="J1160" s="158">
        <v>5.8516000000000004</v>
      </c>
      <c r="K1160" s="158">
        <v>5.5159000000000002</v>
      </c>
      <c r="L1160" s="158">
        <v>4.9368999999999996</v>
      </c>
      <c r="M1160" s="158">
        <v>4.5410000000000004</v>
      </c>
      <c r="N1160" s="158">
        <v>4.2973999999999997</v>
      </c>
      <c r="O1160" s="158">
        <v>3.9603000000000002</v>
      </c>
      <c r="P1160" s="158">
        <v>5.1877000000000004</v>
      </c>
      <c r="Q1160" s="158">
        <v>7.0922000000000001</v>
      </c>
      <c r="R1160" s="158">
        <v>3.7303000000000002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44865</v>
      </c>
      <c r="E1161" s="158">
        <v>3006.0075000000002</v>
      </c>
      <c r="F1161" s="158">
        <v>6.5652999999999997</v>
      </c>
      <c r="G1161" s="158">
        <v>6.4108999999999998</v>
      </c>
      <c r="H1161" s="158">
        <v>6.3132000000000001</v>
      </c>
      <c r="I1161" s="158">
        <v>6.0738000000000003</v>
      </c>
      <c r="J1161" s="158">
        <v>5.9223999999999997</v>
      </c>
      <c r="K1161" s="158">
        <v>5.5891999999999999</v>
      </c>
      <c r="L1161" s="158">
        <v>5.0101000000000004</v>
      </c>
      <c r="M1161" s="158">
        <v>4.6146000000000003</v>
      </c>
      <c r="N1161" s="158">
        <v>4.3715000000000002</v>
      </c>
      <c r="O1161" s="158">
        <v>4.0335000000000001</v>
      </c>
      <c r="P1161" s="158">
        <v>5.2617000000000003</v>
      </c>
      <c r="Q1161" s="158">
        <v>6.7621000000000002</v>
      </c>
      <c r="R1161" s="158">
        <v>3.8035999999999999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44865</v>
      </c>
      <c r="E1162" s="158">
        <v>2681.6012000000001</v>
      </c>
      <c r="F1162" s="158">
        <v>5.9641000000000002</v>
      </c>
      <c r="G1162" s="158">
        <v>5.8102</v>
      </c>
      <c r="H1162" s="158">
        <v>5.7121000000000004</v>
      </c>
      <c r="I1162" s="158">
        <v>5.4721000000000002</v>
      </c>
      <c r="J1162" s="158">
        <v>5.3193000000000001</v>
      </c>
      <c r="K1162" s="158">
        <v>4.9804000000000004</v>
      </c>
      <c r="L1162" s="158">
        <v>4.3952999999999998</v>
      </c>
      <c r="M1162" s="158">
        <v>3.9948000000000001</v>
      </c>
      <c r="N1162" s="158">
        <v>3.7465999999999999</v>
      </c>
      <c r="O1162" s="158">
        <v>3.4125999999999999</v>
      </c>
      <c r="P1162" s="158">
        <v>4.6285999999999996</v>
      </c>
      <c r="Q1162" s="158">
        <v>6.3737000000000004</v>
      </c>
      <c r="R1162" s="158">
        <v>3.1823000000000001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44865</v>
      </c>
      <c r="E1163" s="158">
        <v>1146.7736</v>
      </c>
      <c r="F1163" s="158">
        <v>6.8635000000000002</v>
      </c>
      <c r="G1163" s="158">
        <v>6.4581999999999997</v>
      </c>
      <c r="H1163" s="158">
        <v>6.3305999999999996</v>
      </c>
      <c r="I1163" s="158">
        <v>6.0248999999999997</v>
      </c>
      <c r="J1163" s="158">
        <v>5.9555999999999996</v>
      </c>
      <c r="K1163" s="158">
        <v>5.5296000000000003</v>
      </c>
      <c r="L1163" s="158">
        <v>5.0217000000000001</v>
      </c>
      <c r="M1163" s="158">
        <v>4.5670999999999999</v>
      </c>
      <c r="N1163" s="158">
        <v>4.2861000000000002</v>
      </c>
      <c r="O1163" s="158">
        <v>3.6564999999999999</v>
      </c>
      <c r="P1163" s="158"/>
      <c r="Q1163" s="158">
        <v>3.9609999999999999</v>
      </c>
      <c r="R1163" s="158">
        <v>3.6669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44865</v>
      </c>
      <c r="E1164" s="158">
        <v>1141.9182000000001</v>
      </c>
      <c r="F1164" s="158">
        <v>6.7008000000000001</v>
      </c>
      <c r="G1164" s="158">
        <v>6.298</v>
      </c>
      <c r="H1164" s="158">
        <v>6.1699000000000002</v>
      </c>
      <c r="I1164" s="158">
        <v>5.8643999999999998</v>
      </c>
      <c r="J1164" s="158">
        <v>5.7946999999999997</v>
      </c>
      <c r="K1164" s="158">
        <v>5.3673999999999999</v>
      </c>
      <c r="L1164" s="158">
        <v>4.8577000000000004</v>
      </c>
      <c r="M1164" s="158">
        <v>4.4028</v>
      </c>
      <c r="N1164" s="158">
        <v>4.1334</v>
      </c>
      <c r="O1164" s="158">
        <v>3.5299</v>
      </c>
      <c r="P1164" s="158"/>
      <c r="Q1164" s="158">
        <v>3.8359999999999999</v>
      </c>
      <c r="R1164" s="158">
        <v>3.5339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44865</v>
      </c>
      <c r="E1165" s="158">
        <v>59.405000000000001</v>
      </c>
      <c r="F1165" s="158">
        <v>6.2068000000000003</v>
      </c>
      <c r="G1165" s="158">
        <v>6.1883999999999997</v>
      </c>
      <c r="H1165" s="158">
        <v>6.1603000000000003</v>
      </c>
      <c r="I1165" s="158">
        <v>5.9955999999999996</v>
      </c>
      <c r="J1165" s="158">
        <v>5.9481999999999999</v>
      </c>
      <c r="K1165" s="158">
        <v>5.5591999999999997</v>
      </c>
      <c r="L1165" s="158">
        <v>4.9756999999999998</v>
      </c>
      <c r="M1165" s="158">
        <v>4.5635000000000003</v>
      </c>
      <c r="N1165" s="158">
        <v>4.3312999999999997</v>
      </c>
      <c r="O1165" s="158">
        <v>3.9504999999999999</v>
      </c>
      <c r="P1165" s="158">
        <v>5.2051999999999996</v>
      </c>
      <c r="Q1165" s="158">
        <v>7.4337</v>
      </c>
      <c r="R1165" s="158">
        <v>3.7627999999999999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44865</v>
      </c>
      <c r="E1166" s="158">
        <v>59.880899999999997</v>
      </c>
      <c r="F1166" s="158">
        <v>6.2793999999999999</v>
      </c>
      <c r="G1166" s="158">
        <v>6.2815000000000003</v>
      </c>
      <c r="H1166" s="158">
        <v>6.2596999999999996</v>
      </c>
      <c r="I1166" s="158">
        <v>6.0922000000000001</v>
      </c>
      <c r="J1166" s="158">
        <v>6.0476999999999999</v>
      </c>
      <c r="K1166" s="158">
        <v>5.6603000000000003</v>
      </c>
      <c r="L1166" s="158">
        <v>5.0780000000000003</v>
      </c>
      <c r="M1166" s="158">
        <v>4.6666999999999996</v>
      </c>
      <c r="N1166" s="158">
        <v>4.4324000000000003</v>
      </c>
      <c r="O1166" s="158">
        <v>4.0395000000000003</v>
      </c>
      <c r="P1166" s="158">
        <v>5.2930999999999999</v>
      </c>
      <c r="Q1166" s="158">
        <v>6.8116000000000003</v>
      </c>
      <c r="R1166" s="158">
        <v>3.8546</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44865</v>
      </c>
      <c r="E1167" s="158">
        <v>34.151000000000003</v>
      </c>
      <c r="F1167" s="158">
        <v>6.0930999999999997</v>
      </c>
      <c r="G1167" s="158">
        <v>6.1664000000000003</v>
      </c>
      <c r="H1167" s="158">
        <v>6.1451000000000002</v>
      </c>
      <c r="I1167" s="158">
        <v>5.9683000000000002</v>
      </c>
      <c r="J1167" s="158">
        <v>5.9287000000000001</v>
      </c>
      <c r="K1167" s="158">
        <v>5.5399000000000003</v>
      </c>
      <c r="L1167" s="158">
        <v>4.9553000000000003</v>
      </c>
      <c r="M1167" s="158">
        <v>4.5414000000000003</v>
      </c>
      <c r="N1167" s="158">
        <v>4.3083999999999998</v>
      </c>
      <c r="O1167" s="158">
        <v>3.9422999999999999</v>
      </c>
      <c r="P1167" s="158">
        <v>5.2003000000000004</v>
      </c>
      <c r="Q1167" s="158">
        <v>6.8784999999999998</v>
      </c>
      <c r="R1167" s="158">
        <v>3.7503000000000002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44865</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44865</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44865</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44865</v>
      </c>
      <c r="E1175" s="158">
        <v>4423.5279</v>
      </c>
      <c r="F1175" s="158">
        <v>5.7710999999999997</v>
      </c>
      <c r="G1175" s="158">
        <v>6.1272000000000002</v>
      </c>
      <c r="H1175" s="158">
        <v>6.1816000000000004</v>
      </c>
      <c r="I1175" s="158">
        <v>5.9973999999999998</v>
      </c>
      <c r="J1175" s="158">
        <v>5.8726000000000003</v>
      </c>
      <c r="K1175" s="158">
        <v>5.5369000000000002</v>
      </c>
      <c r="L1175" s="158">
        <v>4.9550999999999998</v>
      </c>
      <c r="M1175" s="158">
        <v>4.5696000000000003</v>
      </c>
      <c r="N1175" s="158">
        <v>4.3544999999999998</v>
      </c>
      <c r="O1175" s="158">
        <v>4.0450999999999997</v>
      </c>
      <c r="P1175" s="158">
        <v>5.2503000000000002</v>
      </c>
      <c r="Q1175" s="158">
        <v>6.7332000000000001</v>
      </c>
      <c r="R1175" s="158">
        <v>3.7949999999999999</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44865</v>
      </c>
      <c r="E1176" s="158">
        <v>4395.6211999999996</v>
      </c>
      <c r="F1176" s="158">
        <v>5.6490999999999998</v>
      </c>
      <c r="G1176" s="158">
        <v>6.0052000000000003</v>
      </c>
      <c r="H1176" s="158">
        <v>6.0594000000000001</v>
      </c>
      <c r="I1176" s="158">
        <v>5.8752000000000004</v>
      </c>
      <c r="J1176" s="158">
        <v>5.7499000000000002</v>
      </c>
      <c r="K1176" s="158">
        <v>5.4134000000000002</v>
      </c>
      <c r="L1176" s="158">
        <v>4.8304</v>
      </c>
      <c r="M1176" s="158">
        <v>4.4436999999999998</v>
      </c>
      <c r="N1176" s="158">
        <v>4.2275</v>
      </c>
      <c r="O1176" s="158">
        <v>3.9428999999999998</v>
      </c>
      <c r="P1176" s="158">
        <v>5.1669999999999998</v>
      </c>
      <c r="Q1176" s="158">
        <v>6.8507999999999996</v>
      </c>
      <c r="R1176" s="158">
        <v>3.6720999999999999</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44865</v>
      </c>
      <c r="E1177" s="158">
        <v>2997.5041999999999</v>
      </c>
      <c r="F1177" s="158">
        <v>6.4791999999999996</v>
      </c>
      <c r="G1177" s="158">
        <v>6.3791000000000002</v>
      </c>
      <c r="H1177" s="158">
        <v>6.2629000000000001</v>
      </c>
      <c r="I1177" s="158">
        <v>6.0364000000000004</v>
      </c>
      <c r="J1177" s="158">
        <v>5.9535999999999998</v>
      </c>
      <c r="K1177" s="158">
        <v>5.5583999999999998</v>
      </c>
      <c r="L1177" s="158">
        <v>5.0145</v>
      </c>
      <c r="M1177" s="158">
        <v>4.6040000000000001</v>
      </c>
      <c r="N1177" s="158">
        <v>4.3594999999999997</v>
      </c>
      <c r="O1177" s="158">
        <v>4.0652999999999997</v>
      </c>
      <c r="P1177" s="158">
        <v>5.2834000000000003</v>
      </c>
      <c r="Q1177" s="158">
        <v>6.7554999999999996</v>
      </c>
      <c r="R1177" s="158">
        <v>3.7852999999999999</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44865</v>
      </c>
      <c r="E1178" s="158">
        <v>2981.2507000000001</v>
      </c>
      <c r="F1178" s="158">
        <v>6.4189999999999996</v>
      </c>
      <c r="G1178" s="158">
        <v>6.3190999999999997</v>
      </c>
      <c r="H1178" s="158">
        <v>6.2027999999999999</v>
      </c>
      <c r="I1178" s="158">
        <v>5.9763000000000002</v>
      </c>
      <c r="J1178" s="158">
        <v>5.8933</v>
      </c>
      <c r="K1178" s="158">
        <v>5.4976000000000003</v>
      </c>
      <c r="L1178" s="158">
        <v>4.9530000000000003</v>
      </c>
      <c r="M1178" s="158">
        <v>4.5419999999999998</v>
      </c>
      <c r="N1178" s="158">
        <v>4.2968999999999999</v>
      </c>
      <c r="O1178" s="158">
        <v>4.0088999999999997</v>
      </c>
      <c r="P1178" s="158">
        <v>5.2262000000000004</v>
      </c>
      <c r="Q1178" s="158">
        <v>7.0258000000000003</v>
      </c>
      <c r="R1178" s="158">
        <v>3.7267999999999999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44865</v>
      </c>
      <c r="E1179" s="158">
        <v>3975.7197999999999</v>
      </c>
      <c r="F1179" s="158">
        <v>6.6379999999999999</v>
      </c>
      <c r="G1179" s="158">
        <v>6.4687999999999999</v>
      </c>
      <c r="H1179" s="158">
        <v>6.3753000000000002</v>
      </c>
      <c r="I1179" s="158">
        <v>6.0876000000000001</v>
      </c>
      <c r="J1179" s="158">
        <v>6.0016999999999996</v>
      </c>
      <c r="K1179" s="158">
        <v>5.5820999999999996</v>
      </c>
      <c r="L1179" s="158">
        <v>4.9866000000000001</v>
      </c>
      <c r="M1179" s="158">
        <v>4.5833000000000004</v>
      </c>
      <c r="N1179" s="158">
        <v>4.3647</v>
      </c>
      <c r="O1179" s="158">
        <v>4.1497999999999999</v>
      </c>
      <c r="P1179" s="158">
        <v>5.3451000000000004</v>
      </c>
      <c r="Q1179" s="158">
        <v>6.7811000000000003</v>
      </c>
      <c r="R1179" s="158">
        <v>3.8344</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44865</v>
      </c>
      <c r="E1180" s="158">
        <v>3930.7876999999999</v>
      </c>
      <c r="F1180" s="158">
        <v>6.4973999999999998</v>
      </c>
      <c r="G1180" s="158">
        <v>6.3284000000000002</v>
      </c>
      <c r="H1180" s="158">
        <v>6.2347000000000001</v>
      </c>
      <c r="I1180" s="158">
        <v>5.9469000000000003</v>
      </c>
      <c r="J1180" s="158">
        <v>5.8608000000000002</v>
      </c>
      <c r="K1180" s="158">
        <v>5.4398999999999997</v>
      </c>
      <c r="L1180" s="158">
        <v>4.8429000000000002</v>
      </c>
      <c r="M1180" s="158">
        <v>4.4382999999999999</v>
      </c>
      <c r="N1180" s="158">
        <v>4.2184999999999997</v>
      </c>
      <c r="O1180" s="158">
        <v>4.0061999999999998</v>
      </c>
      <c r="P1180" s="158">
        <v>5.1990999999999996</v>
      </c>
      <c r="Q1180" s="158">
        <v>6.8536000000000001</v>
      </c>
      <c r="R1180" s="158">
        <v>3.6888999999999998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44865</v>
      </c>
      <c r="E1181" s="158">
        <v>1424.3081999999999</v>
      </c>
      <c r="F1181" s="158">
        <v>6.9435000000000002</v>
      </c>
      <c r="G1181" s="158">
        <v>6.6040999999999999</v>
      </c>
      <c r="H1181" s="158">
        <v>6.4265999999999996</v>
      </c>
      <c r="I1181" s="158">
        <v>6.2470999999999997</v>
      </c>
      <c r="J1181" s="158">
        <v>6.1254999999999997</v>
      </c>
      <c r="K1181" s="158">
        <v>5.6836000000000002</v>
      </c>
      <c r="L1181" s="158">
        <v>5.1360000000000001</v>
      </c>
      <c r="M1181" s="158">
        <v>4.7011000000000003</v>
      </c>
      <c r="N1181" s="158">
        <v>4.4660000000000002</v>
      </c>
      <c r="O1181" s="158">
        <v>4.1910999999999996</v>
      </c>
      <c r="P1181" s="158">
        <v>5.4156000000000004</v>
      </c>
      <c r="Q1181" s="158">
        <v>5.7450000000000001</v>
      </c>
      <c r="R1181" s="158">
        <v>3.8976999999999999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44865</v>
      </c>
      <c r="E1182" s="158">
        <v>1413.3706</v>
      </c>
      <c r="F1182" s="158">
        <v>6.8319000000000001</v>
      </c>
      <c r="G1182" s="158">
        <v>6.4941000000000004</v>
      </c>
      <c r="H1182" s="158">
        <v>6.3166000000000002</v>
      </c>
      <c r="I1182" s="158">
        <v>6.1371000000000002</v>
      </c>
      <c r="J1182" s="158">
        <v>6.0145999999999997</v>
      </c>
      <c r="K1182" s="158">
        <v>5.5716000000000001</v>
      </c>
      <c r="L1182" s="158">
        <v>5.0228000000000002</v>
      </c>
      <c r="M1182" s="158">
        <v>4.5869999999999997</v>
      </c>
      <c r="N1182" s="158">
        <v>4.3509000000000002</v>
      </c>
      <c r="O1182" s="158">
        <v>4.0765000000000002</v>
      </c>
      <c r="P1182" s="158">
        <v>5.2920999999999996</v>
      </c>
      <c r="Q1182" s="158">
        <v>5.6162999999999998</v>
      </c>
      <c r="R1182" s="158">
        <v>3.7833999999999999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44865</v>
      </c>
      <c r="E1183" s="158">
        <v>2311.2701000000002</v>
      </c>
      <c r="F1183" s="158">
        <v>6.3305999999999996</v>
      </c>
      <c r="G1183" s="158">
        <v>6.3802000000000003</v>
      </c>
      <c r="H1183" s="158">
        <v>6.2847</v>
      </c>
      <c r="I1183" s="158">
        <v>6.0580999999999996</v>
      </c>
      <c r="J1183" s="158">
        <v>5.9886999999999997</v>
      </c>
      <c r="K1183" s="158">
        <v>5.5930999999999997</v>
      </c>
      <c r="L1183" s="158">
        <v>5.0613000000000001</v>
      </c>
      <c r="M1183" s="158">
        <v>4.6473000000000004</v>
      </c>
      <c r="N1183" s="158">
        <v>4.3982000000000001</v>
      </c>
      <c r="O1183" s="158">
        <v>4.1212999999999997</v>
      </c>
      <c r="P1183" s="158">
        <v>5.3270999999999997</v>
      </c>
      <c r="Q1183" s="158">
        <v>6.6028000000000002</v>
      </c>
      <c r="R1183" s="158">
        <v>3.8694999999999999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44865</v>
      </c>
      <c r="E1184" s="158">
        <v>2278.3564000000001</v>
      </c>
      <c r="F1184" s="158">
        <v>6.2282000000000002</v>
      </c>
      <c r="G1184" s="158">
        <v>6.2784000000000004</v>
      </c>
      <c r="H1184" s="158">
        <v>6.1832000000000003</v>
      </c>
      <c r="I1184" s="158">
        <v>5.9560000000000004</v>
      </c>
      <c r="J1184" s="158">
        <v>5.8856999999999999</v>
      </c>
      <c r="K1184" s="158">
        <v>5.4931000000000001</v>
      </c>
      <c r="L1184" s="158">
        <v>4.9607999999999999</v>
      </c>
      <c r="M1184" s="158">
        <v>4.5465999999999998</v>
      </c>
      <c r="N1184" s="158">
        <v>4.2954999999999997</v>
      </c>
      <c r="O1184" s="158">
        <v>4.0190999999999999</v>
      </c>
      <c r="P1184" s="158">
        <v>5.23</v>
      </c>
      <c r="Q1184" s="158">
        <v>6.1448999999999998</v>
      </c>
      <c r="R1184" s="158">
        <v>3.7686000000000002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44865</v>
      </c>
      <c r="E1185" s="158">
        <v>11.6905</v>
      </c>
      <c r="F1185" s="158">
        <v>5.3085000000000004</v>
      </c>
      <c r="G1185" s="158">
        <v>5.8308999999999997</v>
      </c>
      <c r="H1185" s="158">
        <v>5.7601000000000004</v>
      </c>
      <c r="I1185" s="158">
        <v>5.7217000000000002</v>
      </c>
      <c r="J1185" s="158">
        <v>5.4943999999999997</v>
      </c>
      <c r="K1185" s="158">
        <v>5.1254</v>
      </c>
      <c r="L1185" s="158">
        <v>4.6449999999999996</v>
      </c>
      <c r="M1185" s="158">
        <v>4.3089000000000004</v>
      </c>
      <c r="N1185" s="158">
        <v>4.0673000000000004</v>
      </c>
      <c r="O1185" s="158">
        <v>3.6313</v>
      </c>
      <c r="P1185" s="158"/>
      <c r="Q1185" s="158">
        <v>4.1200999999999999</v>
      </c>
      <c r="R1185" s="158">
        <v>3.5362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44865</v>
      </c>
      <c r="E1186" s="158">
        <v>11.6228</v>
      </c>
      <c r="F1186" s="158">
        <v>5.3394000000000004</v>
      </c>
      <c r="G1186" s="158">
        <v>5.6553000000000004</v>
      </c>
      <c r="H1186" s="158">
        <v>5.6139000000000001</v>
      </c>
      <c r="I1186" s="158">
        <v>5.5749000000000004</v>
      </c>
      <c r="J1186" s="158">
        <v>5.3425000000000002</v>
      </c>
      <c r="K1186" s="158">
        <v>4.9734999999999996</v>
      </c>
      <c r="L1186" s="158">
        <v>4.4913999999999996</v>
      </c>
      <c r="M1186" s="158">
        <v>4.1536</v>
      </c>
      <c r="N1186" s="158">
        <v>3.9114</v>
      </c>
      <c r="O1186" s="158">
        <v>3.4756999999999998</v>
      </c>
      <c r="P1186" s="158"/>
      <c r="Q1186" s="158">
        <v>3.9639000000000002</v>
      </c>
      <c r="R1186" s="158">
        <v>3.3805999999999998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44865</v>
      </c>
      <c r="E1187" s="158">
        <v>2400.9762000000001</v>
      </c>
      <c r="F1187" s="158">
        <v>5.7945000000000002</v>
      </c>
      <c r="G1187" s="158">
        <v>6.0975999999999999</v>
      </c>
      <c r="H1187" s="158">
        <v>5.7511999999999999</v>
      </c>
      <c r="I1187" s="158">
        <v>5.7408999999999999</v>
      </c>
      <c r="J1187" s="158">
        <v>5.7319000000000004</v>
      </c>
      <c r="K1187" s="158">
        <v>5.577</v>
      </c>
      <c r="L1187" s="158">
        <v>5.0810000000000004</v>
      </c>
      <c r="M1187" s="158">
        <v>4.9027000000000003</v>
      </c>
      <c r="N1187" s="158">
        <v>4.7268999999999997</v>
      </c>
      <c r="O1187" s="158">
        <v>3.9933000000000001</v>
      </c>
      <c r="P1187" s="158">
        <v>5.2183000000000002</v>
      </c>
      <c r="Q1187" s="158">
        <v>6.8044000000000002</v>
      </c>
      <c r="R1187" s="158">
        <v>3.9701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44865</v>
      </c>
      <c r="E1188" s="158">
        <v>2382.5279</v>
      </c>
      <c r="F1188" s="158">
        <v>5.7427999999999999</v>
      </c>
      <c r="G1188" s="158">
        <v>6.0472000000000001</v>
      </c>
      <c r="H1188" s="158">
        <v>5.7016999999999998</v>
      </c>
      <c r="I1188" s="158">
        <v>5.6917999999999997</v>
      </c>
      <c r="J1188" s="158">
        <v>5.6852</v>
      </c>
      <c r="K1188" s="158">
        <v>5.5260999999999996</v>
      </c>
      <c r="L1188" s="158">
        <v>5.0289000000000001</v>
      </c>
      <c r="M1188" s="158">
        <v>4.8503999999999996</v>
      </c>
      <c r="N1188" s="158">
        <v>4.6741000000000001</v>
      </c>
      <c r="O1188" s="158">
        <v>3.9411999999999998</v>
      </c>
      <c r="P1188" s="158">
        <v>5.1403999999999996</v>
      </c>
      <c r="Q1188" s="158">
        <v>7.0726000000000004</v>
      </c>
      <c r="R1188" s="158">
        <v>3.9180000000000001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44865</v>
      </c>
      <c r="E1189" s="158">
        <v>5305.6695</v>
      </c>
      <c r="F1189" s="158">
        <v>6.1773999999999996</v>
      </c>
      <c r="G1189" s="158">
        <v>6.2640000000000002</v>
      </c>
      <c r="H1189" s="158">
        <v>6.0724</v>
      </c>
      <c r="I1189" s="158">
        <v>5.8673000000000002</v>
      </c>
      <c r="J1189" s="158">
        <v>5.7919</v>
      </c>
      <c r="K1189" s="158">
        <v>5.4485000000000001</v>
      </c>
      <c r="L1189" s="158">
        <v>4.8489000000000004</v>
      </c>
      <c r="M1189" s="158">
        <v>4.4687000000000001</v>
      </c>
      <c r="N1189" s="158">
        <v>4.2553000000000001</v>
      </c>
      <c r="O1189" s="158">
        <v>3.9967000000000001</v>
      </c>
      <c r="P1189" s="158">
        <v>5.2576999999999998</v>
      </c>
      <c r="Q1189" s="158">
        <v>6.8335999999999997</v>
      </c>
      <c r="R1189" s="158">
        <v>3.6835</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44865</v>
      </c>
      <c r="E1190" s="158">
        <v>5354.8344999999999</v>
      </c>
      <c r="F1190" s="158">
        <v>6.3170000000000002</v>
      </c>
      <c r="G1190" s="158">
        <v>6.4036</v>
      </c>
      <c r="H1190" s="158">
        <v>6.2121000000000004</v>
      </c>
      <c r="I1190" s="158">
        <v>6.0073999999999996</v>
      </c>
      <c r="J1190" s="158">
        <v>5.9377000000000004</v>
      </c>
      <c r="K1190" s="158">
        <v>5.5919999999999996</v>
      </c>
      <c r="L1190" s="158">
        <v>4.9927999999999999</v>
      </c>
      <c r="M1190" s="158">
        <v>4.6128</v>
      </c>
      <c r="N1190" s="158">
        <v>4.4008000000000003</v>
      </c>
      <c r="O1190" s="158">
        <v>4.1273999999999997</v>
      </c>
      <c r="P1190" s="158">
        <v>5.3708999999999998</v>
      </c>
      <c r="Q1190" s="158">
        <v>6.8216999999999999</v>
      </c>
      <c r="R1190" s="158">
        <v>3.8289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44865</v>
      </c>
      <c r="E1191" s="158">
        <v>4771.8384999999998</v>
      </c>
      <c r="F1191" s="158">
        <v>5.5777999999999999</v>
      </c>
      <c r="G1191" s="158">
        <v>5.6638999999999999</v>
      </c>
      <c r="H1191" s="158">
        <v>5.4717000000000002</v>
      </c>
      <c r="I1191" s="158">
        <v>5.2659000000000002</v>
      </c>
      <c r="J1191" s="158">
        <v>5.1942000000000004</v>
      </c>
      <c r="K1191" s="158">
        <v>4.8312999999999997</v>
      </c>
      <c r="L1191" s="158">
        <v>4.2207999999999997</v>
      </c>
      <c r="M1191" s="158">
        <v>3.8334000000000001</v>
      </c>
      <c r="N1191" s="158">
        <v>3.6137999999999999</v>
      </c>
      <c r="O1191" s="158">
        <v>3.3342999999999998</v>
      </c>
      <c r="P1191" s="158">
        <v>4.5130999999999997</v>
      </c>
      <c r="Q1191" s="158">
        <v>6.5480999999999998</v>
      </c>
      <c r="R1191" s="158">
        <v>3.0413999999999999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44865</v>
      </c>
      <c r="E1192" s="158">
        <v>1223.2529999999999</v>
      </c>
      <c r="F1192" s="158">
        <v>5.3329000000000004</v>
      </c>
      <c r="G1192" s="158">
        <v>5.7835000000000001</v>
      </c>
      <c r="H1192" s="158">
        <v>5.7477</v>
      </c>
      <c r="I1192" s="158">
        <v>5.6992000000000003</v>
      </c>
      <c r="J1192" s="158">
        <v>5.6463999999999999</v>
      </c>
      <c r="K1192" s="158">
        <v>5.3105000000000002</v>
      </c>
      <c r="L1192" s="158">
        <v>4.7187999999999999</v>
      </c>
      <c r="M1192" s="158">
        <v>4.3681999999999999</v>
      </c>
      <c r="N1192" s="158">
        <v>4.1449999999999996</v>
      </c>
      <c r="O1192" s="158">
        <v>3.7751999999999999</v>
      </c>
      <c r="P1192" s="158"/>
      <c r="Q1192" s="158">
        <v>4.6041999999999996</v>
      </c>
      <c r="R1192" s="158">
        <v>3.6379999999999999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44865</v>
      </c>
      <c r="E1193" s="158">
        <v>1217.6719000000001</v>
      </c>
      <c r="F1193" s="158">
        <v>5.2343999999999999</v>
      </c>
      <c r="G1193" s="158">
        <v>5.6849999999999996</v>
      </c>
      <c r="H1193" s="158">
        <v>5.6496000000000004</v>
      </c>
      <c r="I1193" s="158">
        <v>5.6014999999999997</v>
      </c>
      <c r="J1193" s="158">
        <v>5.5491000000000001</v>
      </c>
      <c r="K1193" s="158">
        <v>5.2119</v>
      </c>
      <c r="L1193" s="158">
        <v>4.6186999999999996</v>
      </c>
      <c r="M1193" s="158">
        <v>4.2670000000000003</v>
      </c>
      <c r="N1193" s="158">
        <v>4.0423999999999998</v>
      </c>
      <c r="O1193" s="158">
        <v>3.6722000000000001</v>
      </c>
      <c r="P1193" s="158"/>
      <c r="Q1193" s="158">
        <v>4.4973999999999998</v>
      </c>
      <c r="R1193" s="158">
        <v>3.5352000000000001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44865</v>
      </c>
      <c r="E1194" s="158">
        <v>282.90309999999999</v>
      </c>
      <c r="F1194" s="158">
        <v>6.3230000000000004</v>
      </c>
      <c r="G1194" s="158">
        <v>6.2305000000000001</v>
      </c>
      <c r="H1194" s="158">
        <v>6.2390999999999996</v>
      </c>
      <c r="I1194" s="158">
        <v>5.9604999999999997</v>
      </c>
      <c r="J1194" s="158">
        <v>5.8320999999999996</v>
      </c>
      <c r="K1194" s="158">
        <v>5.4499000000000004</v>
      </c>
      <c r="L1194" s="158">
        <v>4.9263000000000003</v>
      </c>
      <c r="M1194" s="158">
        <v>4.5274000000000001</v>
      </c>
      <c r="N1194" s="158">
        <v>4.2840999999999996</v>
      </c>
      <c r="O1194" s="158">
        <v>4.0025000000000004</v>
      </c>
      <c r="P1194" s="158">
        <v>5.2655000000000003</v>
      </c>
      <c r="Q1194" s="158">
        <v>7.0970000000000004</v>
      </c>
      <c r="R1194" s="158">
        <v>3.7296999999999998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44865</v>
      </c>
      <c r="E1195" s="158">
        <v>285.31459999999998</v>
      </c>
      <c r="F1195" s="158">
        <v>6.4488000000000003</v>
      </c>
      <c r="G1195" s="158">
        <v>6.3529</v>
      </c>
      <c r="H1195" s="158">
        <v>6.3602999999999996</v>
      </c>
      <c r="I1195" s="158">
        <v>6.0815999999999999</v>
      </c>
      <c r="J1195" s="158">
        <v>5.9531000000000001</v>
      </c>
      <c r="K1195" s="158">
        <v>5.5698999999999996</v>
      </c>
      <c r="L1195" s="158">
        <v>5.0468999999999999</v>
      </c>
      <c r="M1195" s="158">
        <v>4.6470000000000002</v>
      </c>
      <c r="N1195" s="158">
        <v>4.4017999999999997</v>
      </c>
      <c r="O1195" s="158">
        <v>4.1449999999999996</v>
      </c>
      <c r="P1195" s="158">
        <v>5.375</v>
      </c>
      <c r="Q1195" s="158">
        <v>6.8068999999999997</v>
      </c>
      <c r="R1195" s="158">
        <v>3.8509000000000002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44865</v>
      </c>
      <c r="E1196" s="158">
        <v>10.968999999999999</v>
      </c>
      <c r="F1196" s="158">
        <v>5.9905999999999997</v>
      </c>
      <c r="G1196" s="158">
        <v>6.2145999999999999</v>
      </c>
      <c r="H1196" s="158">
        <v>6.2347000000000001</v>
      </c>
      <c r="I1196" s="158">
        <v>5.9078999999999997</v>
      </c>
      <c r="J1196" s="158">
        <v>5.8250999999999999</v>
      </c>
      <c r="K1196" s="158">
        <v>5.3742000000000001</v>
      </c>
      <c r="L1196" s="158">
        <v>4.7599</v>
      </c>
      <c r="M1196" s="158">
        <v>4.4782999999999999</v>
      </c>
      <c r="N1196" s="158">
        <v>4.3891</v>
      </c>
      <c r="O1196" s="158"/>
      <c r="P1196" s="158"/>
      <c r="Q1196" s="158">
        <v>4.4404000000000003</v>
      </c>
      <c r="R1196" s="158">
        <v>4.3727</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44865</v>
      </c>
      <c r="E1197" s="158">
        <v>10.9697</v>
      </c>
      <c r="F1197" s="158">
        <v>5.9901999999999997</v>
      </c>
      <c r="G1197" s="158">
        <v>6.3251999999999997</v>
      </c>
      <c r="H1197" s="158">
        <v>6.2343000000000002</v>
      </c>
      <c r="I1197" s="158">
        <v>5.9314</v>
      </c>
      <c r="J1197" s="158">
        <v>5.8354999999999997</v>
      </c>
      <c r="K1197" s="158">
        <v>5.3776000000000002</v>
      </c>
      <c r="L1197" s="158">
        <v>4.7614999999999998</v>
      </c>
      <c r="M1197" s="158">
        <v>4.4793000000000003</v>
      </c>
      <c r="N1197" s="158">
        <v>4.3898000000000001</v>
      </c>
      <c r="O1197" s="158"/>
      <c r="P1197" s="158"/>
      <c r="Q1197" s="158">
        <v>4.4436</v>
      </c>
      <c r="R1197" s="158">
        <v>4.3760000000000003</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44865</v>
      </c>
      <c r="E1198" s="158">
        <v>10.968999999999999</v>
      </c>
      <c r="F1198" s="158">
        <v>5.9905999999999997</v>
      </c>
      <c r="G1198" s="158">
        <v>6.2145999999999999</v>
      </c>
      <c r="H1198" s="158">
        <v>6.2347000000000001</v>
      </c>
      <c r="I1198" s="158">
        <v>5.9078999999999997</v>
      </c>
      <c r="J1198" s="158">
        <v>5.8250999999999999</v>
      </c>
      <c r="K1198" s="158">
        <v>5.3742000000000001</v>
      </c>
      <c r="L1198" s="158">
        <v>4.7599</v>
      </c>
      <c r="M1198" s="158">
        <v>4.4782999999999999</v>
      </c>
      <c r="N1198" s="158">
        <v>4.3891</v>
      </c>
      <c r="O1198" s="158"/>
      <c r="P1198" s="158"/>
      <c r="Q1198" s="158">
        <v>4.4404000000000003</v>
      </c>
      <c r="R1198" s="158">
        <v>4.3727</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44865</v>
      </c>
      <c r="E1199" s="158">
        <v>10.978</v>
      </c>
      <c r="F1199" s="158">
        <v>6.3182999999999998</v>
      </c>
      <c r="G1199" s="158">
        <v>6.5423999999999998</v>
      </c>
      <c r="H1199" s="158">
        <v>6.5629</v>
      </c>
      <c r="I1199" s="158">
        <v>6.1654999999999998</v>
      </c>
      <c r="J1199" s="158">
        <v>6.0260999999999996</v>
      </c>
      <c r="K1199" s="158">
        <v>5.5072000000000001</v>
      </c>
      <c r="L1199" s="158">
        <v>4.8238000000000003</v>
      </c>
      <c r="M1199" s="158">
        <v>4.5473999999999997</v>
      </c>
      <c r="N1199" s="158">
        <v>4.4469000000000003</v>
      </c>
      <c r="O1199" s="158"/>
      <c r="P1199" s="158"/>
      <c r="Q1199" s="158">
        <v>4.4806999999999997</v>
      </c>
      <c r="R1199" s="158">
        <v>4.4154</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44865</v>
      </c>
      <c r="E1200" s="158">
        <v>34.609299999999998</v>
      </c>
      <c r="F1200" s="158">
        <v>5.6959</v>
      </c>
      <c r="G1200" s="158">
        <v>5.9791999999999996</v>
      </c>
      <c r="H1200" s="158">
        <v>5.9428000000000001</v>
      </c>
      <c r="I1200" s="158">
        <v>5.6544999999999996</v>
      </c>
      <c r="J1200" s="158">
        <v>5.5681000000000003</v>
      </c>
      <c r="K1200" s="158">
        <v>5.2606000000000002</v>
      </c>
      <c r="L1200" s="158">
        <v>4.7175000000000002</v>
      </c>
      <c r="M1200" s="158">
        <v>4.4589999999999996</v>
      </c>
      <c r="N1200" s="158">
        <v>4.3834999999999997</v>
      </c>
      <c r="O1200" s="158">
        <v>4.5397999999999996</v>
      </c>
      <c r="P1200" s="158">
        <v>5.5712000000000002</v>
      </c>
      <c r="Q1200" s="158">
        <v>7.5311000000000003</v>
      </c>
      <c r="R1200" s="158">
        <v>4.1776</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44865</v>
      </c>
      <c r="E1201" s="158">
        <v>35.273600000000002</v>
      </c>
      <c r="F1201" s="158">
        <v>5.8990999999999998</v>
      </c>
      <c r="G1201" s="158">
        <v>6.2118000000000002</v>
      </c>
      <c r="H1201" s="158">
        <v>6.2012</v>
      </c>
      <c r="I1201" s="158">
        <v>5.9116</v>
      </c>
      <c r="J1201" s="158">
        <v>5.82</v>
      </c>
      <c r="K1201" s="158">
        <v>5.5217999999999998</v>
      </c>
      <c r="L1201" s="158">
        <v>4.9793000000000003</v>
      </c>
      <c r="M1201" s="158">
        <v>4.7215999999999996</v>
      </c>
      <c r="N1201" s="158">
        <v>4.6477000000000004</v>
      </c>
      <c r="O1201" s="158">
        <v>4.8680000000000003</v>
      </c>
      <c r="P1201" s="158">
        <v>5.8768000000000002</v>
      </c>
      <c r="Q1201" s="158">
        <v>7.2580999999999998</v>
      </c>
      <c r="R1201" s="158">
        <v>4.4873000000000003</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44865</v>
      </c>
      <c r="E1202" s="158">
        <v>29.483499999999999</v>
      </c>
      <c r="F1202" s="158">
        <v>5.9432999999999998</v>
      </c>
      <c r="G1202" s="158">
        <v>6.2756999999999996</v>
      </c>
      <c r="H1202" s="158">
        <v>6.0731999999999999</v>
      </c>
      <c r="I1202" s="158">
        <v>5.8670999999999998</v>
      </c>
      <c r="J1202" s="158">
        <v>5.7385000000000002</v>
      </c>
      <c r="K1202" s="158">
        <v>5.3776999999999999</v>
      </c>
      <c r="L1202" s="158">
        <v>4.7755000000000001</v>
      </c>
      <c r="M1202" s="158">
        <v>4.4184999999999999</v>
      </c>
      <c r="N1202" s="158">
        <v>4.1727999999999996</v>
      </c>
      <c r="O1202" s="158">
        <v>3.7631000000000001</v>
      </c>
      <c r="P1202" s="158">
        <v>4.8188000000000004</v>
      </c>
      <c r="Q1202" s="158">
        <v>6.7394999999999996</v>
      </c>
      <c r="R1202" s="158">
        <v>3.6522000000000001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44865</v>
      </c>
      <c r="E1203" s="158">
        <v>29.355699999999999</v>
      </c>
      <c r="F1203" s="158">
        <v>5.7203999999999997</v>
      </c>
      <c r="G1203" s="158">
        <v>6.1784999999999997</v>
      </c>
      <c r="H1203" s="158">
        <v>5.9572000000000003</v>
      </c>
      <c r="I1203" s="158">
        <v>5.7587999999999999</v>
      </c>
      <c r="J1203" s="158">
        <v>5.6340000000000003</v>
      </c>
      <c r="K1203" s="158">
        <v>5.2765000000000004</v>
      </c>
      <c r="L1203" s="158">
        <v>4.6729000000000003</v>
      </c>
      <c r="M1203" s="158">
        <v>4.3150000000000004</v>
      </c>
      <c r="N1203" s="158">
        <v>4.0686999999999998</v>
      </c>
      <c r="O1203" s="158">
        <v>3.6629</v>
      </c>
      <c r="P1203" s="158">
        <v>4.7344999999999997</v>
      </c>
      <c r="Q1203" s="158">
        <v>6.6761999999999997</v>
      </c>
      <c r="R1203" s="158">
        <v>3.5485000000000002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44865</v>
      </c>
      <c r="E1204" s="158">
        <v>3426.6480000000001</v>
      </c>
      <c r="F1204" s="158">
        <v>6.0693000000000001</v>
      </c>
      <c r="G1204" s="158">
        <v>6.2366000000000001</v>
      </c>
      <c r="H1204" s="158">
        <v>6.2766999999999999</v>
      </c>
      <c r="I1204" s="158">
        <v>6.0114999999999998</v>
      </c>
      <c r="J1204" s="158">
        <v>5.9180000000000001</v>
      </c>
      <c r="K1204" s="158">
        <v>5.5595999999999997</v>
      </c>
      <c r="L1204" s="158">
        <v>4.9741</v>
      </c>
      <c r="M1204" s="158">
        <v>4.5746000000000002</v>
      </c>
      <c r="N1204" s="158">
        <v>4.3552999999999997</v>
      </c>
      <c r="O1204" s="158">
        <v>4.0742000000000003</v>
      </c>
      <c r="P1204" s="158">
        <v>5.2756999999999996</v>
      </c>
      <c r="Q1204" s="158">
        <v>6.7295999999999996</v>
      </c>
      <c r="R1204" s="158">
        <v>3.8041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44865</v>
      </c>
      <c r="E1205" s="158">
        <v>3433.8391999999999</v>
      </c>
      <c r="F1205" s="158">
        <v>5.9748000000000001</v>
      </c>
      <c r="G1205" s="158">
        <v>6.1395</v>
      </c>
      <c r="H1205" s="158">
        <v>6.1787999999999998</v>
      </c>
      <c r="I1205" s="158">
        <v>5.9127000000000001</v>
      </c>
      <c r="J1205" s="158">
        <v>5.8182999999999998</v>
      </c>
      <c r="K1205" s="158">
        <v>5.4591000000000003</v>
      </c>
      <c r="L1205" s="158">
        <v>4.8715999999999999</v>
      </c>
      <c r="M1205" s="158">
        <v>4.4713000000000003</v>
      </c>
      <c r="N1205" s="158">
        <v>4.2514000000000003</v>
      </c>
      <c r="O1205" s="158">
        <v>3.9830000000000001</v>
      </c>
      <c r="P1205" s="158">
        <v>5.1848000000000001</v>
      </c>
      <c r="Q1205" s="158">
        <v>6.7244999999999999</v>
      </c>
      <c r="R1205" s="158">
        <v>3.7073</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44865</v>
      </c>
      <c r="E1206" s="158">
        <v>3401.6846</v>
      </c>
      <c r="F1206" s="158">
        <v>5.9690000000000003</v>
      </c>
      <c r="G1206" s="158">
        <v>6.1367000000000003</v>
      </c>
      <c r="H1206" s="158">
        <v>6.1763000000000003</v>
      </c>
      <c r="I1206" s="158">
        <v>5.9114000000000004</v>
      </c>
      <c r="J1206" s="158">
        <v>5.8174999999999999</v>
      </c>
      <c r="K1206" s="158">
        <v>5.4580000000000002</v>
      </c>
      <c r="L1206" s="158">
        <v>4.8714000000000004</v>
      </c>
      <c r="M1206" s="158">
        <v>4.4711999999999996</v>
      </c>
      <c r="N1206" s="158">
        <v>4.2512999999999996</v>
      </c>
      <c r="O1206" s="158">
        <v>3.9824000000000002</v>
      </c>
      <c r="P1206" s="158">
        <v>5.1840000000000002</v>
      </c>
      <c r="Q1206" s="158">
        <v>6.6554000000000002</v>
      </c>
      <c r="R1206" s="158">
        <v>3.7069000000000001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44865</v>
      </c>
      <c r="E1207" s="158">
        <v>3069.37248</v>
      </c>
      <c r="F1207" s="158">
        <v>6.8604000000000003</v>
      </c>
      <c r="G1207" s="158">
        <v>6.5473999999999997</v>
      </c>
      <c r="H1207" s="158">
        <v>6.3719000000000001</v>
      </c>
      <c r="I1207" s="158">
        <v>6.0317999999999996</v>
      </c>
      <c r="J1207" s="158">
        <v>5.8948999999999998</v>
      </c>
      <c r="K1207" s="158">
        <v>5.5545999999999998</v>
      </c>
      <c r="L1207" s="158">
        <v>4.9629000000000003</v>
      </c>
      <c r="M1207" s="158">
        <v>4.5518999999999998</v>
      </c>
      <c r="N1207" s="158">
        <v>4.2714999999999996</v>
      </c>
      <c r="O1207" s="158">
        <v>3.8287</v>
      </c>
      <c r="P1207" s="158">
        <v>3.1863000000000001</v>
      </c>
      <c r="Q1207" s="158">
        <v>6.3627000000000002</v>
      </c>
      <c r="R1207" s="158">
        <v>3.6905000000000001</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44865</v>
      </c>
      <c r="E1208" s="158">
        <v>3092.9172800000001</v>
      </c>
      <c r="F1208" s="158">
        <v>6.9706000000000001</v>
      </c>
      <c r="G1208" s="158">
        <v>6.6581999999999999</v>
      </c>
      <c r="H1208" s="158">
        <v>6.4821</v>
      </c>
      <c r="I1208" s="158">
        <v>6.1421000000000001</v>
      </c>
      <c r="J1208" s="158">
        <v>6.0053999999999998</v>
      </c>
      <c r="K1208" s="158">
        <v>5.6661000000000001</v>
      </c>
      <c r="L1208" s="158">
        <v>5.0991</v>
      </c>
      <c r="M1208" s="158">
        <v>4.6816000000000004</v>
      </c>
      <c r="N1208" s="158">
        <v>4.3940000000000001</v>
      </c>
      <c r="O1208" s="158">
        <v>3.9239999999999999</v>
      </c>
      <c r="P1208" s="158">
        <v>3.2648000000000001</v>
      </c>
      <c r="Q1208" s="158">
        <v>5.7351999999999999</v>
      </c>
      <c r="R1208" s="158">
        <v>3.7953999999999999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44865</v>
      </c>
      <c r="E1212" s="158">
        <v>3454.3528000000001</v>
      </c>
      <c r="F1212" s="158">
        <v>6.6780999999999997</v>
      </c>
      <c r="G1212" s="158">
        <v>6.6326000000000001</v>
      </c>
      <c r="H1212" s="158">
        <v>6.3414999999999999</v>
      </c>
      <c r="I1212" s="158">
        <v>6.1246999999999998</v>
      </c>
      <c r="J1212" s="158">
        <v>5.9149000000000003</v>
      </c>
      <c r="K1212" s="158">
        <v>5.5541999999999998</v>
      </c>
      <c r="L1212" s="158">
        <v>4.9391999999999996</v>
      </c>
      <c r="M1212" s="158">
        <v>4.5846999999999998</v>
      </c>
      <c r="N1212" s="158">
        <v>4.3676000000000004</v>
      </c>
      <c r="O1212" s="158">
        <v>4.1284999999999998</v>
      </c>
      <c r="P1212" s="158">
        <v>5.3430999999999997</v>
      </c>
      <c r="Q1212" s="158">
        <v>6.8173000000000004</v>
      </c>
      <c r="R1212" s="158">
        <v>3.8008999999999999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44865</v>
      </c>
      <c r="E1213" s="158">
        <v>3423.8478</v>
      </c>
      <c r="F1213" s="158">
        <v>6.5606</v>
      </c>
      <c r="G1213" s="158">
        <v>6.5148999999999999</v>
      </c>
      <c r="H1213" s="158">
        <v>6.2226999999999997</v>
      </c>
      <c r="I1213" s="158">
        <v>6.0052000000000003</v>
      </c>
      <c r="J1213" s="158">
        <v>5.7965999999999998</v>
      </c>
      <c r="K1213" s="158">
        <v>5.4351000000000003</v>
      </c>
      <c r="L1213" s="158">
        <v>4.8186</v>
      </c>
      <c r="M1213" s="158">
        <v>4.4657</v>
      </c>
      <c r="N1213" s="158">
        <v>4.2487000000000004</v>
      </c>
      <c r="O1213" s="158">
        <v>4.0076999999999998</v>
      </c>
      <c r="P1213" s="158">
        <v>5.2388000000000003</v>
      </c>
      <c r="Q1213" s="158">
        <v>7.0061999999999998</v>
      </c>
      <c r="R1213" s="158">
        <v>3.6814</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44865</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44865</v>
      </c>
      <c r="E1218" s="158">
        <v>1061.2304999999999</v>
      </c>
      <c r="F1218" s="158">
        <v>5.8342000000000001</v>
      </c>
      <c r="G1218" s="158">
        <v>6.1837</v>
      </c>
      <c r="H1218" s="158">
        <v>6.1219000000000001</v>
      </c>
      <c r="I1218" s="158">
        <v>5.9622999999999999</v>
      </c>
      <c r="J1218" s="158">
        <v>5.6952999999999996</v>
      </c>
      <c r="K1218" s="158">
        <v>5.5491999999999999</v>
      </c>
      <c r="L1218" s="158">
        <v>5.0134999999999996</v>
      </c>
      <c r="M1218" s="158">
        <v>4.5968</v>
      </c>
      <c r="N1218" s="158">
        <v>4.3380999999999998</v>
      </c>
      <c r="O1218" s="158"/>
      <c r="P1218" s="158"/>
      <c r="Q1218" s="158">
        <v>3.9784999999999999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44865</v>
      </c>
      <c r="E1219" s="158">
        <v>1058.7995000000001</v>
      </c>
      <c r="F1219" s="158">
        <v>5.6820000000000004</v>
      </c>
      <c r="G1219" s="158">
        <v>6.0335000000000001</v>
      </c>
      <c r="H1219" s="158">
        <v>5.9715999999999996</v>
      </c>
      <c r="I1219" s="158">
        <v>5.8120000000000003</v>
      </c>
      <c r="J1219" s="158">
        <v>5.5446999999999997</v>
      </c>
      <c r="K1219" s="158">
        <v>5.3971999999999998</v>
      </c>
      <c r="L1219" s="158">
        <v>4.8597000000000001</v>
      </c>
      <c r="M1219" s="158">
        <v>4.4416000000000002</v>
      </c>
      <c r="N1219" s="158">
        <v>4.1817000000000002</v>
      </c>
      <c r="O1219" s="158"/>
      <c r="P1219" s="158"/>
      <c r="Q1219" s="158">
        <v>3.8220000000000001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44865</v>
      </c>
      <c r="E1220" s="158">
        <v>2089.4666999999999</v>
      </c>
      <c r="F1220" s="158">
        <v>6.4330999999999996</v>
      </c>
      <c r="G1220" s="158">
        <v>6.3741000000000003</v>
      </c>
      <c r="H1220" s="158">
        <v>6.3028000000000004</v>
      </c>
      <c r="I1220" s="158">
        <v>5.9850000000000003</v>
      </c>
      <c r="J1220" s="158">
        <v>5.9938000000000002</v>
      </c>
      <c r="K1220" s="158">
        <v>5.5522</v>
      </c>
      <c r="L1220" s="158">
        <v>4.9542000000000002</v>
      </c>
      <c r="M1220" s="158">
        <v>4.5404</v>
      </c>
      <c r="N1220" s="158">
        <v>4.2962999999999996</v>
      </c>
      <c r="O1220" s="158">
        <v>4.0528000000000004</v>
      </c>
      <c r="P1220" s="158">
        <v>4.4668000000000001</v>
      </c>
      <c r="Q1220" s="158">
        <v>6.6841999999999997</v>
      </c>
      <c r="R1220" s="158">
        <v>3.7503000000000002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44865</v>
      </c>
      <c r="E1221" s="158">
        <v>2109.5904</v>
      </c>
      <c r="F1221" s="158">
        <v>6.5308999999999999</v>
      </c>
      <c r="G1221" s="158">
        <v>6.4737999999999998</v>
      </c>
      <c r="H1221" s="158">
        <v>6.4024000000000001</v>
      </c>
      <c r="I1221" s="158">
        <v>6.0848000000000004</v>
      </c>
      <c r="J1221" s="158">
        <v>6.0942999999999996</v>
      </c>
      <c r="K1221" s="158">
        <v>5.6536999999999997</v>
      </c>
      <c r="L1221" s="158">
        <v>5.0568</v>
      </c>
      <c r="M1221" s="158">
        <v>4.6439000000000004</v>
      </c>
      <c r="N1221" s="158">
        <v>4.4006999999999996</v>
      </c>
      <c r="O1221" s="158">
        <v>4.1532</v>
      </c>
      <c r="P1221" s="158">
        <v>4.5678000000000001</v>
      </c>
      <c r="Q1221" s="158">
        <v>6.3547000000000002</v>
      </c>
      <c r="R1221" s="158">
        <v>3.8485999999999998</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44865</v>
      </c>
      <c r="E1222" s="158">
        <v>3587.4295999999999</v>
      </c>
      <c r="F1222" s="158">
        <v>6.2816999999999998</v>
      </c>
      <c r="G1222" s="158">
        <v>6.3559000000000001</v>
      </c>
      <c r="H1222" s="158">
        <v>6.2869000000000002</v>
      </c>
      <c r="I1222" s="158">
        <v>6.0723000000000003</v>
      </c>
      <c r="J1222" s="158">
        <v>5.9749999999999996</v>
      </c>
      <c r="K1222" s="158">
        <v>5.6254999999999997</v>
      </c>
      <c r="L1222" s="158">
        <v>5.0457999999999998</v>
      </c>
      <c r="M1222" s="158">
        <v>4.6409000000000002</v>
      </c>
      <c r="N1222" s="158">
        <v>4.4101999999999997</v>
      </c>
      <c r="O1222" s="158">
        <v>4.1044999999999998</v>
      </c>
      <c r="P1222" s="158">
        <v>5.3327</v>
      </c>
      <c r="Q1222" s="158">
        <v>6.7655000000000003</v>
      </c>
      <c r="R1222" s="158">
        <v>3.8424999999999998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44865</v>
      </c>
      <c r="E1223" s="158">
        <v>3267.3033</v>
      </c>
      <c r="F1223" s="158">
        <v>5.6513</v>
      </c>
      <c r="G1223" s="158">
        <v>5.7245999999999997</v>
      </c>
      <c r="H1223" s="158">
        <v>5.6553000000000004</v>
      </c>
      <c r="I1223" s="158">
        <v>5.4401000000000002</v>
      </c>
      <c r="J1223" s="158">
        <v>5.3411</v>
      </c>
      <c r="K1223" s="158">
        <v>4.9865000000000004</v>
      </c>
      <c r="L1223" s="158">
        <v>4.3997999999999999</v>
      </c>
      <c r="M1223" s="158">
        <v>3.9883000000000002</v>
      </c>
      <c r="N1223" s="158">
        <v>3.7496</v>
      </c>
      <c r="O1223" s="158">
        <v>3.4582000000000002</v>
      </c>
      <c r="P1223" s="158">
        <v>4.6646000000000001</v>
      </c>
      <c r="Q1223" s="158">
        <v>6.3048999999999999</v>
      </c>
      <c r="R1223" s="158">
        <v>3.1905000000000001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44865</v>
      </c>
      <c r="E1224" s="158">
        <v>3563.578</v>
      </c>
      <c r="F1224" s="158">
        <v>6.1927000000000003</v>
      </c>
      <c r="G1224" s="158">
        <v>6.2657999999999996</v>
      </c>
      <c r="H1224" s="158">
        <v>6.1967999999999996</v>
      </c>
      <c r="I1224" s="158">
        <v>5.9821</v>
      </c>
      <c r="J1224" s="158">
        <v>5.8845999999999998</v>
      </c>
      <c r="K1224" s="158">
        <v>5.5343</v>
      </c>
      <c r="L1224" s="158">
        <v>4.9508999999999999</v>
      </c>
      <c r="M1224" s="158">
        <v>4.5430000000000001</v>
      </c>
      <c r="N1224" s="158">
        <v>4.3099999999999996</v>
      </c>
      <c r="O1224" s="158">
        <v>4.0080999999999998</v>
      </c>
      <c r="P1224" s="158">
        <v>5.2503000000000002</v>
      </c>
      <c r="Q1224" s="158">
        <v>6.8280000000000003</v>
      </c>
      <c r="R1224" s="158">
        <v>3.7471999999999999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44865</v>
      </c>
      <c r="E1225" s="158">
        <v>1176.3193000000001</v>
      </c>
      <c r="F1225" s="158">
        <v>6.2378999999999998</v>
      </c>
      <c r="G1225" s="158">
        <v>6.21</v>
      </c>
      <c r="H1225" s="158">
        <v>6.1443000000000003</v>
      </c>
      <c r="I1225" s="158">
        <v>5.9839000000000002</v>
      </c>
      <c r="J1225" s="158">
        <v>5.7991000000000001</v>
      </c>
      <c r="K1225" s="158">
        <v>5.3139000000000003</v>
      </c>
      <c r="L1225" s="158">
        <v>4.6886999999999999</v>
      </c>
      <c r="M1225" s="158">
        <v>4.2412000000000001</v>
      </c>
      <c r="N1225" s="158">
        <v>3.9870000000000001</v>
      </c>
      <c r="O1225" s="158">
        <v>3.6762999999999999</v>
      </c>
      <c r="P1225" s="158"/>
      <c r="Q1225" s="158">
        <v>4.3689</v>
      </c>
      <c r="R1225" s="158">
        <v>3.4809999999999999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44865</v>
      </c>
      <c r="E1226" s="158">
        <v>1172.3764000000001</v>
      </c>
      <c r="F1226" s="158">
        <v>6.1374000000000004</v>
      </c>
      <c r="G1226" s="158">
        <v>6.1104000000000003</v>
      </c>
      <c r="H1226" s="158">
        <v>6.0727000000000002</v>
      </c>
      <c r="I1226" s="158">
        <v>5.7583000000000002</v>
      </c>
      <c r="J1226" s="158">
        <v>5.6313000000000004</v>
      </c>
      <c r="K1226" s="158">
        <v>5.1840000000000002</v>
      </c>
      <c r="L1226" s="158">
        <v>4.5614999999999997</v>
      </c>
      <c r="M1226" s="158">
        <v>4.1142000000000003</v>
      </c>
      <c r="N1226" s="158">
        <v>3.8681999999999999</v>
      </c>
      <c r="O1226" s="158">
        <v>3.5821999999999998</v>
      </c>
      <c r="P1226" s="158"/>
      <c r="Q1226" s="158">
        <v>4.2766000000000002</v>
      </c>
      <c r="R1226" s="158">
        <v>3.3807</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6.0134947916666652</v>
      </c>
      <c r="G1227" s="160">
        <v>6.0093218750000013</v>
      </c>
      <c r="H1227" s="160">
        <v>5.9075458333333337</v>
      </c>
      <c r="I1227" s="160">
        <v>5.6821729166666666</v>
      </c>
      <c r="J1227" s="160">
        <v>5.5821312499999998</v>
      </c>
      <c r="K1227" s="160">
        <v>5.2337822916666665</v>
      </c>
      <c r="L1227" s="160">
        <v>4.6776552083333369</v>
      </c>
      <c r="M1227" s="160">
        <v>4.3028124999999982</v>
      </c>
      <c r="N1227" s="160">
        <v>4.0837937499999981</v>
      </c>
      <c r="O1227" s="160">
        <v>3.888557471264368</v>
      </c>
      <c r="P1227" s="160">
        <v>5.0579358974358968</v>
      </c>
      <c r="Q1227" s="160">
        <v>6.0054114583333345</v>
      </c>
      <c r="R1227" s="160">
        <v>3.5709542553191467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6.2929999999999993</v>
      </c>
      <c r="G1228" s="160">
        <v>6.30335</v>
      </c>
      <c r="H1228" s="160">
        <v>6.2195999999999998</v>
      </c>
      <c r="I1228" s="160">
        <v>5.9701000000000004</v>
      </c>
      <c r="J1228" s="160">
        <v>5.8642000000000003</v>
      </c>
      <c r="K1228" s="160">
        <v>5.5070999999999994</v>
      </c>
      <c r="L1228" s="160">
        <v>4.9442000000000004</v>
      </c>
      <c r="M1228" s="160">
        <v>4.5417000000000005</v>
      </c>
      <c r="N1228" s="160">
        <v>4.3040000000000003</v>
      </c>
      <c r="O1228" s="160">
        <v>4.0004</v>
      </c>
      <c r="P1228" s="160">
        <v>5.2344000000000008</v>
      </c>
      <c r="Q1228" s="160">
        <v>6.7313999999999998</v>
      </c>
      <c r="R1228" s="160">
        <v>3.7386499999999998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44865</v>
      </c>
      <c r="E1231" s="158">
        <v>72.016999999999996</v>
      </c>
      <c r="F1231" s="158">
        <v>-29.459499999999998</v>
      </c>
      <c r="G1231" s="158">
        <v>-29.459499999999998</v>
      </c>
      <c r="H1231" s="158">
        <v>19.4178</v>
      </c>
      <c r="I1231" s="158">
        <v>-0.48139999999999999</v>
      </c>
      <c r="J1231" s="158">
        <v>1.1816</v>
      </c>
      <c r="K1231" s="158">
        <v>4.5510999999999999</v>
      </c>
      <c r="L1231" s="158">
        <v>2.5327999999999999</v>
      </c>
      <c r="M1231" s="158">
        <v>1.3098000000000001</v>
      </c>
      <c r="N1231" s="158">
        <v>8.1799999999999998E-2</v>
      </c>
      <c r="O1231" s="158">
        <v>4.0274999999999999</v>
      </c>
      <c r="P1231" s="158">
        <v>5.6867999999999999</v>
      </c>
      <c r="Q1231" s="158">
        <v>8.4535</v>
      </c>
      <c r="R1231" s="158">
        <v>0.46460000000000001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44865</v>
      </c>
      <c r="E1232" s="158">
        <v>77.723299999999995</v>
      </c>
      <c r="F1232" s="158">
        <v>-28.8596</v>
      </c>
      <c r="G1232" s="158">
        <v>-28.8596</v>
      </c>
      <c r="H1232" s="158">
        <v>20.025600000000001</v>
      </c>
      <c r="I1232" s="158">
        <v>0.1208</v>
      </c>
      <c r="J1232" s="158">
        <v>1.7827</v>
      </c>
      <c r="K1232" s="158">
        <v>5.1585000000000001</v>
      </c>
      <c r="L1232" s="158">
        <v>3.1415999999999999</v>
      </c>
      <c r="M1232" s="158">
        <v>1.9171</v>
      </c>
      <c r="N1232" s="158">
        <v>0.68410000000000004</v>
      </c>
      <c r="O1232" s="158">
        <v>4.6158000000000001</v>
      </c>
      <c r="P1232" s="158">
        <v>6.3036000000000003</v>
      </c>
      <c r="Q1232" s="158">
        <v>8.0092999999999996</v>
      </c>
      <c r="R1232" s="158">
        <v>1.0691999999999999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44865</v>
      </c>
      <c r="E1233" s="158">
        <v>14.1205</v>
      </c>
      <c r="F1233" s="158">
        <v>-32.6541</v>
      </c>
      <c r="G1233" s="158">
        <v>-32.6541</v>
      </c>
      <c r="H1233" s="158">
        <v>27.633400000000002</v>
      </c>
      <c r="I1233" s="158">
        <v>1.4039999999999999</v>
      </c>
      <c r="J1233" s="158">
        <v>4.5620000000000003</v>
      </c>
      <c r="K1233" s="158">
        <v>9.8895</v>
      </c>
      <c r="L1233" s="158">
        <v>3.2004999999999999</v>
      </c>
      <c r="M1233" s="158">
        <v>2.5512000000000001</v>
      </c>
      <c r="N1233" s="158">
        <v>1.4318</v>
      </c>
      <c r="O1233" s="158">
        <v>5.1257999999999999</v>
      </c>
      <c r="P1233" s="158"/>
      <c r="Q1233" s="158">
        <v>8.3081999999999994</v>
      </c>
      <c r="R1233" s="158">
        <v>1.7826</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44865</v>
      </c>
      <c r="E1234" s="158">
        <v>14.316800000000001</v>
      </c>
      <c r="F1234" s="158">
        <v>-32.292099999999998</v>
      </c>
      <c r="G1234" s="158">
        <v>-32.292099999999998</v>
      </c>
      <c r="H1234" s="158">
        <v>28.002199999999998</v>
      </c>
      <c r="I1234" s="158">
        <v>1.7494000000000001</v>
      </c>
      <c r="J1234" s="158">
        <v>4.9469000000000003</v>
      </c>
      <c r="K1234" s="158">
        <v>10.2384</v>
      </c>
      <c r="L1234" s="158">
        <v>3.5135999999999998</v>
      </c>
      <c r="M1234" s="158">
        <v>2.8908</v>
      </c>
      <c r="N1234" s="158">
        <v>1.7567999999999999</v>
      </c>
      <c r="O1234" s="158">
        <v>5.4550999999999998</v>
      </c>
      <c r="P1234" s="158"/>
      <c r="Q1234" s="158">
        <v>8.6546000000000003</v>
      </c>
      <c r="R1234" s="158">
        <v>2.0958000000000001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-30.816324999999999</v>
      </c>
      <c r="G1235" s="160">
        <v>-30.816324999999999</v>
      </c>
      <c r="H1235" s="160">
        <v>23.769749999999998</v>
      </c>
      <c r="I1235" s="160">
        <v>0.69819999999999993</v>
      </c>
      <c r="J1235" s="160">
        <v>3.1183000000000001</v>
      </c>
      <c r="K1235" s="160">
        <v>7.4593749999999996</v>
      </c>
      <c r="L1235" s="160">
        <v>3.0971250000000001</v>
      </c>
      <c r="M1235" s="160">
        <v>2.1672250000000002</v>
      </c>
      <c r="N1235" s="160">
        <v>0.98862500000000009</v>
      </c>
      <c r="O1235" s="160">
        <v>4.8060499999999999</v>
      </c>
      <c r="P1235" s="160">
        <v>5.9952000000000005</v>
      </c>
      <c r="Q1235" s="160">
        <v>8.3564000000000007</v>
      </c>
      <c r="R1235" s="160">
        <v>1.3530500000000001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-30.875799999999998</v>
      </c>
      <c r="G1236" s="160">
        <v>-30.875799999999998</v>
      </c>
      <c r="H1236" s="160">
        <v>23.829500000000003</v>
      </c>
      <c r="I1236" s="160">
        <v>0.76239999999999997</v>
      </c>
      <c r="J1236" s="160">
        <v>3.1723499999999998</v>
      </c>
      <c r="K1236" s="160">
        <v>7.524</v>
      </c>
      <c r="L1236" s="160">
        <v>3.1710500000000001</v>
      </c>
      <c r="M1236" s="160">
        <v>2.2341500000000001</v>
      </c>
      <c r="N1236" s="160">
        <v>1.0579499999999999</v>
      </c>
      <c r="O1236" s="160">
        <v>4.8708</v>
      </c>
      <c r="P1236" s="160">
        <v>5.9952000000000005</v>
      </c>
      <c r="Q1236" s="160">
        <v>8.3808499999999988</v>
      </c>
      <c r="R1236" s="160">
        <v>1.4258999999999999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44865</v>
      </c>
      <c r="E1239" s="158">
        <v>547.32119999999998</v>
      </c>
      <c r="F1239" s="158">
        <v>6.1829000000000001</v>
      </c>
      <c r="G1239" s="158">
        <v>6.1829000000000001</v>
      </c>
      <c r="H1239" s="158">
        <v>6.8685</v>
      </c>
      <c r="I1239" s="158">
        <v>6.1148999999999996</v>
      </c>
      <c r="J1239" s="158">
        <v>4.6874000000000002</v>
      </c>
      <c r="K1239" s="158">
        <v>4.6875999999999998</v>
      </c>
      <c r="L1239" s="158">
        <v>3.8048999999999999</v>
      </c>
      <c r="M1239" s="158">
        <v>3.8351999999999999</v>
      </c>
      <c r="N1239" s="158">
        <v>3.6939000000000002</v>
      </c>
      <c r="O1239" s="158">
        <v>5.0648</v>
      </c>
      <c r="P1239" s="158">
        <v>6.0575000000000001</v>
      </c>
      <c r="Q1239" s="158">
        <v>7.19</v>
      </c>
      <c r="R1239" s="158">
        <v>3.7475000000000001</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44865</v>
      </c>
      <c r="E1240" s="158">
        <v>593.54489999999998</v>
      </c>
      <c r="F1240" s="158">
        <v>7.0124000000000004</v>
      </c>
      <c r="G1240" s="158">
        <v>7.0124000000000004</v>
      </c>
      <c r="H1240" s="158">
        <v>7.7005999999999997</v>
      </c>
      <c r="I1240" s="158">
        <v>6.9476000000000004</v>
      </c>
      <c r="J1240" s="158">
        <v>5.5229999999999997</v>
      </c>
      <c r="K1240" s="158">
        <v>5.5444000000000004</v>
      </c>
      <c r="L1240" s="158">
        <v>4.6611000000000002</v>
      </c>
      <c r="M1240" s="158">
        <v>4.6971999999999996</v>
      </c>
      <c r="N1240" s="158">
        <v>4.5625999999999998</v>
      </c>
      <c r="O1240" s="158">
        <v>5.9305000000000003</v>
      </c>
      <c r="P1240" s="158">
        <v>6.9375999999999998</v>
      </c>
      <c r="Q1240" s="158">
        <v>8.0379000000000005</v>
      </c>
      <c r="R1240" s="158">
        <v>4.5957999999999997</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44865</v>
      </c>
      <c r="E1241" s="158">
        <v>2651.6048000000001</v>
      </c>
      <c r="F1241" s="158">
        <v>6.6242000000000001</v>
      </c>
      <c r="G1241" s="158">
        <v>6.6242000000000001</v>
      </c>
      <c r="H1241" s="158">
        <v>8.1023999999999994</v>
      </c>
      <c r="I1241" s="158">
        <v>6.5206999999999997</v>
      </c>
      <c r="J1241" s="158">
        <v>5.1017000000000001</v>
      </c>
      <c r="K1241" s="158">
        <v>5.2226999999999997</v>
      </c>
      <c r="L1241" s="158">
        <v>4.2164999999999999</v>
      </c>
      <c r="M1241" s="158">
        <v>4.2058999999999997</v>
      </c>
      <c r="N1241" s="158">
        <v>4.1879</v>
      </c>
      <c r="O1241" s="158">
        <v>5.4089999999999998</v>
      </c>
      <c r="P1241" s="158">
        <v>6.6138000000000003</v>
      </c>
      <c r="Q1241" s="158">
        <v>7.7050999999999998</v>
      </c>
      <c r="R1241" s="158">
        <v>4.2046000000000001</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44865</v>
      </c>
      <c r="E1242" s="158">
        <v>2551.3425000000002</v>
      </c>
      <c r="F1242" s="158">
        <v>6.2956000000000003</v>
      </c>
      <c r="G1242" s="158">
        <v>6.2956000000000003</v>
      </c>
      <c r="H1242" s="158">
        <v>7.7751000000000001</v>
      </c>
      <c r="I1242" s="158">
        <v>6.194</v>
      </c>
      <c r="J1242" s="158">
        <v>4.7748999999999997</v>
      </c>
      <c r="K1242" s="158">
        <v>4.88</v>
      </c>
      <c r="L1242" s="158">
        <v>3.8622999999999998</v>
      </c>
      <c r="M1242" s="158">
        <v>3.8573</v>
      </c>
      <c r="N1242" s="158">
        <v>3.8433000000000002</v>
      </c>
      <c r="O1242" s="158">
        <v>5.077</v>
      </c>
      <c r="P1242" s="158">
        <v>6.2290999999999999</v>
      </c>
      <c r="Q1242" s="158">
        <v>7.4301000000000004</v>
      </c>
      <c r="R1242" s="158">
        <v>3.8700999999999999</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44865</v>
      </c>
      <c r="E1243" s="158">
        <v>33.452199999999998</v>
      </c>
      <c r="F1243" s="158">
        <v>6.9507000000000003</v>
      </c>
      <c r="G1243" s="158">
        <v>6.9507000000000003</v>
      </c>
      <c r="H1243" s="158">
        <v>6.8102999999999998</v>
      </c>
      <c r="I1243" s="158">
        <v>5.4356999999999998</v>
      </c>
      <c r="J1243" s="158">
        <v>3.8738000000000001</v>
      </c>
      <c r="K1243" s="158">
        <v>4.5030999999999999</v>
      </c>
      <c r="L1243" s="158">
        <v>3.1122999999999998</v>
      </c>
      <c r="M1243" s="158">
        <v>3.1143999999999998</v>
      </c>
      <c r="N1243" s="158">
        <v>3.1642999999999999</v>
      </c>
      <c r="O1243" s="158">
        <v>4.7092000000000001</v>
      </c>
      <c r="P1243" s="158">
        <v>5.6177000000000001</v>
      </c>
      <c r="Q1243" s="158">
        <v>7.3442999999999996</v>
      </c>
      <c r="R1243" s="158">
        <v>3.3801999999999999</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44865</v>
      </c>
      <c r="E1244" s="158">
        <v>35.9146</v>
      </c>
      <c r="F1244" s="158">
        <v>7.5591999999999997</v>
      </c>
      <c r="G1244" s="158">
        <v>7.5591999999999997</v>
      </c>
      <c r="H1244" s="158">
        <v>7.4340999999999999</v>
      </c>
      <c r="I1244" s="158">
        <v>6.0609999999999999</v>
      </c>
      <c r="J1244" s="158">
        <v>4.5053000000000001</v>
      </c>
      <c r="K1244" s="158">
        <v>5.14</v>
      </c>
      <c r="L1244" s="158">
        <v>3.8077000000000001</v>
      </c>
      <c r="M1244" s="158">
        <v>3.8896000000000002</v>
      </c>
      <c r="N1244" s="158">
        <v>3.9796</v>
      </c>
      <c r="O1244" s="158">
        <v>5.5551000000000004</v>
      </c>
      <c r="P1244" s="158">
        <v>6.4404000000000003</v>
      </c>
      <c r="Q1244" s="158">
        <v>7.6130000000000004</v>
      </c>
      <c r="R1244" s="158">
        <v>4.2050000000000001</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44865</v>
      </c>
      <c r="E1247" s="158">
        <v>35.589100000000002</v>
      </c>
      <c r="F1247" s="158">
        <v>7.1148999999999996</v>
      </c>
      <c r="G1247" s="158">
        <v>7.1148999999999996</v>
      </c>
      <c r="H1247" s="158">
        <v>7.976</v>
      </c>
      <c r="I1247" s="158">
        <v>6.3963000000000001</v>
      </c>
      <c r="J1247" s="158">
        <v>4.9067999999999996</v>
      </c>
      <c r="K1247" s="158">
        <v>4.5019999999999998</v>
      </c>
      <c r="L1247" s="158">
        <v>3.7216999999999998</v>
      </c>
      <c r="M1247" s="158">
        <v>3.7644000000000002</v>
      </c>
      <c r="N1247" s="158">
        <v>3.7210000000000001</v>
      </c>
      <c r="O1247" s="158">
        <v>4.6879</v>
      </c>
      <c r="P1247" s="158">
        <v>5.8728999999999996</v>
      </c>
      <c r="Q1247" s="158">
        <v>7.2164999999999999</v>
      </c>
      <c r="R1247" s="158">
        <v>3.6246</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44865</v>
      </c>
      <c r="E1248" s="158">
        <v>34.896700000000003</v>
      </c>
      <c r="F1248" s="158">
        <v>6.8722000000000003</v>
      </c>
      <c r="G1248" s="158">
        <v>6.8722000000000003</v>
      </c>
      <c r="H1248" s="158">
        <v>7.7144000000000004</v>
      </c>
      <c r="I1248" s="158">
        <v>6.1406999999999998</v>
      </c>
      <c r="J1248" s="158">
        <v>4.6542000000000003</v>
      </c>
      <c r="K1248" s="158">
        <v>4.2474999999999996</v>
      </c>
      <c r="L1248" s="158">
        <v>3.4639000000000002</v>
      </c>
      <c r="M1248" s="158">
        <v>3.5112000000000001</v>
      </c>
      <c r="N1248" s="158">
        <v>3.4636</v>
      </c>
      <c r="O1248" s="158">
        <v>4.4280999999999997</v>
      </c>
      <c r="P1248" s="158">
        <v>5.625</v>
      </c>
      <c r="Q1248" s="158">
        <v>7.3287000000000004</v>
      </c>
      <c r="R1248" s="158">
        <v>3.3643000000000001</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44865</v>
      </c>
      <c r="E1249" s="158">
        <v>16.817499999999999</v>
      </c>
      <c r="F1249" s="158">
        <v>6.1524999999999999</v>
      </c>
      <c r="G1249" s="158">
        <v>6.1524999999999999</v>
      </c>
      <c r="H1249" s="158">
        <v>7.0891000000000002</v>
      </c>
      <c r="I1249" s="158">
        <v>5.7485999999999997</v>
      </c>
      <c r="J1249" s="158">
        <v>4.6177999999999999</v>
      </c>
      <c r="K1249" s="158">
        <v>4.5292000000000003</v>
      </c>
      <c r="L1249" s="158">
        <v>3.8403999999999998</v>
      </c>
      <c r="M1249" s="158">
        <v>3.8894000000000002</v>
      </c>
      <c r="N1249" s="158">
        <v>3.9032</v>
      </c>
      <c r="O1249" s="158">
        <v>4.9664000000000001</v>
      </c>
      <c r="P1249" s="158">
        <v>6.2535999999999996</v>
      </c>
      <c r="Q1249" s="158">
        <v>7.0320999999999998</v>
      </c>
      <c r="R1249" s="158">
        <v>3.8854000000000002</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44865</v>
      </c>
      <c r="E1250" s="158">
        <v>16.4223</v>
      </c>
      <c r="F1250" s="158">
        <v>5.8555999999999999</v>
      </c>
      <c r="G1250" s="158">
        <v>5.8555999999999999</v>
      </c>
      <c r="H1250" s="158">
        <v>6.7915000000000001</v>
      </c>
      <c r="I1250" s="158">
        <v>5.4566999999999997</v>
      </c>
      <c r="J1250" s="158">
        <v>4.3247999999999998</v>
      </c>
      <c r="K1250" s="158">
        <v>4.2210000000000001</v>
      </c>
      <c r="L1250" s="158">
        <v>3.5268000000000002</v>
      </c>
      <c r="M1250" s="158">
        <v>3.5785999999999998</v>
      </c>
      <c r="N1250" s="158">
        <v>3.5916999999999999</v>
      </c>
      <c r="O1250" s="158">
        <v>4.6665999999999999</v>
      </c>
      <c r="P1250" s="158">
        <v>5.9444999999999997</v>
      </c>
      <c r="Q1250" s="158">
        <v>6.6999000000000004</v>
      </c>
      <c r="R1250" s="158">
        <v>3.5846</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44865</v>
      </c>
      <c r="E1259" s="158">
        <v>0.34</v>
      </c>
      <c r="F1259" s="158">
        <v>14.3306</v>
      </c>
      <c r="G1259" s="158">
        <v>14.3306</v>
      </c>
      <c r="H1259" s="158">
        <v>15.0916</v>
      </c>
      <c r="I1259" s="158">
        <v>15.4269</v>
      </c>
      <c r="J1259" s="158">
        <v>15.0816</v>
      </c>
      <c r="K1259" s="158">
        <v>-13.237399999999999</v>
      </c>
      <c r="L1259" s="158">
        <v>-1.4973000000000001</v>
      </c>
      <c r="M1259" s="158"/>
      <c r="N1259" s="158"/>
      <c r="O1259" s="158"/>
      <c r="P1259" s="158"/>
      <c r="Q1259" s="158">
        <v>1.5172000000000001</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44865</v>
      </c>
      <c r="E1260" s="158">
        <v>0.34770000000000001</v>
      </c>
      <c r="F1260" s="158">
        <v>14.0129</v>
      </c>
      <c r="G1260" s="158">
        <v>14.0129</v>
      </c>
      <c r="H1260" s="158">
        <v>14.756</v>
      </c>
      <c r="I1260" s="158">
        <v>15.083299999999999</v>
      </c>
      <c r="J1260" s="158">
        <v>15.0907</v>
      </c>
      <c r="K1260" s="158">
        <v>-13.2668</v>
      </c>
      <c r="L1260" s="158">
        <v>-1.5203</v>
      </c>
      <c r="M1260" s="158"/>
      <c r="N1260" s="158"/>
      <c r="O1260" s="158"/>
      <c r="P1260" s="158"/>
      <c r="Q1260" s="158">
        <v>1.5274000000000001</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44865</v>
      </c>
      <c r="E1261" s="158">
        <v>0.15670000000000001</v>
      </c>
      <c r="F1261" s="158">
        <v>15.548500000000001</v>
      </c>
      <c r="G1261" s="158">
        <v>15.548500000000001</v>
      </c>
      <c r="H1261" s="158">
        <v>14.029500000000001</v>
      </c>
      <c r="I1261" s="158">
        <v>15.060499999999999</v>
      </c>
      <c r="J1261" s="158">
        <v>14.451499999999999</v>
      </c>
      <c r="K1261" s="158">
        <v>-13.3978</v>
      </c>
      <c r="L1261" s="158">
        <v>-1.4994000000000001</v>
      </c>
      <c r="M1261" s="158"/>
      <c r="N1261" s="158"/>
      <c r="O1261" s="158"/>
      <c r="P1261" s="158"/>
      <c r="Q1261" s="158">
        <v>1.4517</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44865</v>
      </c>
      <c r="E1262" s="158">
        <v>0.16159999999999999</v>
      </c>
      <c r="F1262" s="158">
        <v>15.0764</v>
      </c>
      <c r="G1262" s="158">
        <v>15.0764</v>
      </c>
      <c r="H1262" s="158">
        <v>15.8794</v>
      </c>
      <c r="I1262" s="158">
        <v>14.6013</v>
      </c>
      <c r="J1262" s="158">
        <v>15.5021</v>
      </c>
      <c r="K1262" s="158">
        <v>-13.2295</v>
      </c>
      <c r="L1262" s="158">
        <v>-1.4542999999999999</v>
      </c>
      <c r="M1262" s="158"/>
      <c r="N1262" s="158"/>
      <c r="O1262" s="158"/>
      <c r="P1262" s="158"/>
      <c r="Q1262" s="158">
        <v>1.5021</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44865</v>
      </c>
      <c r="E1263" s="158">
        <v>47.7988</v>
      </c>
      <c r="F1263" s="158">
        <v>6.9783999999999997</v>
      </c>
      <c r="G1263" s="158">
        <v>6.9783999999999997</v>
      </c>
      <c r="H1263" s="158">
        <v>8.3270999999999997</v>
      </c>
      <c r="I1263" s="158">
        <v>5.6849999999999996</v>
      </c>
      <c r="J1263" s="158">
        <v>4.2992999999999997</v>
      </c>
      <c r="K1263" s="158">
        <v>5.5092999999999996</v>
      </c>
      <c r="L1263" s="158">
        <v>3.8462000000000001</v>
      </c>
      <c r="M1263" s="158">
        <v>3.6421999999999999</v>
      </c>
      <c r="N1263" s="158">
        <v>3.5017</v>
      </c>
      <c r="O1263" s="158">
        <v>5.2462</v>
      </c>
      <c r="P1263" s="158">
        <v>5.9527000000000001</v>
      </c>
      <c r="Q1263" s="158">
        <v>7.0488999999999997</v>
      </c>
      <c r="R1263" s="158">
        <v>3.9535</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44865</v>
      </c>
      <c r="E1264" s="158">
        <v>51.018900000000002</v>
      </c>
      <c r="F1264" s="158">
        <v>7.5881999999999996</v>
      </c>
      <c r="G1264" s="158">
        <v>7.5881999999999996</v>
      </c>
      <c r="H1264" s="158">
        <v>8.9359999999999999</v>
      </c>
      <c r="I1264" s="158">
        <v>6.2954999999999997</v>
      </c>
      <c r="J1264" s="158">
        <v>4.9130000000000003</v>
      </c>
      <c r="K1264" s="158">
        <v>6.1291000000000002</v>
      </c>
      <c r="L1264" s="158">
        <v>4.4701000000000004</v>
      </c>
      <c r="M1264" s="158">
        <v>4.2843</v>
      </c>
      <c r="N1264" s="158">
        <v>4.1520999999999999</v>
      </c>
      <c r="O1264" s="158">
        <v>5.8883999999999999</v>
      </c>
      <c r="P1264" s="158">
        <v>6.6052999999999997</v>
      </c>
      <c r="Q1264" s="158">
        <v>7.6745999999999999</v>
      </c>
      <c r="R1264" s="158">
        <v>4.5926999999999998</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44865</v>
      </c>
      <c r="E1265" s="158">
        <v>17.0639</v>
      </c>
      <c r="F1265" s="158">
        <v>5.7066999999999997</v>
      </c>
      <c r="G1265" s="158">
        <v>5.7066999999999997</v>
      </c>
      <c r="H1265" s="158">
        <v>6.4283999999999999</v>
      </c>
      <c r="I1265" s="158">
        <v>5.4352</v>
      </c>
      <c r="J1265" s="158">
        <v>4.7595000000000001</v>
      </c>
      <c r="K1265" s="158">
        <v>4.5468000000000002</v>
      </c>
      <c r="L1265" s="158">
        <v>3.3309000000000002</v>
      </c>
      <c r="M1265" s="158">
        <v>3.2858000000000001</v>
      </c>
      <c r="N1265" s="158">
        <v>3.3672</v>
      </c>
      <c r="O1265" s="158">
        <v>3.3294999999999999</v>
      </c>
      <c r="P1265" s="158">
        <v>2.7288000000000001</v>
      </c>
      <c r="Q1265" s="158">
        <v>3.3856999999999999</v>
      </c>
      <c r="R1265" s="158">
        <v>3.2930000000000001</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44865</v>
      </c>
      <c r="E1266" s="158">
        <v>18.306100000000001</v>
      </c>
      <c r="F1266" s="158">
        <v>6.2507000000000001</v>
      </c>
      <c r="G1266" s="158">
        <v>6.2507000000000001</v>
      </c>
      <c r="H1266" s="158">
        <v>6.8917999999999999</v>
      </c>
      <c r="I1266" s="158">
        <v>5.8952</v>
      </c>
      <c r="J1266" s="158">
        <v>5.22</v>
      </c>
      <c r="K1266" s="158">
        <v>4.9993999999999996</v>
      </c>
      <c r="L1266" s="158">
        <v>3.774</v>
      </c>
      <c r="M1266" s="158">
        <v>3.7265000000000001</v>
      </c>
      <c r="N1266" s="158">
        <v>3.8117000000000001</v>
      </c>
      <c r="O1266" s="158">
        <v>4.0404999999999998</v>
      </c>
      <c r="P1266" s="158">
        <v>3.4847999999999999</v>
      </c>
      <c r="Q1266" s="158">
        <v>6.0824999999999996</v>
      </c>
      <c r="R1266" s="158">
        <v>3.9371999999999998</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44865</v>
      </c>
      <c r="E1267" s="158">
        <v>444.86009999999999</v>
      </c>
      <c r="F1267" s="158">
        <v>5.1329000000000002</v>
      </c>
      <c r="G1267" s="158">
        <v>5.1329000000000002</v>
      </c>
      <c r="H1267" s="158">
        <v>9.0477000000000007</v>
      </c>
      <c r="I1267" s="158">
        <v>6.4508999999999999</v>
      </c>
      <c r="J1267" s="158">
        <v>4.8655999999999997</v>
      </c>
      <c r="K1267" s="158">
        <v>8.4041999999999994</v>
      </c>
      <c r="L1267" s="158">
        <v>4.7911999999999999</v>
      </c>
      <c r="M1267" s="158">
        <v>4.1474000000000002</v>
      </c>
      <c r="N1267" s="158">
        <v>3.7067999999999999</v>
      </c>
      <c r="O1267" s="158">
        <v>5.6079999999999997</v>
      </c>
      <c r="P1267" s="158">
        <v>6.4939999999999998</v>
      </c>
      <c r="Q1267" s="158">
        <v>7.7058</v>
      </c>
      <c r="R1267" s="158">
        <v>4.3071999999999999</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44865</v>
      </c>
      <c r="E1268" s="158">
        <v>449.64109999999999</v>
      </c>
      <c r="F1268" s="158">
        <v>5.2515999999999998</v>
      </c>
      <c r="G1268" s="158">
        <v>5.2515999999999998</v>
      </c>
      <c r="H1268" s="158">
        <v>9.1682000000000006</v>
      </c>
      <c r="I1268" s="158">
        <v>6.5709</v>
      </c>
      <c r="J1268" s="158">
        <v>4.9861000000000004</v>
      </c>
      <c r="K1268" s="158">
        <v>8.5267999999999997</v>
      </c>
      <c r="L1268" s="158">
        <v>4.9142000000000001</v>
      </c>
      <c r="M1268" s="158">
        <v>4.2712000000000003</v>
      </c>
      <c r="N1268" s="158">
        <v>3.8313000000000001</v>
      </c>
      <c r="O1268" s="158">
        <v>5.7237999999999998</v>
      </c>
      <c r="P1268" s="158">
        <v>6.6211000000000002</v>
      </c>
      <c r="Q1268" s="158">
        <v>7.8162000000000003</v>
      </c>
      <c r="R1268" s="158">
        <v>4.4284999999999997</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44865</v>
      </c>
      <c r="E1269" s="158">
        <v>32.495899999999999</v>
      </c>
      <c r="F1269" s="158">
        <v>3.3331</v>
      </c>
      <c r="G1269" s="158">
        <v>3.3331</v>
      </c>
      <c r="H1269" s="158">
        <v>7.7892999999999999</v>
      </c>
      <c r="I1269" s="158">
        <v>5.3300999999999998</v>
      </c>
      <c r="J1269" s="158">
        <v>4.7218999999999998</v>
      </c>
      <c r="K1269" s="158">
        <v>4.2569999999999997</v>
      </c>
      <c r="L1269" s="158">
        <v>3.6943999999999999</v>
      </c>
      <c r="M1269" s="158">
        <v>3.6297999999999999</v>
      </c>
      <c r="N1269" s="158">
        <v>3.6705000000000001</v>
      </c>
      <c r="O1269" s="158">
        <v>4.9337</v>
      </c>
      <c r="P1269" s="158">
        <v>6.1180000000000003</v>
      </c>
      <c r="Q1269" s="158">
        <v>7.4962</v>
      </c>
      <c r="R1269" s="158">
        <v>3.7484000000000002</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44865</v>
      </c>
      <c r="E1270" s="158">
        <v>31.936299999999999</v>
      </c>
      <c r="F1270" s="158">
        <v>3.0865999999999998</v>
      </c>
      <c r="G1270" s="158">
        <v>3.0865999999999998</v>
      </c>
      <c r="H1270" s="158">
        <v>7.5358000000000001</v>
      </c>
      <c r="I1270" s="158">
        <v>5.0795000000000003</v>
      </c>
      <c r="J1270" s="158">
        <v>4.4741999999999997</v>
      </c>
      <c r="K1270" s="158">
        <v>4.0069999999999997</v>
      </c>
      <c r="L1270" s="158">
        <v>3.4413999999999998</v>
      </c>
      <c r="M1270" s="158">
        <v>3.3692000000000002</v>
      </c>
      <c r="N1270" s="158">
        <v>3.4093</v>
      </c>
      <c r="O1270" s="158">
        <v>4.6929999999999996</v>
      </c>
      <c r="P1270" s="158">
        <v>5.8819999999999997</v>
      </c>
      <c r="Q1270" s="158">
        <v>7.1573000000000002</v>
      </c>
      <c r="R1270" s="158">
        <v>3.5062000000000002</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44865</v>
      </c>
      <c r="E1271" s="158">
        <v>3131.43</v>
      </c>
      <c r="F1271" s="158">
        <v>5.7305000000000001</v>
      </c>
      <c r="G1271" s="158">
        <v>5.7305000000000001</v>
      </c>
      <c r="H1271" s="158">
        <v>7.2751000000000001</v>
      </c>
      <c r="I1271" s="158">
        <v>5.6813000000000002</v>
      </c>
      <c r="J1271" s="158">
        <v>4.5385</v>
      </c>
      <c r="K1271" s="158">
        <v>4.085</v>
      </c>
      <c r="L1271" s="158">
        <v>3.35</v>
      </c>
      <c r="M1271" s="158">
        <v>3.4460000000000002</v>
      </c>
      <c r="N1271" s="158">
        <v>3.4247000000000001</v>
      </c>
      <c r="O1271" s="158">
        <v>4.7664999999999997</v>
      </c>
      <c r="P1271" s="158">
        <v>5.9924999999999997</v>
      </c>
      <c r="Q1271" s="158">
        <v>7.4932999999999996</v>
      </c>
      <c r="R1271" s="158">
        <v>3.5074000000000001</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44865</v>
      </c>
      <c r="E1272" s="158">
        <v>3239.5272</v>
      </c>
      <c r="F1272" s="158">
        <v>6.0606</v>
      </c>
      <c r="G1272" s="158">
        <v>6.0606</v>
      </c>
      <c r="H1272" s="158">
        <v>7.6059000000000001</v>
      </c>
      <c r="I1272" s="158">
        <v>6.0119999999999996</v>
      </c>
      <c r="J1272" s="158">
        <v>4.8692000000000002</v>
      </c>
      <c r="K1272" s="158">
        <v>4.4180000000000001</v>
      </c>
      <c r="L1272" s="158">
        <v>3.6821999999999999</v>
      </c>
      <c r="M1272" s="158">
        <v>3.7829000000000002</v>
      </c>
      <c r="N1272" s="158">
        <v>3.7650999999999999</v>
      </c>
      <c r="O1272" s="158">
        <v>5.1044</v>
      </c>
      <c r="P1272" s="158">
        <v>6.3247</v>
      </c>
      <c r="Q1272" s="158">
        <v>7.5096999999999996</v>
      </c>
      <c r="R1272" s="158">
        <v>3.8487</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44865</v>
      </c>
      <c r="E1273" s="158">
        <v>30.833200000000001</v>
      </c>
      <c r="F1273" s="158">
        <v>7.3044000000000002</v>
      </c>
      <c r="G1273" s="158">
        <v>7.3044000000000002</v>
      </c>
      <c r="H1273" s="158">
        <v>6.4273999999999996</v>
      </c>
      <c r="I1273" s="158">
        <v>5.3974000000000002</v>
      </c>
      <c r="J1273" s="158">
        <v>4.1886999999999999</v>
      </c>
      <c r="K1273" s="158">
        <v>4.2561999999999998</v>
      </c>
      <c r="L1273" s="158">
        <v>3.4746000000000001</v>
      </c>
      <c r="M1273" s="158">
        <v>3.5823999999999998</v>
      </c>
      <c r="N1273" s="158">
        <v>3.6013999999999999</v>
      </c>
      <c r="O1273" s="158">
        <v>10.716900000000001</v>
      </c>
      <c r="P1273" s="158">
        <v>5.0179</v>
      </c>
      <c r="Q1273" s="158">
        <v>7.2423000000000002</v>
      </c>
      <c r="R1273" s="158">
        <v>3.3883999999999999</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44865</v>
      </c>
      <c r="E1274" s="158">
        <v>31.318000000000001</v>
      </c>
      <c r="F1274" s="158">
        <v>7.7358000000000002</v>
      </c>
      <c r="G1274" s="158">
        <v>7.7358000000000002</v>
      </c>
      <c r="H1274" s="158">
        <v>6.8775000000000004</v>
      </c>
      <c r="I1274" s="158">
        <v>5.8487</v>
      </c>
      <c r="J1274" s="158">
        <v>4.6425000000000001</v>
      </c>
      <c r="K1274" s="158">
        <v>4.6067999999999998</v>
      </c>
      <c r="L1274" s="158">
        <v>3.9481000000000002</v>
      </c>
      <c r="M1274" s="158">
        <v>4.0818000000000003</v>
      </c>
      <c r="N1274" s="158">
        <v>4.0766999999999998</v>
      </c>
      <c r="O1274" s="158">
        <v>11.021800000000001</v>
      </c>
      <c r="P1274" s="158">
        <v>5.2340999999999998</v>
      </c>
      <c r="Q1274" s="158">
        <v>6.8754999999999997</v>
      </c>
      <c r="R1274" s="158">
        <v>3.7635000000000001</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44865</v>
      </c>
      <c r="E1275" s="158">
        <v>2780.4227999999998</v>
      </c>
      <c r="F1275" s="158">
        <v>4.5315000000000003</v>
      </c>
      <c r="G1275" s="158">
        <v>4.5315000000000003</v>
      </c>
      <c r="H1275" s="158">
        <v>7.4545000000000003</v>
      </c>
      <c r="I1275" s="158">
        <v>5.3586999999999998</v>
      </c>
      <c r="J1275" s="158">
        <v>4.4424000000000001</v>
      </c>
      <c r="K1275" s="158">
        <v>5.1024000000000003</v>
      </c>
      <c r="L1275" s="158">
        <v>3.4588000000000001</v>
      </c>
      <c r="M1275" s="158">
        <v>3.3361999999999998</v>
      </c>
      <c r="N1275" s="158">
        <v>3.2385999999999999</v>
      </c>
      <c r="O1275" s="158">
        <v>5.0670999999999999</v>
      </c>
      <c r="P1275" s="158">
        <v>6.0907999999999998</v>
      </c>
      <c r="Q1275" s="158">
        <v>7.2229999999999999</v>
      </c>
      <c r="R1275" s="158">
        <v>3.5375999999999999</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44865</v>
      </c>
      <c r="E1276" s="158">
        <v>2970.1993000000002</v>
      </c>
      <c r="F1276" s="158">
        <v>5.2896999999999998</v>
      </c>
      <c r="G1276" s="158">
        <v>5.2896999999999998</v>
      </c>
      <c r="H1276" s="158">
        <v>8.2090999999999994</v>
      </c>
      <c r="I1276" s="158">
        <v>6.1128</v>
      </c>
      <c r="J1276" s="158">
        <v>5.1932999999999998</v>
      </c>
      <c r="K1276" s="158">
        <v>5.8693</v>
      </c>
      <c r="L1276" s="158">
        <v>4.2282999999999999</v>
      </c>
      <c r="M1276" s="158">
        <v>4.1109</v>
      </c>
      <c r="N1276" s="158">
        <v>4.0206999999999997</v>
      </c>
      <c r="O1276" s="158">
        <v>5.8696000000000002</v>
      </c>
      <c r="P1276" s="158">
        <v>6.8921000000000001</v>
      </c>
      <c r="Q1276" s="158">
        <v>7.9854000000000003</v>
      </c>
      <c r="R1276" s="158">
        <v>4.3327</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44865</v>
      </c>
      <c r="E1277" s="158">
        <v>24.404499999999999</v>
      </c>
      <c r="F1277" s="158">
        <v>4.7878999999999996</v>
      </c>
      <c r="G1277" s="158">
        <v>4.7878999999999996</v>
      </c>
      <c r="H1277" s="158">
        <v>7.2081999999999997</v>
      </c>
      <c r="I1277" s="158">
        <v>6.0285000000000002</v>
      </c>
      <c r="J1277" s="158">
        <v>5.6719999999999997</v>
      </c>
      <c r="K1277" s="158">
        <v>4.8066000000000004</v>
      </c>
      <c r="L1277" s="158">
        <v>4.0012999999999996</v>
      </c>
      <c r="M1277" s="158">
        <v>4.0697000000000001</v>
      </c>
      <c r="N1277" s="158">
        <v>4.0570000000000004</v>
      </c>
      <c r="O1277" s="158">
        <v>5.3783000000000003</v>
      </c>
      <c r="P1277" s="158">
        <v>5.6554000000000002</v>
      </c>
      <c r="Q1277" s="158">
        <v>7.5137</v>
      </c>
      <c r="R1277" s="158">
        <v>4.1776999999999997</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44865</v>
      </c>
      <c r="E1278" s="158">
        <v>23.4069</v>
      </c>
      <c r="F1278" s="158">
        <v>4.1597</v>
      </c>
      <c r="G1278" s="158">
        <v>4.1597</v>
      </c>
      <c r="H1278" s="158">
        <v>6.5768000000000004</v>
      </c>
      <c r="I1278" s="158">
        <v>5.3909000000000002</v>
      </c>
      <c r="J1278" s="158">
        <v>5.0213999999999999</v>
      </c>
      <c r="K1278" s="158">
        <v>4.1479999999999997</v>
      </c>
      <c r="L1278" s="158">
        <v>3.3386999999999998</v>
      </c>
      <c r="M1278" s="158">
        <v>3.4060999999999999</v>
      </c>
      <c r="N1278" s="158">
        <v>3.3862000000000001</v>
      </c>
      <c r="O1278" s="158">
        <v>4.7317999999999998</v>
      </c>
      <c r="P1278" s="158">
        <v>5.0693000000000001</v>
      </c>
      <c r="Q1278" s="158">
        <v>7.3985000000000003</v>
      </c>
      <c r="R1278" s="158">
        <v>3.5044</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44865</v>
      </c>
      <c r="E1279" s="158">
        <v>33.044800000000002</v>
      </c>
      <c r="F1279" s="158">
        <v>6.0781000000000001</v>
      </c>
      <c r="G1279" s="158">
        <v>6.0781000000000001</v>
      </c>
      <c r="H1279" s="158">
        <v>7.4378000000000002</v>
      </c>
      <c r="I1279" s="158">
        <v>5.9942000000000002</v>
      </c>
      <c r="J1279" s="158">
        <v>4.3559000000000001</v>
      </c>
      <c r="K1279" s="158">
        <v>4.1891999999999996</v>
      </c>
      <c r="L1279" s="158">
        <v>3.4487999999999999</v>
      </c>
      <c r="M1279" s="158">
        <v>3.3996</v>
      </c>
      <c r="N1279" s="158">
        <v>3.3613</v>
      </c>
      <c r="O1279" s="158">
        <v>4.8118999999999996</v>
      </c>
      <c r="P1279" s="158">
        <v>5.0030000000000001</v>
      </c>
      <c r="Q1279" s="158">
        <v>6.3475999999999999</v>
      </c>
      <c r="R1279" s="158">
        <v>3.6332</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44865</v>
      </c>
      <c r="E1280" s="158">
        <v>35.2059</v>
      </c>
      <c r="F1280" s="158">
        <v>6.6388999999999996</v>
      </c>
      <c r="G1280" s="158">
        <v>6.6388999999999996</v>
      </c>
      <c r="H1280" s="158">
        <v>7.9797000000000002</v>
      </c>
      <c r="I1280" s="158">
        <v>6.5404999999999998</v>
      </c>
      <c r="J1280" s="158">
        <v>4.9031000000000002</v>
      </c>
      <c r="K1280" s="158">
        <v>4.7390999999999996</v>
      </c>
      <c r="L1280" s="158">
        <v>4.0000999999999998</v>
      </c>
      <c r="M1280" s="158">
        <v>3.9544999999999999</v>
      </c>
      <c r="N1280" s="158">
        <v>3.9203000000000001</v>
      </c>
      <c r="O1280" s="158">
        <v>5.3696000000000002</v>
      </c>
      <c r="P1280" s="158">
        <v>5.5571999999999999</v>
      </c>
      <c r="Q1280" s="158">
        <v>7.1281999999999996</v>
      </c>
      <c r="R1280" s="158">
        <v>4.1932999999999998</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44865</v>
      </c>
      <c r="E1281" s="158">
        <v>1431.6763000000001</v>
      </c>
      <c r="F1281" s="158">
        <v>6.3693</v>
      </c>
      <c r="G1281" s="158">
        <v>6.3693</v>
      </c>
      <c r="H1281" s="158">
        <v>7.7073999999999998</v>
      </c>
      <c r="I1281" s="158">
        <v>6.4226000000000001</v>
      </c>
      <c r="J1281" s="158">
        <v>5.5358999999999998</v>
      </c>
      <c r="K1281" s="158">
        <v>4.9766000000000004</v>
      </c>
      <c r="L1281" s="158">
        <v>4.1726999999999999</v>
      </c>
      <c r="M1281" s="158">
        <v>4.0168999999999997</v>
      </c>
      <c r="N1281" s="158">
        <v>3.9948999999999999</v>
      </c>
      <c r="O1281" s="158">
        <v>5.1897000000000002</v>
      </c>
      <c r="P1281" s="158">
        <v>6.3376000000000001</v>
      </c>
      <c r="Q1281" s="158">
        <v>6.4866999999999999</v>
      </c>
      <c r="R1281" s="158">
        <v>4.0403000000000002</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44865</v>
      </c>
      <c r="E1282" s="158">
        <v>1362.9178999999999</v>
      </c>
      <c r="F1282" s="158">
        <v>5.5685000000000002</v>
      </c>
      <c r="G1282" s="158">
        <v>5.5685000000000002</v>
      </c>
      <c r="H1282" s="158">
        <v>6.9047999999999998</v>
      </c>
      <c r="I1282" s="158">
        <v>5.6197999999999997</v>
      </c>
      <c r="J1282" s="158">
        <v>4.7309999999999999</v>
      </c>
      <c r="K1282" s="158">
        <v>4.1665999999999999</v>
      </c>
      <c r="L1282" s="158">
        <v>3.3567</v>
      </c>
      <c r="M1282" s="158">
        <v>3.1947000000000001</v>
      </c>
      <c r="N1282" s="158">
        <v>3.1657000000000002</v>
      </c>
      <c r="O1282" s="158">
        <v>4.3411</v>
      </c>
      <c r="P1282" s="158">
        <v>5.4401999999999999</v>
      </c>
      <c r="Q1282" s="158">
        <v>5.5727000000000002</v>
      </c>
      <c r="R1282" s="158">
        <v>3.2054999999999998</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44865</v>
      </c>
      <c r="E1283" s="158">
        <v>2012.8525</v>
      </c>
      <c r="F1283" s="158">
        <v>6.1944999999999997</v>
      </c>
      <c r="G1283" s="158">
        <v>6.1944999999999997</v>
      </c>
      <c r="H1283" s="158">
        <v>6.9241000000000001</v>
      </c>
      <c r="I1283" s="158">
        <v>6.0491999999999999</v>
      </c>
      <c r="J1283" s="158">
        <v>5.0617000000000001</v>
      </c>
      <c r="K1283" s="158">
        <v>5.0716999999999999</v>
      </c>
      <c r="L1283" s="158">
        <v>4.306</v>
      </c>
      <c r="M1283" s="158">
        <v>4.1862000000000004</v>
      </c>
      <c r="N1283" s="158">
        <v>4.0601000000000003</v>
      </c>
      <c r="O1283" s="158">
        <v>4.9626999999999999</v>
      </c>
      <c r="P1283" s="158">
        <v>5.7853000000000003</v>
      </c>
      <c r="Q1283" s="158">
        <v>6.8948</v>
      </c>
      <c r="R1283" s="158">
        <v>3.9984000000000002</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44865</v>
      </c>
      <c r="E1284" s="158">
        <v>1879.3157000000001</v>
      </c>
      <c r="F1284" s="158">
        <v>5.6142000000000003</v>
      </c>
      <c r="G1284" s="158">
        <v>5.6142000000000003</v>
      </c>
      <c r="H1284" s="158">
        <v>6.3371000000000004</v>
      </c>
      <c r="I1284" s="158">
        <v>5.4637000000000002</v>
      </c>
      <c r="J1284" s="158">
        <v>4.4678000000000004</v>
      </c>
      <c r="K1284" s="158">
        <v>4.4630000000000001</v>
      </c>
      <c r="L1284" s="158">
        <v>3.6806000000000001</v>
      </c>
      <c r="M1284" s="158">
        <v>3.5533999999999999</v>
      </c>
      <c r="N1284" s="158">
        <v>3.4150999999999998</v>
      </c>
      <c r="O1284" s="158">
        <v>4.3136999999999999</v>
      </c>
      <c r="P1284" s="158">
        <v>5.1056999999999997</v>
      </c>
      <c r="Q1284" s="158">
        <v>4.3958000000000004</v>
      </c>
      <c r="R1284" s="158">
        <v>3.3420999999999998</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44865</v>
      </c>
      <c r="E1285" s="158">
        <v>3106.5074</v>
      </c>
      <c r="F1285" s="158">
        <v>5.8212000000000002</v>
      </c>
      <c r="G1285" s="158">
        <v>5.8212000000000002</v>
      </c>
      <c r="H1285" s="158">
        <v>7.03</v>
      </c>
      <c r="I1285" s="158">
        <v>6.1437999999999997</v>
      </c>
      <c r="J1285" s="158">
        <v>4.6531000000000002</v>
      </c>
      <c r="K1285" s="158">
        <v>4.2417999999999996</v>
      </c>
      <c r="L1285" s="158">
        <v>3.4981</v>
      </c>
      <c r="M1285" s="158">
        <v>3.5950000000000002</v>
      </c>
      <c r="N1285" s="158">
        <v>3.6074999999999999</v>
      </c>
      <c r="O1285" s="158">
        <v>5.1494</v>
      </c>
      <c r="P1285" s="158">
        <v>5.8792</v>
      </c>
      <c r="Q1285" s="158">
        <v>7.5228000000000002</v>
      </c>
      <c r="R1285" s="158">
        <v>4.0068999999999999</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44865</v>
      </c>
      <c r="E1286" s="158">
        <v>3243.5158000000001</v>
      </c>
      <c r="F1286" s="158">
        <v>6.4804000000000004</v>
      </c>
      <c r="G1286" s="158">
        <v>6.4804000000000004</v>
      </c>
      <c r="H1286" s="158">
        <v>7.6912000000000003</v>
      </c>
      <c r="I1286" s="158">
        <v>6.8049999999999997</v>
      </c>
      <c r="J1286" s="158">
        <v>5.3158000000000003</v>
      </c>
      <c r="K1286" s="158">
        <v>4.9099000000000004</v>
      </c>
      <c r="L1286" s="158">
        <v>4.1707999999999998</v>
      </c>
      <c r="M1286" s="158">
        <v>4.2740999999999998</v>
      </c>
      <c r="N1286" s="158">
        <v>4.2976000000000001</v>
      </c>
      <c r="O1286" s="158">
        <v>5.8513000000000002</v>
      </c>
      <c r="P1286" s="158">
        <v>6.4362000000000004</v>
      </c>
      <c r="Q1286" s="158">
        <v>7.6532999999999998</v>
      </c>
      <c r="R1286" s="158">
        <v>4.7134</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44865</v>
      </c>
      <c r="E1287" s="158">
        <v>24.599499999999999</v>
      </c>
      <c r="F1287" s="158">
        <v>3.2652000000000001</v>
      </c>
      <c r="G1287" s="158">
        <v>3.2652000000000001</v>
      </c>
      <c r="H1287" s="158">
        <v>6.6444999999999999</v>
      </c>
      <c r="I1287" s="158">
        <v>5.2992999999999997</v>
      </c>
      <c r="J1287" s="158">
        <v>4.7769000000000004</v>
      </c>
      <c r="K1287" s="158">
        <v>4.2736999999999998</v>
      </c>
      <c r="L1287" s="158">
        <v>3.6006999999999998</v>
      </c>
      <c r="M1287" s="158">
        <v>3.6349999999999998</v>
      </c>
      <c r="N1287" s="158">
        <v>3.4870999999999999</v>
      </c>
      <c r="O1287" s="158">
        <v>3.1863000000000001</v>
      </c>
      <c r="P1287" s="158">
        <v>1.2438</v>
      </c>
      <c r="Q1287" s="158">
        <v>6.0313999999999997</v>
      </c>
      <c r="R1287" s="158">
        <v>3.4908999999999999</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44865</v>
      </c>
      <c r="E1288" s="158">
        <v>26.2011</v>
      </c>
      <c r="F1288" s="158">
        <v>4.1341999999999999</v>
      </c>
      <c r="G1288" s="158">
        <v>4.1341999999999999</v>
      </c>
      <c r="H1288" s="158">
        <v>7.5521000000000003</v>
      </c>
      <c r="I1288" s="158">
        <v>6.2039</v>
      </c>
      <c r="J1288" s="158">
        <v>5.6894999999999998</v>
      </c>
      <c r="K1288" s="158">
        <v>5.1840999999999999</v>
      </c>
      <c r="L1288" s="158">
        <v>4.5128000000000004</v>
      </c>
      <c r="M1288" s="158">
        <v>4.5505000000000004</v>
      </c>
      <c r="N1288" s="158">
        <v>4.3749000000000002</v>
      </c>
      <c r="O1288" s="158">
        <v>3.9750000000000001</v>
      </c>
      <c r="P1288" s="158">
        <v>1.9907999999999999</v>
      </c>
      <c r="Q1288" s="158">
        <v>5.6123000000000003</v>
      </c>
      <c r="R1288" s="158">
        <v>4.2908999999999997</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44865</v>
      </c>
      <c r="E1289" s="158">
        <v>2974.7528000000002</v>
      </c>
      <c r="F1289" s="158">
        <v>6.6367000000000003</v>
      </c>
      <c r="G1289" s="158">
        <v>6.6367000000000003</v>
      </c>
      <c r="H1289" s="158">
        <v>8.1</v>
      </c>
      <c r="I1289" s="158">
        <v>6.3135000000000003</v>
      </c>
      <c r="J1289" s="158">
        <v>5.1923000000000004</v>
      </c>
      <c r="K1289" s="158">
        <v>4.9138999999999999</v>
      </c>
      <c r="L1289" s="158">
        <v>4.0015000000000001</v>
      </c>
      <c r="M1289" s="158">
        <v>3.98</v>
      </c>
      <c r="N1289" s="158">
        <v>3.9340000000000002</v>
      </c>
      <c r="O1289" s="158">
        <v>5.1315</v>
      </c>
      <c r="P1289" s="158">
        <v>6.2880000000000003</v>
      </c>
      <c r="Q1289" s="158">
        <v>7.391</v>
      </c>
      <c r="R1289" s="158">
        <v>3.9264000000000001</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44865</v>
      </c>
      <c r="E1290" s="158">
        <v>2901.6264999999999</v>
      </c>
      <c r="F1290" s="158">
        <v>6.0750000000000002</v>
      </c>
      <c r="G1290" s="158">
        <v>6.0750000000000002</v>
      </c>
      <c r="H1290" s="158">
        <v>7.5381999999999998</v>
      </c>
      <c r="I1290" s="158">
        <v>5.7527999999999997</v>
      </c>
      <c r="J1290" s="158">
        <v>4.6299000000000001</v>
      </c>
      <c r="K1290" s="158">
        <v>4.3465999999999996</v>
      </c>
      <c r="L1290" s="158">
        <v>3.4306999999999999</v>
      </c>
      <c r="M1290" s="158">
        <v>3.4257</v>
      </c>
      <c r="N1290" s="158">
        <v>3.3805999999999998</v>
      </c>
      <c r="O1290" s="158">
        <v>4.5468000000000002</v>
      </c>
      <c r="P1290" s="158">
        <v>5.8472999999999997</v>
      </c>
      <c r="Q1290" s="158">
        <v>7.2220000000000004</v>
      </c>
      <c r="R1290" s="158">
        <v>3.3740999999999999</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44865</v>
      </c>
      <c r="E1291" s="158">
        <v>2886.5337</v>
      </c>
      <c r="F1291" s="158">
        <v>8.7384000000000004</v>
      </c>
      <c r="G1291" s="158">
        <v>8.7384000000000004</v>
      </c>
      <c r="H1291" s="158">
        <v>7.3372999999999999</v>
      </c>
      <c r="I1291" s="158">
        <v>5.0682999999999998</v>
      </c>
      <c r="J1291" s="158">
        <v>4.5761000000000003</v>
      </c>
      <c r="K1291" s="158">
        <v>4.6346999999999996</v>
      </c>
      <c r="L1291" s="158">
        <v>3.6278999999999999</v>
      </c>
      <c r="M1291" s="158">
        <v>3.6107999999999998</v>
      </c>
      <c r="N1291" s="158">
        <v>3.5676999999999999</v>
      </c>
      <c r="O1291" s="158">
        <v>4.1055000000000001</v>
      </c>
      <c r="P1291" s="158">
        <v>1.3773</v>
      </c>
      <c r="Q1291" s="158">
        <v>6.0179999999999998</v>
      </c>
      <c r="R1291" s="158">
        <v>3.5171000000000001</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44865</v>
      </c>
      <c r="E1292" s="158">
        <v>3032.3380999999999</v>
      </c>
      <c r="F1292" s="158">
        <v>9.3963999999999999</v>
      </c>
      <c r="G1292" s="158">
        <v>9.3963999999999999</v>
      </c>
      <c r="H1292" s="158">
        <v>7.9957000000000003</v>
      </c>
      <c r="I1292" s="158">
        <v>5.7268999999999997</v>
      </c>
      <c r="J1292" s="158">
        <v>5.2366000000000001</v>
      </c>
      <c r="K1292" s="158">
        <v>5.2999000000000001</v>
      </c>
      <c r="L1292" s="158">
        <v>4.2944000000000004</v>
      </c>
      <c r="M1292" s="158">
        <v>4.2850000000000001</v>
      </c>
      <c r="N1292" s="158">
        <v>4.1820000000000004</v>
      </c>
      <c r="O1292" s="158">
        <v>4.5201000000000002</v>
      </c>
      <c r="P1292" s="158">
        <v>1.7462</v>
      </c>
      <c r="Q1292" s="158">
        <v>5.3000999999999996</v>
      </c>
      <c r="R1292" s="158">
        <v>3.9975999999999998</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44865</v>
      </c>
      <c r="E1295" s="158">
        <v>3259.7718</v>
      </c>
      <c r="F1295" s="158">
        <v>6.4443999999999999</v>
      </c>
      <c r="G1295" s="158">
        <v>6.4443999999999999</v>
      </c>
      <c r="H1295" s="158">
        <v>7.1360000000000001</v>
      </c>
      <c r="I1295" s="158">
        <v>6.2289000000000003</v>
      </c>
      <c r="J1295" s="158">
        <v>4.7892000000000001</v>
      </c>
      <c r="K1295" s="158">
        <v>4.4522000000000004</v>
      </c>
      <c r="L1295" s="158">
        <v>3.5674000000000001</v>
      </c>
      <c r="M1295" s="158">
        <v>3.6612</v>
      </c>
      <c r="N1295" s="158">
        <v>3.6530999999999998</v>
      </c>
      <c r="O1295" s="158">
        <v>5.0019</v>
      </c>
      <c r="P1295" s="158">
        <v>4.8883999999999999</v>
      </c>
      <c r="Q1295" s="158">
        <v>7.1280000000000001</v>
      </c>
      <c r="R1295" s="158">
        <v>3.7151999999999998</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44865</v>
      </c>
      <c r="E1297" s="158">
        <v>3321.2303000000002</v>
      </c>
      <c r="F1297" s="158">
        <v>6.7305999999999999</v>
      </c>
      <c r="G1297" s="158">
        <v>6.7305999999999999</v>
      </c>
      <c r="H1297" s="158">
        <v>7.4386000000000001</v>
      </c>
      <c r="I1297" s="158">
        <v>6.53</v>
      </c>
      <c r="J1297" s="158">
        <v>5.0823999999999998</v>
      </c>
      <c r="K1297" s="158">
        <v>4.7408000000000001</v>
      </c>
      <c r="L1297" s="158">
        <v>3.8597999999999999</v>
      </c>
      <c r="M1297" s="158">
        <v>3.9586999999999999</v>
      </c>
      <c r="N1297" s="158">
        <v>3.9611999999999998</v>
      </c>
      <c r="O1297" s="158">
        <v>5.2426000000000004</v>
      </c>
      <c r="P1297" s="158">
        <v>5.1163999999999996</v>
      </c>
      <c r="Q1297" s="158">
        <v>6.9127999999999998</v>
      </c>
      <c r="R1297" s="158">
        <v>3.9895999999999998</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44865</v>
      </c>
      <c r="E1299" s="158">
        <v>2961.1208000000001</v>
      </c>
      <c r="F1299" s="158">
        <v>5.4215</v>
      </c>
      <c r="G1299" s="158">
        <v>5.4215</v>
      </c>
      <c r="H1299" s="158">
        <v>6.8239000000000001</v>
      </c>
      <c r="I1299" s="158">
        <v>6.0963000000000003</v>
      </c>
      <c r="J1299" s="158">
        <v>5.5126999999999997</v>
      </c>
      <c r="K1299" s="158">
        <v>4.8384</v>
      </c>
      <c r="L1299" s="158">
        <v>4.2203999999999997</v>
      </c>
      <c r="M1299" s="158">
        <v>4.1656000000000004</v>
      </c>
      <c r="N1299" s="158">
        <v>4.0354000000000001</v>
      </c>
      <c r="O1299" s="158">
        <v>6.9458000000000002</v>
      </c>
      <c r="P1299" s="158">
        <v>4.7244000000000002</v>
      </c>
      <c r="Q1299" s="158">
        <v>6.7952000000000004</v>
      </c>
      <c r="R1299" s="158">
        <v>6.5956000000000001</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44865</v>
      </c>
      <c r="E1300" s="158">
        <v>2922.1516999999999</v>
      </c>
      <c r="F1300" s="158">
        <v>5.3113000000000001</v>
      </c>
      <c r="G1300" s="158">
        <v>5.3113000000000001</v>
      </c>
      <c r="H1300" s="158">
        <v>6.7138</v>
      </c>
      <c r="I1300" s="158">
        <v>5.9861000000000004</v>
      </c>
      <c r="J1300" s="158">
        <v>5.4021999999999997</v>
      </c>
      <c r="K1300" s="158">
        <v>4.7271000000000001</v>
      </c>
      <c r="L1300" s="158">
        <v>4.0975000000000001</v>
      </c>
      <c r="M1300" s="158">
        <v>4.0316999999999998</v>
      </c>
      <c r="N1300" s="158">
        <v>3.895</v>
      </c>
      <c r="O1300" s="158">
        <v>6.8297999999999996</v>
      </c>
      <c r="P1300" s="158">
        <v>4.5957999999999997</v>
      </c>
      <c r="Q1300" s="158">
        <v>7.1467999999999998</v>
      </c>
      <c r="R1300" s="158">
        <v>6.4692999999999996</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6.7799104166666666</v>
      </c>
      <c r="G1301" s="160">
        <v>6.7799104166666666</v>
      </c>
      <c r="H1301" s="160">
        <v>8.0639479166666685</v>
      </c>
      <c r="I1301" s="160">
        <v>6.7084499999999982</v>
      </c>
      <c r="J1301" s="160">
        <v>5.7044854166666665</v>
      </c>
      <c r="K1301" s="160">
        <v>3.3789000000000011</v>
      </c>
      <c r="L1301" s="160">
        <v>3.4091166666666664</v>
      </c>
      <c r="M1301" s="160">
        <v>3.8180499999999995</v>
      </c>
      <c r="N1301" s="160">
        <v>3.7596727272727275</v>
      </c>
      <c r="O1301" s="160">
        <v>5.274745454545454</v>
      </c>
      <c r="P1301" s="160">
        <v>5.3436000000000003</v>
      </c>
      <c r="Q1301" s="160">
        <v>6.474252083333333</v>
      </c>
      <c r="R1301" s="160">
        <v>3.9724772727272732</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6.2225999999999999</v>
      </c>
      <c r="G1302" s="160">
        <v>6.2225999999999999</v>
      </c>
      <c r="H1302" s="160">
        <v>7.4951500000000006</v>
      </c>
      <c r="I1302" s="160">
        <v>6.0550999999999995</v>
      </c>
      <c r="J1302" s="160">
        <v>4.8673999999999999</v>
      </c>
      <c r="K1302" s="160">
        <v>4.6207499999999992</v>
      </c>
      <c r="L1302" s="160">
        <v>3.7478499999999997</v>
      </c>
      <c r="M1302" s="160">
        <v>3.80905</v>
      </c>
      <c r="N1302" s="160">
        <v>3.7430500000000002</v>
      </c>
      <c r="O1302" s="160">
        <v>5.06595</v>
      </c>
      <c r="P1302" s="160">
        <v>5.8600999999999992</v>
      </c>
      <c r="Q1302" s="160">
        <v>7.15205</v>
      </c>
      <c r="R1302" s="160">
        <v>3.8777499999999998</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44865</v>
      </c>
      <c r="E1305" s="158">
        <v>33.134399999999999</v>
      </c>
      <c r="F1305" s="158">
        <v>4.0404</v>
      </c>
      <c r="G1305" s="158">
        <v>4.0404</v>
      </c>
      <c r="H1305" s="158">
        <v>10.8164</v>
      </c>
      <c r="I1305" s="158">
        <v>7.0058999999999996</v>
      </c>
      <c r="J1305" s="158">
        <v>6.4743000000000004</v>
      </c>
      <c r="K1305" s="158">
        <v>6.0060000000000002</v>
      </c>
      <c r="L1305" s="158">
        <v>35.730899999999998</v>
      </c>
      <c r="M1305" s="158">
        <v>31.501100000000001</v>
      </c>
      <c r="N1305" s="158">
        <v>24.732700000000001</v>
      </c>
      <c r="O1305" s="158">
        <v>11.1791</v>
      </c>
      <c r="P1305" s="158">
        <v>8.3483000000000001</v>
      </c>
      <c r="Q1305" s="158">
        <v>9.5946999999999996</v>
      </c>
      <c r="R1305" s="158">
        <v>17.739100000000001</v>
      </c>
    </row>
    <row r="1306" spans="1:34" x14ac:dyDescent="0.3">
      <c r="A1306" s="154" t="s">
        <v>1007</v>
      </c>
      <c r="B1306" s="154" t="s">
        <v>1009</v>
      </c>
      <c r="C1306" s="154">
        <v>111803</v>
      </c>
      <c r="D1306" s="157">
        <v>44865</v>
      </c>
      <c r="E1306" s="158">
        <v>31.0534</v>
      </c>
      <c r="F1306" s="158">
        <v>3.3704000000000001</v>
      </c>
      <c r="G1306" s="158">
        <v>3.3704000000000001</v>
      </c>
      <c r="H1306" s="158">
        <v>10.124599999999999</v>
      </c>
      <c r="I1306" s="158">
        <v>6.3120000000000003</v>
      </c>
      <c r="J1306" s="158">
        <v>5.7724000000000002</v>
      </c>
      <c r="K1306" s="158">
        <v>5.2968000000000002</v>
      </c>
      <c r="L1306" s="158">
        <v>34.905900000000003</v>
      </c>
      <c r="M1306" s="158">
        <v>30.561399999999999</v>
      </c>
      <c r="N1306" s="158">
        <v>23.816400000000002</v>
      </c>
      <c r="O1306" s="158">
        <v>10.414300000000001</v>
      </c>
      <c r="P1306" s="158">
        <v>7.5963000000000003</v>
      </c>
      <c r="Q1306" s="158">
        <v>8.6814</v>
      </c>
      <c r="R1306" s="158">
        <v>16.994399999999999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44865</v>
      </c>
      <c r="E1309" s="158">
        <v>24.444900000000001</v>
      </c>
      <c r="F1309" s="158">
        <v>0</v>
      </c>
      <c r="G1309" s="158">
        <v>0</v>
      </c>
      <c r="H1309" s="158">
        <v>12.104699999999999</v>
      </c>
      <c r="I1309" s="158">
        <v>5.6542000000000003</v>
      </c>
      <c r="J1309" s="158">
        <v>4.8170000000000002</v>
      </c>
      <c r="K1309" s="158">
        <v>4.8116000000000003</v>
      </c>
      <c r="L1309" s="158">
        <v>4.2965999999999998</v>
      </c>
      <c r="M1309" s="158">
        <v>3.7949999999999999</v>
      </c>
      <c r="N1309" s="158">
        <v>3.9843999999999999</v>
      </c>
      <c r="O1309" s="158">
        <v>7.2024999999999997</v>
      </c>
      <c r="P1309" s="158">
        <v>7.1604999999999999</v>
      </c>
      <c r="Q1309" s="158">
        <v>8.6143999999999998</v>
      </c>
      <c r="R1309" s="158">
        <v>5.3072999999999997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44865</v>
      </c>
      <c r="E1310" s="158">
        <v>22.644200000000001</v>
      </c>
      <c r="F1310" s="158">
        <v>-0.69840000000000002</v>
      </c>
      <c r="G1310" s="158">
        <v>-0.69840000000000002</v>
      </c>
      <c r="H1310" s="158">
        <v>11.4155</v>
      </c>
      <c r="I1310" s="158">
        <v>4.9602000000000004</v>
      </c>
      <c r="J1310" s="158">
        <v>4.1169000000000002</v>
      </c>
      <c r="K1310" s="158">
        <v>4.1105</v>
      </c>
      <c r="L1310" s="158">
        <v>3.5867</v>
      </c>
      <c r="M1310" s="158">
        <v>3.0924</v>
      </c>
      <c r="N1310" s="158">
        <v>3.2717999999999998</v>
      </c>
      <c r="O1310" s="158">
        <v>6.4588999999999999</v>
      </c>
      <c r="P1310" s="158">
        <v>6.4222999999999999</v>
      </c>
      <c r="Q1310" s="158">
        <v>8.0155999999999992</v>
      </c>
      <c r="R1310" s="158">
        <v>4.5742000000000003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44865</v>
      </c>
      <c r="E1311" s="158">
        <v>16.463699999999999</v>
      </c>
      <c r="F1311" s="158">
        <v>10.354799999999999</v>
      </c>
      <c r="G1311" s="158">
        <v>10.354799999999999</v>
      </c>
      <c r="H1311" s="158">
        <v>12.5692</v>
      </c>
      <c r="I1311" s="158">
        <v>9.5361999999999991</v>
      </c>
      <c r="J1311" s="158">
        <v>5.8647999999999998</v>
      </c>
      <c r="K1311" s="158">
        <v>5.7587000000000002</v>
      </c>
      <c r="L1311" s="158">
        <v>3.6892</v>
      </c>
      <c r="M1311" s="158">
        <v>2.383</v>
      </c>
      <c r="N1311" s="158">
        <v>2.54</v>
      </c>
      <c r="O1311" s="158">
        <v>4.4935999999999998</v>
      </c>
      <c r="P1311" s="158">
        <v>3.1728000000000001</v>
      </c>
      <c r="Q1311" s="158">
        <v>5.9162999999999997</v>
      </c>
      <c r="R1311" s="158">
        <v>2.8893</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44865</v>
      </c>
      <c r="E1312" s="158">
        <v>15.514699999999999</v>
      </c>
      <c r="F1312" s="158">
        <v>10.124599999999999</v>
      </c>
      <c r="G1312" s="158">
        <v>10.124599999999999</v>
      </c>
      <c r="H1312" s="158">
        <v>12.322100000000001</v>
      </c>
      <c r="I1312" s="158">
        <v>9.2583000000000002</v>
      </c>
      <c r="J1312" s="158">
        <v>5.5891999999999999</v>
      </c>
      <c r="K1312" s="158">
        <v>5.4771999999999998</v>
      </c>
      <c r="L1312" s="158">
        <v>3.3719000000000001</v>
      </c>
      <c r="M1312" s="158">
        <v>2.0047999999999999</v>
      </c>
      <c r="N1312" s="158">
        <v>2.1145999999999998</v>
      </c>
      <c r="O1312" s="158">
        <v>3.9771999999999998</v>
      </c>
      <c r="P1312" s="158">
        <v>2.5611999999999999</v>
      </c>
      <c r="Q1312" s="158">
        <v>5.1932</v>
      </c>
      <c r="R1312" s="158">
        <v>2.3853</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44865</v>
      </c>
      <c r="E1315" s="158">
        <v>70.064700000000002</v>
      </c>
      <c r="F1315" s="158">
        <v>-1.4758</v>
      </c>
      <c r="G1315" s="158">
        <v>-1.4758</v>
      </c>
      <c r="H1315" s="158">
        <v>12.8185</v>
      </c>
      <c r="I1315" s="158">
        <v>6.7937000000000003</v>
      </c>
      <c r="J1315" s="158">
        <v>4.7173999999999996</v>
      </c>
      <c r="K1315" s="158">
        <v>3.4718</v>
      </c>
      <c r="L1315" s="158">
        <v>2.6690999999999998</v>
      </c>
      <c r="M1315" s="158">
        <v>2.3134000000000001</v>
      </c>
      <c r="N1315" s="158">
        <v>2.3325999999999998</v>
      </c>
      <c r="O1315" s="158">
        <v>5.4638999999999998</v>
      </c>
      <c r="P1315" s="158">
        <v>4.6237000000000004</v>
      </c>
      <c r="Q1315" s="158">
        <v>6.8411999999999997</v>
      </c>
      <c r="R1315" s="158">
        <v>3.3210999999999999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44865</v>
      </c>
      <c r="E1316" s="158">
        <v>66.613500000000002</v>
      </c>
      <c r="F1316" s="158">
        <v>-1.8079000000000001</v>
      </c>
      <c r="G1316" s="158">
        <v>-1.8079000000000001</v>
      </c>
      <c r="H1316" s="158">
        <v>12.4862</v>
      </c>
      <c r="I1316" s="158">
        <v>6.4581</v>
      </c>
      <c r="J1316" s="158">
        <v>4.3837999999999999</v>
      </c>
      <c r="K1316" s="158">
        <v>3.1385000000000001</v>
      </c>
      <c r="L1316" s="158">
        <v>2.3409</v>
      </c>
      <c r="M1316" s="158">
        <v>1.9697</v>
      </c>
      <c r="N1316" s="158">
        <v>1.9862</v>
      </c>
      <c r="O1316" s="158">
        <v>5.0804</v>
      </c>
      <c r="P1316" s="158">
        <v>4.2167000000000003</v>
      </c>
      <c r="Q1316" s="158">
        <v>7.7126999999999999</v>
      </c>
      <c r="R1316" s="158">
        <v>2.9502000000000002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44865</v>
      </c>
      <c r="E1317" s="158">
        <v>66.613500000000002</v>
      </c>
      <c r="F1317" s="158">
        <v>-1.8079000000000001</v>
      </c>
      <c r="G1317" s="158">
        <v>-1.8079000000000001</v>
      </c>
      <c r="H1317" s="158">
        <v>12.4862</v>
      </c>
      <c r="I1317" s="158">
        <v>6.4581</v>
      </c>
      <c r="J1317" s="158">
        <v>4.3837999999999999</v>
      </c>
      <c r="K1317" s="158">
        <v>3.1385000000000001</v>
      </c>
      <c r="L1317" s="158">
        <v>2.3409</v>
      </c>
      <c r="M1317" s="158">
        <v>1.9697</v>
      </c>
      <c r="N1317" s="158">
        <v>1.9862</v>
      </c>
      <c r="O1317" s="158">
        <v>5.0804</v>
      </c>
      <c r="P1317" s="158">
        <v>4.2167000000000003</v>
      </c>
      <c r="Q1317" s="158">
        <v>7.7126999999999999</v>
      </c>
      <c r="R1317" s="158">
        <v>2.9502000000000002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44865</v>
      </c>
      <c r="E1320" s="158">
        <v>0.48249999999999998</v>
      </c>
      <c r="F1320" s="158">
        <v>15.148400000000001</v>
      </c>
      <c r="G1320" s="158">
        <v>15.148400000000001</v>
      </c>
      <c r="H1320" s="158">
        <v>15.192500000000001</v>
      </c>
      <c r="I1320" s="158">
        <v>15.2178</v>
      </c>
      <c r="J1320" s="158">
        <v>15.326499999999999</v>
      </c>
      <c r="K1320" s="158">
        <v>-13.2904</v>
      </c>
      <c r="L1320" s="158">
        <v>-1.5014000000000001</v>
      </c>
      <c r="M1320" s="158"/>
      <c r="N1320" s="158"/>
      <c r="O1320" s="158"/>
      <c r="P1320" s="158"/>
      <c r="Q1320" s="158">
        <v>1.5093000000000001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44865</v>
      </c>
      <c r="E1321" s="158">
        <v>0.5101</v>
      </c>
      <c r="F1321" s="158">
        <v>14.3278</v>
      </c>
      <c r="G1321" s="158">
        <v>14.3278</v>
      </c>
      <c r="H1321" s="158">
        <v>15.0886</v>
      </c>
      <c r="I1321" s="158">
        <v>14.9068</v>
      </c>
      <c r="J1321" s="158">
        <v>15.196999999999999</v>
      </c>
      <c r="K1321" s="158">
        <v>-13.305899999999999</v>
      </c>
      <c r="L1321" s="158">
        <v>-1.4970000000000001</v>
      </c>
      <c r="M1321" s="158"/>
      <c r="N1321" s="158"/>
      <c r="O1321" s="158"/>
      <c r="P1321" s="158"/>
      <c r="Q1321" s="158">
        <v>1.5168999999999999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44865</v>
      </c>
      <c r="E1324" s="158">
        <v>46.090600000000002</v>
      </c>
      <c r="F1324" s="158">
        <v>2.6667000000000001</v>
      </c>
      <c r="G1324" s="158">
        <v>2.6667000000000001</v>
      </c>
      <c r="H1324" s="158">
        <v>13.5763</v>
      </c>
      <c r="I1324" s="158">
        <v>8.2335999999999991</v>
      </c>
      <c r="J1324" s="158">
        <v>4.5827999999999998</v>
      </c>
      <c r="K1324" s="158">
        <v>4.0658000000000003</v>
      </c>
      <c r="L1324" s="158">
        <v>2.5701999999999998</v>
      </c>
      <c r="M1324" s="158">
        <v>1.9621</v>
      </c>
      <c r="N1324" s="158">
        <v>2.2269000000000001</v>
      </c>
      <c r="O1324" s="158">
        <v>5.8967999999999998</v>
      </c>
      <c r="P1324" s="158">
        <v>6.2154999999999996</v>
      </c>
      <c r="Q1324" s="158">
        <v>7.6436999999999999</v>
      </c>
      <c r="R1324" s="158">
        <v>4.0171999999999999</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44865</v>
      </c>
      <c r="E1325" s="158">
        <v>49.117199999999997</v>
      </c>
      <c r="F1325" s="158">
        <v>3.4192999999999998</v>
      </c>
      <c r="G1325" s="158">
        <v>3.4192999999999998</v>
      </c>
      <c r="H1325" s="158">
        <v>14.3089</v>
      </c>
      <c r="I1325" s="158">
        <v>8.9748000000000001</v>
      </c>
      <c r="J1325" s="158">
        <v>5.3314000000000004</v>
      </c>
      <c r="K1325" s="158">
        <v>4.8068</v>
      </c>
      <c r="L1325" s="158">
        <v>3.3031999999999999</v>
      </c>
      <c r="M1325" s="158">
        <v>2.6695000000000002</v>
      </c>
      <c r="N1325" s="158">
        <v>2.9447999999999999</v>
      </c>
      <c r="O1325" s="158">
        <v>6.7137000000000002</v>
      </c>
      <c r="P1325" s="158">
        <v>7.0490000000000004</v>
      </c>
      <c r="Q1325" s="158">
        <v>8.1738999999999997</v>
      </c>
      <c r="R1325" s="158">
        <v>4.7957999999999998</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44865</v>
      </c>
      <c r="E1326" s="158">
        <v>36.509599999999999</v>
      </c>
      <c r="F1326" s="158">
        <v>2.4998999999999998</v>
      </c>
      <c r="G1326" s="158">
        <v>2.4998999999999998</v>
      </c>
      <c r="H1326" s="158">
        <v>11.422599999999999</v>
      </c>
      <c r="I1326" s="158">
        <v>6.8806000000000003</v>
      </c>
      <c r="J1326" s="158">
        <v>4.8605999999999998</v>
      </c>
      <c r="K1326" s="158">
        <v>4.9362000000000004</v>
      </c>
      <c r="L1326" s="158">
        <v>4.4245999999999999</v>
      </c>
      <c r="M1326" s="158">
        <v>3.9232999999999998</v>
      </c>
      <c r="N1326" s="158">
        <v>3.4493999999999998</v>
      </c>
      <c r="O1326" s="158">
        <v>6.8414999999999999</v>
      </c>
      <c r="P1326" s="158">
        <v>6.5568999999999997</v>
      </c>
      <c r="Q1326" s="158">
        <v>7.4010999999999996</v>
      </c>
      <c r="R1326" s="158">
        <v>4.8727999999999998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44865</v>
      </c>
      <c r="E1327" s="158">
        <v>39.409999999999997</v>
      </c>
      <c r="F1327" s="158">
        <v>3.1497999999999999</v>
      </c>
      <c r="G1327" s="158">
        <v>3.1497999999999999</v>
      </c>
      <c r="H1327" s="158">
        <v>12.070600000000001</v>
      </c>
      <c r="I1327" s="158">
        <v>7.5301999999999998</v>
      </c>
      <c r="J1327" s="158">
        <v>5.5079000000000002</v>
      </c>
      <c r="K1327" s="158">
        <v>5.5890000000000004</v>
      </c>
      <c r="L1327" s="158">
        <v>5.1002999999999998</v>
      </c>
      <c r="M1327" s="158">
        <v>4.6210000000000004</v>
      </c>
      <c r="N1327" s="158">
        <v>4.1677999999999997</v>
      </c>
      <c r="O1327" s="158">
        <v>7.5541</v>
      </c>
      <c r="P1327" s="158">
        <v>7.3029000000000002</v>
      </c>
      <c r="Q1327" s="158">
        <v>8.5451999999999995</v>
      </c>
      <c r="R1327" s="158">
        <v>5.609</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44865</v>
      </c>
      <c r="E1328" s="158">
        <v>40.309600000000003</v>
      </c>
      <c r="F1328" s="158">
        <v>-10.976699999999999</v>
      </c>
      <c r="G1328" s="158">
        <v>-10.976699999999999</v>
      </c>
      <c r="H1328" s="158">
        <v>10.388299999999999</v>
      </c>
      <c r="I1328" s="158">
        <v>1.5790999999999999</v>
      </c>
      <c r="J1328" s="158">
        <v>3.6949000000000001</v>
      </c>
      <c r="K1328" s="158">
        <v>1.1215999999999999</v>
      </c>
      <c r="L1328" s="158">
        <v>0.92989999999999995</v>
      </c>
      <c r="M1328" s="158">
        <v>0.39989999999999998</v>
      </c>
      <c r="N1328" s="158">
        <v>1.0336000000000001</v>
      </c>
      <c r="O1328" s="158">
        <v>5.1231999999999998</v>
      </c>
      <c r="P1328" s="158">
        <v>6.2831999999999999</v>
      </c>
      <c r="Q1328" s="158">
        <v>7.5678000000000001</v>
      </c>
      <c r="R1328" s="158">
        <v>2.4237000000000002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44865</v>
      </c>
      <c r="E1329" s="158">
        <v>37.695</v>
      </c>
      <c r="F1329" s="158">
        <v>-11.7051</v>
      </c>
      <c r="G1329" s="158">
        <v>-11.7051</v>
      </c>
      <c r="H1329" s="158">
        <v>9.6795000000000009</v>
      </c>
      <c r="I1329" s="158">
        <v>0.86480000000000001</v>
      </c>
      <c r="J1329" s="158">
        <v>2.9843000000000002</v>
      </c>
      <c r="K1329" s="158">
        <v>0.41139999999999999</v>
      </c>
      <c r="L1329" s="158">
        <v>0.2185</v>
      </c>
      <c r="M1329" s="158">
        <v>-0.3135</v>
      </c>
      <c r="N1329" s="158">
        <v>0.316</v>
      </c>
      <c r="O1329" s="158">
        <v>4.4001999999999999</v>
      </c>
      <c r="P1329" s="158">
        <v>5.5673000000000004</v>
      </c>
      <c r="Q1329" s="158">
        <v>7.1063000000000001</v>
      </c>
      <c r="R1329" s="158">
        <v>1.7090000000000001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44865</v>
      </c>
      <c r="E1332" s="158">
        <v>18.5623</v>
      </c>
      <c r="F1332" s="158">
        <v>5.0491000000000001</v>
      </c>
      <c r="G1332" s="158">
        <v>5.0491000000000001</v>
      </c>
      <c r="H1332" s="158">
        <v>15.6799</v>
      </c>
      <c r="I1332" s="158">
        <v>10.251099999999999</v>
      </c>
      <c r="J1332" s="158">
        <v>5.4996</v>
      </c>
      <c r="K1332" s="158">
        <v>4.3875000000000002</v>
      </c>
      <c r="L1332" s="158">
        <v>2.3010999999999999</v>
      </c>
      <c r="M1332" s="158">
        <v>2.4872000000000001</v>
      </c>
      <c r="N1332" s="158">
        <v>2.6593</v>
      </c>
      <c r="O1332" s="158">
        <v>5.4702000000000002</v>
      </c>
      <c r="P1332" s="158">
        <v>5.5320999999999998</v>
      </c>
      <c r="Q1332" s="158">
        <v>7.4401999999999999</v>
      </c>
      <c r="R1332" s="158">
        <v>4.1172000000000004</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44865</v>
      </c>
      <c r="E1333" s="158">
        <v>20.1038</v>
      </c>
      <c r="F1333" s="158">
        <v>6.0548999999999999</v>
      </c>
      <c r="G1333" s="158">
        <v>6.0548999999999999</v>
      </c>
      <c r="H1333" s="158">
        <v>16.706800000000001</v>
      </c>
      <c r="I1333" s="158">
        <v>11.279199999999999</v>
      </c>
      <c r="J1333" s="158">
        <v>6.5073999999999996</v>
      </c>
      <c r="K1333" s="158">
        <v>5.4109999999999996</v>
      </c>
      <c r="L1333" s="158">
        <v>3.3698000000000001</v>
      </c>
      <c r="M1333" s="158">
        <v>3.5844</v>
      </c>
      <c r="N1333" s="158">
        <v>3.7761999999999998</v>
      </c>
      <c r="O1333" s="158">
        <v>6.5145999999999997</v>
      </c>
      <c r="P1333" s="158">
        <v>6.4863999999999997</v>
      </c>
      <c r="Q1333" s="158">
        <v>8.4391999999999996</v>
      </c>
      <c r="R1333" s="158">
        <v>5.1985999999999999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44865</v>
      </c>
      <c r="E1334" s="158">
        <v>17.782800000000002</v>
      </c>
      <c r="F1334" s="158">
        <v>-0.54730000000000001</v>
      </c>
      <c r="G1334" s="158">
        <v>-0.54730000000000001</v>
      </c>
      <c r="H1334" s="158">
        <v>12.6463</v>
      </c>
      <c r="I1334" s="158">
        <v>7.1595000000000004</v>
      </c>
      <c r="J1334" s="158">
        <v>4.8266</v>
      </c>
      <c r="K1334" s="158">
        <v>4.7521000000000004</v>
      </c>
      <c r="L1334" s="158">
        <v>2.7162999999999999</v>
      </c>
      <c r="M1334" s="158">
        <v>2.3378000000000001</v>
      </c>
      <c r="N1334" s="158">
        <v>2.6345000000000001</v>
      </c>
      <c r="O1334" s="158">
        <v>6.5003000000000002</v>
      </c>
      <c r="P1334" s="158">
        <v>6.3070000000000004</v>
      </c>
      <c r="Q1334" s="158">
        <v>7.7126000000000001</v>
      </c>
      <c r="R1334" s="158">
        <v>4.9154</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44865</v>
      </c>
      <c r="E1335" s="158">
        <v>16.6068</v>
      </c>
      <c r="F1335" s="158">
        <v>-1.3917999999999999</v>
      </c>
      <c r="G1335" s="158">
        <v>-1.3917999999999999</v>
      </c>
      <c r="H1335" s="158">
        <v>11.7525</v>
      </c>
      <c r="I1335" s="158">
        <v>6.2790999999999997</v>
      </c>
      <c r="J1335" s="158">
        <v>3.9409999999999998</v>
      </c>
      <c r="K1335" s="158">
        <v>3.8538000000000001</v>
      </c>
      <c r="L1335" s="158">
        <v>1.8177000000000001</v>
      </c>
      <c r="M1335" s="158">
        <v>1.4395</v>
      </c>
      <c r="N1335" s="158">
        <v>1.7261</v>
      </c>
      <c r="O1335" s="158">
        <v>5.5332999999999997</v>
      </c>
      <c r="P1335" s="158">
        <v>5.3596000000000004</v>
      </c>
      <c r="Q1335" s="158">
        <v>6.7656000000000001</v>
      </c>
      <c r="R1335" s="158">
        <v>3.9672999999999998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44865</v>
      </c>
      <c r="E1336" s="158">
        <v>12.616300000000001</v>
      </c>
      <c r="F1336" s="158">
        <v>1.3503000000000001</v>
      </c>
      <c r="G1336" s="158">
        <v>1.3503000000000001</v>
      </c>
      <c r="H1336" s="158">
        <v>8.7289999999999992</v>
      </c>
      <c r="I1336" s="158">
        <v>4.8030999999999997</v>
      </c>
      <c r="J1336" s="158">
        <v>3.3412000000000002</v>
      </c>
      <c r="K1336" s="158">
        <v>3.1493000000000002</v>
      </c>
      <c r="L1336" s="158">
        <v>0.83069999999999999</v>
      </c>
      <c r="M1336" s="158">
        <v>0.99929999999999997</v>
      </c>
      <c r="N1336" s="158">
        <v>1.3018000000000001</v>
      </c>
      <c r="O1336" s="158">
        <v>-3.6095999999999999</v>
      </c>
      <c r="P1336" s="158">
        <v>-1.7856000000000001</v>
      </c>
      <c r="Q1336" s="158">
        <v>2.8212000000000002</v>
      </c>
      <c r="R1336" s="158">
        <v>9.6320999999999994</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44865</v>
      </c>
      <c r="E1337" s="158">
        <v>13.466799999999999</v>
      </c>
      <c r="F1337" s="158">
        <v>1.8976</v>
      </c>
      <c r="G1337" s="158">
        <v>1.8976</v>
      </c>
      <c r="H1337" s="158">
        <v>9.2658000000000005</v>
      </c>
      <c r="I1337" s="158">
        <v>5.3348000000000004</v>
      </c>
      <c r="J1337" s="158">
        <v>3.8860000000000001</v>
      </c>
      <c r="K1337" s="158">
        <v>3.7025999999999999</v>
      </c>
      <c r="L1337" s="158">
        <v>1.3838999999999999</v>
      </c>
      <c r="M1337" s="158">
        <v>1.5547</v>
      </c>
      <c r="N1337" s="158">
        <v>1.8597999999999999</v>
      </c>
      <c r="O1337" s="158">
        <v>-3.0451000000000001</v>
      </c>
      <c r="P1337" s="158">
        <v>-1.0622</v>
      </c>
      <c r="Q1337" s="158">
        <v>3.6274000000000002</v>
      </c>
      <c r="R1337" s="158">
        <v>10.235300000000001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44865</v>
      </c>
      <c r="E1342" s="158">
        <v>44.372100000000003</v>
      </c>
      <c r="F1342" s="158">
        <v>-3.3717000000000001</v>
      </c>
      <c r="G1342" s="158">
        <v>-3.3717000000000001</v>
      </c>
      <c r="H1342" s="158">
        <v>14.054399999999999</v>
      </c>
      <c r="I1342" s="158">
        <v>5.9420000000000002</v>
      </c>
      <c r="J1342" s="158">
        <v>4.8948</v>
      </c>
      <c r="K1342" s="158">
        <v>4.6752000000000002</v>
      </c>
      <c r="L1342" s="158">
        <v>3.3172000000000001</v>
      </c>
      <c r="M1342" s="158">
        <v>2.8323999999999998</v>
      </c>
      <c r="N1342" s="158">
        <v>3.0369999999999999</v>
      </c>
      <c r="O1342" s="158">
        <v>7.0133999999999999</v>
      </c>
      <c r="P1342" s="158">
        <v>7.6051000000000002</v>
      </c>
      <c r="Q1342" s="158">
        <v>9.1151</v>
      </c>
      <c r="R1342" s="158">
        <v>4.0815000000000001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44865</v>
      </c>
      <c r="E1343" s="158">
        <v>41.632899999999999</v>
      </c>
      <c r="F1343" s="158">
        <v>-3.9146999999999998</v>
      </c>
      <c r="G1343" s="158">
        <v>-3.9146999999999998</v>
      </c>
      <c r="H1343" s="158">
        <v>13.525</v>
      </c>
      <c r="I1343" s="158">
        <v>5.4154999999999998</v>
      </c>
      <c r="J1343" s="158">
        <v>4.3628999999999998</v>
      </c>
      <c r="K1343" s="158">
        <v>4.1399999999999997</v>
      </c>
      <c r="L1343" s="158">
        <v>2.7873999999999999</v>
      </c>
      <c r="M1343" s="158">
        <v>2.2967</v>
      </c>
      <c r="N1343" s="158">
        <v>2.4958</v>
      </c>
      <c r="O1343" s="158">
        <v>6.4786000000000001</v>
      </c>
      <c r="P1343" s="158">
        <v>6.9966999999999997</v>
      </c>
      <c r="Q1343" s="158">
        <v>7.7957999999999998</v>
      </c>
      <c r="R1343" s="158">
        <v>3.5238</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44865</v>
      </c>
      <c r="E1344" s="158">
        <v>58.695999999999998</v>
      </c>
      <c r="F1344" s="158">
        <v>-11.4726</v>
      </c>
      <c r="G1344" s="158">
        <v>-11.4726</v>
      </c>
      <c r="H1344" s="158">
        <v>13.725899999999999</v>
      </c>
      <c r="I1344" s="158">
        <v>2.423</v>
      </c>
      <c r="J1344" s="158">
        <v>3.1920999999999999</v>
      </c>
      <c r="K1344" s="158">
        <v>1.0687</v>
      </c>
      <c r="L1344" s="158">
        <v>0.40789999999999998</v>
      </c>
      <c r="M1344" s="158">
        <v>-0.44500000000000001</v>
      </c>
      <c r="N1344" s="158">
        <v>-0.29010000000000002</v>
      </c>
      <c r="O1344" s="158">
        <v>2.7339000000000002</v>
      </c>
      <c r="P1344" s="158">
        <v>3.9971999999999999</v>
      </c>
      <c r="Q1344" s="158">
        <v>7.3708999999999998</v>
      </c>
      <c r="R1344" s="158">
        <v>0.92479999999999996</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44865</v>
      </c>
      <c r="E1345" s="158">
        <v>64.039000000000001</v>
      </c>
      <c r="F1345" s="158">
        <v>-10.4594</v>
      </c>
      <c r="G1345" s="158">
        <v>-10.4594</v>
      </c>
      <c r="H1345" s="158">
        <v>14.7646</v>
      </c>
      <c r="I1345" s="158">
        <v>3.4609999999999999</v>
      </c>
      <c r="J1345" s="158">
        <v>4.2310999999999996</v>
      </c>
      <c r="K1345" s="158">
        <v>2.11</v>
      </c>
      <c r="L1345" s="158">
        <v>1.4053</v>
      </c>
      <c r="M1345" s="158">
        <v>0.55640000000000001</v>
      </c>
      <c r="N1345" s="158">
        <v>0.71550000000000002</v>
      </c>
      <c r="O1345" s="158">
        <v>3.7328999999999999</v>
      </c>
      <c r="P1345" s="158">
        <v>5.0030999999999999</v>
      </c>
      <c r="Q1345" s="158">
        <v>6.8638000000000003</v>
      </c>
      <c r="R1345" s="158">
        <v>1.9418</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44865</v>
      </c>
      <c r="E1350" s="158">
        <v>10.6812</v>
      </c>
      <c r="F1350" s="158">
        <v>-4.8959999999999999</v>
      </c>
      <c r="G1350" s="158">
        <v>-4.8959999999999999</v>
      </c>
      <c r="H1350" s="158">
        <v>14.030099999999999</v>
      </c>
      <c r="I1350" s="158">
        <v>6.0919999999999996</v>
      </c>
      <c r="J1350" s="158">
        <v>4.0705999999999998</v>
      </c>
      <c r="K1350" s="158">
        <v>1.8005</v>
      </c>
      <c r="L1350" s="158">
        <v>1.0063</v>
      </c>
      <c r="M1350" s="158">
        <v>0.27850000000000003</v>
      </c>
      <c r="N1350" s="158">
        <v>0.8669</v>
      </c>
      <c r="O1350" s="158"/>
      <c r="P1350" s="158"/>
      <c r="Q1350" s="158">
        <v>3.1440999999999999</v>
      </c>
      <c r="R1350" s="158">
        <v>2.5737000000000001</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44865</v>
      </c>
      <c r="E1351" s="158">
        <v>10.597200000000001</v>
      </c>
      <c r="F1351" s="158">
        <v>-5.1642999999999999</v>
      </c>
      <c r="G1351" s="158">
        <v>-5.1642999999999999</v>
      </c>
      <c r="H1351" s="158">
        <v>13.76</v>
      </c>
      <c r="I1351" s="158">
        <v>5.8437999999999999</v>
      </c>
      <c r="J1351" s="158">
        <v>3.8010000000000002</v>
      </c>
      <c r="K1351" s="158">
        <v>1.5303</v>
      </c>
      <c r="L1351" s="158">
        <v>0.73629999999999995</v>
      </c>
      <c r="M1351" s="158">
        <v>5.9299999999999999E-2</v>
      </c>
      <c r="N1351" s="158">
        <v>0.61950000000000005</v>
      </c>
      <c r="O1351" s="158"/>
      <c r="P1351" s="158"/>
      <c r="Q1351" s="158">
        <v>2.7623000000000002</v>
      </c>
      <c r="R1351" s="158">
        <v>2.2078000000000002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44865</v>
      </c>
      <c r="E1356" s="158">
        <v>15.915900000000001</v>
      </c>
      <c r="F1356" s="158">
        <v>1.6819999999999999</v>
      </c>
      <c r="G1356" s="158">
        <v>1.6819999999999999</v>
      </c>
      <c r="H1356" s="158">
        <v>14.4359</v>
      </c>
      <c r="I1356" s="158">
        <v>5.7130000000000001</v>
      </c>
      <c r="J1356" s="158">
        <v>3.7999000000000001</v>
      </c>
      <c r="K1356" s="158">
        <v>4.0502000000000002</v>
      </c>
      <c r="L1356" s="158">
        <v>2.8508</v>
      </c>
      <c r="M1356" s="158">
        <v>1.8343</v>
      </c>
      <c r="N1356" s="158">
        <v>2.1501000000000001</v>
      </c>
      <c r="O1356" s="158">
        <v>3.2162000000000002</v>
      </c>
      <c r="P1356" s="158">
        <v>4.4446000000000003</v>
      </c>
      <c r="Q1356" s="158">
        <v>6.3128000000000002</v>
      </c>
      <c r="R1356" s="158">
        <v>4.7979000000000003</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44865</v>
      </c>
      <c r="E1357" s="158">
        <v>15.101599999999999</v>
      </c>
      <c r="F1357" s="158">
        <v>1.2891999999999999</v>
      </c>
      <c r="G1357" s="158">
        <v>1.2891999999999999</v>
      </c>
      <c r="H1357" s="158">
        <v>13.950699999999999</v>
      </c>
      <c r="I1357" s="158">
        <v>5.2241999999999997</v>
      </c>
      <c r="J1357" s="158">
        <v>3.2915999999999999</v>
      </c>
      <c r="K1357" s="158">
        <v>3.5365000000000002</v>
      </c>
      <c r="L1357" s="158">
        <v>2.3037999999999998</v>
      </c>
      <c r="M1357" s="158">
        <v>1.2592000000000001</v>
      </c>
      <c r="N1357" s="158">
        <v>1.5544</v>
      </c>
      <c r="O1357" s="158">
        <v>2.597</v>
      </c>
      <c r="P1357" s="158">
        <v>3.7675000000000001</v>
      </c>
      <c r="Q1357" s="158">
        <v>5.5799000000000003</v>
      </c>
      <c r="R1357" s="158">
        <v>4.1257000000000001</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0.53985806451612917</v>
      </c>
      <c r="G1358" s="160">
        <v>0.53985806451612917</v>
      </c>
      <c r="H1358" s="160">
        <v>12.770890322580643</v>
      </c>
      <c r="I1358" s="160">
        <v>6.8337322580645168</v>
      </c>
      <c r="J1358" s="160">
        <v>5.2661548387096788</v>
      </c>
      <c r="K1358" s="160">
        <v>2.7003806451612911</v>
      </c>
      <c r="L1358" s="160">
        <v>4.3133838709677415</v>
      </c>
      <c r="M1358" s="160">
        <v>3.9285344827586206</v>
      </c>
      <c r="N1358" s="160">
        <v>3.6555241379310357</v>
      </c>
      <c r="O1358" s="160">
        <v>5.1487222222222222</v>
      </c>
      <c r="P1358" s="160">
        <v>5.1831407407407424</v>
      </c>
      <c r="Q1358" s="160">
        <v>6.5644290322580661</v>
      </c>
      <c r="R1358" s="160">
        <v>4.9924655172413788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1.2891999999999999</v>
      </c>
      <c r="G1359" s="160">
        <v>1.2891999999999999</v>
      </c>
      <c r="H1359" s="160">
        <v>12.6463</v>
      </c>
      <c r="I1359" s="160">
        <v>6.3120000000000003</v>
      </c>
      <c r="J1359" s="160">
        <v>4.5827999999999998</v>
      </c>
      <c r="K1359" s="160">
        <v>4.0502000000000002</v>
      </c>
      <c r="L1359" s="160">
        <v>2.5701999999999998</v>
      </c>
      <c r="M1359" s="160">
        <v>2.0047999999999999</v>
      </c>
      <c r="N1359" s="160">
        <v>2.2269000000000001</v>
      </c>
      <c r="O1359" s="160">
        <v>5.4702000000000002</v>
      </c>
      <c r="P1359" s="160">
        <v>5.5673000000000004</v>
      </c>
      <c r="Q1359" s="160">
        <v>7.4010999999999996</v>
      </c>
      <c r="R1359" s="160">
        <v>4.0815000000000001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44865</v>
      </c>
      <c r="E1362" s="158">
        <v>102.91930000000001</v>
      </c>
      <c r="F1362" s="158">
        <v>-4.2660999999999998</v>
      </c>
      <c r="G1362" s="158">
        <v>-4.2660999999999998</v>
      </c>
      <c r="H1362" s="158">
        <v>12.744199999999999</v>
      </c>
      <c r="I1362" s="158">
        <v>5.2899000000000003</v>
      </c>
      <c r="J1362" s="158">
        <v>3.8289</v>
      </c>
      <c r="K1362" s="158">
        <v>3.1059000000000001</v>
      </c>
      <c r="L1362" s="158">
        <v>1.7076</v>
      </c>
      <c r="M1362" s="158">
        <v>1.2629999999999999</v>
      </c>
      <c r="N1362" s="158">
        <v>1.5954999999999999</v>
      </c>
      <c r="O1362" s="158">
        <v>5.9648000000000003</v>
      </c>
      <c r="P1362" s="158">
        <v>6.1806999999999999</v>
      </c>
      <c r="Q1362" s="158">
        <v>9.0022000000000002</v>
      </c>
      <c r="R1362" s="158">
        <v>2.9188999999999998</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44865</v>
      </c>
      <c r="E1363" s="158">
        <v>109.71639999999999</v>
      </c>
      <c r="F1363" s="158">
        <v>-3.8578000000000001</v>
      </c>
      <c r="G1363" s="158">
        <v>-3.8578000000000001</v>
      </c>
      <c r="H1363" s="158">
        <v>13.144600000000001</v>
      </c>
      <c r="I1363" s="158">
        <v>5.6917</v>
      </c>
      <c r="J1363" s="158">
        <v>4.2305000000000001</v>
      </c>
      <c r="K1363" s="158">
        <v>3.5299</v>
      </c>
      <c r="L1363" s="158">
        <v>2.1219999999999999</v>
      </c>
      <c r="M1363" s="158">
        <v>1.7277</v>
      </c>
      <c r="N1363" s="158">
        <v>2.048</v>
      </c>
      <c r="O1363" s="158">
        <v>6.4612999999999996</v>
      </c>
      <c r="P1363" s="158">
        <v>6.8110999999999997</v>
      </c>
      <c r="Q1363" s="158">
        <v>7.9114000000000004</v>
      </c>
      <c r="R1363" s="158">
        <v>3.3613</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44865</v>
      </c>
      <c r="E1364" s="158">
        <v>50.515599999999999</v>
      </c>
      <c r="F1364" s="158">
        <v>-12.4392</v>
      </c>
      <c r="G1364" s="158">
        <v>-12.4392</v>
      </c>
      <c r="H1364" s="158">
        <v>15.258699999999999</v>
      </c>
      <c r="I1364" s="158">
        <v>1.9884999999999999</v>
      </c>
      <c r="J1364" s="158">
        <v>3.4855</v>
      </c>
      <c r="K1364" s="158">
        <v>3.2227000000000001</v>
      </c>
      <c r="L1364" s="158">
        <v>2.9142999999999999</v>
      </c>
      <c r="M1364" s="158">
        <v>1.9942</v>
      </c>
      <c r="N1364" s="158">
        <v>1.7410000000000001</v>
      </c>
      <c r="O1364" s="158">
        <v>5.3148</v>
      </c>
      <c r="P1364" s="158">
        <v>6.3907999999999996</v>
      </c>
      <c r="Q1364" s="158">
        <v>7.7937000000000003</v>
      </c>
      <c r="R1364" s="158">
        <v>2.5339</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44865</v>
      </c>
      <c r="E1365" s="158">
        <v>46.426699999999997</v>
      </c>
      <c r="F1365" s="158">
        <v>-13.559699999999999</v>
      </c>
      <c r="G1365" s="158">
        <v>-13.559699999999999</v>
      </c>
      <c r="H1365" s="158">
        <v>14.119300000000001</v>
      </c>
      <c r="I1365" s="158">
        <v>0.85389999999999999</v>
      </c>
      <c r="J1365" s="158">
        <v>2.3327</v>
      </c>
      <c r="K1365" s="158">
        <v>2.0497999999999998</v>
      </c>
      <c r="L1365" s="158">
        <v>1.7487999999999999</v>
      </c>
      <c r="M1365" s="158">
        <v>0.84130000000000005</v>
      </c>
      <c r="N1365" s="158">
        <v>0.59019999999999995</v>
      </c>
      <c r="O1365" s="158">
        <v>4.1505000000000001</v>
      </c>
      <c r="P1365" s="158">
        <v>5.2835000000000001</v>
      </c>
      <c r="Q1365" s="158">
        <v>7.9257999999999997</v>
      </c>
      <c r="R1365" s="158">
        <v>1.3817999999999999</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44865</v>
      </c>
      <c r="E1366" s="158">
        <v>47.677100000000003</v>
      </c>
      <c r="F1366" s="158">
        <v>-6.6822999999999997</v>
      </c>
      <c r="G1366" s="158">
        <v>-6.6822999999999997</v>
      </c>
      <c r="H1366" s="158">
        <v>14.766</v>
      </c>
      <c r="I1366" s="158">
        <v>5.4249000000000001</v>
      </c>
      <c r="J1366" s="158">
        <v>2.9386999999999999</v>
      </c>
      <c r="K1366" s="158">
        <v>4.6150000000000002</v>
      </c>
      <c r="L1366" s="158">
        <v>1.6365000000000001</v>
      </c>
      <c r="M1366" s="158">
        <v>0.45329999999999998</v>
      </c>
      <c r="N1366" s="158">
        <v>0.1096</v>
      </c>
      <c r="O1366" s="158">
        <v>3.9241999999999999</v>
      </c>
      <c r="P1366" s="158">
        <v>4.3208000000000002</v>
      </c>
      <c r="Q1366" s="158">
        <v>7.3056000000000001</v>
      </c>
      <c r="R1366" s="158">
        <v>1.4307000000000001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44865</v>
      </c>
      <c r="E1367" s="158">
        <v>51.648400000000002</v>
      </c>
      <c r="F1367" s="158">
        <v>-5.1566999999999998</v>
      </c>
      <c r="G1367" s="158">
        <v>-5.1566999999999998</v>
      </c>
      <c r="H1367" s="158">
        <v>16.3126</v>
      </c>
      <c r="I1367" s="158">
        <v>6.9745999999999997</v>
      </c>
      <c r="J1367" s="158">
        <v>4.4897999999999998</v>
      </c>
      <c r="K1367" s="158">
        <v>6.1890000000000001</v>
      </c>
      <c r="L1367" s="158">
        <v>3.2078000000000002</v>
      </c>
      <c r="M1367" s="158">
        <v>2.0032000000000001</v>
      </c>
      <c r="N1367" s="158">
        <v>1.6405000000000001</v>
      </c>
      <c r="O1367" s="158">
        <v>4.9489999999999998</v>
      </c>
      <c r="P1367" s="158">
        <v>5.1452</v>
      </c>
      <c r="Q1367" s="158">
        <v>7.0316999999999998</v>
      </c>
      <c r="R1367" s="158">
        <v>2.6736</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44865</v>
      </c>
      <c r="E1368" s="158">
        <v>35.0518</v>
      </c>
      <c r="F1368" s="158">
        <v>-13.2104</v>
      </c>
      <c r="G1368" s="158">
        <v>-13.2104</v>
      </c>
      <c r="H1368" s="158">
        <v>11.6372</v>
      </c>
      <c r="I1368" s="158">
        <v>-0.94430000000000003</v>
      </c>
      <c r="J1368" s="158">
        <v>0.8639</v>
      </c>
      <c r="K1368" s="158">
        <v>0.62019999999999997</v>
      </c>
      <c r="L1368" s="158">
        <v>0.93369999999999997</v>
      </c>
      <c r="M1368" s="158">
        <v>-0.86670000000000003</v>
      </c>
      <c r="N1368" s="158">
        <v>-0.49270000000000003</v>
      </c>
      <c r="O1368" s="158">
        <v>3.3472</v>
      </c>
      <c r="P1368" s="158">
        <v>4.6939000000000002</v>
      </c>
      <c r="Q1368" s="158">
        <v>6.5042</v>
      </c>
      <c r="R1368" s="158">
        <v>0.80349999999999999</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44865</v>
      </c>
      <c r="E1369" s="158">
        <v>37.905700000000003</v>
      </c>
      <c r="F1369" s="158">
        <v>-12.376899999999999</v>
      </c>
      <c r="G1369" s="158">
        <v>-12.376899999999999</v>
      </c>
      <c r="H1369" s="158">
        <v>12.4834</v>
      </c>
      <c r="I1369" s="158">
        <v>-0.1032</v>
      </c>
      <c r="J1369" s="158">
        <v>1.7078</v>
      </c>
      <c r="K1369" s="158">
        <v>1.4694</v>
      </c>
      <c r="L1369" s="158">
        <v>1.7846</v>
      </c>
      <c r="M1369" s="158">
        <v>-2.6800000000000001E-2</v>
      </c>
      <c r="N1369" s="158">
        <v>0.3473</v>
      </c>
      <c r="O1369" s="158">
        <v>4.2163000000000004</v>
      </c>
      <c r="P1369" s="158">
        <v>5.5435999999999996</v>
      </c>
      <c r="Q1369" s="158">
        <v>6.7073999999999998</v>
      </c>
      <c r="R1369" s="158">
        <v>1.6520999999999999</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44865</v>
      </c>
      <c r="E1370" s="158">
        <v>32.426600000000001</v>
      </c>
      <c r="F1370" s="158">
        <v>-6.8624000000000001</v>
      </c>
      <c r="G1370" s="158">
        <v>-6.8624000000000001</v>
      </c>
      <c r="H1370" s="158">
        <v>15.690799999999999</v>
      </c>
      <c r="I1370" s="158">
        <v>4.8814000000000002</v>
      </c>
      <c r="J1370" s="158">
        <v>3.3866000000000001</v>
      </c>
      <c r="K1370" s="158">
        <v>5.5605000000000002</v>
      </c>
      <c r="L1370" s="158">
        <v>4.1802999999999999</v>
      </c>
      <c r="M1370" s="158">
        <v>3.1194000000000002</v>
      </c>
      <c r="N1370" s="158">
        <v>2.2067999999999999</v>
      </c>
      <c r="O1370" s="158">
        <v>5.6779999999999999</v>
      </c>
      <c r="P1370" s="158">
        <v>6.1660000000000004</v>
      </c>
      <c r="Q1370" s="158">
        <v>8.6303999999999998</v>
      </c>
      <c r="R1370" s="158">
        <v>2.7275</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44865</v>
      </c>
      <c r="E1371" s="158">
        <v>33.970500000000001</v>
      </c>
      <c r="F1371" s="158">
        <v>-6.3002000000000002</v>
      </c>
      <c r="G1371" s="158">
        <v>-6.3002000000000002</v>
      </c>
      <c r="H1371" s="158">
        <v>16.296800000000001</v>
      </c>
      <c r="I1371" s="158">
        <v>5.4989999999999997</v>
      </c>
      <c r="J1371" s="158">
        <v>4.0064000000000002</v>
      </c>
      <c r="K1371" s="158">
        <v>6.1883999999999997</v>
      </c>
      <c r="L1371" s="158">
        <v>4.8144</v>
      </c>
      <c r="M1371" s="158">
        <v>3.7549999999999999</v>
      </c>
      <c r="N1371" s="158">
        <v>2.8477000000000001</v>
      </c>
      <c r="O1371" s="158">
        <v>6.3071000000000002</v>
      </c>
      <c r="P1371" s="158">
        <v>6.7901999999999996</v>
      </c>
      <c r="Q1371" s="158">
        <v>8.0650999999999993</v>
      </c>
      <c r="R1371" s="158">
        <v>3.3751000000000002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44865</v>
      </c>
      <c r="E1372" s="158">
        <v>58.122100000000003</v>
      </c>
      <c r="F1372" s="158">
        <v>-16.806799999999999</v>
      </c>
      <c r="G1372" s="158">
        <v>-16.806799999999999</v>
      </c>
      <c r="H1372" s="158">
        <v>12.951000000000001</v>
      </c>
      <c r="I1372" s="158">
        <v>0.52490000000000003</v>
      </c>
      <c r="J1372" s="158">
        <v>2.7086000000000001</v>
      </c>
      <c r="K1372" s="158">
        <v>0.89729999999999999</v>
      </c>
      <c r="L1372" s="158">
        <v>0.71409999999999996</v>
      </c>
      <c r="M1372" s="158">
        <v>-0.25919999999999999</v>
      </c>
      <c r="N1372" s="158">
        <v>0.2923</v>
      </c>
      <c r="O1372" s="158">
        <v>4.7816999999999998</v>
      </c>
      <c r="P1372" s="158">
        <v>6.0894000000000004</v>
      </c>
      <c r="Q1372" s="158">
        <v>7.8662000000000001</v>
      </c>
      <c r="R1372" s="158">
        <v>1.4563999999999999</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44865</v>
      </c>
      <c r="E1373" s="158">
        <v>54.0717</v>
      </c>
      <c r="F1373" s="158">
        <v>-17.458200000000001</v>
      </c>
      <c r="G1373" s="158">
        <v>-17.458200000000001</v>
      </c>
      <c r="H1373" s="158">
        <v>12.286300000000001</v>
      </c>
      <c r="I1373" s="158">
        <v>-0.13500000000000001</v>
      </c>
      <c r="J1373" s="158">
        <v>2.0438999999999998</v>
      </c>
      <c r="K1373" s="158">
        <v>0.23280000000000001</v>
      </c>
      <c r="L1373" s="158">
        <v>4.7800000000000002E-2</v>
      </c>
      <c r="M1373" s="158">
        <v>-0.91769999999999996</v>
      </c>
      <c r="N1373" s="158">
        <v>-0.36580000000000001</v>
      </c>
      <c r="O1373" s="158">
        <v>4.1100000000000003</v>
      </c>
      <c r="P1373" s="158">
        <v>5.3994</v>
      </c>
      <c r="Q1373" s="158">
        <v>7.8574999999999999</v>
      </c>
      <c r="R1373" s="158">
        <v>0.7944</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44865</v>
      </c>
      <c r="E1374" s="158">
        <v>55.716900000000003</v>
      </c>
      <c r="F1374" s="158">
        <v>-16.5732</v>
      </c>
      <c r="G1374" s="158">
        <v>-16.5732</v>
      </c>
      <c r="H1374" s="158">
        <v>14.6938</v>
      </c>
      <c r="I1374" s="158">
        <v>-0.49120000000000003</v>
      </c>
      <c r="J1374" s="158">
        <v>2.8874</v>
      </c>
      <c r="K1374" s="158">
        <v>1.2375</v>
      </c>
      <c r="L1374" s="158">
        <v>1.5610999999999999</v>
      </c>
      <c r="M1374" s="158">
        <v>-0.2039</v>
      </c>
      <c r="N1374" s="158">
        <v>0.31769999999999998</v>
      </c>
      <c r="O1374" s="158">
        <v>4.4923000000000002</v>
      </c>
      <c r="P1374" s="158">
        <v>2.4333</v>
      </c>
      <c r="Q1374" s="158">
        <v>5.0900999999999996</v>
      </c>
      <c r="R1374" s="158">
        <v>1.5278</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44865</v>
      </c>
      <c r="E1375" s="158">
        <v>50.701099999999997</v>
      </c>
      <c r="F1375" s="158">
        <v>-17.133600000000001</v>
      </c>
      <c r="G1375" s="158">
        <v>-17.133600000000001</v>
      </c>
      <c r="H1375" s="158">
        <v>14.135899999999999</v>
      </c>
      <c r="I1375" s="158">
        <v>-1.0434000000000001</v>
      </c>
      <c r="J1375" s="158">
        <v>2.3338999999999999</v>
      </c>
      <c r="K1375" s="158">
        <v>0.68589999999999995</v>
      </c>
      <c r="L1375" s="158">
        <v>1.0071000000000001</v>
      </c>
      <c r="M1375" s="158">
        <v>-0.752</v>
      </c>
      <c r="N1375" s="158">
        <v>-0.30349999999999999</v>
      </c>
      <c r="O1375" s="158">
        <v>3.5842999999999998</v>
      </c>
      <c r="P1375" s="158">
        <v>1.4915</v>
      </c>
      <c r="Q1375" s="158">
        <v>6.0212000000000003</v>
      </c>
      <c r="R1375" s="158">
        <v>0.70860000000000001</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44865</v>
      </c>
      <c r="E1376" s="158">
        <v>68.906400000000005</v>
      </c>
      <c r="F1376" s="158">
        <v>-4.4478999999999997</v>
      </c>
      <c r="G1376" s="158">
        <v>-4.4478999999999997</v>
      </c>
      <c r="H1376" s="158">
        <v>15.7148</v>
      </c>
      <c r="I1376" s="158">
        <v>5.2015000000000002</v>
      </c>
      <c r="J1376" s="158">
        <v>4.1222000000000003</v>
      </c>
      <c r="K1376" s="158">
        <v>6.351</v>
      </c>
      <c r="L1376" s="158">
        <v>4.0785999999999998</v>
      </c>
      <c r="M1376" s="158">
        <v>2.3397000000000001</v>
      </c>
      <c r="N1376" s="158">
        <v>2.2823000000000002</v>
      </c>
      <c r="O1376" s="158">
        <v>6.4161999999999999</v>
      </c>
      <c r="P1376" s="158">
        <v>6.8091999999999997</v>
      </c>
      <c r="Q1376" s="158">
        <v>7.6685999999999996</v>
      </c>
      <c r="R1376" s="158">
        <v>3.5636000000000001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44865</v>
      </c>
      <c r="E1377" s="158">
        <v>63.113999999999997</v>
      </c>
      <c r="F1377" s="158">
        <v>-5.6071</v>
      </c>
      <c r="G1377" s="158">
        <v>-5.6071</v>
      </c>
      <c r="H1377" s="158">
        <v>14.5563</v>
      </c>
      <c r="I1377" s="158">
        <v>4.0461999999999998</v>
      </c>
      <c r="J1377" s="158">
        <v>2.9662000000000002</v>
      </c>
      <c r="K1377" s="158">
        <v>5.1821000000000002</v>
      </c>
      <c r="L1377" s="158">
        <v>2.887</v>
      </c>
      <c r="M1377" s="158">
        <v>1.1572</v>
      </c>
      <c r="N1377" s="158">
        <v>1.1533</v>
      </c>
      <c r="O1377" s="158">
        <v>5.2775999999999996</v>
      </c>
      <c r="P1377" s="158">
        <v>5.72</v>
      </c>
      <c r="Q1377" s="158">
        <v>8.3595000000000006</v>
      </c>
      <c r="R1377" s="158">
        <v>2.4561000000000002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44865</v>
      </c>
      <c r="E1378" s="158">
        <v>61.685400000000001</v>
      </c>
      <c r="F1378" s="158">
        <v>-17.686199999999999</v>
      </c>
      <c r="G1378" s="158">
        <v>-17.686199999999999</v>
      </c>
      <c r="H1378" s="158">
        <v>15.0558</v>
      </c>
      <c r="I1378" s="158">
        <v>3.1440999999999999</v>
      </c>
      <c r="J1378" s="158">
        <v>1.6418999999999999</v>
      </c>
      <c r="K1378" s="158">
        <v>5.5431999999999997</v>
      </c>
      <c r="L1378" s="158">
        <v>3.9268999999999998</v>
      </c>
      <c r="M1378" s="158">
        <v>1.9396</v>
      </c>
      <c r="N1378" s="158">
        <v>1.9239999999999999</v>
      </c>
      <c r="O1378" s="158">
        <v>4.4686000000000003</v>
      </c>
      <c r="P1378" s="158">
        <v>5.5045000000000002</v>
      </c>
      <c r="Q1378" s="158">
        <v>6.8159000000000001</v>
      </c>
      <c r="R1378" s="158">
        <v>1.9799</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44865</v>
      </c>
      <c r="E1379" s="158">
        <v>58.587200000000003</v>
      </c>
      <c r="F1379" s="158">
        <v>-18.2059</v>
      </c>
      <c r="G1379" s="158">
        <v>-18.2059</v>
      </c>
      <c r="H1379" s="158">
        <v>14.5488</v>
      </c>
      <c r="I1379" s="158">
        <v>2.6371000000000002</v>
      </c>
      <c r="J1379" s="158">
        <v>1.1366000000000001</v>
      </c>
      <c r="K1379" s="158">
        <v>5.04</v>
      </c>
      <c r="L1379" s="158">
        <v>3.3731</v>
      </c>
      <c r="M1379" s="158">
        <v>1.3976</v>
      </c>
      <c r="N1379" s="158">
        <v>1.4661</v>
      </c>
      <c r="O1379" s="158">
        <v>3.9750000000000001</v>
      </c>
      <c r="P1379" s="158">
        <v>4.9409999999999998</v>
      </c>
      <c r="Q1379" s="158">
        <v>7.7291999999999996</v>
      </c>
      <c r="R1379" s="158">
        <v>1.5947</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44865</v>
      </c>
      <c r="E1380" s="158">
        <v>73.668199999999999</v>
      </c>
      <c r="F1380" s="158">
        <v>-9.8682999999999996</v>
      </c>
      <c r="G1380" s="158">
        <v>-9.8682999999999996</v>
      </c>
      <c r="H1380" s="158">
        <v>14.7599</v>
      </c>
      <c r="I1380" s="158">
        <v>3.1145</v>
      </c>
      <c r="J1380" s="158">
        <v>5.1642000000000001</v>
      </c>
      <c r="K1380" s="158">
        <v>8.9867000000000008</v>
      </c>
      <c r="L1380" s="158">
        <v>4.2451999999999996</v>
      </c>
      <c r="M1380" s="158">
        <v>2.6227</v>
      </c>
      <c r="N1380" s="158">
        <v>1.8627</v>
      </c>
      <c r="O1380" s="158">
        <v>4.7335000000000003</v>
      </c>
      <c r="P1380" s="158">
        <v>5.9283000000000001</v>
      </c>
      <c r="Q1380" s="158">
        <v>8.3821999999999992</v>
      </c>
      <c r="R1380" s="158">
        <v>2.0121000000000002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44865</v>
      </c>
      <c r="E1381" s="158">
        <v>80.436599999999999</v>
      </c>
      <c r="F1381" s="158">
        <v>-8.7212999999999994</v>
      </c>
      <c r="G1381" s="158">
        <v>-8.7212999999999994</v>
      </c>
      <c r="H1381" s="158">
        <v>15.873699999999999</v>
      </c>
      <c r="I1381" s="158">
        <v>4.2398999999999996</v>
      </c>
      <c r="J1381" s="158">
        <v>6.3014999999999999</v>
      </c>
      <c r="K1381" s="158">
        <v>10.1366</v>
      </c>
      <c r="L1381" s="158">
        <v>5.391</v>
      </c>
      <c r="M1381" s="158">
        <v>3.7705000000000002</v>
      </c>
      <c r="N1381" s="158">
        <v>3.0105</v>
      </c>
      <c r="O1381" s="158">
        <v>5.8064</v>
      </c>
      <c r="P1381" s="158">
        <v>6.9074999999999998</v>
      </c>
      <c r="Q1381" s="158">
        <v>7.9565999999999999</v>
      </c>
      <c r="R1381" s="158">
        <v>3.1711999999999998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44865</v>
      </c>
      <c r="E1382" s="158">
        <v>61.019100000000002</v>
      </c>
      <c r="F1382" s="158">
        <v>-10.9367</v>
      </c>
      <c r="G1382" s="158">
        <v>-10.9367</v>
      </c>
      <c r="H1382" s="158">
        <v>15.3536</v>
      </c>
      <c r="I1382" s="158">
        <v>3.0371000000000001</v>
      </c>
      <c r="J1382" s="158">
        <v>4.5267999999999997</v>
      </c>
      <c r="K1382" s="158">
        <v>5.3761999999999999</v>
      </c>
      <c r="L1382" s="158">
        <v>3.7965</v>
      </c>
      <c r="M1382" s="158">
        <v>2.8736000000000002</v>
      </c>
      <c r="N1382" s="158">
        <v>2.6463000000000001</v>
      </c>
      <c r="O1382" s="158">
        <v>6.9745999999999997</v>
      </c>
      <c r="P1382" s="158">
        <v>7.2257999999999996</v>
      </c>
      <c r="Q1382" s="158">
        <v>8.0879999999999992</v>
      </c>
      <c r="R1382" s="158">
        <v>3.7271999999999998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44865</v>
      </c>
      <c r="E1383" s="158">
        <v>57.579300000000003</v>
      </c>
      <c r="F1383" s="158">
        <v>-11.6106</v>
      </c>
      <c r="G1383" s="158">
        <v>-11.6106</v>
      </c>
      <c r="H1383" s="158">
        <v>14.689500000000001</v>
      </c>
      <c r="I1383" s="158">
        <v>2.4291999999999998</v>
      </c>
      <c r="J1383" s="158">
        <v>3.8898999999999999</v>
      </c>
      <c r="K1383" s="158">
        <v>4.7186000000000003</v>
      </c>
      <c r="L1383" s="158">
        <v>3.1320999999999999</v>
      </c>
      <c r="M1383" s="158">
        <v>2.206</v>
      </c>
      <c r="N1383" s="158">
        <v>1.9743999999999999</v>
      </c>
      <c r="O1383" s="158">
        <v>6.2952000000000004</v>
      </c>
      <c r="P1383" s="158">
        <v>6.4832999999999998</v>
      </c>
      <c r="Q1383" s="158">
        <v>7.5574000000000003</v>
      </c>
      <c r="R1383" s="158">
        <v>3.0512999999999999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44865</v>
      </c>
      <c r="E1388" s="158">
        <v>64.811099999999996</v>
      </c>
      <c r="F1388" s="158">
        <v>-10.2599</v>
      </c>
      <c r="G1388" s="158">
        <v>-10.2599</v>
      </c>
      <c r="H1388" s="158">
        <v>17.064800000000002</v>
      </c>
      <c r="I1388" s="158">
        <v>4.4203999999999999</v>
      </c>
      <c r="J1388" s="158">
        <v>4.1512000000000002</v>
      </c>
      <c r="K1388" s="158">
        <v>4.8369</v>
      </c>
      <c r="L1388" s="158">
        <v>18.781600000000001</v>
      </c>
      <c r="M1388" s="158">
        <v>11.6363</v>
      </c>
      <c r="N1388" s="158">
        <v>8.6685999999999996</v>
      </c>
      <c r="O1388" s="158">
        <v>6.9504999999999999</v>
      </c>
      <c r="P1388" s="158">
        <v>3.5779999999999998</v>
      </c>
      <c r="Q1388" s="158">
        <v>6.7301000000000002</v>
      </c>
      <c r="R1388" s="158">
        <v>9.5517000000000003</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44865</v>
      </c>
      <c r="E1389" s="158">
        <v>60.090800000000002</v>
      </c>
      <c r="F1389" s="158">
        <v>-10.58</v>
      </c>
      <c r="G1389" s="158">
        <v>-10.58</v>
      </c>
      <c r="H1389" s="158">
        <v>16.7378</v>
      </c>
      <c r="I1389" s="158">
        <v>4.0891000000000002</v>
      </c>
      <c r="J1389" s="158">
        <v>3.8214000000000001</v>
      </c>
      <c r="K1389" s="158">
        <v>4.5031999999999996</v>
      </c>
      <c r="L1389" s="158">
        <v>18.432099999999998</v>
      </c>
      <c r="M1389" s="158">
        <v>11.299899999999999</v>
      </c>
      <c r="N1389" s="158">
        <v>8.3376999999999999</v>
      </c>
      <c r="O1389" s="158">
        <v>6.4812000000000003</v>
      </c>
      <c r="P1389" s="158">
        <v>2.9460000000000002</v>
      </c>
      <c r="Q1389" s="158">
        <v>7.6298000000000004</v>
      </c>
      <c r="R1389" s="158">
        <v>9.157</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-10.858641666666665</v>
      </c>
      <c r="G1390" s="160">
        <v>-10.858641666666665</v>
      </c>
      <c r="H1390" s="160">
        <v>14.619816666666667</v>
      </c>
      <c r="I1390" s="160">
        <v>2.9487833333333335</v>
      </c>
      <c r="J1390" s="160">
        <v>3.290270833333333</v>
      </c>
      <c r="K1390" s="160">
        <v>4.1782833333333329</v>
      </c>
      <c r="L1390" s="160">
        <v>4.0176749999999997</v>
      </c>
      <c r="M1390" s="160">
        <v>2.2239125</v>
      </c>
      <c r="N1390" s="160">
        <v>1.9125208333333334</v>
      </c>
      <c r="O1390" s="160">
        <v>5.1941791666666663</v>
      </c>
      <c r="P1390" s="160">
        <v>5.3659583333333343</v>
      </c>
      <c r="Q1390" s="160">
        <v>7.5262416666666665</v>
      </c>
      <c r="R1390" s="160">
        <v>2.8170999999999995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-10.75835</v>
      </c>
      <c r="G1391" s="160">
        <v>-10.75835</v>
      </c>
      <c r="H1391" s="160">
        <v>14.726849999999999</v>
      </c>
      <c r="I1391" s="160">
        <v>3.1292999999999997</v>
      </c>
      <c r="J1391" s="160">
        <v>3.4360499999999998</v>
      </c>
      <c r="K1391" s="160">
        <v>4.6668000000000003</v>
      </c>
      <c r="L1391" s="160">
        <v>3.0232000000000001</v>
      </c>
      <c r="M1391" s="160">
        <v>1.83365</v>
      </c>
      <c r="N1391" s="160">
        <v>1.69075</v>
      </c>
      <c r="O1391" s="160">
        <v>5.1132999999999997</v>
      </c>
      <c r="P1391" s="160">
        <v>5.6318000000000001</v>
      </c>
      <c r="Q1391" s="160">
        <v>7.76145</v>
      </c>
      <c r="R1391" s="160">
        <v>2.4950000000000001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44865</v>
      </c>
      <c r="E1394" s="158">
        <v>465.5</v>
      </c>
      <c r="F1394" s="158">
        <v>0.88200000000000001</v>
      </c>
      <c r="G1394" s="158">
        <v>0.88200000000000001</v>
      </c>
      <c r="H1394" s="158">
        <v>1.1274999999999999</v>
      </c>
      <c r="I1394" s="158">
        <v>0.98709999999999998</v>
      </c>
      <c r="J1394" s="158">
        <v>0.52039999999999997</v>
      </c>
      <c r="K1394" s="158">
        <v>2.3323999999999998</v>
      </c>
      <c r="L1394" s="158">
        <v>0.73360000000000003</v>
      </c>
      <c r="M1394" s="158">
        <v>-1.4982</v>
      </c>
      <c r="N1394" s="158">
        <v>-0.51719999999999999</v>
      </c>
      <c r="O1394" s="158">
        <v>19.621300000000002</v>
      </c>
      <c r="P1394" s="158">
        <v>7.5913000000000004</v>
      </c>
      <c r="Q1394" s="158">
        <v>21.0656</v>
      </c>
      <c r="R1394" s="158">
        <v>31.974599999999999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44865</v>
      </c>
      <c r="E1395" s="158">
        <v>506.78</v>
      </c>
      <c r="F1395" s="158">
        <v>0.88990000000000002</v>
      </c>
      <c r="G1395" s="158">
        <v>0.88990000000000002</v>
      </c>
      <c r="H1395" s="158">
        <v>1.1516999999999999</v>
      </c>
      <c r="I1395" s="158">
        <v>1.0226</v>
      </c>
      <c r="J1395" s="158">
        <v>0.59750000000000003</v>
      </c>
      <c r="K1395" s="158">
        <v>2.6057000000000001</v>
      </c>
      <c r="L1395" s="158">
        <v>1.2182999999999999</v>
      </c>
      <c r="M1395" s="158">
        <v>-0.82189999999999996</v>
      </c>
      <c r="N1395" s="158">
        <v>0.3962</v>
      </c>
      <c r="O1395" s="158">
        <v>20.721499999999999</v>
      </c>
      <c r="P1395" s="158">
        <v>8.5759000000000007</v>
      </c>
      <c r="Q1395" s="158">
        <v>15.779500000000001</v>
      </c>
      <c r="R1395" s="158">
        <v>33.169800000000002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44865</v>
      </c>
      <c r="E1396" s="158">
        <v>77.31</v>
      </c>
      <c r="F1396" s="158">
        <v>1.4833000000000001</v>
      </c>
      <c r="G1396" s="158">
        <v>1.4833000000000001</v>
      </c>
      <c r="H1396" s="158">
        <v>1.006</v>
      </c>
      <c r="I1396" s="158">
        <v>1.0985</v>
      </c>
      <c r="J1396" s="158">
        <v>0.35049999999999998</v>
      </c>
      <c r="K1396" s="158">
        <v>3.5217000000000001</v>
      </c>
      <c r="L1396" s="158">
        <v>4.4729999999999999</v>
      </c>
      <c r="M1396" s="158">
        <v>1.9382999999999999</v>
      </c>
      <c r="N1396" s="158">
        <v>-0.70640000000000003</v>
      </c>
      <c r="O1396" s="158">
        <v>21.622299999999999</v>
      </c>
      <c r="P1396" s="158">
        <v>17.7761</v>
      </c>
      <c r="Q1396" s="158">
        <v>19.244900000000001</v>
      </c>
      <c r="R1396" s="158">
        <v>28.1281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44865</v>
      </c>
      <c r="E1397" s="158">
        <v>68.459999999999994</v>
      </c>
      <c r="F1397" s="158">
        <v>1.4673</v>
      </c>
      <c r="G1397" s="158">
        <v>1.4673</v>
      </c>
      <c r="H1397" s="158">
        <v>0.97350000000000003</v>
      </c>
      <c r="I1397" s="158">
        <v>1.048</v>
      </c>
      <c r="J1397" s="158">
        <v>0.23430000000000001</v>
      </c>
      <c r="K1397" s="158">
        <v>3.1957</v>
      </c>
      <c r="L1397" s="158">
        <v>3.8058999999999998</v>
      </c>
      <c r="M1397" s="158">
        <v>0.95860000000000001</v>
      </c>
      <c r="N1397" s="158">
        <v>-1.99</v>
      </c>
      <c r="O1397" s="158">
        <v>20.008299999999998</v>
      </c>
      <c r="P1397" s="158">
        <v>16.287800000000001</v>
      </c>
      <c r="Q1397" s="158">
        <v>17.859100000000002</v>
      </c>
      <c r="R1397" s="158">
        <v>26.461500000000001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44865</v>
      </c>
      <c r="E1398" s="158">
        <v>69.650899999999993</v>
      </c>
      <c r="F1398" s="158">
        <v>1.0645</v>
      </c>
      <c r="G1398" s="158">
        <v>1.0645</v>
      </c>
      <c r="H1398" s="158">
        <v>1.883</v>
      </c>
      <c r="I1398" s="158">
        <v>3.0356000000000001</v>
      </c>
      <c r="J1398" s="158">
        <v>3.6572</v>
      </c>
      <c r="K1398" s="158">
        <v>7.4034000000000004</v>
      </c>
      <c r="L1398" s="158">
        <v>5.6162000000000001</v>
      </c>
      <c r="M1398" s="158">
        <v>6.2447999999999997</v>
      </c>
      <c r="N1398" s="158">
        <v>5.0795000000000003</v>
      </c>
      <c r="O1398" s="158">
        <v>25.490300000000001</v>
      </c>
      <c r="P1398" s="158">
        <v>12.2645</v>
      </c>
      <c r="Q1398" s="158">
        <v>19.1205</v>
      </c>
      <c r="R1398" s="158">
        <v>35.518099999999997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44865</v>
      </c>
      <c r="E1399" s="158">
        <v>60.8979</v>
      </c>
      <c r="F1399" s="158">
        <v>1.0509999999999999</v>
      </c>
      <c r="G1399" s="158">
        <v>1.0509999999999999</v>
      </c>
      <c r="H1399" s="158">
        <v>1.8376999999999999</v>
      </c>
      <c r="I1399" s="158">
        <v>2.9712000000000001</v>
      </c>
      <c r="J1399" s="158">
        <v>3.5137999999999998</v>
      </c>
      <c r="K1399" s="158">
        <v>6.9435000000000002</v>
      </c>
      <c r="L1399" s="158">
        <v>4.7441000000000004</v>
      </c>
      <c r="M1399" s="158">
        <v>5.0072000000000001</v>
      </c>
      <c r="N1399" s="158">
        <v>3.4447000000000001</v>
      </c>
      <c r="O1399" s="158">
        <v>23.622399999999999</v>
      </c>
      <c r="P1399" s="158">
        <v>10.559799999999999</v>
      </c>
      <c r="Q1399" s="158">
        <v>11.564</v>
      </c>
      <c r="R1399" s="158">
        <v>33.438600000000001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44865</v>
      </c>
      <c r="E1402" s="158">
        <v>95.968000000000004</v>
      </c>
      <c r="F1402" s="158">
        <v>1.2556</v>
      </c>
      <c r="G1402" s="158">
        <v>1.2556</v>
      </c>
      <c r="H1402" s="158">
        <v>1.3561000000000001</v>
      </c>
      <c r="I1402" s="158">
        <v>1.9819</v>
      </c>
      <c r="J1402" s="158">
        <v>0.96050000000000002</v>
      </c>
      <c r="K1402" s="158">
        <v>3.7111000000000001</v>
      </c>
      <c r="L1402" s="158">
        <v>3.0285000000000002</v>
      </c>
      <c r="M1402" s="158">
        <v>-1.7657</v>
      </c>
      <c r="N1402" s="158">
        <v>-3.5089999999999999</v>
      </c>
      <c r="O1402" s="158">
        <v>17.4635</v>
      </c>
      <c r="P1402" s="158">
        <v>10.7239</v>
      </c>
      <c r="Q1402" s="158">
        <v>17.178100000000001</v>
      </c>
      <c r="R1402" s="158">
        <v>21.1341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44865</v>
      </c>
      <c r="E1403" s="158">
        <v>88.546999999999997</v>
      </c>
      <c r="F1403" s="158">
        <v>1.2475000000000001</v>
      </c>
      <c r="G1403" s="158">
        <v>1.2475000000000001</v>
      </c>
      <c r="H1403" s="158">
        <v>1.3286</v>
      </c>
      <c r="I1403" s="158">
        <v>1.9421999999999999</v>
      </c>
      <c r="J1403" s="158">
        <v>0.87609999999999999</v>
      </c>
      <c r="K1403" s="158">
        <v>3.4464000000000001</v>
      </c>
      <c r="L1403" s="158">
        <v>2.5026999999999999</v>
      </c>
      <c r="M1403" s="158">
        <v>-2.5038</v>
      </c>
      <c r="N1403" s="158">
        <v>-4.4779999999999998</v>
      </c>
      <c r="O1403" s="158">
        <v>16.346299999999999</v>
      </c>
      <c r="P1403" s="158">
        <v>9.7028999999999996</v>
      </c>
      <c r="Q1403" s="158">
        <v>14.6304</v>
      </c>
      <c r="R1403" s="158">
        <v>19.939900000000002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44865</v>
      </c>
      <c r="E1404" s="158">
        <v>60.146000000000001</v>
      </c>
      <c r="F1404" s="158">
        <v>1.6993</v>
      </c>
      <c r="G1404" s="158">
        <v>1.6993</v>
      </c>
      <c r="H1404" s="158">
        <v>2.1120000000000001</v>
      </c>
      <c r="I1404" s="158">
        <v>2.5594999999999999</v>
      </c>
      <c r="J1404" s="158">
        <v>2.4512</v>
      </c>
      <c r="K1404" s="158">
        <v>7.2159000000000004</v>
      </c>
      <c r="L1404" s="158">
        <v>8.5902999999999992</v>
      </c>
      <c r="M1404" s="158">
        <v>7.8483999999999998</v>
      </c>
      <c r="N1404" s="158">
        <v>7.6707999999999998</v>
      </c>
      <c r="O1404" s="158">
        <v>27.9145</v>
      </c>
      <c r="P1404" s="158">
        <v>16.005400000000002</v>
      </c>
      <c r="Q1404" s="158">
        <v>21.056000000000001</v>
      </c>
      <c r="R1404" s="158">
        <v>38.847999999999999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44865</v>
      </c>
      <c r="E1405" s="158">
        <v>53.515000000000001</v>
      </c>
      <c r="F1405" s="158">
        <v>1.6854</v>
      </c>
      <c r="G1405" s="158">
        <v>1.6854</v>
      </c>
      <c r="H1405" s="158">
        <v>2.0674999999999999</v>
      </c>
      <c r="I1405" s="158">
        <v>2.4956</v>
      </c>
      <c r="J1405" s="158">
        <v>2.3113999999999999</v>
      </c>
      <c r="K1405" s="158">
        <v>6.7779999999999996</v>
      </c>
      <c r="L1405" s="158">
        <v>7.7324000000000002</v>
      </c>
      <c r="M1405" s="158">
        <v>6.5951000000000004</v>
      </c>
      <c r="N1405" s="158">
        <v>6.0018000000000002</v>
      </c>
      <c r="O1405" s="158">
        <v>25.9663</v>
      </c>
      <c r="P1405" s="158">
        <v>14.2951</v>
      </c>
      <c r="Q1405" s="158">
        <v>11.951700000000001</v>
      </c>
      <c r="R1405" s="158">
        <v>36.800800000000002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44865</v>
      </c>
      <c r="E1406" s="158">
        <v>1551.4041</v>
      </c>
      <c r="F1406" s="158">
        <v>1.5517000000000001</v>
      </c>
      <c r="G1406" s="158">
        <v>1.5517000000000001</v>
      </c>
      <c r="H1406" s="158">
        <v>2.3761999999999999</v>
      </c>
      <c r="I1406" s="158">
        <v>2.7936999999999999</v>
      </c>
      <c r="J1406" s="158">
        <v>2.4786000000000001</v>
      </c>
      <c r="K1406" s="158">
        <v>7.734</v>
      </c>
      <c r="L1406" s="158">
        <v>8.2977000000000007</v>
      </c>
      <c r="M1406" s="158">
        <v>4.8842999999999996</v>
      </c>
      <c r="N1406" s="158">
        <v>0.43480000000000002</v>
      </c>
      <c r="O1406" s="158">
        <v>17.365600000000001</v>
      </c>
      <c r="P1406" s="158">
        <v>10.3338</v>
      </c>
      <c r="Q1406" s="158">
        <v>19.0458</v>
      </c>
      <c r="R1406" s="158">
        <v>28.172799999999999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44865</v>
      </c>
      <c r="E1407" s="158">
        <v>1705.2102</v>
      </c>
      <c r="F1407" s="158">
        <v>1.5583</v>
      </c>
      <c r="G1407" s="158">
        <v>1.5583</v>
      </c>
      <c r="H1407" s="158">
        <v>2.3986000000000001</v>
      </c>
      <c r="I1407" s="158">
        <v>2.8252999999999999</v>
      </c>
      <c r="J1407" s="158">
        <v>2.5476999999999999</v>
      </c>
      <c r="K1407" s="158">
        <v>7.9539999999999997</v>
      </c>
      <c r="L1407" s="158">
        <v>8.7382000000000009</v>
      </c>
      <c r="M1407" s="158">
        <v>5.5235000000000003</v>
      </c>
      <c r="N1407" s="158">
        <v>1.2462</v>
      </c>
      <c r="O1407" s="158">
        <v>18.322399999999998</v>
      </c>
      <c r="P1407" s="158">
        <v>11.312799999999999</v>
      </c>
      <c r="Q1407" s="158">
        <v>18.058</v>
      </c>
      <c r="R1407" s="158">
        <v>29.203600000000002</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44865</v>
      </c>
      <c r="E1408" s="158">
        <v>100.55200000000001</v>
      </c>
      <c r="F1408" s="158">
        <v>1.2129000000000001</v>
      </c>
      <c r="G1408" s="158">
        <v>1.2129000000000001</v>
      </c>
      <c r="H1408" s="158">
        <v>2.3700999999999999</v>
      </c>
      <c r="I1408" s="158">
        <v>2.2993000000000001</v>
      </c>
      <c r="J1408" s="158">
        <v>2.69</v>
      </c>
      <c r="K1408" s="158">
        <v>8.0774000000000008</v>
      </c>
      <c r="L1408" s="158">
        <v>9.0385000000000009</v>
      </c>
      <c r="M1408" s="158">
        <v>9.0030000000000001</v>
      </c>
      <c r="N1408" s="158">
        <v>10.0228</v>
      </c>
      <c r="O1408" s="158">
        <v>23.920300000000001</v>
      </c>
      <c r="P1408" s="158">
        <v>12.295999999999999</v>
      </c>
      <c r="Q1408" s="158">
        <v>16.212499999999999</v>
      </c>
      <c r="R1408" s="158">
        <v>35.705199999999998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44865</v>
      </c>
      <c r="E1409" s="158">
        <v>108.777</v>
      </c>
      <c r="F1409" s="158">
        <v>1.2199</v>
      </c>
      <c r="G1409" s="158">
        <v>1.2199</v>
      </c>
      <c r="H1409" s="158">
        <v>2.3938000000000001</v>
      </c>
      <c r="I1409" s="158">
        <v>2.3321000000000001</v>
      </c>
      <c r="J1409" s="158">
        <v>2.7604000000000002</v>
      </c>
      <c r="K1409" s="158">
        <v>8.2777999999999992</v>
      </c>
      <c r="L1409" s="158">
        <v>9.4413</v>
      </c>
      <c r="M1409" s="158">
        <v>9.5901999999999994</v>
      </c>
      <c r="N1409" s="158">
        <v>10.8239</v>
      </c>
      <c r="O1409" s="158">
        <v>24.778500000000001</v>
      </c>
      <c r="P1409" s="158">
        <v>13.194699999999999</v>
      </c>
      <c r="Q1409" s="158">
        <v>19.637599999999999</v>
      </c>
      <c r="R1409" s="158">
        <v>36.659500000000001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44865</v>
      </c>
      <c r="E1410" s="158">
        <v>168.87</v>
      </c>
      <c r="F1410" s="158">
        <v>0.97460000000000002</v>
      </c>
      <c r="G1410" s="158">
        <v>0.97460000000000002</v>
      </c>
      <c r="H1410" s="158">
        <v>1.6371</v>
      </c>
      <c r="I1410" s="158">
        <v>2.4944999999999999</v>
      </c>
      <c r="J1410" s="158">
        <v>2.1103000000000001</v>
      </c>
      <c r="K1410" s="158">
        <v>5.0904999999999996</v>
      </c>
      <c r="L1410" s="158">
        <v>6.7919</v>
      </c>
      <c r="M1410" s="158">
        <v>3.5186999999999999</v>
      </c>
      <c r="N1410" s="158">
        <v>3.8561000000000001</v>
      </c>
      <c r="O1410" s="158">
        <v>21.1709</v>
      </c>
      <c r="P1410" s="158">
        <v>10.882400000000001</v>
      </c>
      <c r="Q1410" s="158">
        <v>16.983499999999999</v>
      </c>
      <c r="R1410" s="158">
        <v>34.401400000000002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44865</v>
      </c>
      <c r="E1411" s="158">
        <v>184.93</v>
      </c>
      <c r="F1411" s="158">
        <v>0.9829</v>
      </c>
      <c r="G1411" s="158">
        <v>0.9829</v>
      </c>
      <c r="H1411" s="158">
        <v>1.6657999999999999</v>
      </c>
      <c r="I1411" s="158">
        <v>2.5337999999999998</v>
      </c>
      <c r="J1411" s="158">
        <v>2.1882000000000001</v>
      </c>
      <c r="K1411" s="158">
        <v>5.3432000000000004</v>
      </c>
      <c r="L1411" s="158">
        <v>7.3178000000000001</v>
      </c>
      <c r="M1411" s="158">
        <v>4.2858000000000001</v>
      </c>
      <c r="N1411" s="158">
        <v>4.8712999999999997</v>
      </c>
      <c r="O1411" s="158">
        <v>22.307600000000001</v>
      </c>
      <c r="P1411" s="158">
        <v>11.9918</v>
      </c>
      <c r="Q1411" s="158">
        <v>18.7516</v>
      </c>
      <c r="R1411" s="158">
        <v>35.674599999999998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44865</v>
      </c>
      <c r="E1412" s="158">
        <v>17.059999999999999</v>
      </c>
      <c r="F1412" s="158">
        <v>1.2463</v>
      </c>
      <c r="G1412" s="158">
        <v>1.2463</v>
      </c>
      <c r="H1412" s="158">
        <v>1.4872000000000001</v>
      </c>
      <c r="I1412" s="158">
        <v>1.6081000000000001</v>
      </c>
      <c r="J1412" s="158">
        <v>1.1263000000000001</v>
      </c>
      <c r="K1412" s="158">
        <v>3.2688000000000001</v>
      </c>
      <c r="L1412" s="158">
        <v>3.3938999999999999</v>
      </c>
      <c r="M1412" s="158">
        <v>-0.64070000000000005</v>
      </c>
      <c r="N1412" s="158">
        <v>-3.8873000000000002</v>
      </c>
      <c r="O1412" s="158">
        <v>17.7682</v>
      </c>
      <c r="P1412" s="158">
        <v>7.4656000000000002</v>
      </c>
      <c r="Q1412" s="158">
        <v>9.7044999999999995</v>
      </c>
      <c r="R1412" s="158">
        <v>25.0671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44865</v>
      </c>
      <c r="E1413" s="158">
        <v>18.59</v>
      </c>
      <c r="F1413" s="158">
        <v>1.3079000000000001</v>
      </c>
      <c r="G1413" s="158">
        <v>1.3079000000000001</v>
      </c>
      <c r="H1413" s="158">
        <v>1.5291999999999999</v>
      </c>
      <c r="I1413" s="158">
        <v>1.6402000000000001</v>
      </c>
      <c r="J1413" s="158">
        <v>1.1976</v>
      </c>
      <c r="K1413" s="158">
        <v>3.5655000000000001</v>
      </c>
      <c r="L1413" s="158">
        <v>3.9127999999999998</v>
      </c>
      <c r="M1413" s="158">
        <v>0</v>
      </c>
      <c r="N1413" s="158">
        <v>-3.0255999999999998</v>
      </c>
      <c r="O1413" s="158">
        <v>18.7364</v>
      </c>
      <c r="P1413" s="158">
        <v>8.9088999999999992</v>
      </c>
      <c r="Q1413" s="158">
        <v>11.3505</v>
      </c>
      <c r="R1413" s="158">
        <v>26.172899999999998</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44865</v>
      </c>
      <c r="E1414" s="158">
        <v>89.73</v>
      </c>
      <c r="F1414" s="158">
        <v>1.3669</v>
      </c>
      <c r="G1414" s="158">
        <v>1.3669</v>
      </c>
      <c r="H1414" s="158">
        <v>2.2681</v>
      </c>
      <c r="I1414" s="158">
        <v>3.4352</v>
      </c>
      <c r="J1414" s="158">
        <v>2.9131999999999998</v>
      </c>
      <c r="K1414" s="158">
        <v>6.8468999999999998</v>
      </c>
      <c r="L1414" s="158">
        <v>6.0888999999999998</v>
      </c>
      <c r="M1414" s="158">
        <v>2.1168</v>
      </c>
      <c r="N1414" s="158">
        <v>2.2448000000000001</v>
      </c>
      <c r="O1414" s="158">
        <v>22.279299999999999</v>
      </c>
      <c r="P1414" s="158">
        <v>13.500999999999999</v>
      </c>
      <c r="Q1414" s="158">
        <v>15.159800000000001</v>
      </c>
      <c r="R1414" s="158">
        <v>29.9224</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44865</v>
      </c>
      <c r="E1415" s="158">
        <v>104.23</v>
      </c>
      <c r="F1415" s="158">
        <v>1.3713</v>
      </c>
      <c r="G1415" s="158">
        <v>1.3713</v>
      </c>
      <c r="H1415" s="158">
        <v>2.3066</v>
      </c>
      <c r="I1415" s="158">
        <v>3.4952000000000001</v>
      </c>
      <c r="J1415" s="158">
        <v>3.0348000000000002</v>
      </c>
      <c r="K1415" s="158">
        <v>7.2324999999999999</v>
      </c>
      <c r="L1415" s="158">
        <v>6.8586999999999998</v>
      </c>
      <c r="M1415" s="158">
        <v>3.2389000000000001</v>
      </c>
      <c r="N1415" s="158">
        <v>3.7526999999999999</v>
      </c>
      <c r="O1415" s="158">
        <v>24.049199999999999</v>
      </c>
      <c r="P1415" s="158">
        <v>15.255000000000001</v>
      </c>
      <c r="Q1415" s="158">
        <v>19.7881</v>
      </c>
      <c r="R1415" s="158">
        <v>31.861599999999999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44865</v>
      </c>
      <c r="E1416" s="158">
        <v>12.110099999999999</v>
      </c>
      <c r="F1416" s="158">
        <v>1.1214</v>
      </c>
      <c r="G1416" s="158">
        <v>1.1214</v>
      </c>
      <c r="H1416" s="158">
        <v>1.3126</v>
      </c>
      <c r="I1416" s="158">
        <v>1.266</v>
      </c>
      <c r="J1416" s="158">
        <v>0.89729999999999999</v>
      </c>
      <c r="K1416" s="158">
        <v>6.5795000000000003</v>
      </c>
      <c r="L1416" s="158">
        <v>10.056800000000001</v>
      </c>
      <c r="M1416" s="158">
        <v>6.3745000000000003</v>
      </c>
      <c r="N1416" s="158">
        <v>-0.81899999999999995</v>
      </c>
      <c r="O1416" s="158"/>
      <c r="P1416" s="158"/>
      <c r="Q1416" s="158">
        <v>12.2441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44865</v>
      </c>
      <c r="E1417" s="158">
        <v>11.6538</v>
      </c>
      <c r="F1417" s="158">
        <v>1.1052999999999999</v>
      </c>
      <c r="G1417" s="158">
        <v>1.1052999999999999</v>
      </c>
      <c r="H1417" s="158">
        <v>1.2537</v>
      </c>
      <c r="I1417" s="158">
        <v>1.1842999999999999</v>
      </c>
      <c r="J1417" s="158">
        <v>0.7147</v>
      </c>
      <c r="K1417" s="158">
        <v>5.9917999999999996</v>
      </c>
      <c r="L1417" s="158">
        <v>8.7575000000000003</v>
      </c>
      <c r="M1417" s="158">
        <v>4.5503</v>
      </c>
      <c r="N1417" s="158">
        <v>-3.0924999999999998</v>
      </c>
      <c r="O1417" s="158"/>
      <c r="P1417" s="158"/>
      <c r="Q1417" s="158">
        <v>9.6730999999999998</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44865</v>
      </c>
      <c r="E1418" s="158">
        <v>76.263999999999996</v>
      </c>
      <c r="F1418" s="158">
        <v>1.3785000000000001</v>
      </c>
      <c r="G1418" s="158">
        <v>1.3785000000000001</v>
      </c>
      <c r="H1418" s="158">
        <v>1.1096999999999999</v>
      </c>
      <c r="I1418" s="158">
        <v>1.3583000000000001</v>
      </c>
      <c r="J1418" s="158">
        <v>0.87829999999999997</v>
      </c>
      <c r="K1418" s="158">
        <v>4.593</v>
      </c>
      <c r="L1418" s="158">
        <v>5.1337000000000002</v>
      </c>
      <c r="M1418" s="158">
        <v>5.9192999999999998</v>
      </c>
      <c r="N1418" s="158">
        <v>7.2178000000000004</v>
      </c>
      <c r="O1418" s="158">
        <v>24.685099999999998</v>
      </c>
      <c r="P1418" s="158">
        <v>14.122400000000001</v>
      </c>
      <c r="Q1418" s="158">
        <v>13.9092</v>
      </c>
      <c r="R1418" s="158">
        <v>35.413699999999999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44865</v>
      </c>
      <c r="E1419" s="158">
        <v>85.667000000000002</v>
      </c>
      <c r="F1419" s="158">
        <v>1.3895</v>
      </c>
      <c r="G1419" s="158">
        <v>1.3895</v>
      </c>
      <c r="H1419" s="158">
        <v>1.1453</v>
      </c>
      <c r="I1419" s="158">
        <v>1.4075</v>
      </c>
      <c r="J1419" s="158">
        <v>0.98550000000000004</v>
      </c>
      <c r="K1419" s="158">
        <v>4.9261999999999997</v>
      </c>
      <c r="L1419" s="158">
        <v>5.8022</v>
      </c>
      <c r="M1419" s="158">
        <v>6.9219999999999997</v>
      </c>
      <c r="N1419" s="158">
        <v>8.5767000000000007</v>
      </c>
      <c r="O1419" s="158">
        <v>26.2652</v>
      </c>
      <c r="P1419" s="158">
        <v>15.5412</v>
      </c>
      <c r="Q1419" s="158">
        <v>20.2972</v>
      </c>
      <c r="R1419" s="158">
        <v>37.120899999999999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44865</v>
      </c>
      <c r="E1420" s="158">
        <v>228.79</v>
      </c>
      <c r="F1420" s="158">
        <v>1.1718</v>
      </c>
      <c r="G1420" s="158">
        <v>1.1718</v>
      </c>
      <c r="H1420" s="158">
        <v>1.6890000000000001</v>
      </c>
      <c r="I1420" s="158">
        <v>1.8973</v>
      </c>
      <c r="J1420" s="158">
        <v>0.91300000000000003</v>
      </c>
      <c r="K1420" s="158">
        <v>3.5670999999999999</v>
      </c>
      <c r="L1420" s="158">
        <v>3.5108000000000001</v>
      </c>
      <c r="M1420" s="158">
        <v>3.3986000000000001</v>
      </c>
      <c r="N1420" s="158">
        <v>0.9798</v>
      </c>
      <c r="O1420" s="158">
        <v>17.770900000000001</v>
      </c>
      <c r="P1420" s="158">
        <v>8.7355999999999998</v>
      </c>
      <c r="Q1420" s="158">
        <v>18.561599999999999</v>
      </c>
      <c r="R1420" s="158">
        <v>24.502300000000002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44865</v>
      </c>
      <c r="E1421" s="158">
        <v>208.41</v>
      </c>
      <c r="F1421" s="158">
        <v>1.1698999999999999</v>
      </c>
      <c r="G1421" s="158">
        <v>1.1698999999999999</v>
      </c>
      <c r="H1421" s="158">
        <v>1.6634</v>
      </c>
      <c r="I1421" s="158">
        <v>1.8572</v>
      </c>
      <c r="J1421" s="158">
        <v>0.8175</v>
      </c>
      <c r="K1421" s="158">
        <v>3.2755000000000001</v>
      </c>
      <c r="L1421" s="158">
        <v>2.9338000000000002</v>
      </c>
      <c r="M1421" s="158">
        <v>2.5438000000000001</v>
      </c>
      <c r="N1421" s="158">
        <v>-0.14369999999999999</v>
      </c>
      <c r="O1421" s="158">
        <v>16.421399999999998</v>
      </c>
      <c r="P1421" s="158">
        <v>7.5491000000000001</v>
      </c>
      <c r="Q1421" s="158">
        <v>18.117899999999999</v>
      </c>
      <c r="R1421" s="158">
        <v>23.110399999999998</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44865</v>
      </c>
      <c r="E1422" s="158">
        <v>19.356999999999999</v>
      </c>
      <c r="F1422" s="158">
        <v>1.3058000000000001</v>
      </c>
      <c r="G1422" s="158">
        <v>1.3058000000000001</v>
      </c>
      <c r="H1422" s="158">
        <v>2.1137999999999999</v>
      </c>
      <c r="I1422" s="158">
        <v>2.1417999999999999</v>
      </c>
      <c r="J1422" s="158">
        <v>1.931</v>
      </c>
      <c r="K1422" s="158">
        <v>5.657</v>
      </c>
      <c r="L1422" s="158">
        <v>4.5415000000000001</v>
      </c>
      <c r="M1422" s="158">
        <v>2.7555999999999998</v>
      </c>
      <c r="N1422" s="158">
        <v>3.5405000000000002</v>
      </c>
      <c r="O1422" s="158">
        <v>24.043199999999999</v>
      </c>
      <c r="P1422" s="158"/>
      <c r="Q1422" s="158">
        <v>14.9062</v>
      </c>
      <c r="R1422" s="158">
        <v>36.158700000000003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44865</v>
      </c>
      <c r="E1423" s="158">
        <v>17.816299999999998</v>
      </c>
      <c r="F1423" s="158">
        <v>1.2906</v>
      </c>
      <c r="G1423" s="158">
        <v>1.2906</v>
      </c>
      <c r="H1423" s="158">
        <v>2.0646</v>
      </c>
      <c r="I1423" s="158">
        <v>2.0733999999999999</v>
      </c>
      <c r="J1423" s="158">
        <v>1.7801</v>
      </c>
      <c r="K1423" s="158">
        <v>5.1871999999999998</v>
      </c>
      <c r="L1423" s="158">
        <v>3.6246999999999998</v>
      </c>
      <c r="M1423" s="158">
        <v>1.4486000000000001</v>
      </c>
      <c r="N1423" s="158">
        <v>1.7748999999999999</v>
      </c>
      <c r="O1423" s="158">
        <v>22.009599999999999</v>
      </c>
      <c r="P1423" s="158"/>
      <c r="Q1423" s="158">
        <v>12.9186</v>
      </c>
      <c r="R1423" s="158">
        <v>33.891100000000002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44865</v>
      </c>
      <c r="E1424" s="158">
        <v>22.667000000000002</v>
      </c>
      <c r="F1424" s="158">
        <v>0.8992</v>
      </c>
      <c r="G1424" s="158">
        <v>0.8992</v>
      </c>
      <c r="H1424" s="158">
        <v>1.1829000000000001</v>
      </c>
      <c r="I1424" s="158">
        <v>1.7461</v>
      </c>
      <c r="J1424" s="158">
        <v>1.8055000000000001</v>
      </c>
      <c r="K1424" s="158">
        <v>3.1442999999999999</v>
      </c>
      <c r="L1424" s="158">
        <v>5.7723000000000004</v>
      </c>
      <c r="M1424" s="158">
        <v>3.7770999999999999</v>
      </c>
      <c r="N1424" s="158">
        <v>4.9836</v>
      </c>
      <c r="O1424" s="158">
        <v>27.128599999999999</v>
      </c>
      <c r="P1424" s="158"/>
      <c r="Q1424" s="158">
        <v>28.530899999999999</v>
      </c>
      <c r="R1424" s="158">
        <v>38.127299999999998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44865</v>
      </c>
      <c r="E1425" s="158">
        <v>21.599</v>
      </c>
      <c r="F1425" s="158">
        <v>0.88749999999999996</v>
      </c>
      <c r="G1425" s="158">
        <v>0.88749999999999996</v>
      </c>
      <c r="H1425" s="158">
        <v>1.1473</v>
      </c>
      <c r="I1425" s="158">
        <v>1.6998</v>
      </c>
      <c r="J1425" s="158">
        <v>1.6998</v>
      </c>
      <c r="K1425" s="158">
        <v>2.823</v>
      </c>
      <c r="L1425" s="158">
        <v>5.1302000000000003</v>
      </c>
      <c r="M1425" s="158">
        <v>2.8426</v>
      </c>
      <c r="N1425" s="158">
        <v>3.6669</v>
      </c>
      <c r="O1425" s="158">
        <v>25.2911</v>
      </c>
      <c r="P1425" s="158"/>
      <c r="Q1425" s="158">
        <v>26.642199999999999</v>
      </c>
      <c r="R1425" s="158">
        <v>36.261600000000001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44865</v>
      </c>
      <c r="E1426" s="158">
        <v>58.258499999999998</v>
      </c>
      <c r="F1426" s="158">
        <v>1.4582999999999999</v>
      </c>
      <c r="G1426" s="158">
        <v>1.4582999999999999</v>
      </c>
      <c r="H1426" s="158">
        <v>1.5057</v>
      </c>
      <c r="I1426" s="158">
        <v>2.1678999999999999</v>
      </c>
      <c r="J1426" s="158">
        <v>1.3495999999999999</v>
      </c>
      <c r="K1426" s="158">
        <v>11.8714</v>
      </c>
      <c r="L1426" s="158">
        <v>13.394299999999999</v>
      </c>
      <c r="M1426" s="158">
        <v>15.9034</v>
      </c>
      <c r="N1426" s="158">
        <v>22.5458</v>
      </c>
      <c r="O1426" s="158">
        <v>27.1922</v>
      </c>
      <c r="P1426" s="158">
        <v>16.885400000000001</v>
      </c>
      <c r="Q1426" s="158">
        <v>22.489000000000001</v>
      </c>
      <c r="R1426" s="158">
        <v>45.887300000000003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44865</v>
      </c>
      <c r="E1427" s="158">
        <v>52.358499999999999</v>
      </c>
      <c r="F1427" s="158">
        <v>1.4482999999999999</v>
      </c>
      <c r="G1427" s="158">
        <v>1.4482999999999999</v>
      </c>
      <c r="H1427" s="158">
        <v>1.4724999999999999</v>
      </c>
      <c r="I1427" s="158">
        <v>2.1211000000000002</v>
      </c>
      <c r="J1427" s="158">
        <v>1.2475000000000001</v>
      </c>
      <c r="K1427" s="158">
        <v>11.533200000000001</v>
      </c>
      <c r="L1427" s="158">
        <v>12.724</v>
      </c>
      <c r="M1427" s="158">
        <v>14.9138</v>
      </c>
      <c r="N1427" s="158">
        <v>21.146899999999999</v>
      </c>
      <c r="O1427" s="158">
        <v>25.6736</v>
      </c>
      <c r="P1427" s="158">
        <v>15.4695</v>
      </c>
      <c r="Q1427" s="158">
        <v>20.992799999999999</v>
      </c>
      <c r="R1427" s="158">
        <v>44.132300000000001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44865</v>
      </c>
      <c r="E1428" s="158">
        <v>2167.8224</v>
      </c>
      <c r="F1428" s="158">
        <v>1.0225</v>
      </c>
      <c r="G1428" s="158">
        <v>1.0225</v>
      </c>
      <c r="H1428" s="158">
        <v>1.5673999999999999</v>
      </c>
      <c r="I1428" s="158">
        <v>1.8755999999999999</v>
      </c>
      <c r="J1428" s="158">
        <v>1.4128000000000001</v>
      </c>
      <c r="K1428" s="158">
        <v>6.7625999999999999</v>
      </c>
      <c r="L1428" s="158">
        <v>6.3037000000000001</v>
      </c>
      <c r="M1428" s="158">
        <v>5.5942999999999996</v>
      </c>
      <c r="N1428" s="158">
        <v>5.2431999999999999</v>
      </c>
      <c r="O1428" s="158">
        <v>25.1416</v>
      </c>
      <c r="P1428" s="158">
        <v>13.7006</v>
      </c>
      <c r="Q1428" s="158">
        <v>21.9711</v>
      </c>
      <c r="R1428" s="158">
        <v>36.490299999999998</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44865</v>
      </c>
      <c r="E1429" s="158">
        <v>2323.6977000000002</v>
      </c>
      <c r="F1429" s="158">
        <v>1.0286999999999999</v>
      </c>
      <c r="G1429" s="158">
        <v>1.0286999999999999</v>
      </c>
      <c r="H1429" s="158">
        <v>1.5909</v>
      </c>
      <c r="I1429" s="158">
        <v>1.9097</v>
      </c>
      <c r="J1429" s="158">
        <v>1.4879</v>
      </c>
      <c r="K1429" s="158">
        <v>7.0091000000000001</v>
      </c>
      <c r="L1429" s="158">
        <v>6.7358000000000002</v>
      </c>
      <c r="M1429" s="158">
        <v>6.2378999999999998</v>
      </c>
      <c r="N1429" s="158">
        <v>6.0884</v>
      </c>
      <c r="O1429" s="158">
        <v>26.065000000000001</v>
      </c>
      <c r="P1429" s="158">
        <v>14.512700000000001</v>
      </c>
      <c r="Q1429" s="158">
        <v>16.7788</v>
      </c>
      <c r="R1429" s="158">
        <v>37.539700000000003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44865</v>
      </c>
      <c r="E1430" s="158">
        <v>50.21</v>
      </c>
      <c r="F1430" s="158">
        <v>1.5164</v>
      </c>
      <c r="G1430" s="158">
        <v>1.5164</v>
      </c>
      <c r="H1430" s="158">
        <v>1.8872</v>
      </c>
      <c r="I1430" s="158">
        <v>1.7839</v>
      </c>
      <c r="J1430" s="158">
        <v>0.92459999999999998</v>
      </c>
      <c r="K1430" s="158">
        <v>4.8444000000000003</v>
      </c>
      <c r="L1430" s="158">
        <v>9.5092999999999996</v>
      </c>
      <c r="M1430" s="158">
        <v>3.976</v>
      </c>
      <c r="N1430" s="158">
        <v>6.1521999999999997</v>
      </c>
      <c r="O1430" s="158">
        <v>38.407899999999998</v>
      </c>
      <c r="P1430" s="158">
        <v>19.986000000000001</v>
      </c>
      <c r="Q1430" s="158">
        <v>19.834900000000001</v>
      </c>
      <c r="R1430" s="158">
        <v>43.614400000000003</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44865</v>
      </c>
      <c r="E1431" s="158">
        <v>44.91</v>
      </c>
      <c r="F1431" s="158">
        <v>1.5145</v>
      </c>
      <c r="G1431" s="158">
        <v>1.5145</v>
      </c>
      <c r="H1431" s="158">
        <v>1.8367</v>
      </c>
      <c r="I1431" s="158">
        <v>1.7214</v>
      </c>
      <c r="J1431" s="158">
        <v>0.78549999999999998</v>
      </c>
      <c r="K1431" s="158">
        <v>4.4176000000000002</v>
      </c>
      <c r="L1431" s="158">
        <v>8.6356999999999999</v>
      </c>
      <c r="M1431" s="158">
        <v>2.7454000000000001</v>
      </c>
      <c r="N1431" s="158">
        <v>4.4176000000000002</v>
      </c>
      <c r="O1431" s="158">
        <v>35.996400000000001</v>
      </c>
      <c r="P1431" s="158">
        <v>17.954000000000001</v>
      </c>
      <c r="Q1431" s="158">
        <v>18.345199999999998</v>
      </c>
      <c r="R1431" s="158">
        <v>41.056699999999999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44865</v>
      </c>
      <c r="E1434" s="158">
        <v>133.87870000000001</v>
      </c>
      <c r="F1434" s="158">
        <v>0.82440000000000002</v>
      </c>
      <c r="G1434" s="158">
        <v>0.82440000000000002</v>
      </c>
      <c r="H1434" s="158">
        <v>2.1880000000000002</v>
      </c>
      <c r="I1434" s="158">
        <v>3.0565000000000002</v>
      </c>
      <c r="J1434" s="158">
        <v>2.5920000000000001</v>
      </c>
      <c r="K1434" s="158">
        <v>8.4675999999999991</v>
      </c>
      <c r="L1434" s="158">
        <v>5.6963999999999997</v>
      </c>
      <c r="M1434" s="158">
        <v>11.2348</v>
      </c>
      <c r="N1434" s="158">
        <v>17.0444</v>
      </c>
      <c r="O1434" s="158">
        <v>33.341099999999997</v>
      </c>
      <c r="P1434" s="158">
        <v>19.508600000000001</v>
      </c>
      <c r="Q1434" s="158">
        <v>12.705500000000001</v>
      </c>
      <c r="R1434" s="158">
        <v>45.097000000000001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44865</v>
      </c>
      <c r="E1435" s="158">
        <v>144.50659999999999</v>
      </c>
      <c r="F1435" s="158">
        <v>0.84</v>
      </c>
      <c r="G1435" s="158">
        <v>0.84</v>
      </c>
      <c r="H1435" s="158">
        <v>2.2403</v>
      </c>
      <c r="I1435" s="158">
        <v>3.1337999999999999</v>
      </c>
      <c r="J1435" s="158">
        <v>2.698</v>
      </c>
      <c r="K1435" s="158">
        <v>8.9484999999999992</v>
      </c>
      <c r="L1435" s="158">
        <v>6.7069000000000001</v>
      </c>
      <c r="M1435" s="158">
        <v>12.789300000000001</v>
      </c>
      <c r="N1435" s="158">
        <v>19.303699999999999</v>
      </c>
      <c r="O1435" s="158">
        <v>35.9084</v>
      </c>
      <c r="P1435" s="158">
        <v>21.2224</v>
      </c>
      <c r="Q1435" s="158">
        <v>17.124300000000002</v>
      </c>
      <c r="R1435" s="158">
        <v>48.002099999999999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44865</v>
      </c>
      <c r="E1436" s="158">
        <v>162.37649999999999</v>
      </c>
      <c r="F1436" s="158">
        <v>0.97540000000000004</v>
      </c>
      <c r="G1436" s="158">
        <v>0.97540000000000004</v>
      </c>
      <c r="H1436" s="158">
        <v>0.66510000000000002</v>
      </c>
      <c r="I1436" s="158">
        <v>0.61770000000000003</v>
      </c>
      <c r="J1436" s="158">
        <v>-9.2299999999999993E-2</v>
      </c>
      <c r="K1436" s="158">
        <v>5.0647000000000002</v>
      </c>
      <c r="L1436" s="158">
        <v>5.5778999999999996</v>
      </c>
      <c r="M1436" s="158">
        <v>6.4874000000000001</v>
      </c>
      <c r="N1436" s="158">
        <v>10.396599999999999</v>
      </c>
      <c r="O1436" s="158">
        <v>29.445499999999999</v>
      </c>
      <c r="P1436" s="158">
        <v>14.305</v>
      </c>
      <c r="Q1436" s="158">
        <v>19.641300000000001</v>
      </c>
      <c r="R1436" s="158">
        <v>40.8947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44865</v>
      </c>
      <c r="E1437" s="158">
        <v>148.34639999999999</v>
      </c>
      <c r="F1437" s="158">
        <v>0.96840000000000004</v>
      </c>
      <c r="G1437" s="158">
        <v>0.96840000000000004</v>
      </c>
      <c r="H1437" s="158">
        <v>0.64239999999999997</v>
      </c>
      <c r="I1437" s="158">
        <v>0.58560000000000001</v>
      </c>
      <c r="J1437" s="158">
        <v>-0.1648</v>
      </c>
      <c r="K1437" s="158">
        <v>4.8367000000000004</v>
      </c>
      <c r="L1437" s="158">
        <v>5.1307</v>
      </c>
      <c r="M1437" s="158">
        <v>5.7853000000000003</v>
      </c>
      <c r="N1437" s="158">
        <v>9.4156999999999993</v>
      </c>
      <c r="O1437" s="158">
        <v>28.2896</v>
      </c>
      <c r="P1437" s="158">
        <v>13.247</v>
      </c>
      <c r="Q1437" s="158">
        <v>16.557300000000001</v>
      </c>
      <c r="R1437" s="158">
        <v>39.644300000000001</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44865</v>
      </c>
      <c r="E1438" s="158">
        <v>800.27719999999999</v>
      </c>
      <c r="F1438" s="158">
        <v>1.1153999999999999</v>
      </c>
      <c r="G1438" s="158">
        <v>1.1153999999999999</v>
      </c>
      <c r="H1438" s="158">
        <v>0.86939999999999995</v>
      </c>
      <c r="I1438" s="158">
        <v>1.0606</v>
      </c>
      <c r="J1438" s="158">
        <v>1.1721999999999999</v>
      </c>
      <c r="K1438" s="158">
        <v>6.3674999999999997</v>
      </c>
      <c r="L1438" s="158">
        <v>8.0069999999999997</v>
      </c>
      <c r="M1438" s="158">
        <v>7.6904000000000003</v>
      </c>
      <c r="N1438" s="158">
        <v>7.0492999999999997</v>
      </c>
      <c r="O1438" s="158">
        <v>19.078600000000002</v>
      </c>
      <c r="P1438" s="158">
        <v>8.9910999999999994</v>
      </c>
      <c r="Q1438" s="158">
        <v>16.802600000000002</v>
      </c>
      <c r="R1438" s="158">
        <v>32.501800000000003</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44865</v>
      </c>
      <c r="E1439" s="158">
        <v>749.75850000000003</v>
      </c>
      <c r="F1439" s="158">
        <v>1.1076999999999999</v>
      </c>
      <c r="G1439" s="158">
        <v>1.1076999999999999</v>
      </c>
      <c r="H1439" s="158">
        <v>0.84350000000000003</v>
      </c>
      <c r="I1439" s="158">
        <v>1.0239</v>
      </c>
      <c r="J1439" s="158">
        <v>1.0909</v>
      </c>
      <c r="K1439" s="158">
        <v>6.1097000000000001</v>
      </c>
      <c r="L1439" s="158">
        <v>7.4863999999999997</v>
      </c>
      <c r="M1439" s="158">
        <v>6.9280999999999997</v>
      </c>
      <c r="N1439" s="158">
        <v>6.0631000000000004</v>
      </c>
      <c r="O1439" s="158">
        <v>18.085100000000001</v>
      </c>
      <c r="P1439" s="158">
        <v>8.1081000000000003</v>
      </c>
      <c r="Q1439" s="158">
        <v>23.699200000000001</v>
      </c>
      <c r="R1439" s="158">
        <v>31.3626</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44865</v>
      </c>
      <c r="E1440" s="158">
        <v>248.6891</v>
      </c>
      <c r="F1440" s="158">
        <v>1.4459</v>
      </c>
      <c r="G1440" s="158">
        <v>1.4459</v>
      </c>
      <c r="H1440" s="158">
        <v>2.2961</v>
      </c>
      <c r="I1440" s="158">
        <v>2.8995000000000002</v>
      </c>
      <c r="J1440" s="158">
        <v>1.7925</v>
      </c>
      <c r="K1440" s="158">
        <v>4.3089000000000004</v>
      </c>
      <c r="L1440" s="158">
        <v>4.09</v>
      </c>
      <c r="M1440" s="158">
        <v>2.4636</v>
      </c>
      <c r="N1440" s="158">
        <v>1.8621000000000001</v>
      </c>
      <c r="O1440" s="158">
        <v>20.848800000000001</v>
      </c>
      <c r="P1440" s="158">
        <v>12.3323</v>
      </c>
      <c r="Q1440" s="158">
        <v>12.0014</v>
      </c>
      <c r="R1440" s="158">
        <v>29.234500000000001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44865</v>
      </c>
      <c r="E1441" s="158">
        <v>273.77280000000002</v>
      </c>
      <c r="F1441" s="158">
        <v>1.4568000000000001</v>
      </c>
      <c r="G1441" s="158">
        <v>1.4568000000000001</v>
      </c>
      <c r="H1441" s="158">
        <v>2.3321000000000001</v>
      </c>
      <c r="I1441" s="158">
        <v>2.9502000000000002</v>
      </c>
      <c r="J1441" s="158">
        <v>1.9046000000000001</v>
      </c>
      <c r="K1441" s="158">
        <v>4.6677</v>
      </c>
      <c r="L1441" s="158">
        <v>4.7925000000000004</v>
      </c>
      <c r="M1441" s="158">
        <v>3.4702999999999999</v>
      </c>
      <c r="N1441" s="158">
        <v>3.1951999999999998</v>
      </c>
      <c r="O1441" s="158">
        <v>22.389399999999998</v>
      </c>
      <c r="P1441" s="158">
        <v>13.686500000000001</v>
      </c>
      <c r="Q1441" s="158">
        <v>19.042000000000002</v>
      </c>
      <c r="R1441" s="158">
        <v>30.862200000000001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44865</v>
      </c>
      <c r="E1442" s="158">
        <v>79.56</v>
      </c>
      <c r="F1442" s="158">
        <v>1.0928</v>
      </c>
      <c r="G1442" s="158">
        <v>1.0928</v>
      </c>
      <c r="H1442" s="158">
        <v>2.0261999999999998</v>
      </c>
      <c r="I1442" s="158">
        <v>3.1638999999999999</v>
      </c>
      <c r="J1442" s="158">
        <v>3.4053</v>
      </c>
      <c r="K1442" s="158">
        <v>6.2784000000000004</v>
      </c>
      <c r="L1442" s="158">
        <v>2.7907000000000002</v>
      </c>
      <c r="M1442" s="158">
        <v>5.1824000000000003</v>
      </c>
      <c r="N1442" s="158">
        <v>2.0653999999999999</v>
      </c>
      <c r="O1442" s="158">
        <v>21.248899999999999</v>
      </c>
      <c r="P1442" s="158">
        <v>12.079800000000001</v>
      </c>
      <c r="Q1442" s="158">
        <v>16.503299999999999</v>
      </c>
      <c r="R1442" s="158">
        <v>27.2257</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44865</v>
      </c>
      <c r="E1443" s="158">
        <v>76.150000000000006</v>
      </c>
      <c r="F1443" s="158">
        <v>1.0885</v>
      </c>
      <c r="G1443" s="158">
        <v>1.0885</v>
      </c>
      <c r="H1443" s="158">
        <v>2.0093999999999999</v>
      </c>
      <c r="I1443" s="158">
        <v>3.1423999999999999</v>
      </c>
      <c r="J1443" s="158">
        <v>3.3803999999999998</v>
      </c>
      <c r="K1443" s="158">
        <v>6.1916000000000002</v>
      </c>
      <c r="L1443" s="158">
        <v>2.6280000000000001</v>
      </c>
      <c r="M1443" s="158">
        <v>4.9332000000000003</v>
      </c>
      <c r="N1443" s="158">
        <v>1.7232000000000001</v>
      </c>
      <c r="O1443" s="158">
        <v>20.805800000000001</v>
      </c>
      <c r="P1443" s="158">
        <v>11.6235</v>
      </c>
      <c r="Q1443" s="158">
        <v>7.4720000000000004</v>
      </c>
      <c r="R1443" s="158">
        <v>26.788399999999999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44865</v>
      </c>
      <c r="E1444" s="158">
        <v>29.78</v>
      </c>
      <c r="F1444" s="158">
        <v>1.2237</v>
      </c>
      <c r="G1444" s="158">
        <v>1.2237</v>
      </c>
      <c r="H1444" s="158">
        <v>0.57410000000000005</v>
      </c>
      <c r="I1444" s="158">
        <v>0.40460000000000002</v>
      </c>
      <c r="J1444" s="158">
        <v>-0.36799999999999999</v>
      </c>
      <c r="K1444" s="158">
        <v>5.7527999999999997</v>
      </c>
      <c r="L1444" s="158">
        <v>6.5473999999999997</v>
      </c>
      <c r="M1444" s="158">
        <v>6.2432999999999996</v>
      </c>
      <c r="N1444" s="158">
        <v>6.3951000000000002</v>
      </c>
      <c r="O1444" s="158"/>
      <c r="P1444" s="158"/>
      <c r="Q1444" s="158">
        <v>51.951300000000003</v>
      </c>
      <c r="R1444" s="158">
        <v>36.199800000000003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44865</v>
      </c>
      <c r="E1445" s="158">
        <v>28.8</v>
      </c>
      <c r="F1445" s="158">
        <v>1.2302</v>
      </c>
      <c r="G1445" s="158">
        <v>1.2302</v>
      </c>
      <c r="H1445" s="158">
        <v>0.52359999999999995</v>
      </c>
      <c r="I1445" s="158">
        <v>0.34839999999999999</v>
      </c>
      <c r="J1445" s="158">
        <v>-0.48380000000000001</v>
      </c>
      <c r="K1445" s="158">
        <v>5.3402000000000003</v>
      </c>
      <c r="L1445" s="158">
        <v>5.7268999999999997</v>
      </c>
      <c r="M1445" s="158">
        <v>5.0711000000000004</v>
      </c>
      <c r="N1445" s="158">
        <v>4.8798000000000004</v>
      </c>
      <c r="O1445" s="158"/>
      <c r="P1445" s="158"/>
      <c r="Q1445" s="158">
        <v>50.014299999999999</v>
      </c>
      <c r="R1445" s="158">
        <v>34.362000000000002</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44865</v>
      </c>
      <c r="E1446" s="158">
        <v>209.71469999999999</v>
      </c>
      <c r="F1446" s="158">
        <v>1.2397</v>
      </c>
      <c r="G1446" s="158">
        <v>1.2397</v>
      </c>
      <c r="H1446" s="158">
        <v>1.4100999999999999</v>
      </c>
      <c r="I1446" s="158">
        <v>1.3858999999999999</v>
      </c>
      <c r="J1446" s="158">
        <v>1.1869000000000001</v>
      </c>
      <c r="K1446" s="158">
        <v>5.8243</v>
      </c>
      <c r="L1446" s="158">
        <v>6.3875000000000002</v>
      </c>
      <c r="M1446" s="158">
        <v>3.8037999999999998</v>
      </c>
      <c r="N1446" s="158">
        <v>4.3875999999999999</v>
      </c>
      <c r="O1446" s="158">
        <v>25.990500000000001</v>
      </c>
      <c r="P1446" s="158">
        <v>12.7186</v>
      </c>
      <c r="Q1446" s="158">
        <v>19.507899999999999</v>
      </c>
      <c r="R1446" s="158">
        <v>33.1693</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44865</v>
      </c>
      <c r="E1447" s="158">
        <v>143.01905906615201</v>
      </c>
      <c r="F1447" s="158">
        <v>1.2396</v>
      </c>
      <c r="G1447" s="158">
        <v>1.2396</v>
      </c>
      <c r="H1447" s="158">
        <v>1.4100999999999999</v>
      </c>
      <c r="I1447" s="158">
        <v>1.3858999999999999</v>
      </c>
      <c r="J1447" s="158">
        <v>1.1870000000000001</v>
      </c>
      <c r="K1447" s="158">
        <v>5.8243</v>
      </c>
      <c r="L1447" s="158">
        <v>6.3874000000000004</v>
      </c>
      <c r="M1447" s="158">
        <v>3.8037999999999998</v>
      </c>
      <c r="N1447" s="158">
        <v>4.3875999999999999</v>
      </c>
      <c r="O1447" s="158">
        <v>25.991800000000001</v>
      </c>
      <c r="P1447" s="158">
        <v>12.7195</v>
      </c>
      <c r="Q1447" s="158">
        <v>19.5093</v>
      </c>
      <c r="R1447" s="158">
        <v>33.169600000000003</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44865</v>
      </c>
      <c r="E1448" s="158">
        <v>192.93090000000001</v>
      </c>
      <c r="F1448" s="158">
        <v>1.2314000000000001</v>
      </c>
      <c r="G1448" s="158">
        <v>1.2314000000000001</v>
      </c>
      <c r="H1448" s="158">
        <v>1.3836999999999999</v>
      </c>
      <c r="I1448" s="158">
        <v>1.3475999999999999</v>
      </c>
      <c r="J1448" s="158">
        <v>1.1025</v>
      </c>
      <c r="K1448" s="158">
        <v>5.5575999999999999</v>
      </c>
      <c r="L1448" s="158">
        <v>5.8475000000000001</v>
      </c>
      <c r="M1448" s="158">
        <v>3.0112000000000001</v>
      </c>
      <c r="N1448" s="158">
        <v>3.3269000000000002</v>
      </c>
      <c r="O1448" s="158">
        <v>24.806699999999999</v>
      </c>
      <c r="P1448" s="158">
        <v>11.6898</v>
      </c>
      <c r="Q1448" s="158">
        <v>15.6256</v>
      </c>
      <c r="R1448" s="158">
        <v>31.876100000000001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44865</v>
      </c>
      <c r="E1449" s="158">
        <v>211.73189169538901</v>
      </c>
      <c r="F1449" s="158">
        <v>1.2313000000000001</v>
      </c>
      <c r="G1449" s="158">
        <v>1.2313000000000001</v>
      </c>
      <c r="H1449" s="158">
        <v>1.3836999999999999</v>
      </c>
      <c r="I1449" s="158">
        <v>1.3474999999999999</v>
      </c>
      <c r="J1449" s="158">
        <v>1.1024</v>
      </c>
      <c r="K1449" s="158">
        <v>5.5575000000000001</v>
      </c>
      <c r="L1449" s="158">
        <v>5.8472999999999997</v>
      </c>
      <c r="M1449" s="158">
        <v>3.0110999999999999</v>
      </c>
      <c r="N1449" s="158">
        <v>3.3268</v>
      </c>
      <c r="O1449" s="158">
        <v>24.806699999999999</v>
      </c>
      <c r="P1449" s="158">
        <v>11.690099999999999</v>
      </c>
      <c r="Q1449" s="158">
        <v>17.859000000000002</v>
      </c>
      <c r="R1449" s="158">
        <v>31.876200000000001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1.2218826923076926</v>
      </c>
      <c r="G1450" s="160">
        <v>1.2218826923076926</v>
      </c>
      <c r="H1450" s="160">
        <v>1.5887846153846152</v>
      </c>
      <c r="I1450" s="160">
        <v>1.9358634615384613</v>
      </c>
      <c r="J1450" s="160">
        <v>1.5318538461538465</v>
      </c>
      <c r="K1450" s="160">
        <v>5.7274096153846141</v>
      </c>
      <c r="L1450" s="160">
        <v>6.0488749999999998</v>
      </c>
      <c r="M1450" s="160">
        <v>4.7179923076923087</v>
      </c>
      <c r="N1450" s="160">
        <v>4.5929557692307679</v>
      </c>
      <c r="O1450" s="160">
        <v>23.80424583333334</v>
      </c>
      <c r="P1450" s="160">
        <v>12.893261363636366</v>
      </c>
      <c r="Q1450" s="160">
        <v>18.584053846153843</v>
      </c>
      <c r="R1450" s="160">
        <v>33.676551999999994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1.23075</v>
      </c>
      <c r="G1451" s="160">
        <v>1.23075</v>
      </c>
      <c r="H1451" s="160">
        <v>1.5482999999999998</v>
      </c>
      <c r="I1451" s="160">
        <v>1.88645</v>
      </c>
      <c r="J1451" s="160">
        <v>1.22255</v>
      </c>
      <c r="K1451" s="160">
        <v>5.6073000000000004</v>
      </c>
      <c r="L1451" s="160">
        <v>5.8247499999999999</v>
      </c>
      <c r="M1451" s="160">
        <v>4.41805</v>
      </c>
      <c r="N1451" s="160">
        <v>3.8044000000000002</v>
      </c>
      <c r="O1451" s="160">
        <v>23.981749999999998</v>
      </c>
      <c r="P1451" s="160">
        <v>12.525449999999999</v>
      </c>
      <c r="Q1451" s="160">
        <v>17.958550000000002</v>
      </c>
      <c r="R1451" s="160">
        <v>33.664850000000001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44865</v>
      </c>
      <c r="E1454" s="158">
        <v>303.75409999999999</v>
      </c>
      <c r="F1454" s="158">
        <v>6.4360999999999997</v>
      </c>
      <c r="G1454" s="158">
        <v>6.4360999999999997</v>
      </c>
      <c r="H1454" s="158">
        <v>6.9020000000000001</v>
      </c>
      <c r="I1454" s="158">
        <v>6.0857999999999999</v>
      </c>
      <c r="J1454" s="158">
        <v>5.5305</v>
      </c>
      <c r="K1454" s="158">
        <v>5.2013999999999996</v>
      </c>
      <c r="L1454" s="158">
        <v>4.3936000000000002</v>
      </c>
      <c r="M1454" s="158">
        <v>4.3628999999999998</v>
      </c>
      <c r="N1454" s="158">
        <v>4.3029000000000002</v>
      </c>
      <c r="O1454" s="158">
        <v>5.0053000000000001</v>
      </c>
      <c r="P1454" s="158">
        <v>6.2135999999999996</v>
      </c>
      <c r="Q1454" s="158">
        <v>6.7282999999999999</v>
      </c>
      <c r="R1454" s="158">
        <v>4.0465</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44865</v>
      </c>
      <c r="E1455" s="158">
        <v>306.67140000000001</v>
      </c>
      <c r="F1455" s="158">
        <v>6.5575999999999999</v>
      </c>
      <c r="G1455" s="158">
        <v>6.5575999999999999</v>
      </c>
      <c r="H1455" s="158">
        <v>7.0225999999999997</v>
      </c>
      <c r="I1455" s="158">
        <v>6.2062999999999997</v>
      </c>
      <c r="J1455" s="158">
        <v>5.6520000000000001</v>
      </c>
      <c r="K1455" s="158">
        <v>5.3247</v>
      </c>
      <c r="L1455" s="158">
        <v>4.5186000000000002</v>
      </c>
      <c r="M1455" s="158">
        <v>4.4878999999999998</v>
      </c>
      <c r="N1455" s="158">
        <v>4.4291999999999998</v>
      </c>
      <c r="O1455" s="158">
        <v>5.1283000000000003</v>
      </c>
      <c r="P1455" s="158">
        <v>6.3434999999999997</v>
      </c>
      <c r="Q1455" s="158">
        <v>7.3532999999999999</v>
      </c>
      <c r="R1455" s="158">
        <v>4.1661999999999999</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44865</v>
      </c>
      <c r="E1456" s="158">
        <v>1181.4640999999999</v>
      </c>
      <c r="F1456" s="158">
        <v>7.2644000000000002</v>
      </c>
      <c r="G1456" s="158">
        <v>7.2644000000000002</v>
      </c>
      <c r="H1456" s="158">
        <v>7.38</v>
      </c>
      <c r="I1456" s="158">
        <v>6.4371</v>
      </c>
      <c r="J1456" s="158">
        <v>5.3868</v>
      </c>
      <c r="K1456" s="158">
        <v>5.2046000000000001</v>
      </c>
      <c r="L1456" s="158">
        <v>4.5332999999999997</v>
      </c>
      <c r="M1456" s="158">
        <v>4.4871999999999996</v>
      </c>
      <c r="N1456" s="158">
        <v>4.3895999999999997</v>
      </c>
      <c r="O1456" s="158">
        <v>4.9996</v>
      </c>
      <c r="P1456" s="158"/>
      <c r="Q1456" s="158">
        <v>5.2842000000000002</v>
      </c>
      <c r="R1456" s="158">
        <v>4.1364999999999998</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44865</v>
      </c>
      <c r="E1457" s="158">
        <v>1175.7512999999999</v>
      </c>
      <c r="F1457" s="158">
        <v>7.1112000000000002</v>
      </c>
      <c r="G1457" s="158">
        <v>7.1112000000000002</v>
      </c>
      <c r="H1457" s="158">
        <v>7.2257999999999996</v>
      </c>
      <c r="I1457" s="158">
        <v>6.2828999999999997</v>
      </c>
      <c r="J1457" s="158">
        <v>5.2323000000000004</v>
      </c>
      <c r="K1457" s="158">
        <v>5.0488</v>
      </c>
      <c r="L1457" s="158">
        <v>4.3761000000000001</v>
      </c>
      <c r="M1457" s="158">
        <v>4.3272000000000004</v>
      </c>
      <c r="N1457" s="158">
        <v>4.2294999999999998</v>
      </c>
      <c r="O1457" s="158">
        <v>4.8418999999999999</v>
      </c>
      <c r="P1457" s="158"/>
      <c r="Q1457" s="158">
        <v>5.1268000000000002</v>
      </c>
      <c r="R1457" s="158">
        <v>3.9762</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44865</v>
      </c>
      <c r="E1458" s="158">
        <v>1154.8279</v>
      </c>
      <c r="F1458" s="158">
        <v>5.8310000000000004</v>
      </c>
      <c r="G1458" s="158">
        <v>5.8310000000000004</v>
      </c>
      <c r="H1458" s="158">
        <v>5.9973999999999998</v>
      </c>
      <c r="I1458" s="158">
        <v>5.7302</v>
      </c>
      <c r="J1458" s="158">
        <v>5.3658999999999999</v>
      </c>
      <c r="K1458" s="158">
        <v>4.7058999999999997</v>
      </c>
      <c r="L1458" s="158">
        <v>3.9527999999999999</v>
      </c>
      <c r="M1458" s="158">
        <v>3.9510000000000001</v>
      </c>
      <c r="N1458" s="158">
        <v>3.9411</v>
      </c>
      <c r="O1458" s="158">
        <v>3.8843000000000001</v>
      </c>
      <c r="P1458" s="158"/>
      <c r="Q1458" s="158">
        <v>4.3643000000000001</v>
      </c>
      <c r="R1458" s="158">
        <v>3.5068000000000001</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44865</v>
      </c>
      <c r="E1459" s="158">
        <v>1144.096</v>
      </c>
      <c r="F1459" s="158">
        <v>5.6420000000000003</v>
      </c>
      <c r="G1459" s="158">
        <v>5.6420000000000003</v>
      </c>
      <c r="H1459" s="158">
        <v>5.8085000000000004</v>
      </c>
      <c r="I1459" s="158">
        <v>5.5411999999999999</v>
      </c>
      <c r="J1459" s="158">
        <v>5.1760000000000002</v>
      </c>
      <c r="K1459" s="158">
        <v>4.5152999999999999</v>
      </c>
      <c r="L1459" s="158">
        <v>3.7311000000000001</v>
      </c>
      <c r="M1459" s="158">
        <v>3.73</v>
      </c>
      <c r="N1459" s="158">
        <v>3.7164999999999999</v>
      </c>
      <c r="O1459" s="158">
        <v>3.5981000000000001</v>
      </c>
      <c r="P1459" s="158"/>
      <c r="Q1459" s="158">
        <v>4.0754999999999999</v>
      </c>
      <c r="R1459" s="158">
        <v>3.2370999999999999</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44865</v>
      </c>
      <c r="E1460" s="158">
        <v>44.634</v>
      </c>
      <c r="F1460" s="158">
        <v>6.6275000000000004</v>
      </c>
      <c r="G1460" s="158">
        <v>6.6275000000000004</v>
      </c>
      <c r="H1460" s="158">
        <v>6.7671999999999999</v>
      </c>
      <c r="I1460" s="158">
        <v>6.1242000000000001</v>
      </c>
      <c r="J1460" s="158">
        <v>5.5045999999999999</v>
      </c>
      <c r="K1460" s="158">
        <v>5.0658000000000003</v>
      </c>
      <c r="L1460" s="158">
        <v>3.5402999999999998</v>
      </c>
      <c r="M1460" s="158">
        <v>3.6027999999999998</v>
      </c>
      <c r="N1460" s="158">
        <v>3.6945999999999999</v>
      </c>
      <c r="O1460" s="158">
        <v>4.5533000000000001</v>
      </c>
      <c r="P1460" s="158">
        <v>5.8613999999999997</v>
      </c>
      <c r="Q1460" s="158">
        <v>6.891</v>
      </c>
      <c r="R1460" s="158">
        <v>3.7284999999999999</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44865</v>
      </c>
      <c r="E1461" s="158">
        <v>43.586300000000001</v>
      </c>
      <c r="F1461" s="158">
        <v>6.4236000000000004</v>
      </c>
      <c r="G1461" s="158">
        <v>6.4236000000000004</v>
      </c>
      <c r="H1461" s="158">
        <v>6.5267999999999997</v>
      </c>
      <c r="I1461" s="158">
        <v>5.8872</v>
      </c>
      <c r="J1461" s="158">
        <v>5.2613000000000003</v>
      </c>
      <c r="K1461" s="158">
        <v>4.8108000000000004</v>
      </c>
      <c r="L1461" s="158">
        <v>3.2835000000000001</v>
      </c>
      <c r="M1461" s="158">
        <v>3.3479999999999999</v>
      </c>
      <c r="N1461" s="158">
        <v>3.4396</v>
      </c>
      <c r="O1461" s="158">
        <v>4.3151999999999999</v>
      </c>
      <c r="P1461" s="158">
        <v>5.6112000000000002</v>
      </c>
      <c r="Q1461" s="158">
        <v>6.58</v>
      </c>
      <c r="R1461" s="158">
        <v>3.4843000000000002</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44865</v>
      </c>
      <c r="E1462" s="158">
        <v>25.788</v>
      </c>
      <c r="F1462" s="158">
        <v>9.0652000000000008</v>
      </c>
      <c r="G1462" s="158">
        <v>9.0652000000000008</v>
      </c>
      <c r="H1462" s="158">
        <v>7.3323</v>
      </c>
      <c r="I1462" s="158">
        <v>5.4809999999999999</v>
      </c>
      <c r="J1462" s="158">
        <v>3.6915</v>
      </c>
      <c r="K1462" s="158">
        <v>4.07</v>
      </c>
      <c r="L1462" s="158">
        <v>3.4659</v>
      </c>
      <c r="M1462" s="158">
        <v>3.6236999999999999</v>
      </c>
      <c r="N1462" s="158">
        <v>3.6760999999999999</v>
      </c>
      <c r="O1462" s="158">
        <v>4.8613999999999997</v>
      </c>
      <c r="P1462" s="158">
        <v>6.5685000000000002</v>
      </c>
      <c r="Q1462" s="158">
        <v>7.4711999999999996</v>
      </c>
      <c r="R1462" s="158">
        <v>3.6486000000000001</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44865</v>
      </c>
      <c r="E1463" s="158">
        <v>20.390599999999999</v>
      </c>
      <c r="F1463" s="158">
        <v>8.2995000000000001</v>
      </c>
      <c r="G1463" s="158">
        <v>8.2995000000000001</v>
      </c>
      <c r="H1463" s="158">
        <v>6.5993000000000004</v>
      </c>
      <c r="I1463" s="158">
        <v>4.7523</v>
      </c>
      <c r="J1463" s="158">
        <v>2.9523000000000001</v>
      </c>
      <c r="K1463" s="158">
        <v>3.3226</v>
      </c>
      <c r="L1463" s="158">
        <v>2.7161</v>
      </c>
      <c r="M1463" s="158">
        <v>2.8603999999999998</v>
      </c>
      <c r="N1463" s="158">
        <v>2.8932000000000002</v>
      </c>
      <c r="O1463" s="158">
        <v>4.0675999999999997</v>
      </c>
      <c r="P1463" s="158">
        <v>5.8452000000000002</v>
      </c>
      <c r="Q1463" s="158">
        <v>5.0872000000000002</v>
      </c>
      <c r="R1463" s="158">
        <v>2.8574999999999999</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44865</v>
      </c>
      <c r="E1464" s="158">
        <v>23.825700000000001</v>
      </c>
      <c r="F1464" s="158">
        <v>8.3292999999999999</v>
      </c>
      <c r="G1464" s="158">
        <v>8.3292999999999999</v>
      </c>
      <c r="H1464" s="158">
        <v>6.5993000000000004</v>
      </c>
      <c r="I1464" s="158">
        <v>4.7468000000000004</v>
      </c>
      <c r="J1464" s="158">
        <v>2.9527000000000001</v>
      </c>
      <c r="K1464" s="158">
        <v>3.3201999999999998</v>
      </c>
      <c r="L1464" s="158">
        <v>2.7174</v>
      </c>
      <c r="M1464" s="158">
        <v>2.8618000000000001</v>
      </c>
      <c r="N1464" s="158">
        <v>2.8963000000000001</v>
      </c>
      <c r="O1464" s="158">
        <v>4.0688000000000004</v>
      </c>
      <c r="P1464" s="158">
        <v>5.8353999999999999</v>
      </c>
      <c r="Q1464" s="158">
        <v>6.2352999999999996</v>
      </c>
      <c r="R1464" s="158">
        <v>2.8593000000000002</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44865</v>
      </c>
      <c r="E1465" s="158">
        <v>41.279899999999998</v>
      </c>
      <c r="F1465" s="158">
        <v>7.5499000000000001</v>
      </c>
      <c r="G1465" s="158">
        <v>7.5499000000000001</v>
      </c>
      <c r="H1465" s="158">
        <v>6.8832000000000004</v>
      </c>
      <c r="I1465" s="158">
        <v>5.7854000000000001</v>
      </c>
      <c r="J1465" s="158">
        <v>4.7194000000000003</v>
      </c>
      <c r="K1465" s="158">
        <v>4.7060000000000004</v>
      </c>
      <c r="L1465" s="158">
        <v>3.9504000000000001</v>
      </c>
      <c r="M1465" s="158">
        <v>3.9148000000000001</v>
      </c>
      <c r="N1465" s="158">
        <v>3.8614000000000002</v>
      </c>
      <c r="O1465" s="158">
        <v>4.5750999999999999</v>
      </c>
      <c r="P1465" s="158">
        <v>5.9073000000000002</v>
      </c>
      <c r="Q1465" s="158">
        <v>7.0781000000000001</v>
      </c>
      <c r="R1465" s="158">
        <v>3.6911</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44865</v>
      </c>
      <c r="E1466" s="158">
        <v>42.472200000000001</v>
      </c>
      <c r="F1466" s="158">
        <v>7.6820000000000004</v>
      </c>
      <c r="G1466" s="158">
        <v>7.6820000000000004</v>
      </c>
      <c r="H1466" s="158">
        <v>7.0433000000000003</v>
      </c>
      <c r="I1466" s="158">
        <v>5.9555999999999996</v>
      </c>
      <c r="J1466" s="158">
        <v>4.8882000000000003</v>
      </c>
      <c r="K1466" s="158">
        <v>4.8747999999999996</v>
      </c>
      <c r="L1466" s="158">
        <v>4.1186999999999996</v>
      </c>
      <c r="M1466" s="158">
        <v>4.0835999999999997</v>
      </c>
      <c r="N1466" s="158">
        <v>4.0316000000000001</v>
      </c>
      <c r="O1466" s="158">
        <v>4.7416999999999998</v>
      </c>
      <c r="P1466" s="158">
        <v>6.0857999999999999</v>
      </c>
      <c r="Q1466" s="158">
        <v>7.4423000000000004</v>
      </c>
      <c r="R1466" s="158">
        <v>3.8582999999999998</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44865</v>
      </c>
      <c r="E1467" s="158">
        <v>4704.0304999999998</v>
      </c>
      <c r="F1467" s="158">
        <v>7.0552000000000001</v>
      </c>
      <c r="G1467" s="158">
        <v>7.0552000000000001</v>
      </c>
      <c r="H1467" s="158">
        <v>6.8936000000000002</v>
      </c>
      <c r="I1467" s="158">
        <v>6.0688000000000004</v>
      </c>
      <c r="J1467" s="158">
        <v>5.2934999999999999</v>
      </c>
      <c r="K1467" s="158">
        <v>5.0808</v>
      </c>
      <c r="L1467" s="158">
        <v>4.3072999999999997</v>
      </c>
      <c r="M1467" s="158">
        <v>4.2735000000000003</v>
      </c>
      <c r="N1467" s="158">
        <v>4.1974</v>
      </c>
      <c r="O1467" s="158">
        <v>4.9124999999999996</v>
      </c>
      <c r="P1467" s="158">
        <v>6.0610999999999997</v>
      </c>
      <c r="Q1467" s="158">
        <v>6.9614000000000003</v>
      </c>
      <c r="R1467" s="158">
        <v>3.9579</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44865</v>
      </c>
      <c r="E1468" s="158">
        <v>4775.3215</v>
      </c>
      <c r="F1468" s="158">
        <v>7.2084999999999999</v>
      </c>
      <c r="G1468" s="158">
        <v>7.2084999999999999</v>
      </c>
      <c r="H1468" s="158">
        <v>7.0789999999999997</v>
      </c>
      <c r="I1468" s="158">
        <v>6.2586000000000004</v>
      </c>
      <c r="J1468" s="158">
        <v>5.4880000000000004</v>
      </c>
      <c r="K1468" s="158">
        <v>5.2775999999999996</v>
      </c>
      <c r="L1468" s="158">
        <v>4.5084999999999997</v>
      </c>
      <c r="M1468" s="158">
        <v>4.4714</v>
      </c>
      <c r="N1468" s="158">
        <v>4.3833000000000002</v>
      </c>
      <c r="O1468" s="158">
        <v>5.0858999999999996</v>
      </c>
      <c r="P1468" s="158">
        <v>6.2512999999999996</v>
      </c>
      <c r="Q1468" s="158">
        <v>7.2469000000000001</v>
      </c>
      <c r="R1468" s="158">
        <v>4.1235999999999997</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44865</v>
      </c>
      <c r="E1469" s="158">
        <v>311.83769999999998</v>
      </c>
      <c r="F1469" s="158">
        <v>6.3512000000000004</v>
      </c>
      <c r="G1469" s="158">
        <v>6.3512000000000004</v>
      </c>
      <c r="H1469" s="158">
        <v>6.5242000000000004</v>
      </c>
      <c r="I1469" s="158">
        <v>6.1226000000000003</v>
      </c>
      <c r="J1469" s="158">
        <v>5.6265999999999998</v>
      </c>
      <c r="K1469" s="158">
        <v>5.2637</v>
      </c>
      <c r="L1469" s="158">
        <v>4.3844000000000003</v>
      </c>
      <c r="M1469" s="158">
        <v>4.3239999999999998</v>
      </c>
      <c r="N1469" s="158">
        <v>4.1913</v>
      </c>
      <c r="O1469" s="158">
        <v>4.7880000000000003</v>
      </c>
      <c r="P1469" s="158">
        <v>6.0026999999999999</v>
      </c>
      <c r="Q1469" s="158">
        <v>7.0648999999999997</v>
      </c>
      <c r="R1469" s="158">
        <v>3.9173</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44865</v>
      </c>
      <c r="E1470" s="158">
        <v>314.78429999999997</v>
      </c>
      <c r="F1470" s="158">
        <v>6.4696999999999996</v>
      </c>
      <c r="G1470" s="158">
        <v>6.4696999999999996</v>
      </c>
      <c r="H1470" s="158">
        <v>6.6433999999999997</v>
      </c>
      <c r="I1470" s="158">
        <v>6.2423999999999999</v>
      </c>
      <c r="J1470" s="158">
        <v>5.7469999999999999</v>
      </c>
      <c r="K1470" s="158">
        <v>5.3853999999999997</v>
      </c>
      <c r="L1470" s="158">
        <v>4.5071000000000003</v>
      </c>
      <c r="M1470" s="158">
        <v>4.4478999999999997</v>
      </c>
      <c r="N1470" s="158">
        <v>4.3163999999999998</v>
      </c>
      <c r="O1470" s="158">
        <v>4.9131</v>
      </c>
      <c r="P1470" s="158">
        <v>6.1291000000000002</v>
      </c>
      <c r="Q1470" s="158">
        <v>7.1962000000000002</v>
      </c>
      <c r="R1470" s="158">
        <v>4.0419999999999998</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44865</v>
      </c>
      <c r="E1471" s="158">
        <v>35.778199999999998</v>
      </c>
      <c r="F1471" s="158">
        <v>6.9410999999999996</v>
      </c>
      <c r="G1471" s="158">
        <v>6.9410999999999996</v>
      </c>
      <c r="H1471" s="158">
        <v>6.8173000000000004</v>
      </c>
      <c r="I1471" s="158">
        <v>5.8353000000000002</v>
      </c>
      <c r="J1471" s="158">
        <v>5.1628999999999996</v>
      </c>
      <c r="K1471" s="158">
        <v>4.9983000000000004</v>
      </c>
      <c r="L1471" s="158">
        <v>4.2813999999999997</v>
      </c>
      <c r="M1471" s="158">
        <v>4.2824</v>
      </c>
      <c r="N1471" s="158">
        <v>4.1749999999999998</v>
      </c>
      <c r="O1471" s="158">
        <v>4.6338999999999997</v>
      </c>
      <c r="P1471" s="158">
        <v>5.5819000000000001</v>
      </c>
      <c r="Q1471" s="158">
        <v>7.1219999999999999</v>
      </c>
      <c r="R1471" s="158">
        <v>3.8784999999999998</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44865</v>
      </c>
      <c r="E1472" s="158">
        <v>33.559899999999999</v>
      </c>
      <c r="F1472" s="158">
        <v>6.2024999999999997</v>
      </c>
      <c r="G1472" s="158">
        <v>6.2024999999999997</v>
      </c>
      <c r="H1472" s="158">
        <v>6.0899000000000001</v>
      </c>
      <c r="I1472" s="158">
        <v>5.1139999999999999</v>
      </c>
      <c r="J1472" s="158">
        <v>4.4478999999999997</v>
      </c>
      <c r="K1472" s="158">
        <v>4.2755000000000001</v>
      </c>
      <c r="L1472" s="158">
        <v>3.577</v>
      </c>
      <c r="M1472" s="158">
        <v>3.5796999999999999</v>
      </c>
      <c r="N1472" s="158">
        <v>3.4708000000000001</v>
      </c>
      <c r="O1472" s="158">
        <v>3.8889</v>
      </c>
      <c r="P1472" s="158">
        <v>4.8579999999999997</v>
      </c>
      <c r="Q1472" s="158">
        <v>6.3346</v>
      </c>
      <c r="R1472" s="158">
        <v>3.1686000000000001</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44865</v>
      </c>
      <c r="E1475" s="158">
        <v>2521.8244</v>
      </c>
      <c r="F1475" s="158">
        <v>6.1013000000000002</v>
      </c>
      <c r="G1475" s="158">
        <v>6.1013000000000002</v>
      </c>
      <c r="H1475" s="158">
        <v>6.6296999999999997</v>
      </c>
      <c r="I1475" s="158">
        <v>5.5986000000000002</v>
      </c>
      <c r="J1475" s="158">
        <v>5.1468999999999996</v>
      </c>
      <c r="K1475" s="158">
        <v>4.6315</v>
      </c>
      <c r="L1475" s="158">
        <v>3.2345999999999999</v>
      </c>
      <c r="M1475" s="158">
        <v>3.2999000000000001</v>
      </c>
      <c r="N1475" s="158">
        <v>3.3736000000000002</v>
      </c>
      <c r="O1475" s="158">
        <v>4.3097000000000003</v>
      </c>
      <c r="P1475" s="158">
        <v>5.5144000000000002</v>
      </c>
      <c r="Q1475" s="158">
        <v>7.2682000000000002</v>
      </c>
      <c r="R1475" s="158">
        <v>3.4205000000000001</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44865</v>
      </c>
      <c r="E1476" s="158">
        <v>2591.5358000000001</v>
      </c>
      <c r="F1476" s="158">
        <v>6.431</v>
      </c>
      <c r="G1476" s="158">
        <v>6.431</v>
      </c>
      <c r="H1476" s="158">
        <v>6.9608999999999996</v>
      </c>
      <c r="I1476" s="158">
        <v>5.9298000000000002</v>
      </c>
      <c r="J1476" s="158">
        <v>5.4789000000000003</v>
      </c>
      <c r="K1476" s="158">
        <v>4.9659000000000004</v>
      </c>
      <c r="L1476" s="158">
        <v>3.5691999999999999</v>
      </c>
      <c r="M1476" s="158">
        <v>3.641</v>
      </c>
      <c r="N1476" s="158">
        <v>3.7225000000000001</v>
      </c>
      <c r="O1476" s="158">
        <v>4.6589</v>
      </c>
      <c r="P1476" s="158">
        <v>5.8311000000000002</v>
      </c>
      <c r="Q1476" s="158">
        <v>7.4912999999999998</v>
      </c>
      <c r="R1476" s="158">
        <v>3.7761</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44865</v>
      </c>
      <c r="E1479" s="158">
        <v>3693.0376000000001</v>
      </c>
      <c r="F1479" s="158">
        <v>6.5595999999999997</v>
      </c>
      <c r="G1479" s="158">
        <v>6.5595999999999997</v>
      </c>
      <c r="H1479" s="158">
        <v>6.6176000000000004</v>
      </c>
      <c r="I1479" s="158">
        <v>6.0412999999999997</v>
      </c>
      <c r="J1479" s="158">
        <v>5.2388000000000003</v>
      </c>
      <c r="K1479" s="158">
        <v>5.0608000000000004</v>
      </c>
      <c r="L1479" s="158">
        <v>4.4241000000000001</v>
      </c>
      <c r="M1479" s="158">
        <v>4.4298999999999999</v>
      </c>
      <c r="N1479" s="158">
        <v>4.3223000000000003</v>
      </c>
      <c r="O1479" s="158">
        <v>4.6466000000000003</v>
      </c>
      <c r="P1479" s="158">
        <v>5.9459</v>
      </c>
      <c r="Q1479" s="158">
        <v>6.9988999999999999</v>
      </c>
      <c r="R1479" s="158">
        <v>3.9742000000000002</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44865</v>
      </c>
      <c r="E1480" s="158">
        <v>3715.7483999999999</v>
      </c>
      <c r="F1480" s="158">
        <v>6.6627000000000001</v>
      </c>
      <c r="G1480" s="158">
        <v>6.6627000000000001</v>
      </c>
      <c r="H1480" s="158">
        <v>6.7213000000000003</v>
      </c>
      <c r="I1480" s="158">
        <v>6.1449999999999996</v>
      </c>
      <c r="J1480" s="158">
        <v>5.3426999999999998</v>
      </c>
      <c r="K1480" s="158">
        <v>5.1657999999999999</v>
      </c>
      <c r="L1480" s="158">
        <v>4.5194999999999999</v>
      </c>
      <c r="M1480" s="158">
        <v>4.5198</v>
      </c>
      <c r="N1480" s="158">
        <v>4.4095000000000004</v>
      </c>
      <c r="O1480" s="158">
        <v>4.7390999999999996</v>
      </c>
      <c r="P1480" s="158">
        <v>6.0252999999999997</v>
      </c>
      <c r="Q1480" s="158">
        <v>7.1608999999999998</v>
      </c>
      <c r="R1480" s="158">
        <v>4.0632000000000001</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44865</v>
      </c>
      <c r="E1481" s="158">
        <v>34.132743362831903</v>
      </c>
      <c r="F1481" s="158">
        <v>6.6333000000000002</v>
      </c>
      <c r="G1481" s="158">
        <v>6.6333000000000002</v>
      </c>
      <c r="H1481" s="158">
        <v>6.2179000000000002</v>
      </c>
      <c r="I1481" s="158">
        <v>5.8216000000000001</v>
      </c>
      <c r="J1481" s="158">
        <v>5.3952999999999998</v>
      </c>
      <c r="K1481" s="158">
        <v>5.1173000000000002</v>
      </c>
      <c r="L1481" s="158">
        <v>4.1039000000000003</v>
      </c>
      <c r="M1481" s="158">
        <v>4.0739000000000001</v>
      </c>
      <c r="N1481" s="158">
        <v>4.0366999999999997</v>
      </c>
      <c r="O1481" s="158">
        <v>4.5045999999999999</v>
      </c>
      <c r="P1481" s="158">
        <v>6.0229999999999997</v>
      </c>
      <c r="Q1481" s="158">
        <v>7.4452999999999996</v>
      </c>
      <c r="R1481" s="158">
        <v>3.6716000000000002</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44865</v>
      </c>
      <c r="E1482" s="158">
        <v>32.792410379480998</v>
      </c>
      <c r="F1482" s="158">
        <v>6.1246</v>
      </c>
      <c r="G1482" s="158">
        <v>6.1246</v>
      </c>
      <c r="H1482" s="158">
        <v>5.7354000000000003</v>
      </c>
      <c r="I1482" s="158">
        <v>5.3295000000000003</v>
      </c>
      <c r="J1482" s="158">
        <v>4.9104000000000001</v>
      </c>
      <c r="K1482" s="158">
        <v>4.6315</v>
      </c>
      <c r="L1482" s="158">
        <v>3.6143000000000001</v>
      </c>
      <c r="M1482" s="158">
        <v>3.5926</v>
      </c>
      <c r="N1482" s="158">
        <v>3.5476000000000001</v>
      </c>
      <c r="O1482" s="158">
        <v>4.0050999999999997</v>
      </c>
      <c r="P1482" s="158">
        <v>5.5144000000000002</v>
      </c>
      <c r="Q1482" s="158">
        <v>7.1334</v>
      </c>
      <c r="R1482" s="158">
        <v>3.1806000000000001</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44865</v>
      </c>
      <c r="E1483" s="158">
        <v>3409.2103000000002</v>
      </c>
      <c r="F1483" s="158">
        <v>6.7386999999999997</v>
      </c>
      <c r="G1483" s="158">
        <v>6.7386999999999997</v>
      </c>
      <c r="H1483" s="158">
        <v>6.7389999999999999</v>
      </c>
      <c r="I1483" s="158">
        <v>6.0507999999999997</v>
      </c>
      <c r="J1483" s="158">
        <v>5.3909000000000002</v>
      </c>
      <c r="K1483" s="158">
        <v>5.2718999999999996</v>
      </c>
      <c r="L1483" s="158">
        <v>4.6188000000000002</v>
      </c>
      <c r="M1483" s="158">
        <v>4.5563000000000002</v>
      </c>
      <c r="N1483" s="158">
        <v>4.4537000000000004</v>
      </c>
      <c r="O1483" s="158">
        <v>4.8243</v>
      </c>
      <c r="P1483" s="158">
        <v>6.1040999999999999</v>
      </c>
      <c r="Q1483" s="158">
        <v>7.3079000000000001</v>
      </c>
      <c r="R1483" s="158">
        <v>4.093</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44865</v>
      </c>
      <c r="E1484" s="158">
        <v>3441.2168999999999</v>
      </c>
      <c r="F1484" s="158">
        <v>6.8685</v>
      </c>
      <c r="G1484" s="158">
        <v>6.8685</v>
      </c>
      <c r="H1484" s="158">
        <v>6.8692000000000002</v>
      </c>
      <c r="I1484" s="158">
        <v>6.1810999999999998</v>
      </c>
      <c r="J1484" s="158">
        <v>5.5217000000000001</v>
      </c>
      <c r="K1484" s="158">
        <v>5.3865999999999996</v>
      </c>
      <c r="L1484" s="158">
        <v>4.7279999999999998</v>
      </c>
      <c r="M1484" s="158">
        <v>4.6703000000000001</v>
      </c>
      <c r="N1484" s="158">
        <v>4.5662000000000003</v>
      </c>
      <c r="O1484" s="158">
        <v>4.9318</v>
      </c>
      <c r="P1484" s="158">
        <v>6.2119</v>
      </c>
      <c r="Q1484" s="158">
        <v>7.2408000000000001</v>
      </c>
      <c r="R1484" s="158">
        <v>4.2011000000000003</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44865</v>
      </c>
      <c r="E1485" s="158">
        <v>1123.646</v>
      </c>
      <c r="F1485" s="158">
        <v>6.5403000000000002</v>
      </c>
      <c r="G1485" s="158">
        <v>6.5403000000000002</v>
      </c>
      <c r="H1485" s="158">
        <v>6.0903999999999998</v>
      </c>
      <c r="I1485" s="158">
        <v>5.9433999999999996</v>
      </c>
      <c r="J1485" s="158">
        <v>5.6254</v>
      </c>
      <c r="K1485" s="158">
        <v>5.1372</v>
      </c>
      <c r="L1485" s="158">
        <v>4.6985999999999999</v>
      </c>
      <c r="M1485" s="158">
        <v>4.5971000000000002</v>
      </c>
      <c r="N1485" s="158">
        <v>4.4459999999999997</v>
      </c>
      <c r="O1485" s="158"/>
      <c r="P1485" s="158"/>
      <c r="Q1485" s="158">
        <v>4.4890999999999996</v>
      </c>
      <c r="R1485" s="158">
        <v>4.0707000000000004</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44865</v>
      </c>
      <c r="E1486" s="158">
        <v>1100.2763</v>
      </c>
      <c r="F1486" s="158">
        <v>6.1810999999999998</v>
      </c>
      <c r="G1486" s="158">
        <v>6.1810999999999998</v>
      </c>
      <c r="H1486" s="158">
        <v>5.7171000000000003</v>
      </c>
      <c r="I1486" s="158">
        <v>5.5664999999999996</v>
      </c>
      <c r="J1486" s="158">
        <v>5.2380000000000004</v>
      </c>
      <c r="K1486" s="158">
        <v>4.6002000000000001</v>
      </c>
      <c r="L1486" s="158">
        <v>4.1117999999999997</v>
      </c>
      <c r="M1486" s="158">
        <v>3.9885999999999999</v>
      </c>
      <c r="N1486" s="158">
        <v>3.7553999999999998</v>
      </c>
      <c r="O1486" s="158"/>
      <c r="P1486" s="158"/>
      <c r="Q1486" s="158">
        <v>3.6650999999999998</v>
      </c>
      <c r="R1486" s="158">
        <v>3.2675000000000001</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44865</v>
      </c>
      <c r="E1489" s="158">
        <v>36.456600000000002</v>
      </c>
      <c r="F1489" s="158">
        <v>7.1459999999999999</v>
      </c>
      <c r="G1489" s="158">
        <v>7.1459999999999999</v>
      </c>
      <c r="H1489" s="158">
        <v>7.0217999999999998</v>
      </c>
      <c r="I1489" s="158">
        <v>6.2149999999999999</v>
      </c>
      <c r="J1489" s="158">
        <v>5.3173000000000004</v>
      </c>
      <c r="K1489" s="158">
        <v>5.2145999999999999</v>
      </c>
      <c r="L1489" s="158">
        <v>4.3780000000000001</v>
      </c>
      <c r="M1489" s="158">
        <v>4.3860999999999999</v>
      </c>
      <c r="N1489" s="158">
        <v>4.3026999999999997</v>
      </c>
      <c r="O1489" s="158">
        <v>4.9206000000000003</v>
      </c>
      <c r="P1489" s="158">
        <v>6.1322999999999999</v>
      </c>
      <c r="Q1489" s="158">
        <v>7.5213999999999999</v>
      </c>
      <c r="R1489" s="158">
        <v>4.0697000000000001</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44865</v>
      </c>
      <c r="E1490" s="158">
        <v>34.4345</v>
      </c>
      <c r="F1490" s="158">
        <v>6.6462000000000003</v>
      </c>
      <c r="G1490" s="158">
        <v>6.6462000000000003</v>
      </c>
      <c r="H1490" s="158">
        <v>6.4985999999999997</v>
      </c>
      <c r="I1490" s="158">
        <v>5.6833</v>
      </c>
      <c r="J1490" s="158">
        <v>4.7858999999999998</v>
      </c>
      <c r="K1490" s="158">
        <v>4.6779000000000002</v>
      </c>
      <c r="L1490" s="158">
        <v>3.8418000000000001</v>
      </c>
      <c r="M1490" s="158">
        <v>3.8433999999999999</v>
      </c>
      <c r="N1490" s="158">
        <v>3.7534000000000001</v>
      </c>
      <c r="O1490" s="158">
        <v>4.3586999999999998</v>
      </c>
      <c r="P1490" s="158">
        <v>5.5118</v>
      </c>
      <c r="Q1490" s="158">
        <v>6.9863999999999997</v>
      </c>
      <c r="R1490" s="158">
        <v>3.5335999999999999</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44865</v>
      </c>
      <c r="E1491" s="158">
        <v>12.4475</v>
      </c>
      <c r="F1491" s="158">
        <v>5.5739999999999998</v>
      </c>
      <c r="G1491" s="158">
        <v>5.5739999999999998</v>
      </c>
      <c r="H1491" s="158">
        <v>5.7270000000000003</v>
      </c>
      <c r="I1491" s="158">
        <v>5.7727000000000004</v>
      </c>
      <c r="J1491" s="158">
        <v>5.6456</v>
      </c>
      <c r="K1491" s="158">
        <v>5.3445</v>
      </c>
      <c r="L1491" s="158">
        <v>4.7362000000000002</v>
      </c>
      <c r="M1491" s="158">
        <v>4.4539999999999997</v>
      </c>
      <c r="N1491" s="158">
        <v>4.1890999999999998</v>
      </c>
      <c r="O1491" s="158">
        <v>4.3929999999999998</v>
      </c>
      <c r="P1491" s="158"/>
      <c r="Q1491" s="158">
        <v>5.4869000000000003</v>
      </c>
      <c r="R1491" s="158">
        <v>3.8262</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44865</v>
      </c>
      <c r="E1492" s="158">
        <v>12.400600000000001</v>
      </c>
      <c r="F1492" s="158">
        <v>5.5949999999999998</v>
      </c>
      <c r="G1492" s="158">
        <v>5.5949999999999998</v>
      </c>
      <c r="H1492" s="158">
        <v>5.6306000000000003</v>
      </c>
      <c r="I1492" s="158">
        <v>5.6890000000000001</v>
      </c>
      <c r="J1492" s="158">
        <v>5.5521000000000003</v>
      </c>
      <c r="K1492" s="158">
        <v>5.2523999999999997</v>
      </c>
      <c r="L1492" s="158">
        <v>4.6643999999999997</v>
      </c>
      <c r="M1492" s="158">
        <v>4.3735999999999997</v>
      </c>
      <c r="N1492" s="158">
        <v>4.1055000000000001</v>
      </c>
      <c r="O1492" s="158">
        <v>4.3151999999999999</v>
      </c>
      <c r="P1492" s="158"/>
      <c r="Q1492" s="158">
        <v>5.3898000000000001</v>
      </c>
      <c r="R1492" s="158">
        <v>3.7425999999999999</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44865</v>
      </c>
      <c r="E1493" s="158">
        <v>3925.2768000000001</v>
      </c>
      <c r="F1493" s="158">
        <v>6.7306999999999997</v>
      </c>
      <c r="G1493" s="158">
        <v>6.7306999999999997</v>
      </c>
      <c r="H1493" s="158">
        <v>6.9640000000000004</v>
      </c>
      <c r="I1493" s="158">
        <v>6.4450000000000003</v>
      </c>
      <c r="J1493" s="158">
        <v>5.6557000000000004</v>
      </c>
      <c r="K1493" s="158">
        <v>5.4184000000000001</v>
      </c>
      <c r="L1493" s="158">
        <v>4.5929000000000002</v>
      </c>
      <c r="M1493" s="158">
        <v>4.5876000000000001</v>
      </c>
      <c r="N1493" s="158">
        <v>4.5317999999999996</v>
      </c>
      <c r="O1493" s="158">
        <v>5.1150000000000002</v>
      </c>
      <c r="P1493" s="158">
        <v>4.7266000000000004</v>
      </c>
      <c r="Q1493" s="158">
        <v>6.4577999999999998</v>
      </c>
      <c r="R1493" s="158">
        <v>4.2885999999999997</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44865</v>
      </c>
      <c r="E1494" s="158">
        <v>3879.3598999999999</v>
      </c>
      <c r="F1494" s="158">
        <v>6.4808000000000003</v>
      </c>
      <c r="G1494" s="158">
        <v>6.4808000000000003</v>
      </c>
      <c r="H1494" s="158">
        <v>6.6477000000000004</v>
      </c>
      <c r="I1494" s="158">
        <v>6.1475</v>
      </c>
      <c r="J1494" s="158">
        <v>5.3791000000000002</v>
      </c>
      <c r="K1494" s="158">
        <v>5.1731999999999996</v>
      </c>
      <c r="L1494" s="158">
        <v>4.3437000000000001</v>
      </c>
      <c r="M1494" s="158">
        <v>4.3262</v>
      </c>
      <c r="N1494" s="158">
        <v>4.2706</v>
      </c>
      <c r="O1494" s="158">
        <v>4.9089999999999998</v>
      </c>
      <c r="P1494" s="158">
        <v>4.5542999999999996</v>
      </c>
      <c r="Q1494" s="158">
        <v>6.6364000000000001</v>
      </c>
      <c r="R1494" s="158">
        <v>4.0561999999999996</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44865</v>
      </c>
      <c r="E1495" s="158">
        <v>2556.4207999999999</v>
      </c>
      <c r="F1495" s="158">
        <v>6.9329999999999998</v>
      </c>
      <c r="G1495" s="158">
        <v>6.9329999999999998</v>
      </c>
      <c r="H1495" s="158">
        <v>7.0044000000000004</v>
      </c>
      <c r="I1495" s="158">
        <v>6.2847999999999997</v>
      </c>
      <c r="J1495" s="158">
        <v>5.6006</v>
      </c>
      <c r="K1495" s="158">
        <v>5.3589000000000002</v>
      </c>
      <c r="L1495" s="158">
        <v>4.6163999999999996</v>
      </c>
      <c r="M1495" s="158">
        <v>4.5658000000000003</v>
      </c>
      <c r="N1495" s="158">
        <v>4.4409000000000001</v>
      </c>
      <c r="O1495" s="158">
        <v>4.8943000000000003</v>
      </c>
      <c r="P1495" s="158">
        <v>6.1615000000000002</v>
      </c>
      <c r="Q1495" s="158">
        <v>7.2304000000000004</v>
      </c>
      <c r="R1495" s="158">
        <v>4.1234000000000002</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44865</v>
      </c>
      <c r="E1496" s="158">
        <v>2531.2530000000002</v>
      </c>
      <c r="F1496" s="158">
        <v>6.8628999999999998</v>
      </c>
      <c r="G1496" s="158">
        <v>6.8628999999999998</v>
      </c>
      <c r="H1496" s="158">
        <v>6.9341999999999997</v>
      </c>
      <c r="I1496" s="158">
        <v>6.2145999999999999</v>
      </c>
      <c r="J1496" s="158">
        <v>5.5303000000000004</v>
      </c>
      <c r="K1496" s="158">
        <v>5.2880000000000003</v>
      </c>
      <c r="L1496" s="158">
        <v>4.5395000000000003</v>
      </c>
      <c r="M1496" s="158">
        <v>4.4829999999999997</v>
      </c>
      <c r="N1496" s="158">
        <v>4.3545999999999996</v>
      </c>
      <c r="O1496" s="158">
        <v>4.7992999999999997</v>
      </c>
      <c r="P1496" s="158">
        <v>6.0515999999999996</v>
      </c>
      <c r="Q1496" s="158">
        <v>7.2207999999999997</v>
      </c>
      <c r="R1496" s="158">
        <v>4.0338000000000003</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6.7528972972972969</v>
      </c>
      <c r="G1497" s="160">
        <v>6.7528972972972969</v>
      </c>
      <c r="H1497" s="160">
        <v>6.6178891891891922</v>
      </c>
      <c r="I1497" s="160">
        <v>5.8842486486486481</v>
      </c>
      <c r="J1497" s="160">
        <v>5.1577027027027018</v>
      </c>
      <c r="K1497" s="160">
        <v>4.9229405405405409</v>
      </c>
      <c r="L1497" s="160">
        <v>4.1134918918918917</v>
      </c>
      <c r="M1497" s="160">
        <v>4.0921432432432443</v>
      </c>
      <c r="N1497" s="160">
        <v>4.0221054054054042</v>
      </c>
      <c r="O1497" s="160">
        <v>4.6053742857142845</v>
      </c>
      <c r="P1497" s="160">
        <v>5.8435931034482751</v>
      </c>
      <c r="Q1497" s="160">
        <v>6.5074135135135132</v>
      </c>
      <c r="R1497" s="160">
        <v>3.775064864864865</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6.6333000000000002</v>
      </c>
      <c r="G1498" s="160">
        <v>6.6333000000000002</v>
      </c>
      <c r="H1498" s="160">
        <v>6.7213000000000003</v>
      </c>
      <c r="I1498" s="160">
        <v>5.9555999999999996</v>
      </c>
      <c r="J1498" s="160">
        <v>5.3658999999999999</v>
      </c>
      <c r="K1498" s="160">
        <v>5.0808</v>
      </c>
      <c r="L1498" s="160">
        <v>4.3437000000000001</v>
      </c>
      <c r="M1498" s="160">
        <v>4.3239999999999998</v>
      </c>
      <c r="N1498" s="160">
        <v>4.1890999999999998</v>
      </c>
      <c r="O1498" s="160">
        <v>4.7390999999999996</v>
      </c>
      <c r="P1498" s="160">
        <v>6.0026999999999999</v>
      </c>
      <c r="Q1498" s="160">
        <v>6.9988999999999999</v>
      </c>
      <c r="R1498" s="160">
        <v>3.8784999999999998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44865</v>
      </c>
      <c r="E1501" s="158">
        <v>33.239400000000003</v>
      </c>
      <c r="F1501" s="158">
        <v>1.0149999999999999</v>
      </c>
      <c r="G1501" s="158">
        <v>1.0149999999999999</v>
      </c>
      <c r="H1501" s="158">
        <v>1.3520000000000001</v>
      </c>
      <c r="I1501" s="158">
        <v>1.7037</v>
      </c>
      <c r="J1501" s="158">
        <v>1.9400999999999999</v>
      </c>
      <c r="K1501" s="158">
        <v>1.7251000000000001</v>
      </c>
      <c r="L1501" s="158">
        <v>1.2856000000000001</v>
      </c>
      <c r="M1501" s="158">
        <v>-1.3785000000000001</v>
      </c>
      <c r="N1501" s="158">
        <v>-3.1105</v>
      </c>
      <c r="O1501" s="158">
        <v>13.2219</v>
      </c>
      <c r="P1501" s="158">
        <v>11.806100000000001</v>
      </c>
      <c r="Q1501" s="158">
        <v>10.287599999999999</v>
      </c>
      <c r="R1501" s="158">
        <v>17.550899999999999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44865</v>
      </c>
      <c r="E1502" s="158">
        <v>29.5213</v>
      </c>
      <c r="F1502" s="158">
        <v>1.0035000000000001</v>
      </c>
      <c r="G1502" s="158">
        <v>1.0035000000000001</v>
      </c>
      <c r="H1502" s="158">
        <v>1.3137000000000001</v>
      </c>
      <c r="I1502" s="158">
        <v>1.6496999999999999</v>
      </c>
      <c r="J1502" s="158">
        <v>1.8165</v>
      </c>
      <c r="K1502" s="158">
        <v>1.3453999999999999</v>
      </c>
      <c r="L1502" s="158">
        <v>0.52880000000000005</v>
      </c>
      <c r="M1502" s="158">
        <v>-2.5005000000000002</v>
      </c>
      <c r="N1502" s="158">
        <v>-4.6254</v>
      </c>
      <c r="O1502" s="158">
        <v>11.509</v>
      </c>
      <c r="P1502" s="158">
        <v>10.332700000000001</v>
      </c>
      <c r="Q1502" s="158">
        <v>9.2809000000000008</v>
      </c>
      <c r="R1502" s="158">
        <v>15.6797</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44865</v>
      </c>
      <c r="E1503" s="158">
        <v>49.241999999999997</v>
      </c>
      <c r="F1503" s="158">
        <v>0.62119999999999997</v>
      </c>
      <c r="G1503" s="158">
        <v>0.62119999999999997</v>
      </c>
      <c r="H1503" s="158">
        <v>1.6368</v>
      </c>
      <c r="I1503" s="158">
        <v>2.2403</v>
      </c>
      <c r="J1503" s="158">
        <v>2.7866</v>
      </c>
      <c r="K1503" s="158">
        <v>3.1743000000000001</v>
      </c>
      <c r="L1503" s="158">
        <v>4.4989999999999997</v>
      </c>
      <c r="M1503" s="158">
        <v>4.1740000000000004</v>
      </c>
      <c r="N1503" s="158">
        <v>4.5477999999999996</v>
      </c>
      <c r="O1503" s="158">
        <v>14.2468</v>
      </c>
      <c r="P1503" s="158">
        <v>9.9102999999999994</v>
      </c>
      <c r="Q1503" s="158">
        <v>9.7018000000000004</v>
      </c>
      <c r="R1503" s="158">
        <v>17.502800000000001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44865</v>
      </c>
      <c r="E1504" s="158">
        <v>53.213000000000001</v>
      </c>
      <c r="F1504" s="158">
        <v>0.63160000000000005</v>
      </c>
      <c r="G1504" s="158">
        <v>0.63160000000000005</v>
      </c>
      <c r="H1504" s="158">
        <v>1.6698999999999999</v>
      </c>
      <c r="I1504" s="158">
        <v>2.2873999999999999</v>
      </c>
      <c r="J1504" s="158">
        <v>2.8927</v>
      </c>
      <c r="K1504" s="158">
        <v>3.5272000000000001</v>
      </c>
      <c r="L1504" s="158">
        <v>5.1951999999999998</v>
      </c>
      <c r="M1504" s="158">
        <v>5.2409999999999997</v>
      </c>
      <c r="N1504" s="158">
        <v>6.0103999999999997</v>
      </c>
      <c r="O1504" s="158">
        <v>15.6859</v>
      </c>
      <c r="P1504" s="158">
        <v>11.0029</v>
      </c>
      <c r="Q1504" s="158">
        <v>10.9503</v>
      </c>
      <c r="R1504" s="158">
        <v>19.1541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44865</v>
      </c>
      <c r="E1505" s="158">
        <v>466.21069999999997</v>
      </c>
      <c r="F1505" s="158">
        <v>0.41889999999999999</v>
      </c>
      <c r="G1505" s="158">
        <v>0.41889999999999999</v>
      </c>
      <c r="H1505" s="158">
        <v>1.9098999999999999</v>
      </c>
      <c r="I1505" s="158">
        <v>2.8685</v>
      </c>
      <c r="J1505" s="158">
        <v>4.1208</v>
      </c>
      <c r="K1505" s="158">
        <v>6.0571999999999999</v>
      </c>
      <c r="L1505" s="158">
        <v>6.2103999999999999</v>
      </c>
      <c r="M1505" s="158">
        <v>8.7048000000000005</v>
      </c>
      <c r="N1505" s="158">
        <v>12.4253</v>
      </c>
      <c r="O1505" s="158">
        <v>19.796500000000002</v>
      </c>
      <c r="P1505" s="158">
        <v>12.8278</v>
      </c>
      <c r="Q1505" s="158">
        <v>21.163599999999999</v>
      </c>
      <c r="R1505" s="158">
        <v>34.883899999999997</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44865</v>
      </c>
      <c r="E1506" s="158">
        <v>502.93810000000002</v>
      </c>
      <c r="F1506" s="158">
        <v>0.4244</v>
      </c>
      <c r="G1506" s="158">
        <v>0.4244</v>
      </c>
      <c r="H1506" s="158">
        <v>1.9285000000000001</v>
      </c>
      <c r="I1506" s="158">
        <v>2.8948999999999998</v>
      </c>
      <c r="J1506" s="158">
        <v>4.1798000000000002</v>
      </c>
      <c r="K1506" s="158">
        <v>6.2363999999999997</v>
      </c>
      <c r="L1506" s="158">
        <v>6.5625999999999998</v>
      </c>
      <c r="M1506" s="158">
        <v>9.2324999999999999</v>
      </c>
      <c r="N1506" s="158">
        <v>13.151199999999999</v>
      </c>
      <c r="O1506" s="158">
        <v>20.5548</v>
      </c>
      <c r="P1506" s="158">
        <v>13.684900000000001</v>
      </c>
      <c r="Q1506" s="158">
        <v>15.974500000000001</v>
      </c>
      <c r="R1506" s="158">
        <v>35.719799999999999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44865</v>
      </c>
      <c r="E1507" s="158">
        <v>11.097</v>
      </c>
      <c r="F1507" s="158">
        <v>0.62109999999999999</v>
      </c>
      <c r="G1507" s="158">
        <v>0.62109999999999999</v>
      </c>
      <c r="H1507" s="158">
        <v>1.3258000000000001</v>
      </c>
      <c r="I1507" s="158">
        <v>1.4935</v>
      </c>
      <c r="J1507" s="158">
        <v>1.6981999999999999</v>
      </c>
      <c r="K1507" s="158">
        <v>0.77100000000000002</v>
      </c>
      <c r="L1507" s="158">
        <v>0.62929999999999997</v>
      </c>
      <c r="M1507" s="158">
        <v>1.1760999999999999</v>
      </c>
      <c r="N1507" s="158">
        <v>0.57920000000000005</v>
      </c>
      <c r="O1507" s="158"/>
      <c r="P1507" s="158"/>
      <c r="Q1507" s="158">
        <v>4.7541000000000002</v>
      </c>
      <c r="R1507" s="158">
        <v>4.7324999999999999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44865</v>
      </c>
      <c r="E1508" s="158">
        <v>10.756500000000001</v>
      </c>
      <c r="F1508" s="158">
        <v>0.61170000000000002</v>
      </c>
      <c r="G1508" s="158">
        <v>0.61170000000000002</v>
      </c>
      <c r="H1508" s="158">
        <v>1.2948</v>
      </c>
      <c r="I1508" s="158">
        <v>1.4505999999999999</v>
      </c>
      <c r="J1508" s="158">
        <v>1.6039000000000001</v>
      </c>
      <c r="K1508" s="158">
        <v>0.48670000000000002</v>
      </c>
      <c r="L1508" s="158">
        <v>4.0899999999999999E-2</v>
      </c>
      <c r="M1508" s="158">
        <v>0.24790000000000001</v>
      </c>
      <c r="N1508" s="158">
        <v>-0.66859999999999997</v>
      </c>
      <c r="O1508" s="158"/>
      <c r="P1508" s="158"/>
      <c r="Q1508" s="158">
        <v>3.3075000000000001</v>
      </c>
      <c r="R1508" s="158">
        <v>3.3031999999999999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44865</v>
      </c>
      <c r="E1511" s="158">
        <v>13.771100000000001</v>
      </c>
      <c r="F1511" s="158">
        <v>0.4713</v>
      </c>
      <c r="G1511" s="158">
        <v>0.4713</v>
      </c>
      <c r="H1511" s="158">
        <v>2.1012</v>
      </c>
      <c r="I1511" s="158">
        <v>2.9445999999999999</v>
      </c>
      <c r="J1511" s="158">
        <v>4.0137</v>
      </c>
      <c r="K1511" s="158">
        <v>2.2042000000000002</v>
      </c>
      <c r="L1511" s="158">
        <v>3.4977</v>
      </c>
      <c r="M1511" s="158">
        <v>2.9253</v>
      </c>
      <c r="N1511" s="158">
        <v>1.9703999999999999</v>
      </c>
      <c r="O1511" s="158"/>
      <c r="P1511" s="158"/>
      <c r="Q1511" s="158">
        <v>15.8467</v>
      </c>
      <c r="R1511" s="158">
        <v>18.231400000000001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44865</v>
      </c>
      <c r="E1512" s="158">
        <v>13.3337</v>
      </c>
      <c r="F1512" s="158">
        <v>0.45879999999999999</v>
      </c>
      <c r="G1512" s="158">
        <v>0.45879999999999999</v>
      </c>
      <c r="H1512" s="158">
        <v>2.0573999999999999</v>
      </c>
      <c r="I1512" s="158">
        <v>2.8818999999999999</v>
      </c>
      <c r="J1512" s="158">
        <v>3.8733</v>
      </c>
      <c r="K1512" s="158">
        <v>1.7987</v>
      </c>
      <c r="L1512" s="158">
        <v>2.7725</v>
      </c>
      <c r="M1512" s="158">
        <v>1.9021999999999999</v>
      </c>
      <c r="N1512" s="158">
        <v>0.5998</v>
      </c>
      <c r="O1512" s="158"/>
      <c r="P1512" s="158"/>
      <c r="Q1512" s="158">
        <v>14.1404</v>
      </c>
      <c r="R1512" s="158">
        <v>16.497199999999999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44865</v>
      </c>
      <c r="E1513" s="158">
        <v>86.196899999999999</v>
      </c>
      <c r="F1513" s="158">
        <v>0.45929999999999999</v>
      </c>
      <c r="G1513" s="158">
        <v>0.45929999999999999</v>
      </c>
      <c r="H1513" s="158">
        <v>1.4713000000000001</v>
      </c>
      <c r="I1513" s="158">
        <v>2.0871</v>
      </c>
      <c r="J1513" s="158">
        <v>2.6358999999999999</v>
      </c>
      <c r="K1513" s="158">
        <v>8.8812999999999995</v>
      </c>
      <c r="L1513" s="158">
        <v>3.5219</v>
      </c>
      <c r="M1513" s="158">
        <v>8.2333999999999996</v>
      </c>
      <c r="N1513" s="158">
        <v>14.5115</v>
      </c>
      <c r="O1513" s="158">
        <v>28.445499999999999</v>
      </c>
      <c r="P1513" s="158">
        <v>19.8644</v>
      </c>
      <c r="Q1513" s="158">
        <v>10.471299999999999</v>
      </c>
      <c r="R1513" s="158">
        <v>34.368400000000001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44865</v>
      </c>
      <c r="E1514" s="158">
        <v>88.990099999999998</v>
      </c>
      <c r="F1514" s="158">
        <v>0.47360000000000002</v>
      </c>
      <c r="G1514" s="158">
        <v>0.47360000000000002</v>
      </c>
      <c r="H1514" s="158">
        <v>1.5192000000000001</v>
      </c>
      <c r="I1514" s="158">
        <v>2.1549999999999998</v>
      </c>
      <c r="J1514" s="158">
        <v>2.7887</v>
      </c>
      <c r="K1514" s="158">
        <v>9.3762000000000008</v>
      </c>
      <c r="L1514" s="158">
        <v>4.4528999999999996</v>
      </c>
      <c r="M1514" s="158">
        <v>9.6775000000000002</v>
      </c>
      <c r="N1514" s="158">
        <v>16.581</v>
      </c>
      <c r="O1514" s="158">
        <v>29.958100000000002</v>
      </c>
      <c r="P1514" s="158">
        <v>20.6309</v>
      </c>
      <c r="Q1514" s="158">
        <v>14.0695</v>
      </c>
      <c r="R1514" s="158">
        <v>36.632100000000001</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44865</v>
      </c>
      <c r="E1515" s="158">
        <v>41.7395</v>
      </c>
      <c r="F1515" s="158">
        <v>-5.0000000000000001E-4</v>
      </c>
      <c r="G1515" s="158">
        <v>-5.0000000000000001E-4</v>
      </c>
      <c r="H1515" s="158">
        <v>0.64190000000000003</v>
      </c>
      <c r="I1515" s="158">
        <v>1.0038</v>
      </c>
      <c r="J1515" s="158">
        <v>0.44109999999999999</v>
      </c>
      <c r="K1515" s="158">
        <v>3.1623999999999999</v>
      </c>
      <c r="L1515" s="158">
        <v>2.6757</v>
      </c>
      <c r="M1515" s="158">
        <v>4.7205000000000004</v>
      </c>
      <c r="N1515" s="158">
        <v>4.8419999999999996</v>
      </c>
      <c r="O1515" s="158">
        <v>10.9755</v>
      </c>
      <c r="P1515" s="158">
        <v>9.7058</v>
      </c>
      <c r="Q1515" s="158">
        <v>10.813599999999999</v>
      </c>
      <c r="R1515" s="158">
        <v>13.3911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44865</v>
      </c>
      <c r="E1516" s="158">
        <v>38.574199999999998</v>
      </c>
      <c r="F1516" s="158">
        <v>-8.6E-3</v>
      </c>
      <c r="G1516" s="158">
        <v>-8.6E-3</v>
      </c>
      <c r="H1516" s="158">
        <v>0.61560000000000004</v>
      </c>
      <c r="I1516" s="158">
        <v>0.96689999999999998</v>
      </c>
      <c r="J1516" s="158">
        <v>0.36009999999999998</v>
      </c>
      <c r="K1516" s="158">
        <v>2.9142000000000001</v>
      </c>
      <c r="L1516" s="158">
        <v>2.2052</v>
      </c>
      <c r="M1516" s="158">
        <v>3.9940000000000002</v>
      </c>
      <c r="N1516" s="158">
        <v>3.8761000000000001</v>
      </c>
      <c r="O1516" s="158">
        <v>10.114000000000001</v>
      </c>
      <c r="P1516" s="158">
        <v>8.76</v>
      </c>
      <c r="Q1516" s="158">
        <v>8.3011999999999997</v>
      </c>
      <c r="R1516" s="158">
        <v>12.4239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44865</v>
      </c>
      <c r="E1517" s="158">
        <v>17.0428</v>
      </c>
      <c r="F1517" s="158">
        <v>0.69840000000000002</v>
      </c>
      <c r="G1517" s="158">
        <v>0.69840000000000002</v>
      </c>
      <c r="H1517" s="158">
        <v>1.7425999999999999</v>
      </c>
      <c r="I1517" s="158">
        <v>2.8639000000000001</v>
      </c>
      <c r="J1517" s="158">
        <v>3.8795999999999999</v>
      </c>
      <c r="K1517" s="158">
        <v>5.6681999999999997</v>
      </c>
      <c r="L1517" s="158">
        <v>6.3414000000000001</v>
      </c>
      <c r="M1517" s="158">
        <v>6.3625999999999996</v>
      </c>
      <c r="N1517" s="158">
        <v>7.8118999999999996</v>
      </c>
      <c r="O1517" s="158"/>
      <c r="P1517" s="158"/>
      <c r="Q1517" s="158">
        <v>22.190200000000001</v>
      </c>
      <c r="R1517" s="158">
        <v>23.174399999999999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44865</v>
      </c>
      <c r="E1518" s="158">
        <v>16.226700000000001</v>
      </c>
      <c r="F1518" s="158">
        <v>0.68310000000000004</v>
      </c>
      <c r="G1518" s="158">
        <v>0.68310000000000004</v>
      </c>
      <c r="H1518" s="158">
        <v>1.6920999999999999</v>
      </c>
      <c r="I1518" s="158">
        <v>2.7924000000000002</v>
      </c>
      <c r="J1518" s="158">
        <v>3.7214</v>
      </c>
      <c r="K1518" s="158">
        <v>5.1544999999999996</v>
      </c>
      <c r="L1518" s="158">
        <v>5.3723000000000001</v>
      </c>
      <c r="M1518" s="158">
        <v>4.9396000000000004</v>
      </c>
      <c r="N1518" s="158">
        <v>5.8707000000000003</v>
      </c>
      <c r="O1518" s="158"/>
      <c r="P1518" s="158"/>
      <c r="Q1518" s="158">
        <v>19.957000000000001</v>
      </c>
      <c r="R1518" s="158">
        <v>20.946400000000001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44865</v>
      </c>
      <c r="E1519" s="158">
        <v>48.720799999999997</v>
      </c>
      <c r="F1519" s="158">
        <v>0.66469999999999996</v>
      </c>
      <c r="G1519" s="158">
        <v>0.66469999999999996</v>
      </c>
      <c r="H1519" s="158">
        <v>1.5740000000000001</v>
      </c>
      <c r="I1519" s="158">
        <v>2.0758000000000001</v>
      </c>
      <c r="J1519" s="158">
        <v>1.7658</v>
      </c>
      <c r="K1519" s="158">
        <v>4.1737000000000002</v>
      </c>
      <c r="L1519" s="158">
        <v>4.8788</v>
      </c>
      <c r="M1519" s="158">
        <v>3.6139000000000001</v>
      </c>
      <c r="N1519" s="158">
        <v>3.2631999999999999</v>
      </c>
      <c r="O1519" s="158">
        <v>10.1249</v>
      </c>
      <c r="P1519" s="158">
        <v>7.2404000000000002</v>
      </c>
      <c r="Q1519" s="158">
        <v>7.6387999999999998</v>
      </c>
      <c r="R1519" s="158">
        <v>12.080299999999999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44865</v>
      </c>
      <c r="E1520" s="158">
        <v>45.109499999999997</v>
      </c>
      <c r="F1520" s="158">
        <v>0.6583</v>
      </c>
      <c r="G1520" s="158">
        <v>0.6583</v>
      </c>
      <c r="H1520" s="158">
        <v>1.5522</v>
      </c>
      <c r="I1520" s="158">
        <v>2.0449999999999999</v>
      </c>
      <c r="J1520" s="158">
        <v>1.6976</v>
      </c>
      <c r="K1520" s="158">
        <v>3.9626999999999999</v>
      </c>
      <c r="L1520" s="158">
        <v>4.4302999999999999</v>
      </c>
      <c r="M1520" s="158">
        <v>2.9245999999999999</v>
      </c>
      <c r="N1520" s="158">
        <v>2.3485</v>
      </c>
      <c r="O1520" s="158">
        <v>9.2339000000000002</v>
      </c>
      <c r="P1520" s="158">
        <v>6.3010000000000002</v>
      </c>
      <c r="Q1520" s="158">
        <v>11.465199999999999</v>
      </c>
      <c r="R1520" s="158">
        <v>11.1457</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0.55032222222222227</v>
      </c>
      <c r="G1521" s="160">
        <v>0.55032222222222227</v>
      </c>
      <c r="H1521" s="160">
        <v>1.5221611111111113</v>
      </c>
      <c r="I1521" s="160">
        <v>2.1336111111111111</v>
      </c>
      <c r="J1521" s="160">
        <v>2.5675444444444451</v>
      </c>
      <c r="K1521" s="160">
        <v>3.9232999999999993</v>
      </c>
      <c r="L1521" s="160">
        <v>3.6166944444444442</v>
      </c>
      <c r="M1521" s="160">
        <v>4.1217166666666678</v>
      </c>
      <c r="N1521" s="160">
        <v>4.9991388888888881</v>
      </c>
      <c r="O1521" s="160">
        <v>16.155566666666669</v>
      </c>
      <c r="P1521" s="160">
        <v>11.838933333333332</v>
      </c>
      <c r="Q1521" s="160">
        <v>12.239677777777779</v>
      </c>
      <c r="R1521" s="160">
        <v>19.300988888888888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0.61640000000000006</v>
      </c>
      <c r="G1522" s="160">
        <v>0.61640000000000006</v>
      </c>
      <c r="H1522" s="160">
        <v>1.5630999999999999</v>
      </c>
      <c r="I1522" s="160">
        <v>2.1210499999999999</v>
      </c>
      <c r="J1522" s="160">
        <v>2.7112499999999997</v>
      </c>
      <c r="K1522" s="160">
        <v>3.3507500000000001</v>
      </c>
      <c r="L1522" s="160">
        <v>3.9760999999999997</v>
      </c>
      <c r="M1522" s="160">
        <v>4.0840000000000005</v>
      </c>
      <c r="N1522" s="160">
        <v>4.2119499999999999</v>
      </c>
      <c r="O1522" s="160">
        <v>13.734349999999999</v>
      </c>
      <c r="P1522" s="160">
        <v>10.6678</v>
      </c>
      <c r="Q1522" s="160">
        <v>10.88195</v>
      </c>
      <c r="R1522" s="160">
        <v>17.52685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44865</v>
      </c>
      <c r="E1525" s="158">
        <v>188.64400000000001</v>
      </c>
      <c r="F1525" s="158">
        <v>1.3408</v>
      </c>
      <c r="G1525" s="158">
        <v>1.3408</v>
      </c>
      <c r="H1525" s="158">
        <v>2.1166</v>
      </c>
      <c r="I1525" s="158">
        <v>2.9117000000000002</v>
      </c>
      <c r="J1525" s="158">
        <v>3.7402000000000002</v>
      </c>
      <c r="K1525" s="158">
        <v>6.0982000000000003</v>
      </c>
      <c r="L1525" s="158">
        <v>3.9689999999999999</v>
      </c>
      <c r="M1525" s="158">
        <v>0.59940000000000004</v>
      </c>
      <c r="N1525" s="158">
        <v>0.1827</v>
      </c>
      <c r="O1525" s="158">
        <v>21.113399999999999</v>
      </c>
      <c r="P1525" s="158">
        <v>12.3119</v>
      </c>
      <c r="Q1525" s="158">
        <v>14.3222</v>
      </c>
      <c r="R1525" s="158">
        <v>33.2196</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44865</v>
      </c>
      <c r="E1526" s="158">
        <v>172.88679999999999</v>
      </c>
      <c r="F1526" s="158">
        <v>1.3313999999999999</v>
      </c>
      <c r="G1526" s="158">
        <v>1.3313999999999999</v>
      </c>
      <c r="H1526" s="158">
        <v>2.0851999999999999</v>
      </c>
      <c r="I1526" s="158">
        <v>2.8675000000000002</v>
      </c>
      <c r="J1526" s="158">
        <v>3.6415000000000002</v>
      </c>
      <c r="K1526" s="158">
        <v>5.7956000000000003</v>
      </c>
      <c r="L1526" s="158">
        <v>3.4053</v>
      </c>
      <c r="M1526" s="158">
        <v>-0.16350000000000001</v>
      </c>
      <c r="N1526" s="158">
        <v>-0.80510000000000004</v>
      </c>
      <c r="O1526" s="158">
        <v>20.068100000000001</v>
      </c>
      <c r="P1526" s="158">
        <v>11.3165</v>
      </c>
      <c r="Q1526" s="158">
        <v>16.049199999999999</v>
      </c>
      <c r="R1526" s="158">
        <v>31.9986</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44865</v>
      </c>
      <c r="E1529" s="158">
        <v>465.53</v>
      </c>
      <c r="F1529" s="158">
        <v>0.88849999999999996</v>
      </c>
      <c r="G1529" s="158">
        <v>0.88849999999999996</v>
      </c>
      <c r="H1529" s="158">
        <v>2.0316999999999998</v>
      </c>
      <c r="I1529" s="158">
        <v>3.0548999999999999</v>
      </c>
      <c r="J1529" s="158">
        <v>3.3317000000000001</v>
      </c>
      <c r="K1529" s="158">
        <v>5.4237000000000002</v>
      </c>
      <c r="L1529" s="158">
        <v>6.3266999999999998</v>
      </c>
      <c r="M1529" s="158">
        <v>4.2923999999999998</v>
      </c>
      <c r="N1529" s="158">
        <v>2.9159000000000002</v>
      </c>
      <c r="O1529" s="158">
        <v>16.4603</v>
      </c>
      <c r="P1529" s="158">
        <v>11.3348</v>
      </c>
      <c r="Q1529" s="158">
        <v>14.6449</v>
      </c>
      <c r="R1529" s="158">
        <v>31.7745</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44865</v>
      </c>
      <c r="E1530" s="158">
        <v>508.03</v>
      </c>
      <c r="F1530" s="158">
        <v>0.89570000000000005</v>
      </c>
      <c r="G1530" s="158">
        <v>0.89570000000000005</v>
      </c>
      <c r="H1530" s="158">
        <v>2.0571000000000002</v>
      </c>
      <c r="I1530" s="158">
        <v>3.0905</v>
      </c>
      <c r="J1530" s="158">
        <v>3.4095</v>
      </c>
      <c r="K1530" s="158">
        <v>5.6635</v>
      </c>
      <c r="L1530" s="158">
        <v>6.8120000000000003</v>
      </c>
      <c r="M1530" s="158">
        <v>5.0018000000000002</v>
      </c>
      <c r="N1530" s="158">
        <v>3.8597999999999999</v>
      </c>
      <c r="O1530" s="158">
        <v>17.5486</v>
      </c>
      <c r="P1530" s="158">
        <v>12.404500000000001</v>
      </c>
      <c r="Q1530" s="158">
        <v>15.5275</v>
      </c>
      <c r="R1530" s="158">
        <v>32.973799999999997</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44865</v>
      </c>
      <c r="E1533" s="158">
        <v>79.39</v>
      </c>
      <c r="F1533" s="158">
        <v>0.99219999999999997</v>
      </c>
      <c r="G1533" s="158">
        <v>0.99219999999999997</v>
      </c>
      <c r="H1533" s="158">
        <v>1.6256999999999999</v>
      </c>
      <c r="I1533" s="158">
        <v>2.4123000000000001</v>
      </c>
      <c r="J1533" s="158">
        <v>2.3858999999999999</v>
      </c>
      <c r="K1533" s="158">
        <v>6.3924000000000003</v>
      </c>
      <c r="L1533" s="158">
        <v>6.1364000000000001</v>
      </c>
      <c r="M1533" s="158">
        <v>-0.56359999999999999</v>
      </c>
      <c r="N1533" s="158">
        <v>-1.7329000000000001</v>
      </c>
      <c r="O1533" s="158">
        <v>18.432200000000002</v>
      </c>
      <c r="P1533" s="158">
        <v>9.9831000000000003</v>
      </c>
      <c r="Q1533" s="158">
        <v>15.2098</v>
      </c>
      <c r="R1533" s="158">
        <v>28.4285</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44865</v>
      </c>
      <c r="E1534" s="158">
        <v>91.25</v>
      </c>
      <c r="F1534" s="158">
        <v>0.99609999999999999</v>
      </c>
      <c r="G1534" s="158">
        <v>0.99609999999999999</v>
      </c>
      <c r="H1534" s="158">
        <v>1.66</v>
      </c>
      <c r="I1534" s="158">
        <v>2.4590000000000001</v>
      </c>
      <c r="J1534" s="158">
        <v>2.4935</v>
      </c>
      <c r="K1534" s="158">
        <v>6.7375999999999996</v>
      </c>
      <c r="L1534" s="158">
        <v>6.8501000000000003</v>
      </c>
      <c r="M1534" s="158">
        <v>0.46239999999999998</v>
      </c>
      <c r="N1534" s="158">
        <v>-0.37119999999999997</v>
      </c>
      <c r="O1534" s="158">
        <v>20.0154</v>
      </c>
      <c r="P1534" s="158">
        <v>11.552</v>
      </c>
      <c r="Q1534" s="158">
        <v>18.0776</v>
      </c>
      <c r="R1534" s="158">
        <v>30.187200000000001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44865</v>
      </c>
      <c r="E1535" s="158">
        <v>15.283099999999999</v>
      </c>
      <c r="F1535" s="158">
        <v>1.1134999999999999</v>
      </c>
      <c r="G1535" s="158">
        <v>1.1134999999999999</v>
      </c>
      <c r="H1535" s="158">
        <v>2.2883</v>
      </c>
      <c r="I1535" s="158">
        <v>3.1185999999999998</v>
      </c>
      <c r="J1535" s="158">
        <v>4.1437999999999997</v>
      </c>
      <c r="K1535" s="158">
        <v>8.2502999999999993</v>
      </c>
      <c r="L1535" s="158">
        <v>10.6709</v>
      </c>
      <c r="M1535" s="158">
        <v>5.2721999999999998</v>
      </c>
      <c r="N1535" s="158">
        <v>-0.81899999999999995</v>
      </c>
      <c r="O1535" s="158">
        <v>10.8284</v>
      </c>
      <c r="P1535" s="158"/>
      <c r="Q1535" s="158">
        <v>13.0191</v>
      </c>
      <c r="R1535" s="158">
        <v>23.0063</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44865</v>
      </c>
      <c r="E1536" s="158">
        <v>14.1889</v>
      </c>
      <c r="F1536" s="158">
        <v>1.0958000000000001</v>
      </c>
      <c r="G1536" s="158">
        <v>1.0958000000000001</v>
      </c>
      <c r="H1536" s="158">
        <v>2.2284999999999999</v>
      </c>
      <c r="I1536" s="158">
        <v>3.0339</v>
      </c>
      <c r="J1536" s="158">
        <v>3.9533</v>
      </c>
      <c r="K1536" s="158">
        <v>7.6523000000000003</v>
      </c>
      <c r="L1536" s="158">
        <v>9.4712999999999994</v>
      </c>
      <c r="M1536" s="158">
        <v>3.5928</v>
      </c>
      <c r="N1536" s="158">
        <v>-2.9401000000000002</v>
      </c>
      <c r="O1536" s="158">
        <v>8.4649999999999999</v>
      </c>
      <c r="P1536" s="158"/>
      <c r="Q1536" s="158">
        <v>10.622400000000001</v>
      </c>
      <c r="R1536" s="158">
        <v>20.3949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44865</v>
      </c>
      <c r="E1537" s="158">
        <v>23.547999999999998</v>
      </c>
      <c r="F1537" s="158">
        <v>0.88939999999999997</v>
      </c>
      <c r="G1537" s="158">
        <v>0.88939999999999997</v>
      </c>
      <c r="H1537" s="158">
        <v>2.0055999999999998</v>
      </c>
      <c r="I1537" s="158">
        <v>2.1808999999999998</v>
      </c>
      <c r="J1537" s="158">
        <v>3.2694000000000001</v>
      </c>
      <c r="K1537" s="158">
        <v>8.0688999999999993</v>
      </c>
      <c r="L1537" s="158">
        <v>4.7401999999999997</v>
      </c>
      <c r="M1537" s="158">
        <v>2.9628000000000001</v>
      </c>
      <c r="N1537" s="158">
        <v>3.0438999999999998</v>
      </c>
      <c r="O1537" s="158">
        <v>24.762899999999998</v>
      </c>
      <c r="P1537" s="158">
        <v>16.356999999999999</v>
      </c>
      <c r="Q1537" s="158">
        <v>16.927199999999999</v>
      </c>
      <c r="R1537" s="158">
        <v>37.528599999999997</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44865</v>
      </c>
      <c r="E1538" s="158">
        <v>21.152200000000001</v>
      </c>
      <c r="F1538" s="158">
        <v>0.87419999999999998</v>
      </c>
      <c r="G1538" s="158">
        <v>0.87419999999999998</v>
      </c>
      <c r="H1538" s="158">
        <v>1.954</v>
      </c>
      <c r="I1538" s="158">
        <v>2.1091000000000002</v>
      </c>
      <c r="J1538" s="158">
        <v>3.1084999999999998</v>
      </c>
      <c r="K1538" s="158">
        <v>7.5587999999999997</v>
      </c>
      <c r="L1538" s="158">
        <v>3.7702</v>
      </c>
      <c r="M1538" s="158">
        <v>1.5697000000000001</v>
      </c>
      <c r="N1538" s="158">
        <v>1.1815</v>
      </c>
      <c r="O1538" s="158">
        <v>22.581700000000001</v>
      </c>
      <c r="P1538" s="158">
        <v>14.177300000000001</v>
      </c>
      <c r="Q1538" s="158">
        <v>14.6587</v>
      </c>
      <c r="R1538" s="158">
        <v>35.090800000000002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44865</v>
      </c>
      <c r="E1539" s="158">
        <v>167.33770000000001</v>
      </c>
      <c r="F1539" s="158">
        <v>1.0788</v>
      </c>
      <c r="G1539" s="158">
        <v>1.0788</v>
      </c>
      <c r="H1539" s="158">
        <v>1.6746000000000001</v>
      </c>
      <c r="I1539" s="158">
        <v>2.5874999999999999</v>
      </c>
      <c r="J1539" s="158">
        <v>2.7263000000000002</v>
      </c>
      <c r="K1539" s="158">
        <v>8.5184999999999995</v>
      </c>
      <c r="L1539" s="158">
        <v>11.472300000000001</v>
      </c>
      <c r="M1539" s="158">
        <v>12.9452</v>
      </c>
      <c r="N1539" s="158">
        <v>15.496</v>
      </c>
      <c r="O1539" s="158">
        <v>20.121600000000001</v>
      </c>
      <c r="P1539" s="158">
        <v>12.8895</v>
      </c>
      <c r="Q1539" s="158">
        <v>17.354800000000001</v>
      </c>
      <c r="R1539" s="158">
        <v>44.714500000000001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44865</v>
      </c>
      <c r="E1540" s="158">
        <v>179.77160000000001</v>
      </c>
      <c r="F1540" s="158">
        <v>1.0843</v>
      </c>
      <c r="G1540" s="158">
        <v>1.0843</v>
      </c>
      <c r="H1540" s="158">
        <v>1.6955</v>
      </c>
      <c r="I1540" s="158">
        <v>2.6183999999999998</v>
      </c>
      <c r="J1540" s="158">
        <v>2.7953000000000001</v>
      </c>
      <c r="K1540" s="158">
        <v>8.7365999999999993</v>
      </c>
      <c r="L1540" s="158">
        <v>11.8712</v>
      </c>
      <c r="M1540" s="158">
        <v>13.5726</v>
      </c>
      <c r="N1540" s="158">
        <v>16.3414</v>
      </c>
      <c r="O1540" s="158">
        <v>20.956600000000002</v>
      </c>
      <c r="P1540" s="158">
        <v>13.679600000000001</v>
      </c>
      <c r="Q1540" s="158">
        <v>15.2037</v>
      </c>
      <c r="R1540" s="158">
        <v>45.703499999999998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44865</v>
      </c>
      <c r="E1541" s="158">
        <v>449.01749999999998</v>
      </c>
      <c r="F1541" s="158">
        <v>0.91449999999999998</v>
      </c>
      <c r="G1541" s="158">
        <v>0.91449999999999998</v>
      </c>
      <c r="H1541" s="158">
        <v>1.7623</v>
      </c>
      <c r="I1541" s="158">
        <v>2.8328000000000002</v>
      </c>
      <c r="J1541" s="158">
        <v>3.1227999999999998</v>
      </c>
      <c r="K1541" s="158">
        <v>9.2832000000000008</v>
      </c>
      <c r="L1541" s="158">
        <v>5.3536999999999999</v>
      </c>
      <c r="M1541" s="158">
        <v>7.8845999999999998</v>
      </c>
      <c r="N1541" s="158">
        <v>10.7195</v>
      </c>
      <c r="O1541" s="158">
        <v>32.041699999999999</v>
      </c>
      <c r="P1541" s="158">
        <v>21.491800000000001</v>
      </c>
      <c r="Q1541" s="158">
        <v>19.230399999999999</v>
      </c>
      <c r="R1541" s="158">
        <v>41.286499999999997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44865</v>
      </c>
      <c r="E1542" s="158">
        <v>474.47469999999998</v>
      </c>
      <c r="F1542" s="158">
        <v>0.92779999999999996</v>
      </c>
      <c r="G1542" s="158">
        <v>0.92779999999999996</v>
      </c>
      <c r="H1542" s="158">
        <v>1.8071999999999999</v>
      </c>
      <c r="I1542" s="158">
        <v>2.8959999999999999</v>
      </c>
      <c r="J1542" s="158">
        <v>3.1713</v>
      </c>
      <c r="K1542" s="158">
        <v>9.6388999999999996</v>
      </c>
      <c r="L1542" s="158">
        <v>6.1410999999999998</v>
      </c>
      <c r="M1542" s="158">
        <v>9.0535999999999994</v>
      </c>
      <c r="N1542" s="158">
        <v>12.4216</v>
      </c>
      <c r="O1542" s="158">
        <v>33.866599999999998</v>
      </c>
      <c r="P1542" s="158">
        <v>22.726600000000001</v>
      </c>
      <c r="Q1542" s="158">
        <v>20.849599999999999</v>
      </c>
      <c r="R1542" s="158">
        <v>43.79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44865</v>
      </c>
      <c r="E1545" s="158">
        <v>242.88300000000001</v>
      </c>
      <c r="F1545" s="158">
        <v>0.93140000000000001</v>
      </c>
      <c r="G1545" s="158">
        <v>0.93140000000000001</v>
      </c>
      <c r="H1545" s="158">
        <v>0.86629999999999996</v>
      </c>
      <c r="I1545" s="158">
        <v>2.1402999999999999</v>
      </c>
      <c r="J1545" s="158">
        <v>2.1242000000000001</v>
      </c>
      <c r="K1545" s="158">
        <v>4.9138999999999999</v>
      </c>
      <c r="L1545" s="158">
        <v>4.1600999999999999</v>
      </c>
      <c r="M1545" s="158">
        <v>0.37859999999999999</v>
      </c>
      <c r="N1545" s="158">
        <v>3.4822000000000002</v>
      </c>
      <c r="O1545" s="158">
        <v>20.081800000000001</v>
      </c>
      <c r="P1545" s="158">
        <v>10.7201</v>
      </c>
      <c r="Q1545" s="158">
        <v>15.581</v>
      </c>
      <c r="R1545" s="158">
        <v>31.811</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44865</v>
      </c>
      <c r="E1546" s="158">
        <v>262.42599999999999</v>
      </c>
      <c r="F1546" s="158">
        <v>0.94079999999999997</v>
      </c>
      <c r="G1546" s="158">
        <v>0.94079999999999997</v>
      </c>
      <c r="H1546" s="158">
        <v>0.89790000000000003</v>
      </c>
      <c r="I1546" s="158">
        <v>2.1855000000000002</v>
      </c>
      <c r="J1546" s="158">
        <v>2.2244999999999999</v>
      </c>
      <c r="K1546" s="158">
        <v>5.2271999999999998</v>
      </c>
      <c r="L1546" s="158">
        <v>4.7906000000000004</v>
      </c>
      <c r="M1546" s="158">
        <v>1.2796000000000001</v>
      </c>
      <c r="N1546" s="158">
        <v>4.6439000000000004</v>
      </c>
      <c r="O1546" s="158">
        <v>21.159700000000001</v>
      </c>
      <c r="P1546" s="158">
        <v>11.7433</v>
      </c>
      <c r="Q1546" s="158">
        <v>16.545100000000001</v>
      </c>
      <c r="R1546" s="158">
        <v>33.044600000000003</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1.0184500000000001</v>
      </c>
      <c r="G1547" s="160">
        <v>1.0184500000000001</v>
      </c>
      <c r="H1547" s="160">
        <v>1.7972812499999999</v>
      </c>
      <c r="I1547" s="160">
        <v>2.6561812499999999</v>
      </c>
      <c r="J1547" s="160">
        <v>3.10260625</v>
      </c>
      <c r="K1547" s="160">
        <v>7.1224749999999997</v>
      </c>
      <c r="L1547" s="160">
        <v>6.6213187500000004</v>
      </c>
      <c r="M1547" s="160">
        <v>4.2587875000000004</v>
      </c>
      <c r="N1547" s="160">
        <v>4.2262562499999996</v>
      </c>
      <c r="O1547" s="160">
        <v>20.531499999999998</v>
      </c>
      <c r="P1547" s="160">
        <v>13.763428571428573</v>
      </c>
      <c r="Q1547" s="160">
        <v>15.863950000000001</v>
      </c>
      <c r="R1547" s="160">
        <v>34.05955625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0.96649999999999991</v>
      </c>
      <c r="G1548" s="160">
        <v>0.96649999999999991</v>
      </c>
      <c r="H1548" s="160">
        <v>1.8805999999999998</v>
      </c>
      <c r="I1548" s="160">
        <v>2.7256</v>
      </c>
      <c r="J1548" s="160">
        <v>3.1470500000000001</v>
      </c>
      <c r="K1548" s="160">
        <v>7.1481999999999992</v>
      </c>
      <c r="L1548" s="160">
        <v>6.1387499999999999</v>
      </c>
      <c r="M1548" s="160">
        <v>3.2778</v>
      </c>
      <c r="N1548" s="160">
        <v>2.9798999999999998</v>
      </c>
      <c r="O1548" s="160">
        <v>20.101700000000001</v>
      </c>
      <c r="P1548" s="160">
        <v>12.3582</v>
      </c>
      <c r="Q1548" s="160">
        <v>15.55425</v>
      </c>
      <c r="R1548" s="160">
        <v>33.0092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44865</v>
      </c>
      <c r="E1551" s="158">
        <v>1182.0662</v>
      </c>
      <c r="F1551" s="158">
        <v>6.0315000000000003</v>
      </c>
      <c r="G1551" s="158">
        <v>6.0591999999999997</v>
      </c>
      <c r="H1551" s="158">
        <v>6.0670999999999999</v>
      </c>
      <c r="I1551" s="158">
        <v>6.0579999999999998</v>
      </c>
      <c r="J1551" s="158">
        <v>6.0166000000000004</v>
      </c>
      <c r="K1551" s="158">
        <v>5.4863999999999997</v>
      </c>
      <c r="L1551" s="158">
        <v>4.9909999999999997</v>
      </c>
      <c r="M1551" s="158">
        <v>4.5038999999999998</v>
      </c>
      <c r="N1551" s="158">
        <v>4.2644000000000002</v>
      </c>
      <c r="O1551" s="158">
        <v>3.7033</v>
      </c>
      <c r="P1551" s="158"/>
      <c r="Q1551" s="158">
        <v>4.2702999999999998</v>
      </c>
      <c r="R1551" s="158">
        <v>3.6978</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44865</v>
      </c>
      <c r="E1552" s="158">
        <v>1176.3628000000001</v>
      </c>
      <c r="F1552" s="158">
        <v>5.9272999999999998</v>
      </c>
      <c r="G1552" s="158">
        <v>5.9581999999999997</v>
      </c>
      <c r="H1552" s="158">
        <v>5.9668000000000001</v>
      </c>
      <c r="I1552" s="158">
        <v>5.9579000000000004</v>
      </c>
      <c r="J1552" s="158">
        <v>5.9146999999999998</v>
      </c>
      <c r="K1552" s="158">
        <v>5.3844000000000003</v>
      </c>
      <c r="L1552" s="158">
        <v>4.8792999999999997</v>
      </c>
      <c r="M1552" s="158">
        <v>4.3875999999999999</v>
      </c>
      <c r="N1552" s="158">
        <v>4.1451000000000002</v>
      </c>
      <c r="O1552" s="158">
        <v>3.5827</v>
      </c>
      <c r="P1552" s="158"/>
      <c r="Q1552" s="158">
        <v>4.1443000000000003</v>
      </c>
      <c r="R1552" s="158">
        <v>3.5804</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44865</v>
      </c>
      <c r="E1553" s="158">
        <v>1155.6921</v>
      </c>
      <c r="F1553" s="158">
        <v>6.0838999999999999</v>
      </c>
      <c r="G1553" s="158">
        <v>6.0984999999999996</v>
      </c>
      <c r="H1553" s="158">
        <v>6.1048999999999998</v>
      </c>
      <c r="I1553" s="158">
        <v>6.0854999999999997</v>
      </c>
      <c r="J1553" s="158">
        <v>6.0233999999999996</v>
      </c>
      <c r="K1553" s="158">
        <v>5.5167999999999999</v>
      </c>
      <c r="L1553" s="158">
        <v>5.0220000000000002</v>
      </c>
      <c r="M1553" s="158">
        <v>4.5323000000000002</v>
      </c>
      <c r="N1553" s="158">
        <v>4.2873000000000001</v>
      </c>
      <c r="O1553" s="158">
        <v>3.7197</v>
      </c>
      <c r="P1553" s="158"/>
      <c r="Q1553" s="158">
        <v>4.0633999999999997</v>
      </c>
      <c r="R1553" s="158">
        <v>3.7101999999999999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44865</v>
      </c>
      <c r="E1554" s="158">
        <v>1153.2012</v>
      </c>
      <c r="F1554" s="158">
        <v>6.0242000000000004</v>
      </c>
      <c r="G1554" s="158">
        <v>6.0388000000000002</v>
      </c>
      <c r="H1554" s="158">
        <v>6.0446999999999997</v>
      </c>
      <c r="I1554" s="158">
        <v>6.0252999999999997</v>
      </c>
      <c r="J1554" s="158">
        <v>5.9631999999999996</v>
      </c>
      <c r="K1554" s="158">
        <v>5.4558999999999997</v>
      </c>
      <c r="L1554" s="158">
        <v>4.9604999999999997</v>
      </c>
      <c r="M1554" s="158">
        <v>4.4702999999999999</v>
      </c>
      <c r="N1554" s="158">
        <v>4.2247000000000003</v>
      </c>
      <c r="O1554" s="158">
        <v>3.6621999999999999</v>
      </c>
      <c r="P1554" s="158"/>
      <c r="Q1554" s="158">
        <v>4.0016999999999996</v>
      </c>
      <c r="R1554" s="158">
        <v>3.6497000000000002</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44865</v>
      </c>
      <c r="E1555" s="158">
        <v>1106.9668999999999</v>
      </c>
      <c r="F1555" s="158">
        <v>6.101</v>
      </c>
      <c r="G1555" s="158">
        <v>6.6917</v>
      </c>
      <c r="H1555" s="158">
        <v>6.4698000000000002</v>
      </c>
      <c r="I1555" s="158">
        <v>6.2819000000000003</v>
      </c>
      <c r="J1555" s="158">
        <v>6.1234000000000002</v>
      </c>
      <c r="K1555" s="158">
        <v>5.5564</v>
      </c>
      <c r="L1555" s="158">
        <v>5.0667</v>
      </c>
      <c r="M1555" s="158">
        <v>4.6002000000000001</v>
      </c>
      <c r="N1555" s="158">
        <v>4.3754</v>
      </c>
      <c r="O1555" s="158"/>
      <c r="P1555" s="158"/>
      <c r="Q1555" s="158">
        <v>3.7473999999999998</v>
      </c>
      <c r="R1555" s="158">
        <v>3.7833999999999999</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44865</v>
      </c>
      <c r="E1556" s="158">
        <v>1104.6135999999999</v>
      </c>
      <c r="F1556" s="158">
        <v>6.0446</v>
      </c>
      <c r="G1556" s="158">
        <v>6.6353999999999997</v>
      </c>
      <c r="H1556" s="158">
        <v>6.4135</v>
      </c>
      <c r="I1556" s="158">
        <v>6.2252999999999998</v>
      </c>
      <c r="J1556" s="158">
        <v>6.0727000000000002</v>
      </c>
      <c r="K1556" s="158">
        <v>5.5004</v>
      </c>
      <c r="L1556" s="158">
        <v>5.0167999999999999</v>
      </c>
      <c r="M1556" s="158">
        <v>4.5423999999999998</v>
      </c>
      <c r="N1556" s="158">
        <v>4.3177000000000003</v>
      </c>
      <c r="O1556" s="158"/>
      <c r="P1556" s="158"/>
      <c r="Q1556" s="158">
        <v>3.6675</v>
      </c>
      <c r="R1556" s="158">
        <v>3.7103999999999999</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44865</v>
      </c>
      <c r="E1557" s="158">
        <v>1147.8069</v>
      </c>
      <c r="F1557" s="158">
        <v>5.9920999999999998</v>
      </c>
      <c r="G1557" s="158">
        <v>6.0671999999999997</v>
      </c>
      <c r="H1557" s="158">
        <v>6.0818000000000003</v>
      </c>
      <c r="I1557" s="158">
        <v>6.0671999999999997</v>
      </c>
      <c r="J1557" s="158">
        <v>5.9969999999999999</v>
      </c>
      <c r="K1557" s="158">
        <v>5.4928999999999997</v>
      </c>
      <c r="L1557" s="158">
        <v>5.0042999999999997</v>
      </c>
      <c r="M1557" s="158">
        <v>4.5000999999999998</v>
      </c>
      <c r="N1557" s="158">
        <v>4.2493999999999996</v>
      </c>
      <c r="O1557" s="158">
        <v>3.7216999999999998</v>
      </c>
      <c r="P1557" s="158"/>
      <c r="Q1557" s="158">
        <v>3.9883000000000002</v>
      </c>
      <c r="R1557" s="158">
        <v>3.6930999999999998</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44865</v>
      </c>
      <c r="E1558" s="158">
        <v>1145.529</v>
      </c>
      <c r="F1558" s="158">
        <v>5.9306999999999999</v>
      </c>
      <c r="G1558" s="158">
        <v>6.0069999999999997</v>
      </c>
      <c r="H1558" s="158">
        <v>6.0217999999999998</v>
      </c>
      <c r="I1558" s="158">
        <v>6.0069999999999997</v>
      </c>
      <c r="J1558" s="158">
        <v>5.9367000000000001</v>
      </c>
      <c r="K1558" s="158">
        <v>5.4322999999999997</v>
      </c>
      <c r="L1558" s="158">
        <v>4.9420999999999999</v>
      </c>
      <c r="M1558" s="158">
        <v>4.4375</v>
      </c>
      <c r="N1558" s="158">
        <v>4.1863999999999999</v>
      </c>
      <c r="O1558" s="158">
        <v>3.6621000000000001</v>
      </c>
      <c r="P1558" s="158"/>
      <c r="Q1558" s="158">
        <v>3.9297</v>
      </c>
      <c r="R1558" s="158">
        <v>3.6337000000000002</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44865</v>
      </c>
      <c r="E1561" s="158">
        <v>1131.3235999999999</v>
      </c>
      <c r="F1561" s="158">
        <v>6.0536000000000003</v>
      </c>
      <c r="G1561" s="158">
        <v>6.0663</v>
      </c>
      <c r="H1561" s="158">
        <v>6.0632999999999999</v>
      </c>
      <c r="I1561" s="158">
        <v>6.0561999999999996</v>
      </c>
      <c r="J1561" s="158">
        <v>5.9928999999999997</v>
      </c>
      <c r="K1561" s="158">
        <v>5.4543999999999997</v>
      </c>
      <c r="L1561" s="158">
        <v>4.9615999999999998</v>
      </c>
      <c r="M1561" s="158">
        <v>4.4840999999999998</v>
      </c>
      <c r="N1561" s="158">
        <v>4.2366999999999999</v>
      </c>
      <c r="O1561" s="158">
        <v>3.7056</v>
      </c>
      <c r="P1561" s="158"/>
      <c r="Q1561" s="158">
        <v>3.8344</v>
      </c>
      <c r="R1561" s="158">
        <v>3.6655000000000002</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44865</v>
      </c>
      <c r="E1562" s="158">
        <v>1130.5314000000001</v>
      </c>
      <c r="F1562" s="158">
        <v>6.0416999999999996</v>
      </c>
      <c r="G1562" s="158">
        <v>6.0566000000000004</v>
      </c>
      <c r="H1562" s="158">
        <v>6.0526999999999997</v>
      </c>
      <c r="I1562" s="158">
        <v>6.0461</v>
      </c>
      <c r="J1562" s="158">
        <v>5.9827000000000004</v>
      </c>
      <c r="K1562" s="158">
        <v>5.4442000000000004</v>
      </c>
      <c r="L1562" s="158">
        <v>4.9512999999999998</v>
      </c>
      <c r="M1562" s="158">
        <v>4.4737</v>
      </c>
      <c r="N1562" s="158">
        <v>4.2259000000000002</v>
      </c>
      <c r="O1562" s="158">
        <v>3.6876000000000002</v>
      </c>
      <c r="P1562" s="158"/>
      <c r="Q1562" s="158">
        <v>3.8123</v>
      </c>
      <c r="R1562" s="158">
        <v>3.6509</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44865</v>
      </c>
      <c r="E1563" s="158">
        <v>1170.5187000000001</v>
      </c>
      <c r="F1563" s="158">
        <v>6.0472999999999999</v>
      </c>
      <c r="G1563" s="158">
        <v>6.0754000000000001</v>
      </c>
      <c r="H1563" s="158">
        <v>6.0833000000000004</v>
      </c>
      <c r="I1563" s="158">
        <v>6.0743</v>
      </c>
      <c r="J1563" s="158">
        <v>6.0026000000000002</v>
      </c>
      <c r="K1563" s="158">
        <v>5.5034000000000001</v>
      </c>
      <c r="L1563" s="158">
        <v>4.9972000000000003</v>
      </c>
      <c r="M1563" s="158">
        <v>4.5130999999999997</v>
      </c>
      <c r="N1563" s="158">
        <v>4.2667999999999999</v>
      </c>
      <c r="O1563" s="158">
        <v>3.7513000000000001</v>
      </c>
      <c r="P1563" s="158"/>
      <c r="Q1563" s="158">
        <v>4.2130999999999998</v>
      </c>
      <c r="R1563" s="158">
        <v>3.6899000000000002</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44865</v>
      </c>
      <c r="E1564" s="158">
        <v>1166.7484999999999</v>
      </c>
      <c r="F1564" s="158">
        <v>5.9573999999999998</v>
      </c>
      <c r="G1564" s="158">
        <v>5.9854000000000003</v>
      </c>
      <c r="H1564" s="158">
        <v>5.9931999999999999</v>
      </c>
      <c r="I1564" s="158">
        <v>5.9842000000000004</v>
      </c>
      <c r="J1564" s="158">
        <v>5.9123000000000001</v>
      </c>
      <c r="K1564" s="158">
        <v>5.4150999999999998</v>
      </c>
      <c r="L1564" s="158">
        <v>4.9116</v>
      </c>
      <c r="M1564" s="158">
        <v>4.4257999999999997</v>
      </c>
      <c r="N1564" s="158">
        <v>4.18</v>
      </c>
      <c r="O1564" s="158">
        <v>3.6678000000000002</v>
      </c>
      <c r="P1564" s="158"/>
      <c r="Q1564" s="158">
        <v>4.125</v>
      </c>
      <c r="R1564" s="158">
        <v>3.6065999999999998</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44865</v>
      </c>
      <c r="E1565" s="158">
        <v>1132.5174</v>
      </c>
      <c r="F1565" s="158">
        <v>5.9600999999999997</v>
      </c>
      <c r="G1565" s="158">
        <v>5.9932999999999996</v>
      </c>
      <c r="H1565" s="158">
        <v>5.9977999999999998</v>
      </c>
      <c r="I1565" s="158">
        <v>5.9939</v>
      </c>
      <c r="J1565" s="158">
        <v>5.8741000000000003</v>
      </c>
      <c r="K1565" s="158">
        <v>5.3672000000000004</v>
      </c>
      <c r="L1565" s="158">
        <v>4.8971999999999998</v>
      </c>
      <c r="M1565" s="158">
        <v>4.4092000000000002</v>
      </c>
      <c r="N1565" s="158">
        <v>4.1715999999999998</v>
      </c>
      <c r="O1565" s="158">
        <v>3.7372000000000001</v>
      </c>
      <c r="P1565" s="158"/>
      <c r="Q1565" s="158">
        <v>3.8693</v>
      </c>
      <c r="R1565" s="158">
        <v>3.6385999999999998</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44865</v>
      </c>
      <c r="E1566" s="158">
        <v>1130.337</v>
      </c>
      <c r="F1566" s="158">
        <v>5.9103000000000003</v>
      </c>
      <c r="G1566" s="158">
        <v>5.9423000000000004</v>
      </c>
      <c r="H1566" s="158">
        <v>5.9474</v>
      </c>
      <c r="I1566" s="158">
        <v>5.9436</v>
      </c>
      <c r="J1566" s="158">
        <v>5.8236999999999997</v>
      </c>
      <c r="K1566" s="158">
        <v>5.3164999999999996</v>
      </c>
      <c r="L1566" s="158">
        <v>4.8460000000000001</v>
      </c>
      <c r="M1566" s="158">
        <v>4.3575999999999997</v>
      </c>
      <c r="N1566" s="158">
        <v>4.1195000000000004</v>
      </c>
      <c r="O1566" s="158">
        <v>3.6789999999999998</v>
      </c>
      <c r="P1566" s="158"/>
      <c r="Q1566" s="158">
        <v>3.8081999999999998</v>
      </c>
      <c r="R1566" s="158">
        <v>3.5868000000000002</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44865</v>
      </c>
      <c r="E1567" s="158">
        <v>1139.0759</v>
      </c>
      <c r="F1567" s="158">
        <v>5.9226000000000001</v>
      </c>
      <c r="G1567" s="158">
        <v>5.9470000000000001</v>
      </c>
      <c r="H1567" s="158">
        <v>5.9494999999999996</v>
      </c>
      <c r="I1567" s="158">
        <v>6.0361000000000002</v>
      </c>
      <c r="J1567" s="158">
        <v>5.9607000000000001</v>
      </c>
      <c r="K1567" s="158">
        <v>5.3956999999999997</v>
      </c>
      <c r="L1567" s="158">
        <v>4.8959000000000001</v>
      </c>
      <c r="M1567" s="158">
        <v>4.4035000000000002</v>
      </c>
      <c r="N1567" s="158">
        <v>4.1536</v>
      </c>
      <c r="O1567" s="158">
        <v>3.5598999999999998</v>
      </c>
      <c r="P1567" s="158"/>
      <c r="Q1567" s="158">
        <v>3.8073000000000001</v>
      </c>
      <c r="R1567" s="158">
        <v>3.5794000000000001</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44865</v>
      </c>
      <c r="E1568" s="158">
        <v>1141.2402</v>
      </c>
      <c r="F1568" s="158">
        <v>5.9753999999999996</v>
      </c>
      <c r="G1568" s="158">
        <v>5.9976000000000003</v>
      </c>
      <c r="H1568" s="158">
        <v>5.9995000000000003</v>
      </c>
      <c r="I1568" s="158">
        <v>6.0858999999999996</v>
      </c>
      <c r="J1568" s="158">
        <v>6.0109000000000004</v>
      </c>
      <c r="K1568" s="158">
        <v>5.4463999999999997</v>
      </c>
      <c r="L1568" s="158">
        <v>4.9470999999999998</v>
      </c>
      <c r="M1568" s="158">
        <v>4.4551999999999996</v>
      </c>
      <c r="N1568" s="158">
        <v>4.2057000000000002</v>
      </c>
      <c r="O1568" s="158">
        <v>3.6164000000000001</v>
      </c>
      <c r="P1568" s="158"/>
      <c r="Q1568" s="158">
        <v>3.8637999999999999</v>
      </c>
      <c r="R1568" s="158">
        <v>3.6315</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44865</v>
      </c>
      <c r="E1569" s="158">
        <v>3221.5898000000002</v>
      </c>
      <c r="F1569" s="158">
        <v>5.9253</v>
      </c>
      <c r="G1569" s="158">
        <v>5.9492000000000003</v>
      </c>
      <c r="H1569" s="158">
        <v>5.9462000000000002</v>
      </c>
      <c r="I1569" s="158">
        <v>5.9218999999999999</v>
      </c>
      <c r="J1569" s="158">
        <v>5.8891999999999998</v>
      </c>
      <c r="K1569" s="158">
        <v>5.3419999999999996</v>
      </c>
      <c r="L1569" s="158">
        <v>4.8414999999999999</v>
      </c>
      <c r="M1569" s="158">
        <v>4.3520000000000003</v>
      </c>
      <c r="N1569" s="158">
        <v>4.1096000000000004</v>
      </c>
      <c r="O1569" s="158">
        <v>3.5525000000000002</v>
      </c>
      <c r="P1569" s="158">
        <v>4.4950000000000001</v>
      </c>
      <c r="Q1569" s="158">
        <v>5.8013000000000003</v>
      </c>
      <c r="R1569" s="158">
        <v>3.548</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44865</v>
      </c>
      <c r="E1570" s="158">
        <v>3245.5583000000001</v>
      </c>
      <c r="F1570" s="158">
        <v>6.0255999999999998</v>
      </c>
      <c r="G1570" s="158">
        <v>6.0492999999999997</v>
      </c>
      <c r="H1570" s="158">
        <v>6.0465</v>
      </c>
      <c r="I1570" s="158">
        <v>6.0221999999999998</v>
      </c>
      <c r="J1570" s="158">
        <v>5.9897999999999998</v>
      </c>
      <c r="K1570" s="158">
        <v>5.4436</v>
      </c>
      <c r="L1570" s="158">
        <v>4.9447000000000001</v>
      </c>
      <c r="M1570" s="158">
        <v>4.4558999999999997</v>
      </c>
      <c r="N1570" s="158">
        <v>4.2141999999999999</v>
      </c>
      <c r="O1570" s="158">
        <v>3.6566999999999998</v>
      </c>
      <c r="P1570" s="158">
        <v>4.5911999999999997</v>
      </c>
      <c r="Q1570" s="158">
        <v>5.9119999999999999</v>
      </c>
      <c r="R1570" s="158">
        <v>3.6518000000000002</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44865</v>
      </c>
      <c r="E1571" s="158">
        <v>1143.4508000000001</v>
      </c>
      <c r="F1571" s="158">
        <v>6.0435999999999996</v>
      </c>
      <c r="G1571" s="158">
        <v>6.0157999999999996</v>
      </c>
      <c r="H1571" s="158">
        <v>6.0057999999999998</v>
      </c>
      <c r="I1571" s="158">
        <v>5.9999000000000002</v>
      </c>
      <c r="J1571" s="158">
        <v>5.9702000000000002</v>
      </c>
      <c r="K1571" s="158">
        <v>5.492</v>
      </c>
      <c r="L1571" s="158">
        <v>4.9969000000000001</v>
      </c>
      <c r="M1571" s="158">
        <v>4.5197000000000003</v>
      </c>
      <c r="N1571" s="158">
        <v>4.2862999999999998</v>
      </c>
      <c r="O1571" s="158">
        <v>3.7431999999999999</v>
      </c>
      <c r="P1571" s="158"/>
      <c r="Q1571" s="158">
        <v>3.9611999999999998</v>
      </c>
      <c r="R1571" s="158">
        <v>3.7299000000000002</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44865</v>
      </c>
      <c r="E1572" s="158">
        <v>1137.5399</v>
      </c>
      <c r="F1572" s="158">
        <v>5.8921000000000001</v>
      </c>
      <c r="G1572" s="158">
        <v>5.8651</v>
      </c>
      <c r="H1572" s="158">
        <v>5.8555000000000001</v>
      </c>
      <c r="I1572" s="158">
        <v>5.8494999999999999</v>
      </c>
      <c r="J1572" s="158">
        <v>5.8193999999999999</v>
      </c>
      <c r="K1572" s="158">
        <v>5.3398000000000003</v>
      </c>
      <c r="L1572" s="158">
        <v>4.8430999999999997</v>
      </c>
      <c r="M1572" s="158">
        <v>4.3647</v>
      </c>
      <c r="N1572" s="158">
        <v>4.1299000000000001</v>
      </c>
      <c r="O1572" s="158">
        <v>3.5874999999999999</v>
      </c>
      <c r="P1572" s="158"/>
      <c r="Q1572" s="158">
        <v>3.8050999999999999</v>
      </c>
      <c r="R1572" s="158">
        <v>3.5743999999999998</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44865</v>
      </c>
      <c r="E1573" s="158">
        <v>1173.6632</v>
      </c>
      <c r="F1573" s="158">
        <v>5.9222999999999999</v>
      </c>
      <c r="G1573" s="158">
        <v>5.9573999999999998</v>
      </c>
      <c r="H1573" s="158">
        <v>5.9690000000000003</v>
      </c>
      <c r="I1573" s="158">
        <v>5.9526000000000003</v>
      </c>
      <c r="J1573" s="158">
        <v>5.8902999999999999</v>
      </c>
      <c r="K1573" s="158">
        <v>5.3799000000000001</v>
      </c>
      <c r="L1573" s="158">
        <v>4.8769</v>
      </c>
      <c r="M1573" s="158">
        <v>4.3963999999999999</v>
      </c>
      <c r="N1573" s="158">
        <v>4.1440999999999999</v>
      </c>
      <c r="O1573" s="158">
        <v>3.5724</v>
      </c>
      <c r="P1573" s="158"/>
      <c r="Q1573" s="158">
        <v>4.1207000000000003</v>
      </c>
      <c r="R1573" s="158">
        <v>3.5693999999999999</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44865</v>
      </c>
      <c r="E1574" s="158">
        <v>1178.2381</v>
      </c>
      <c r="F1574" s="158">
        <v>6.0138999999999996</v>
      </c>
      <c r="G1574" s="158">
        <v>6.0479000000000003</v>
      </c>
      <c r="H1574" s="158">
        <v>6.0593000000000004</v>
      </c>
      <c r="I1574" s="158">
        <v>6.0427999999999997</v>
      </c>
      <c r="J1574" s="158">
        <v>5.9808000000000003</v>
      </c>
      <c r="K1574" s="158">
        <v>5.4710999999999999</v>
      </c>
      <c r="L1574" s="158">
        <v>4.9691000000000001</v>
      </c>
      <c r="M1574" s="158">
        <v>4.4894999999999996</v>
      </c>
      <c r="N1574" s="158">
        <v>4.2404999999999999</v>
      </c>
      <c r="O1574" s="158">
        <v>3.6735000000000002</v>
      </c>
      <c r="P1574" s="158"/>
      <c r="Q1574" s="158">
        <v>4.2229000000000001</v>
      </c>
      <c r="R1574" s="158">
        <v>3.6692</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44865</v>
      </c>
      <c r="E1575" s="158">
        <v>1165.6717000000001</v>
      </c>
      <c r="F1575" s="158">
        <v>5.9878999999999998</v>
      </c>
      <c r="G1575" s="158">
        <v>6.0389999999999997</v>
      </c>
      <c r="H1575" s="158">
        <v>6.0826000000000002</v>
      </c>
      <c r="I1575" s="158">
        <v>6.0688000000000004</v>
      </c>
      <c r="J1575" s="158">
        <v>5.9946999999999999</v>
      </c>
      <c r="K1575" s="158">
        <v>5.4843000000000002</v>
      </c>
      <c r="L1575" s="158">
        <v>4.9904999999999999</v>
      </c>
      <c r="M1575" s="158">
        <v>4.4996</v>
      </c>
      <c r="N1575" s="158">
        <v>4.2523</v>
      </c>
      <c r="O1575" s="158">
        <v>3.6798000000000002</v>
      </c>
      <c r="P1575" s="158"/>
      <c r="Q1575" s="158">
        <v>4.1318000000000001</v>
      </c>
      <c r="R1575" s="158">
        <v>3.6738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44865</v>
      </c>
      <c r="E1576" s="158">
        <v>1160.6409000000001</v>
      </c>
      <c r="F1576" s="158">
        <v>5.8849</v>
      </c>
      <c r="G1576" s="158">
        <v>5.9360999999999997</v>
      </c>
      <c r="H1576" s="158">
        <v>5.9802</v>
      </c>
      <c r="I1576" s="158">
        <v>5.9661</v>
      </c>
      <c r="J1576" s="158">
        <v>5.8925000000000001</v>
      </c>
      <c r="K1576" s="158">
        <v>5.3821000000000003</v>
      </c>
      <c r="L1576" s="158">
        <v>4.8868</v>
      </c>
      <c r="M1576" s="158">
        <v>4.3941999999999997</v>
      </c>
      <c r="N1576" s="158">
        <v>4.1463999999999999</v>
      </c>
      <c r="O1576" s="158">
        <v>3.5623</v>
      </c>
      <c r="P1576" s="158"/>
      <c r="Q1576" s="158">
        <v>4.0129000000000001</v>
      </c>
      <c r="R1576" s="158">
        <v>3.5659999999999998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44865</v>
      </c>
      <c r="E1577" s="158">
        <v>1131.5170000000001</v>
      </c>
      <c r="F1577" s="158">
        <v>5.8654000000000002</v>
      </c>
      <c r="G1577" s="158">
        <v>5.8994999999999997</v>
      </c>
      <c r="H1577" s="158">
        <v>5.9038000000000004</v>
      </c>
      <c r="I1577" s="158">
        <v>5.8324999999999996</v>
      </c>
      <c r="J1577" s="158">
        <v>5.8752000000000004</v>
      </c>
      <c r="K1577" s="158">
        <v>5.3198999999999996</v>
      </c>
      <c r="L1577" s="158">
        <v>4.8724999999999996</v>
      </c>
      <c r="M1577" s="158">
        <v>4.3783000000000003</v>
      </c>
      <c r="N1577" s="158">
        <v>4.1398000000000001</v>
      </c>
      <c r="O1577" s="158">
        <v>3.6118999999999999</v>
      </c>
      <c r="P1577" s="158"/>
      <c r="Q1577" s="158">
        <v>3.7942999999999998</v>
      </c>
      <c r="R1577" s="158">
        <v>3.5926999999999998</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44865</v>
      </c>
      <c r="E1578" s="158">
        <v>1127.9507000000001</v>
      </c>
      <c r="F1578" s="158">
        <v>5.8127000000000004</v>
      </c>
      <c r="G1578" s="158">
        <v>5.8491</v>
      </c>
      <c r="H1578" s="158">
        <v>5.8535000000000004</v>
      </c>
      <c r="I1578" s="158">
        <v>5.7823000000000002</v>
      </c>
      <c r="J1578" s="158">
        <v>5.9611999999999998</v>
      </c>
      <c r="K1578" s="158">
        <v>5.2878999999999996</v>
      </c>
      <c r="L1578" s="158">
        <v>4.8044000000000002</v>
      </c>
      <c r="M1578" s="158">
        <v>4.2984</v>
      </c>
      <c r="N1578" s="158">
        <v>4.0536000000000003</v>
      </c>
      <c r="O1578" s="158">
        <v>3.5141</v>
      </c>
      <c r="P1578" s="158"/>
      <c r="Q1578" s="158">
        <v>3.6956000000000002</v>
      </c>
      <c r="R1578" s="158">
        <v>3.4981</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44865</v>
      </c>
      <c r="E1579" s="158">
        <v>1104.5545999999999</v>
      </c>
      <c r="F1579" s="158">
        <v>6.0350000000000001</v>
      </c>
      <c r="G1579" s="158">
        <v>6.0457999999999998</v>
      </c>
      <c r="H1579" s="158">
        <v>6.0514000000000001</v>
      </c>
      <c r="I1579" s="158">
        <v>6.0388000000000002</v>
      </c>
      <c r="J1579" s="158">
        <v>5.9722999999999997</v>
      </c>
      <c r="K1579" s="158">
        <v>5.4622999999999999</v>
      </c>
      <c r="L1579" s="158">
        <v>4.9774000000000003</v>
      </c>
      <c r="M1579" s="158">
        <v>4.4835000000000003</v>
      </c>
      <c r="N1579" s="158">
        <v>4.2427999999999999</v>
      </c>
      <c r="O1579" s="158"/>
      <c r="P1579" s="158"/>
      <c r="Q1579" s="158">
        <v>3.5973999999999999</v>
      </c>
      <c r="R1579" s="158">
        <v>3.67</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44865</v>
      </c>
      <c r="E1580" s="158">
        <v>1102.6838</v>
      </c>
      <c r="F1580" s="158">
        <v>5.9724000000000004</v>
      </c>
      <c r="G1580" s="158">
        <v>5.9854000000000003</v>
      </c>
      <c r="H1580" s="158">
        <v>5.9911000000000003</v>
      </c>
      <c r="I1580" s="158">
        <v>5.9785000000000004</v>
      </c>
      <c r="J1580" s="158">
        <v>5.9119000000000002</v>
      </c>
      <c r="K1580" s="158">
        <v>5.4012000000000002</v>
      </c>
      <c r="L1580" s="158">
        <v>4.9156000000000004</v>
      </c>
      <c r="M1580" s="158">
        <v>4.4211</v>
      </c>
      <c r="N1580" s="158">
        <v>4.18</v>
      </c>
      <c r="O1580" s="158"/>
      <c r="P1580" s="158"/>
      <c r="Q1580" s="158">
        <v>3.5350000000000001</v>
      </c>
      <c r="R1580" s="158">
        <v>3.6076000000000001</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44865</v>
      </c>
      <c r="E1581" s="158">
        <v>1114.1804999999999</v>
      </c>
      <c r="F1581" s="158">
        <v>5.7272999999999996</v>
      </c>
      <c r="G1581" s="158">
        <v>5.8907999999999996</v>
      </c>
      <c r="H1581" s="158">
        <v>5.9095000000000004</v>
      </c>
      <c r="I1581" s="158">
        <v>5.9062999999999999</v>
      </c>
      <c r="J1581" s="158">
        <v>5.8593000000000002</v>
      </c>
      <c r="K1581" s="158">
        <v>5.3089000000000004</v>
      </c>
      <c r="L1581" s="158">
        <v>4.8555000000000001</v>
      </c>
      <c r="M1581" s="158">
        <v>4.3948999999999998</v>
      </c>
      <c r="N1581" s="158">
        <v>4.1611000000000002</v>
      </c>
      <c r="O1581" s="158">
        <v>3.6259000000000001</v>
      </c>
      <c r="P1581" s="158"/>
      <c r="Q1581" s="158">
        <v>3.6425999999999998</v>
      </c>
      <c r="R1581" s="158">
        <v>3.6053999999999999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44865</v>
      </c>
      <c r="E1582" s="158">
        <v>1110.7159999999999</v>
      </c>
      <c r="F1582" s="158">
        <v>5.6234999999999999</v>
      </c>
      <c r="G1582" s="158">
        <v>5.7896999999999998</v>
      </c>
      <c r="H1582" s="158">
        <v>5.8094000000000001</v>
      </c>
      <c r="I1582" s="158">
        <v>5.8059000000000003</v>
      </c>
      <c r="J1582" s="158">
        <v>5.7586000000000004</v>
      </c>
      <c r="K1582" s="158">
        <v>5.2095000000000002</v>
      </c>
      <c r="L1582" s="158">
        <v>4.7336999999999998</v>
      </c>
      <c r="M1582" s="158">
        <v>4.2786999999999997</v>
      </c>
      <c r="N1582" s="158">
        <v>4.0472000000000001</v>
      </c>
      <c r="O1582" s="158">
        <v>3.5192000000000001</v>
      </c>
      <c r="P1582" s="158"/>
      <c r="Q1582" s="158">
        <v>3.5358999999999998</v>
      </c>
      <c r="R1582" s="158">
        <v>3.4969000000000001</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44865</v>
      </c>
      <c r="E1583" s="158">
        <v>1110.7647999999999</v>
      </c>
      <c r="F1583" s="158">
        <v>6.0340999999999996</v>
      </c>
      <c r="G1583" s="158">
        <v>6.0559000000000003</v>
      </c>
      <c r="H1583" s="158">
        <v>6.0547000000000004</v>
      </c>
      <c r="I1583" s="158">
        <v>6.0353000000000003</v>
      </c>
      <c r="J1583" s="158">
        <v>6.0170000000000003</v>
      </c>
      <c r="K1583" s="158">
        <v>5.4739000000000004</v>
      </c>
      <c r="L1583" s="158">
        <v>4.9732000000000003</v>
      </c>
      <c r="M1583" s="158">
        <v>4.4802999999999997</v>
      </c>
      <c r="N1583" s="158">
        <v>4.2477999999999998</v>
      </c>
      <c r="O1583" s="158"/>
      <c r="P1583" s="158"/>
      <c r="Q1583" s="158">
        <v>3.6728999999999998</v>
      </c>
      <c r="R1583" s="158">
        <v>3.6978</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44865</v>
      </c>
      <c r="E1584" s="158">
        <v>1108.5171</v>
      </c>
      <c r="F1584" s="158">
        <v>5.9672999999999998</v>
      </c>
      <c r="G1584" s="158">
        <v>5.9869000000000003</v>
      </c>
      <c r="H1584" s="158">
        <v>5.9850000000000003</v>
      </c>
      <c r="I1584" s="158">
        <v>5.9653999999999998</v>
      </c>
      <c r="J1584" s="158">
        <v>5.9466000000000001</v>
      </c>
      <c r="K1584" s="158">
        <v>5.4028999999999998</v>
      </c>
      <c r="L1584" s="158">
        <v>4.9016000000000002</v>
      </c>
      <c r="M1584" s="158">
        <v>4.4080000000000004</v>
      </c>
      <c r="N1584" s="158">
        <v>4.1753</v>
      </c>
      <c r="O1584" s="158"/>
      <c r="P1584" s="158"/>
      <c r="Q1584" s="158">
        <v>3.6008</v>
      </c>
      <c r="R1584" s="158">
        <v>3.6254</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44865</v>
      </c>
      <c r="E1585" s="158">
        <v>1165.7669000000001</v>
      </c>
      <c r="F1585" s="158">
        <v>6.0594999999999999</v>
      </c>
      <c r="G1585" s="158">
        <v>6.0792000000000002</v>
      </c>
      <c r="H1585" s="158">
        <v>6.0848000000000004</v>
      </c>
      <c r="I1585" s="158">
        <v>6.0682999999999998</v>
      </c>
      <c r="J1585" s="158">
        <v>5.9756</v>
      </c>
      <c r="K1585" s="158">
        <v>5.4907000000000004</v>
      </c>
      <c r="L1585" s="158">
        <v>4.9903000000000004</v>
      </c>
      <c r="M1585" s="158">
        <v>4.5084</v>
      </c>
      <c r="N1585" s="158">
        <v>4.2602000000000002</v>
      </c>
      <c r="O1585" s="158">
        <v>3.6831999999999998</v>
      </c>
      <c r="P1585" s="158"/>
      <c r="Q1585" s="158">
        <v>4.1249000000000002</v>
      </c>
      <c r="R1585" s="158">
        <v>3.6774</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44865</v>
      </c>
      <c r="E1586" s="158">
        <v>1161.9059999999999</v>
      </c>
      <c r="F1586" s="158">
        <v>5.9413</v>
      </c>
      <c r="G1586" s="158">
        <v>5.96</v>
      </c>
      <c r="H1586" s="158">
        <v>5.9646999999999997</v>
      </c>
      <c r="I1586" s="158">
        <v>5.9478</v>
      </c>
      <c r="J1586" s="158">
        <v>5.8548999999999998</v>
      </c>
      <c r="K1586" s="158">
        <v>5.3689999999999998</v>
      </c>
      <c r="L1586" s="158">
        <v>4.8673000000000002</v>
      </c>
      <c r="M1586" s="158">
        <v>4.3868999999999998</v>
      </c>
      <c r="N1586" s="158">
        <v>4.1421999999999999</v>
      </c>
      <c r="O1586" s="158">
        <v>3.5827</v>
      </c>
      <c r="P1586" s="158"/>
      <c r="Q1586" s="158">
        <v>4.0339</v>
      </c>
      <c r="R1586" s="158">
        <v>3.5668000000000002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44865</v>
      </c>
      <c r="E1587" s="158">
        <v>2841.3758333333299</v>
      </c>
      <c r="F1587" s="158">
        <v>5.9913999999999996</v>
      </c>
      <c r="G1587" s="158">
        <v>6.0805999999999996</v>
      </c>
      <c r="H1587" s="158">
        <v>6.0580999999999996</v>
      </c>
      <c r="I1587" s="158">
        <v>6.0296000000000003</v>
      </c>
      <c r="J1587" s="158">
        <v>5.9482999999999997</v>
      </c>
      <c r="K1587" s="158">
        <v>5.4678000000000004</v>
      </c>
      <c r="L1587" s="158">
        <v>4.9644000000000004</v>
      </c>
      <c r="M1587" s="158">
        <v>4.4774000000000003</v>
      </c>
      <c r="N1587" s="158">
        <v>4.2378</v>
      </c>
      <c r="O1587" s="158">
        <v>3.6977000000000002</v>
      </c>
      <c r="P1587" s="158">
        <v>4.6676000000000002</v>
      </c>
      <c r="Q1587" s="158">
        <v>6.2685000000000004</v>
      </c>
      <c r="R1587" s="158">
        <v>3.6785000000000001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44865</v>
      </c>
      <c r="E1588" s="158">
        <v>2701.99483333333</v>
      </c>
      <c r="F1588" s="158">
        <v>5.8906999999999998</v>
      </c>
      <c r="G1588" s="158">
        <v>5.9805000000000001</v>
      </c>
      <c r="H1588" s="158">
        <v>5.9580000000000002</v>
      </c>
      <c r="I1588" s="158">
        <v>5.9291999999999998</v>
      </c>
      <c r="J1588" s="158">
        <v>5.8478000000000003</v>
      </c>
      <c r="K1588" s="158">
        <v>5.3665000000000003</v>
      </c>
      <c r="L1588" s="158">
        <v>4.8619000000000003</v>
      </c>
      <c r="M1588" s="158">
        <v>4.3891</v>
      </c>
      <c r="N1588" s="158">
        <v>4.1448999999999998</v>
      </c>
      <c r="O1588" s="158">
        <v>3.5030000000000001</v>
      </c>
      <c r="P1588" s="158">
        <v>4.2305000000000001</v>
      </c>
      <c r="Q1588" s="158">
        <v>6.4356</v>
      </c>
      <c r="R1588" s="158">
        <v>3.5804</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44865</v>
      </c>
      <c r="E1589" s="158">
        <v>1133.047</v>
      </c>
      <c r="F1589" s="158">
        <v>5.9992000000000001</v>
      </c>
      <c r="G1589" s="158">
        <v>6.0473999999999997</v>
      </c>
      <c r="H1589" s="158">
        <v>6.0693000000000001</v>
      </c>
      <c r="I1589" s="158">
        <v>6.0433000000000003</v>
      </c>
      <c r="J1589" s="158">
        <v>5.9954000000000001</v>
      </c>
      <c r="K1589" s="158">
        <v>5.4804000000000004</v>
      </c>
      <c r="L1589" s="158">
        <v>5.0195999999999996</v>
      </c>
      <c r="M1589" s="158">
        <v>4.5270000000000001</v>
      </c>
      <c r="N1589" s="158">
        <v>4.2839999999999998</v>
      </c>
      <c r="O1589" s="158">
        <v>3.7164000000000001</v>
      </c>
      <c r="P1589" s="158"/>
      <c r="Q1589" s="158">
        <v>3.8517000000000001</v>
      </c>
      <c r="R1589" s="158">
        <v>3.7054</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44865</v>
      </c>
      <c r="E1590" s="158">
        <v>1128.2054000000001</v>
      </c>
      <c r="F1590" s="158">
        <v>5.8728999999999996</v>
      </c>
      <c r="G1590" s="158">
        <v>5.9189999999999996</v>
      </c>
      <c r="H1590" s="158">
        <v>5.9391999999999996</v>
      </c>
      <c r="I1590" s="158">
        <v>5.9130000000000003</v>
      </c>
      <c r="J1590" s="158">
        <v>5.8646000000000003</v>
      </c>
      <c r="K1590" s="158">
        <v>5.3486000000000002</v>
      </c>
      <c r="L1590" s="158">
        <v>4.8864999999999998</v>
      </c>
      <c r="M1590" s="158">
        <v>4.3926999999999996</v>
      </c>
      <c r="N1590" s="158">
        <v>4.1485000000000003</v>
      </c>
      <c r="O1590" s="158">
        <v>3.5817000000000001</v>
      </c>
      <c r="P1590" s="158"/>
      <c r="Q1590" s="158">
        <v>3.7168000000000001</v>
      </c>
      <c r="R1590" s="158">
        <v>3.5705</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44865</v>
      </c>
      <c r="E1591" s="158">
        <v>1131.3963000000001</v>
      </c>
      <c r="F1591" s="158">
        <v>5.9692999999999996</v>
      </c>
      <c r="G1591" s="158">
        <v>6.0304000000000002</v>
      </c>
      <c r="H1591" s="158">
        <v>6.0537000000000001</v>
      </c>
      <c r="I1591" s="158">
        <v>6.0503</v>
      </c>
      <c r="J1591" s="158">
        <v>5.9531999999999998</v>
      </c>
      <c r="K1591" s="158">
        <v>5.4858000000000002</v>
      </c>
      <c r="L1591" s="158">
        <v>4.9978999999999996</v>
      </c>
      <c r="M1591" s="158">
        <v>4.5163000000000002</v>
      </c>
      <c r="N1591" s="158">
        <v>4.2834000000000003</v>
      </c>
      <c r="O1591" s="158">
        <v>3.7113999999999998</v>
      </c>
      <c r="P1591" s="158"/>
      <c r="Q1591" s="158">
        <v>3.8393999999999999</v>
      </c>
      <c r="R1591" s="158">
        <v>3.7178</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44865</v>
      </c>
      <c r="E1592" s="158">
        <v>1127.6333999999999</v>
      </c>
      <c r="F1592" s="158">
        <v>5.8693999999999997</v>
      </c>
      <c r="G1592" s="158">
        <v>5.9306999999999999</v>
      </c>
      <c r="H1592" s="158">
        <v>5.9542999999999999</v>
      </c>
      <c r="I1592" s="158">
        <v>5.9504000000000001</v>
      </c>
      <c r="J1592" s="158">
        <v>5.8525999999999998</v>
      </c>
      <c r="K1592" s="158">
        <v>5.3844000000000003</v>
      </c>
      <c r="L1592" s="158">
        <v>4.8949999999999996</v>
      </c>
      <c r="M1592" s="158">
        <v>4.4120999999999997</v>
      </c>
      <c r="N1592" s="158">
        <v>4.1776999999999997</v>
      </c>
      <c r="O1592" s="158">
        <v>3.6059000000000001</v>
      </c>
      <c r="P1592" s="158"/>
      <c r="Q1592" s="158">
        <v>3.7339000000000002</v>
      </c>
      <c r="R1592" s="158">
        <v>3.6124999999999998</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44865</v>
      </c>
      <c r="E1593" s="158">
        <v>1120.2211</v>
      </c>
      <c r="F1593" s="158">
        <v>6.0320999999999998</v>
      </c>
      <c r="G1593" s="158">
        <v>6.0720999999999998</v>
      </c>
      <c r="H1593" s="158">
        <v>6.0903</v>
      </c>
      <c r="I1593" s="158">
        <v>6.0896999999999997</v>
      </c>
      <c r="J1593" s="158">
        <v>6.0022000000000002</v>
      </c>
      <c r="K1593" s="158">
        <v>5.5153999999999996</v>
      </c>
      <c r="L1593" s="158">
        <v>5</v>
      </c>
      <c r="M1593" s="158">
        <v>4.5263999999999998</v>
      </c>
      <c r="N1593" s="158">
        <v>4.2877000000000001</v>
      </c>
      <c r="O1593" s="158">
        <v>3.7812000000000001</v>
      </c>
      <c r="P1593" s="158"/>
      <c r="Q1593" s="158">
        <v>3.7966000000000002</v>
      </c>
      <c r="R1593" s="158">
        <v>3.7317999999999998</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44865</v>
      </c>
      <c r="E1594" s="158">
        <v>1116.9628</v>
      </c>
      <c r="F1594" s="158">
        <v>5.9320000000000004</v>
      </c>
      <c r="G1594" s="158">
        <v>5.9732000000000003</v>
      </c>
      <c r="H1594" s="158">
        <v>5.9911000000000003</v>
      </c>
      <c r="I1594" s="158">
        <v>5.9904999999999999</v>
      </c>
      <c r="J1594" s="158">
        <v>5.9028999999999998</v>
      </c>
      <c r="K1594" s="158">
        <v>5.4081999999999999</v>
      </c>
      <c r="L1594" s="158">
        <v>4.9044999999999996</v>
      </c>
      <c r="M1594" s="158">
        <v>4.4330999999999996</v>
      </c>
      <c r="N1594" s="158">
        <v>4.1935000000000002</v>
      </c>
      <c r="O1594" s="158">
        <v>3.6823000000000001</v>
      </c>
      <c r="P1594" s="158"/>
      <c r="Q1594" s="158">
        <v>3.6974999999999998</v>
      </c>
      <c r="R1594" s="158">
        <v>3.6366000000000001</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44865</v>
      </c>
      <c r="E1595" s="158">
        <v>117.3359</v>
      </c>
      <c r="F1595" s="158">
        <v>6.0358000000000001</v>
      </c>
      <c r="G1595" s="158">
        <v>6.0792999999999999</v>
      </c>
      <c r="H1595" s="158">
        <v>6.0819000000000001</v>
      </c>
      <c r="I1595" s="158">
        <v>6.0711000000000004</v>
      </c>
      <c r="J1595" s="158">
        <v>5.9867999999999997</v>
      </c>
      <c r="K1595" s="158">
        <v>5.4969000000000001</v>
      </c>
      <c r="L1595" s="158">
        <v>4.9927999999999999</v>
      </c>
      <c r="M1595" s="158">
        <v>4.5331000000000001</v>
      </c>
      <c r="N1595" s="158">
        <v>4.2865000000000002</v>
      </c>
      <c r="O1595" s="158">
        <v>3.7195999999999998</v>
      </c>
      <c r="P1595" s="158"/>
      <c r="Q1595" s="158">
        <v>4.2161999999999997</v>
      </c>
      <c r="R1595" s="158">
        <v>3.6945999999999999</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44865</v>
      </c>
      <c r="E1596" s="158">
        <v>116.8921</v>
      </c>
      <c r="F1596" s="158">
        <v>5.9649999999999999</v>
      </c>
      <c r="G1596" s="158">
        <v>5.9878</v>
      </c>
      <c r="H1596" s="158">
        <v>5.9931999999999999</v>
      </c>
      <c r="I1596" s="158">
        <v>5.9821999999999997</v>
      </c>
      <c r="J1596" s="158">
        <v>5.8967000000000001</v>
      </c>
      <c r="K1596" s="158">
        <v>5.4058000000000002</v>
      </c>
      <c r="L1596" s="158">
        <v>4.8982000000000001</v>
      </c>
      <c r="M1596" s="158">
        <v>4.4204999999999997</v>
      </c>
      <c r="N1596" s="158">
        <v>4.1779000000000002</v>
      </c>
      <c r="O1596" s="158">
        <v>3.6187999999999998</v>
      </c>
      <c r="P1596" s="158"/>
      <c r="Q1596" s="158">
        <v>4.1142000000000003</v>
      </c>
      <c r="R1596" s="158">
        <v>3.5939999999999999</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44865</v>
      </c>
      <c r="E1597" s="158">
        <v>1128.2624000000001</v>
      </c>
      <c r="F1597" s="158">
        <v>5.9890999999999996</v>
      </c>
      <c r="G1597" s="158">
        <v>6.0547000000000004</v>
      </c>
      <c r="H1597" s="158">
        <v>6.0899000000000001</v>
      </c>
      <c r="I1597" s="158">
        <v>6.0787000000000004</v>
      </c>
      <c r="J1597" s="158">
        <v>5.9820000000000002</v>
      </c>
      <c r="K1597" s="158">
        <v>5.5058999999999996</v>
      </c>
      <c r="L1597" s="158">
        <v>4.9969000000000001</v>
      </c>
      <c r="M1597" s="158">
        <v>4.5068000000000001</v>
      </c>
      <c r="N1597" s="158">
        <v>4.2679999999999998</v>
      </c>
      <c r="O1597" s="158">
        <v>3.7805</v>
      </c>
      <c r="P1597" s="158"/>
      <c r="Q1597" s="158">
        <v>3.8668</v>
      </c>
      <c r="R1597" s="158">
        <v>3.7235</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44865</v>
      </c>
      <c r="E1598" s="158">
        <v>1125.3586</v>
      </c>
      <c r="F1598" s="158">
        <v>5.9267000000000003</v>
      </c>
      <c r="G1598" s="158">
        <v>5.9946000000000002</v>
      </c>
      <c r="H1598" s="158">
        <v>6.0294999999999996</v>
      </c>
      <c r="I1598" s="158">
        <v>6.0180999999999996</v>
      </c>
      <c r="J1598" s="158">
        <v>5.9214000000000002</v>
      </c>
      <c r="K1598" s="158">
        <v>5.4451000000000001</v>
      </c>
      <c r="L1598" s="158">
        <v>4.9356999999999998</v>
      </c>
      <c r="M1598" s="158">
        <v>4.4448999999999996</v>
      </c>
      <c r="N1598" s="158">
        <v>4.2072000000000003</v>
      </c>
      <c r="O1598" s="158">
        <v>3.6987999999999999</v>
      </c>
      <c r="P1598" s="158"/>
      <c r="Q1598" s="158">
        <v>3.7827000000000002</v>
      </c>
      <c r="R1598" s="158">
        <v>3.6564999999999999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44865</v>
      </c>
      <c r="E1599" s="158">
        <v>3558.212</v>
      </c>
      <c r="F1599" s="158">
        <v>6.0265000000000004</v>
      </c>
      <c r="G1599" s="158">
        <v>6.0462999999999996</v>
      </c>
      <c r="H1599" s="158">
        <v>6.0525000000000002</v>
      </c>
      <c r="I1599" s="158">
        <v>6.0382999999999996</v>
      </c>
      <c r="J1599" s="158">
        <v>5.9477000000000002</v>
      </c>
      <c r="K1599" s="158">
        <v>5.4531000000000001</v>
      </c>
      <c r="L1599" s="158">
        <v>4.9615</v>
      </c>
      <c r="M1599" s="158">
        <v>4.4763999999999999</v>
      </c>
      <c r="N1599" s="158">
        <v>4.2309000000000001</v>
      </c>
      <c r="O1599" s="158">
        <v>3.6776</v>
      </c>
      <c r="P1599" s="158">
        <v>4.6200999999999999</v>
      </c>
      <c r="Q1599" s="158">
        <v>6.1719999999999997</v>
      </c>
      <c r="R1599" s="158">
        <v>3.6663999999999999</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44865</v>
      </c>
      <c r="E1600" s="158">
        <v>3519.4775</v>
      </c>
      <c r="F1600" s="158">
        <v>5.9466000000000001</v>
      </c>
      <c r="G1600" s="158">
        <v>5.9661999999999997</v>
      </c>
      <c r="H1600" s="158">
        <v>5.9720000000000004</v>
      </c>
      <c r="I1600" s="158">
        <v>5.9579000000000004</v>
      </c>
      <c r="J1600" s="158">
        <v>5.8670999999999998</v>
      </c>
      <c r="K1600" s="158">
        <v>5.3718000000000004</v>
      </c>
      <c r="L1600" s="158">
        <v>4.8792999999999997</v>
      </c>
      <c r="M1600" s="158">
        <v>4.3935000000000004</v>
      </c>
      <c r="N1600" s="158">
        <v>4.1473000000000004</v>
      </c>
      <c r="O1600" s="158">
        <v>3.6008</v>
      </c>
      <c r="P1600" s="158">
        <v>4.5452000000000004</v>
      </c>
      <c r="Q1600" s="158">
        <v>6.4554</v>
      </c>
      <c r="R1600" s="158">
        <v>3.5876999999999999</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44865</v>
      </c>
      <c r="E1601" s="158">
        <v>1161.4733000000001</v>
      </c>
      <c r="F1601" s="158">
        <v>5.9938000000000002</v>
      </c>
      <c r="G1601" s="158">
        <v>6.0346000000000002</v>
      </c>
      <c r="H1601" s="158">
        <v>6.0529000000000002</v>
      </c>
      <c r="I1601" s="158">
        <v>6.0441000000000003</v>
      </c>
      <c r="J1601" s="158">
        <v>5.9692999999999996</v>
      </c>
      <c r="K1601" s="158">
        <v>5.4669999999999996</v>
      </c>
      <c r="L1601" s="158">
        <v>4.9687999999999999</v>
      </c>
      <c r="M1601" s="158">
        <v>4.4743000000000004</v>
      </c>
      <c r="N1601" s="158">
        <v>4.2178000000000004</v>
      </c>
      <c r="O1601" s="158">
        <v>3.6877</v>
      </c>
      <c r="P1601" s="158"/>
      <c r="Q1601" s="158">
        <v>4.2226999999999997</v>
      </c>
      <c r="R1601" s="158">
        <v>3.6475</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44865</v>
      </c>
      <c r="E1602" s="158">
        <v>1157.2627</v>
      </c>
      <c r="F1602" s="158">
        <v>5.88</v>
      </c>
      <c r="G1602" s="158">
        <v>5.9207999999999998</v>
      </c>
      <c r="H1602" s="158">
        <v>5.9390000000000001</v>
      </c>
      <c r="I1602" s="158">
        <v>5.9306000000000001</v>
      </c>
      <c r="J1602" s="158">
        <v>5.8558000000000003</v>
      </c>
      <c r="K1602" s="158">
        <v>5.3528000000000002</v>
      </c>
      <c r="L1602" s="158">
        <v>4.9090999999999996</v>
      </c>
      <c r="M1602" s="158">
        <v>4.3956</v>
      </c>
      <c r="N1602" s="158">
        <v>4.1288</v>
      </c>
      <c r="O1602" s="158">
        <v>3.5840000000000001</v>
      </c>
      <c r="P1602" s="158"/>
      <c r="Q1602" s="158">
        <v>4.1181999999999999</v>
      </c>
      <c r="R1602" s="158">
        <v>3.5457000000000001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44865</v>
      </c>
      <c r="E1603" s="158">
        <v>1153.0162</v>
      </c>
      <c r="F1603" s="158">
        <v>6.0410000000000004</v>
      </c>
      <c r="G1603" s="158">
        <v>6.0640999999999998</v>
      </c>
      <c r="H1603" s="158">
        <v>6.0618999999999996</v>
      </c>
      <c r="I1603" s="158">
        <v>6.0472000000000001</v>
      </c>
      <c r="J1603" s="158">
        <v>5.9996999999999998</v>
      </c>
      <c r="K1603" s="158">
        <v>5.4935</v>
      </c>
      <c r="L1603" s="158">
        <v>4.9934000000000003</v>
      </c>
      <c r="M1603" s="158">
        <v>4.4973000000000001</v>
      </c>
      <c r="N1603" s="158">
        <v>4.2515000000000001</v>
      </c>
      <c r="O1603" s="158">
        <v>3.7014999999999998</v>
      </c>
      <c r="P1603" s="158"/>
      <c r="Q1603" s="158">
        <v>4.0246000000000004</v>
      </c>
      <c r="R1603" s="158">
        <v>3.6888999999999998</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44865</v>
      </c>
      <c r="E1604" s="158">
        <v>1148.6184000000001</v>
      </c>
      <c r="F1604" s="158">
        <v>5.9306000000000001</v>
      </c>
      <c r="G1604" s="158">
        <v>5.9527000000000001</v>
      </c>
      <c r="H1604" s="158">
        <v>5.9496000000000002</v>
      </c>
      <c r="I1604" s="158">
        <v>5.9344999999999999</v>
      </c>
      <c r="J1604" s="158">
        <v>5.8869999999999996</v>
      </c>
      <c r="K1604" s="158">
        <v>5.3760000000000003</v>
      </c>
      <c r="L1604" s="158">
        <v>4.8761000000000001</v>
      </c>
      <c r="M1604" s="158">
        <v>4.3826999999999998</v>
      </c>
      <c r="N1604" s="158">
        <v>4.1387999999999998</v>
      </c>
      <c r="O1604" s="158">
        <v>3.5910000000000002</v>
      </c>
      <c r="P1604" s="158"/>
      <c r="Q1604" s="158">
        <v>3.9142999999999999</v>
      </c>
      <c r="R1604" s="158">
        <v>3.5756999999999999</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44865</v>
      </c>
      <c r="E1605" s="158">
        <v>1150.7678000000001</v>
      </c>
      <c r="F1605" s="158">
        <v>5.9417</v>
      </c>
      <c r="G1605" s="158">
        <v>6.0696000000000003</v>
      </c>
      <c r="H1605" s="158">
        <v>6.0556000000000001</v>
      </c>
      <c r="I1605" s="158">
        <v>6.0556000000000001</v>
      </c>
      <c r="J1605" s="158">
        <v>5.9606000000000003</v>
      </c>
      <c r="K1605" s="158">
        <v>5.4793000000000003</v>
      </c>
      <c r="L1605" s="158">
        <v>4.9756999999999998</v>
      </c>
      <c r="M1605" s="158">
        <v>4.4890999999999996</v>
      </c>
      <c r="N1605" s="158">
        <v>4.2573999999999996</v>
      </c>
      <c r="O1605" s="158">
        <v>3.6716000000000002</v>
      </c>
      <c r="P1605" s="158"/>
      <c r="Q1605" s="158">
        <v>3.9731999999999998</v>
      </c>
      <c r="R1605" s="158">
        <v>3.6796000000000002</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44865</v>
      </c>
      <c r="E1606" s="158">
        <v>1146.6837</v>
      </c>
      <c r="F1606" s="158">
        <v>5.8418999999999999</v>
      </c>
      <c r="G1606" s="158">
        <v>5.9691000000000001</v>
      </c>
      <c r="H1606" s="158">
        <v>5.9560000000000004</v>
      </c>
      <c r="I1606" s="158">
        <v>5.9554999999999998</v>
      </c>
      <c r="J1606" s="158">
        <v>5.86</v>
      </c>
      <c r="K1606" s="158">
        <v>5.3779000000000003</v>
      </c>
      <c r="L1606" s="158">
        <v>4.8733000000000004</v>
      </c>
      <c r="M1606" s="158">
        <v>4.3859000000000004</v>
      </c>
      <c r="N1606" s="158">
        <v>4.1532999999999998</v>
      </c>
      <c r="O1606" s="158">
        <v>3.5693999999999999</v>
      </c>
      <c r="P1606" s="158"/>
      <c r="Q1606" s="158">
        <v>3.8706</v>
      </c>
      <c r="R1606" s="158">
        <v>3.5783</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44865</v>
      </c>
      <c r="E1607" s="158">
        <v>2991.9155000000001</v>
      </c>
      <c r="F1607" s="158">
        <v>6.0495000000000001</v>
      </c>
      <c r="G1607" s="158">
        <v>6.0707000000000004</v>
      </c>
      <c r="H1607" s="158">
        <v>6.0811999999999999</v>
      </c>
      <c r="I1607" s="158">
        <v>6.0644999999999998</v>
      </c>
      <c r="J1607" s="158">
        <v>5.9978999999999996</v>
      </c>
      <c r="K1607" s="158">
        <v>5.4819000000000004</v>
      </c>
      <c r="L1607" s="158">
        <v>4.9904999999999999</v>
      </c>
      <c r="M1607" s="158">
        <v>4.4995000000000003</v>
      </c>
      <c r="N1607" s="158">
        <v>4.2531999999999996</v>
      </c>
      <c r="O1607" s="158">
        <v>3.7054</v>
      </c>
      <c r="P1607" s="158">
        <v>4.4637000000000002</v>
      </c>
      <c r="Q1607" s="158">
        <v>6.2632000000000003</v>
      </c>
      <c r="R1607" s="158">
        <v>3.6829999999999998</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44865</v>
      </c>
      <c r="E1608" s="158">
        <v>2963.7530999999999</v>
      </c>
      <c r="F1608" s="158">
        <v>5.9985999999999997</v>
      </c>
      <c r="G1608" s="158">
        <v>6.0206999999999997</v>
      </c>
      <c r="H1608" s="158">
        <v>6.0312000000000001</v>
      </c>
      <c r="I1608" s="158">
        <v>6.0144000000000002</v>
      </c>
      <c r="J1608" s="158">
        <v>5.9476000000000004</v>
      </c>
      <c r="K1608" s="158">
        <v>5.4311999999999996</v>
      </c>
      <c r="L1608" s="158">
        <v>4.9367000000000001</v>
      </c>
      <c r="M1608" s="158">
        <v>4.4425999999999997</v>
      </c>
      <c r="N1608" s="158">
        <v>4.1944999999999997</v>
      </c>
      <c r="O1608" s="158">
        <v>3.6421999999999999</v>
      </c>
      <c r="P1608" s="158">
        <v>4.3891999999999998</v>
      </c>
      <c r="Q1608" s="158">
        <v>5.9146999999999998</v>
      </c>
      <c r="R1608" s="158">
        <v>3.6227</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44865</v>
      </c>
      <c r="E1609" s="158">
        <v>1122.6921</v>
      </c>
      <c r="F1609" s="158">
        <v>6.4741</v>
      </c>
      <c r="G1609" s="158">
        <v>6.4797000000000002</v>
      </c>
      <c r="H1609" s="158">
        <v>6.4652000000000003</v>
      </c>
      <c r="I1609" s="158">
        <v>6.4592000000000001</v>
      </c>
      <c r="J1609" s="158">
        <v>6.3994</v>
      </c>
      <c r="K1609" s="158">
        <v>5.4846000000000004</v>
      </c>
      <c r="L1609" s="158">
        <v>4.9324000000000003</v>
      </c>
      <c r="M1609" s="158">
        <v>4.4021999999999997</v>
      </c>
      <c r="N1609" s="158">
        <v>4.1250999999999998</v>
      </c>
      <c r="O1609" s="158">
        <v>3.5718999999999999</v>
      </c>
      <c r="P1609" s="158"/>
      <c r="Q1609" s="158">
        <v>3.6924000000000001</v>
      </c>
      <c r="R1609" s="158">
        <v>3.5699000000000001</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44865</v>
      </c>
      <c r="E1610" s="158">
        <v>1120.1283000000001</v>
      </c>
      <c r="F1610" s="158">
        <v>6.4269999999999996</v>
      </c>
      <c r="G1610" s="158">
        <v>6.4303999999999997</v>
      </c>
      <c r="H1610" s="158">
        <v>6.4150999999999998</v>
      </c>
      <c r="I1610" s="158">
        <v>6.4089999999999998</v>
      </c>
      <c r="J1610" s="158">
        <v>6.3497000000000003</v>
      </c>
      <c r="K1610" s="158">
        <v>5.3845000000000001</v>
      </c>
      <c r="L1610" s="158">
        <v>4.8299000000000003</v>
      </c>
      <c r="M1610" s="158">
        <v>4.3048999999999999</v>
      </c>
      <c r="N1610" s="158">
        <v>4.0309999999999997</v>
      </c>
      <c r="O1610" s="158">
        <v>3.4965999999999999</v>
      </c>
      <c r="P1610" s="158"/>
      <c r="Q1610" s="158">
        <v>3.6181000000000001</v>
      </c>
      <c r="R1610" s="158">
        <v>3.4872000000000001</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5.9786672413793118</v>
      </c>
      <c r="G1611" s="160">
        <v>6.0378827586206896</v>
      </c>
      <c r="H1611" s="160">
        <v>6.0370827586206897</v>
      </c>
      <c r="I1611" s="160">
        <v>6.0201758620689656</v>
      </c>
      <c r="J1611" s="160">
        <v>5.9545310344827573</v>
      </c>
      <c r="K1611" s="160">
        <v>5.4257551724137922</v>
      </c>
      <c r="L1611" s="160">
        <v>4.9312362068965498</v>
      </c>
      <c r="M1611" s="160">
        <v>4.4436275862068948</v>
      </c>
      <c r="N1611" s="160">
        <v>4.2001758620689662</v>
      </c>
      <c r="O1611" s="160">
        <v>3.6465076923076931</v>
      </c>
      <c r="P1611" s="160">
        <v>4.5003125000000006</v>
      </c>
      <c r="Q1611" s="160">
        <v>4.2052844827586204</v>
      </c>
      <c r="R1611" s="160">
        <v>3.63384827586207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5.9739000000000004</v>
      </c>
      <c r="G1612" s="160">
        <v>6.0182500000000001</v>
      </c>
      <c r="H1612" s="160">
        <v>6.0303500000000003</v>
      </c>
      <c r="I1612" s="160">
        <v>6.0237499999999997</v>
      </c>
      <c r="J1612" s="160">
        <v>5.9569000000000001</v>
      </c>
      <c r="K1612" s="160">
        <v>5.4439000000000002</v>
      </c>
      <c r="L1612" s="160">
        <v>4.9394</v>
      </c>
      <c r="M1612" s="160">
        <v>4.4437499999999996</v>
      </c>
      <c r="N1612" s="160">
        <v>4.2000999999999999</v>
      </c>
      <c r="O1612" s="160">
        <v>3.665</v>
      </c>
      <c r="P1612" s="160">
        <v>4.5201000000000002</v>
      </c>
      <c r="Q1612" s="160">
        <v>3.9219999999999997</v>
      </c>
      <c r="R1612" s="160">
        <v>3.6375999999999999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44865</v>
      </c>
      <c r="E1615" s="158">
        <v>66.177800000000005</v>
      </c>
      <c r="F1615" s="158">
        <v>-1.0846</v>
      </c>
      <c r="G1615" s="158">
        <v>-1.0846</v>
      </c>
      <c r="H1615" s="158">
        <v>9.7941000000000003</v>
      </c>
      <c r="I1615" s="158">
        <v>5.2621000000000002</v>
      </c>
      <c r="J1615" s="158">
        <v>4.5921000000000003</v>
      </c>
      <c r="K1615" s="158">
        <v>2.1084000000000001</v>
      </c>
      <c r="L1615" s="158">
        <v>1.7093</v>
      </c>
      <c r="M1615" s="158">
        <v>0.63959999999999995</v>
      </c>
      <c r="N1615" s="158">
        <v>1.0572999999999999</v>
      </c>
      <c r="O1615" s="158">
        <v>5.383</v>
      </c>
      <c r="P1615" s="158">
        <v>6.3262</v>
      </c>
      <c r="Q1615" s="158">
        <v>8.5358000000000001</v>
      </c>
      <c r="R1615" s="158">
        <v>2.4051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44865</v>
      </c>
      <c r="E1616" s="158">
        <v>69.888000000000005</v>
      </c>
      <c r="F1616" s="158">
        <v>-0.4178</v>
      </c>
      <c r="G1616" s="158">
        <v>-0.4178</v>
      </c>
      <c r="H1616" s="158">
        <v>10.4543</v>
      </c>
      <c r="I1616" s="158">
        <v>5.915</v>
      </c>
      <c r="J1616" s="158">
        <v>5.2476000000000003</v>
      </c>
      <c r="K1616" s="158">
        <v>2.7675999999999998</v>
      </c>
      <c r="L1616" s="158">
        <v>2.3687</v>
      </c>
      <c r="M1616" s="158">
        <v>1.2959000000000001</v>
      </c>
      <c r="N1616" s="158">
        <v>1.7172000000000001</v>
      </c>
      <c r="O1616" s="158">
        <v>6.0514999999999999</v>
      </c>
      <c r="P1616" s="158">
        <v>6.9794</v>
      </c>
      <c r="Q1616" s="158">
        <v>8.9169</v>
      </c>
      <c r="R1616" s="158">
        <v>3.0724</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44865</v>
      </c>
      <c r="E1617" s="158">
        <v>69.888000000000005</v>
      </c>
      <c r="F1617" s="158">
        <v>-0.4178</v>
      </c>
      <c r="G1617" s="158">
        <v>-0.4178</v>
      </c>
      <c r="H1617" s="158">
        <v>10.4543</v>
      </c>
      <c r="I1617" s="158">
        <v>5.915</v>
      </c>
      <c r="J1617" s="158">
        <v>5.2476000000000003</v>
      </c>
      <c r="K1617" s="158">
        <v>2.7675999999999998</v>
      </c>
      <c r="L1617" s="158">
        <v>2.3687</v>
      </c>
      <c r="M1617" s="158">
        <v>1.2959000000000001</v>
      </c>
      <c r="N1617" s="158">
        <v>1.7172000000000001</v>
      </c>
      <c r="O1617" s="158">
        <v>6.0514999999999999</v>
      </c>
      <c r="P1617" s="158">
        <v>6.9794</v>
      </c>
      <c r="Q1617" s="158">
        <v>8.9169</v>
      </c>
      <c r="R1617" s="158">
        <v>3.0724</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44865</v>
      </c>
      <c r="E1618" s="158">
        <v>21.770600000000002</v>
      </c>
      <c r="F1618" s="158">
        <v>-2.2909000000000002</v>
      </c>
      <c r="G1618" s="158">
        <v>-2.2909000000000002</v>
      </c>
      <c r="H1618" s="158">
        <v>10.930400000000001</v>
      </c>
      <c r="I1618" s="158">
        <v>1.5458000000000001</v>
      </c>
      <c r="J1618" s="158">
        <v>3.2866</v>
      </c>
      <c r="K1618" s="158">
        <v>4.5946999999999996</v>
      </c>
      <c r="L1618" s="158">
        <v>4.0244999999999997</v>
      </c>
      <c r="M1618" s="158">
        <v>2.5057</v>
      </c>
      <c r="N1618" s="158">
        <v>2.4763000000000002</v>
      </c>
      <c r="O1618" s="158">
        <v>6.3415999999999997</v>
      </c>
      <c r="P1618" s="158">
        <v>7.0152000000000001</v>
      </c>
      <c r="Q1618" s="158">
        <v>7.5034999999999998</v>
      </c>
      <c r="R1618" s="158">
        <v>3.0585</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44865</v>
      </c>
      <c r="E1619" s="158">
        <v>20.674499999999998</v>
      </c>
      <c r="F1619" s="158">
        <v>-2.8828999999999998</v>
      </c>
      <c r="G1619" s="158">
        <v>-2.8828999999999998</v>
      </c>
      <c r="H1619" s="158">
        <v>10.3217</v>
      </c>
      <c r="I1619" s="158">
        <v>0.94610000000000005</v>
      </c>
      <c r="J1619" s="158">
        <v>2.677</v>
      </c>
      <c r="K1619" s="158">
        <v>3.9845999999999999</v>
      </c>
      <c r="L1619" s="158">
        <v>3.4104000000000001</v>
      </c>
      <c r="M1619" s="158">
        <v>1.8928</v>
      </c>
      <c r="N1619" s="158">
        <v>1.8607</v>
      </c>
      <c r="O1619" s="158">
        <v>5.7462</v>
      </c>
      <c r="P1619" s="158">
        <v>6.4451999999999998</v>
      </c>
      <c r="Q1619" s="158">
        <v>6.9710999999999999</v>
      </c>
      <c r="R1619" s="158">
        <v>2.4392999999999998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44865</v>
      </c>
      <c r="E1620" s="158">
        <v>37.1721</v>
      </c>
      <c r="F1620" s="158">
        <v>-8.5366999999999997</v>
      </c>
      <c r="G1620" s="158">
        <v>-8.5366999999999997</v>
      </c>
      <c r="H1620" s="158">
        <v>9.2533999999999992</v>
      </c>
      <c r="I1620" s="158">
        <v>3.2584</v>
      </c>
      <c r="J1620" s="158">
        <v>4.3491</v>
      </c>
      <c r="K1620" s="158">
        <v>4.6074000000000002</v>
      </c>
      <c r="L1620" s="158">
        <v>3.5278999999999998</v>
      </c>
      <c r="M1620" s="158">
        <v>1.429</v>
      </c>
      <c r="N1620" s="158">
        <v>1.2618</v>
      </c>
      <c r="O1620" s="158">
        <v>4.8457999999999997</v>
      </c>
      <c r="P1620" s="158">
        <v>5.9757999999999996</v>
      </c>
      <c r="Q1620" s="158">
        <v>7.6458000000000004</v>
      </c>
      <c r="R1620" s="158">
        <v>2.2829999999999999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44865</v>
      </c>
      <c r="E1621" s="158">
        <v>34.202399999999997</v>
      </c>
      <c r="F1621" s="158">
        <v>-9.2774000000000001</v>
      </c>
      <c r="G1621" s="158">
        <v>-9.2774000000000001</v>
      </c>
      <c r="H1621" s="158">
        <v>8.4824000000000002</v>
      </c>
      <c r="I1621" s="158">
        <v>2.4796999999999998</v>
      </c>
      <c r="J1621" s="158">
        <v>3.5737999999999999</v>
      </c>
      <c r="K1621" s="158">
        <v>3.7772000000000001</v>
      </c>
      <c r="L1621" s="158">
        <v>2.7216999999999998</v>
      </c>
      <c r="M1621" s="158">
        <v>0.65169999999999995</v>
      </c>
      <c r="N1621" s="158">
        <v>0.48299999999999998</v>
      </c>
      <c r="O1621" s="158">
        <v>4.0339</v>
      </c>
      <c r="P1621" s="158">
        <v>5.1505999999999998</v>
      </c>
      <c r="Q1621" s="158">
        <v>6.1428000000000003</v>
      </c>
      <c r="R1621" s="158">
        <v>1.5004999999999999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44865</v>
      </c>
      <c r="E1622" s="158">
        <v>65.510300000000001</v>
      </c>
      <c r="F1622" s="158">
        <v>-4.1031000000000004</v>
      </c>
      <c r="G1622" s="158">
        <v>-4.1031000000000004</v>
      </c>
      <c r="H1622" s="158">
        <v>12.1587</v>
      </c>
      <c r="I1622" s="158">
        <v>3.5148999999999999</v>
      </c>
      <c r="J1622" s="158">
        <v>5.1520000000000001</v>
      </c>
      <c r="K1622" s="158">
        <v>2.9497</v>
      </c>
      <c r="L1622" s="158">
        <v>2.7692999999999999</v>
      </c>
      <c r="M1622" s="158">
        <v>1.9522999999999999</v>
      </c>
      <c r="N1622" s="158">
        <v>1.9493</v>
      </c>
      <c r="O1622" s="158">
        <v>5.0754000000000001</v>
      </c>
      <c r="P1622" s="158">
        <v>5.9024999999999999</v>
      </c>
      <c r="Q1622" s="158">
        <v>8.0981000000000005</v>
      </c>
      <c r="R1622" s="158">
        <v>2.4807000000000001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44865</v>
      </c>
      <c r="E1623" s="158">
        <v>61.997999999999998</v>
      </c>
      <c r="F1623" s="158">
        <v>-4.8060999999999998</v>
      </c>
      <c r="G1623" s="158">
        <v>-4.8060999999999998</v>
      </c>
      <c r="H1623" s="158">
        <v>11.4513</v>
      </c>
      <c r="I1623" s="158">
        <v>2.8037000000000001</v>
      </c>
      <c r="J1623" s="158">
        <v>4.4397000000000002</v>
      </c>
      <c r="K1623" s="158">
        <v>2.2254</v>
      </c>
      <c r="L1623" s="158">
        <v>2.0388000000000002</v>
      </c>
      <c r="M1623" s="158">
        <v>1.2685</v>
      </c>
      <c r="N1623" s="158">
        <v>1.2831999999999999</v>
      </c>
      <c r="O1623" s="158">
        <v>4.3506</v>
      </c>
      <c r="P1623" s="158">
        <v>5.1977000000000002</v>
      </c>
      <c r="Q1623" s="158">
        <v>8.3103999999999996</v>
      </c>
      <c r="R1623" s="158">
        <v>1.7594000000000001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44865</v>
      </c>
      <c r="E1624" s="158">
        <v>81.007800000000003</v>
      </c>
      <c r="F1624" s="158">
        <v>-3.6185</v>
      </c>
      <c r="G1624" s="158">
        <v>-3.6185</v>
      </c>
      <c r="H1624" s="158">
        <v>9.7947000000000006</v>
      </c>
      <c r="I1624" s="158">
        <v>2.1162000000000001</v>
      </c>
      <c r="J1624" s="158">
        <v>3.3525</v>
      </c>
      <c r="K1624" s="158">
        <v>4.3472999999999997</v>
      </c>
      <c r="L1624" s="158">
        <v>3.7795999999999998</v>
      </c>
      <c r="M1624" s="158">
        <v>2.4226000000000001</v>
      </c>
      <c r="N1624" s="158">
        <v>2.3536000000000001</v>
      </c>
      <c r="O1624" s="158">
        <v>6.4915000000000003</v>
      </c>
      <c r="P1624" s="158">
        <v>7.6337000000000002</v>
      </c>
      <c r="Q1624" s="158">
        <v>8.1780000000000008</v>
      </c>
      <c r="R1624" s="158">
        <v>3.1911999999999998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44865</v>
      </c>
      <c r="E1625" s="158">
        <v>77.221800000000002</v>
      </c>
      <c r="F1625" s="158">
        <v>-4.1265000000000001</v>
      </c>
      <c r="G1625" s="158">
        <v>-4.1265000000000001</v>
      </c>
      <c r="H1625" s="158">
        <v>9.2735000000000003</v>
      </c>
      <c r="I1625" s="158">
        <v>1.6012999999999999</v>
      </c>
      <c r="J1625" s="158">
        <v>2.8321000000000001</v>
      </c>
      <c r="K1625" s="158">
        <v>3.8220999999999998</v>
      </c>
      <c r="L1625" s="158">
        <v>3.2504</v>
      </c>
      <c r="M1625" s="158">
        <v>1.8944000000000001</v>
      </c>
      <c r="N1625" s="158">
        <v>1.8153999999999999</v>
      </c>
      <c r="O1625" s="158">
        <v>5.9188999999999998</v>
      </c>
      <c r="P1625" s="158">
        <v>6.9722</v>
      </c>
      <c r="Q1625" s="158">
        <v>9.2516999999999996</v>
      </c>
      <c r="R1625" s="158">
        <v>2.6520999999999999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44865</v>
      </c>
      <c r="E1626" s="158">
        <v>20.913699999999999</v>
      </c>
      <c r="F1626" s="158">
        <v>-14.468500000000001</v>
      </c>
      <c r="G1626" s="158">
        <v>-14.468500000000001</v>
      </c>
      <c r="H1626" s="158">
        <v>11.8538</v>
      </c>
      <c r="I1626" s="158">
        <v>-1.657</v>
      </c>
      <c r="J1626" s="158">
        <v>2.4258000000000002</v>
      </c>
      <c r="K1626" s="158">
        <v>3.5884</v>
      </c>
      <c r="L1626" s="158">
        <v>2.9491000000000001</v>
      </c>
      <c r="M1626" s="158">
        <v>2.2286999999999999</v>
      </c>
      <c r="N1626" s="158">
        <v>2.0832999999999999</v>
      </c>
      <c r="O1626" s="158">
        <v>6.7644000000000002</v>
      </c>
      <c r="P1626" s="158">
        <v>7.8169000000000004</v>
      </c>
      <c r="Q1626" s="158">
        <v>8.8317999999999994</v>
      </c>
      <c r="R1626" s="158">
        <v>4.0054999999999996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44865</v>
      </c>
      <c r="E1627" s="158">
        <v>20.006900000000002</v>
      </c>
      <c r="F1627" s="158">
        <v>-15.1235</v>
      </c>
      <c r="G1627" s="158">
        <v>-15.1235</v>
      </c>
      <c r="H1627" s="158">
        <v>11.199400000000001</v>
      </c>
      <c r="I1627" s="158">
        <v>-2.3174999999999999</v>
      </c>
      <c r="J1627" s="158">
        <v>1.7741</v>
      </c>
      <c r="K1627" s="158">
        <v>2.9312999999999998</v>
      </c>
      <c r="L1627" s="158">
        <v>2.2894999999999999</v>
      </c>
      <c r="M1627" s="158">
        <v>1.5692999999999999</v>
      </c>
      <c r="N1627" s="158">
        <v>1.4214</v>
      </c>
      <c r="O1627" s="158">
        <v>6.1401000000000003</v>
      </c>
      <c r="P1627" s="158">
        <v>7.2331000000000003</v>
      </c>
      <c r="Q1627" s="158">
        <v>8.2798999999999996</v>
      </c>
      <c r="R1627" s="158">
        <v>3.3226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44865</v>
      </c>
      <c r="E1628" s="158">
        <v>49.171599999999998</v>
      </c>
      <c r="F1628" s="158">
        <v>-12.5319</v>
      </c>
      <c r="G1628" s="158">
        <v>-12.5319</v>
      </c>
      <c r="H1628" s="158">
        <v>15.0114</v>
      </c>
      <c r="I1628" s="158">
        <v>1.958</v>
      </c>
      <c r="J1628" s="158">
        <v>3.6124000000000001</v>
      </c>
      <c r="K1628" s="158">
        <v>1.2803</v>
      </c>
      <c r="L1628" s="158">
        <v>2.1398999999999999</v>
      </c>
      <c r="M1628" s="158">
        <v>1.4782</v>
      </c>
      <c r="N1628" s="158">
        <v>1.5718000000000001</v>
      </c>
      <c r="O1628" s="158">
        <v>3.9979</v>
      </c>
      <c r="P1628" s="158">
        <v>4.2786999999999997</v>
      </c>
      <c r="Q1628" s="158">
        <v>7.9138000000000002</v>
      </c>
      <c r="R1628" s="158">
        <v>2.1351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44865</v>
      </c>
      <c r="E1629" s="158">
        <v>53.154000000000003</v>
      </c>
      <c r="F1629" s="158">
        <v>-12.142200000000001</v>
      </c>
      <c r="G1629" s="158">
        <v>-12.142200000000001</v>
      </c>
      <c r="H1629" s="158">
        <v>15.4191</v>
      </c>
      <c r="I1629" s="158">
        <v>2.3662999999999998</v>
      </c>
      <c r="J1629" s="158">
        <v>4.0274999999999999</v>
      </c>
      <c r="K1629" s="158">
        <v>1.6971000000000001</v>
      </c>
      <c r="L1629" s="158">
        <v>2.5666000000000002</v>
      </c>
      <c r="M1629" s="158">
        <v>1.9166000000000001</v>
      </c>
      <c r="N1629" s="158">
        <v>2.0190000000000001</v>
      </c>
      <c r="O1629" s="158">
        <v>4.4828000000000001</v>
      </c>
      <c r="P1629" s="158">
        <v>4.9160000000000004</v>
      </c>
      <c r="Q1629" s="158">
        <v>7.2003000000000004</v>
      </c>
      <c r="R1629" s="158">
        <v>2.5853000000000002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44865</v>
      </c>
      <c r="E1630" s="158">
        <v>44.965600000000002</v>
      </c>
      <c r="F1630" s="158">
        <v>-13.081899999999999</v>
      </c>
      <c r="G1630" s="158">
        <v>-13.081899999999999</v>
      </c>
      <c r="H1630" s="158">
        <v>12.9115</v>
      </c>
      <c r="I1630" s="158">
        <v>1.1543000000000001</v>
      </c>
      <c r="J1630" s="158">
        <v>2.3193000000000001</v>
      </c>
      <c r="K1630" s="158">
        <v>3.1987999999999999</v>
      </c>
      <c r="L1630" s="158">
        <v>2.5537999999999998</v>
      </c>
      <c r="M1630" s="158">
        <v>0.6381</v>
      </c>
      <c r="N1630" s="158">
        <v>0.73150000000000004</v>
      </c>
      <c r="O1630" s="158">
        <v>4.4393000000000002</v>
      </c>
      <c r="P1630" s="158">
        <v>5.0896999999999997</v>
      </c>
      <c r="Q1630" s="158">
        <v>7.3192000000000004</v>
      </c>
      <c r="R1630" s="158">
        <v>1.7705</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44865</v>
      </c>
      <c r="E1631" s="158">
        <v>46.792400000000001</v>
      </c>
      <c r="F1631" s="158">
        <v>-12.6755</v>
      </c>
      <c r="G1631" s="158">
        <v>-12.6755</v>
      </c>
      <c r="H1631" s="158">
        <v>13.332599999999999</v>
      </c>
      <c r="I1631" s="158">
        <v>1.5778000000000001</v>
      </c>
      <c r="J1631" s="158">
        <v>2.7414999999999998</v>
      </c>
      <c r="K1631" s="158">
        <v>3.6276000000000002</v>
      </c>
      <c r="L1631" s="158">
        <v>2.9836999999999998</v>
      </c>
      <c r="M1631" s="158">
        <v>1.0665</v>
      </c>
      <c r="N1631" s="158">
        <v>1.1678999999999999</v>
      </c>
      <c r="O1631" s="158">
        <v>4.8998999999999997</v>
      </c>
      <c r="P1631" s="158">
        <v>5.5212000000000003</v>
      </c>
      <c r="Q1631" s="158">
        <v>7.5621999999999998</v>
      </c>
      <c r="R1631" s="158">
        <v>2.2231000000000001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44865</v>
      </c>
      <c r="E1632" s="158">
        <v>82.98</v>
      </c>
      <c r="F1632" s="158">
        <v>-3.0929000000000002</v>
      </c>
      <c r="G1632" s="158">
        <v>-3.0929000000000002</v>
      </c>
      <c r="H1632" s="158">
        <v>13.009</v>
      </c>
      <c r="I1632" s="158">
        <v>3.6181999999999999</v>
      </c>
      <c r="J1632" s="158">
        <v>2.8205</v>
      </c>
      <c r="K1632" s="158">
        <v>9.9175000000000004</v>
      </c>
      <c r="L1632" s="158">
        <v>5.8906999999999998</v>
      </c>
      <c r="M1632" s="158">
        <v>4.9115000000000002</v>
      </c>
      <c r="N1632" s="158">
        <v>2.8647</v>
      </c>
      <c r="O1632" s="158">
        <v>6.6886999999999999</v>
      </c>
      <c r="P1632" s="158">
        <v>6.9024999999999999</v>
      </c>
      <c r="Q1632" s="158">
        <v>9.5426000000000002</v>
      </c>
      <c r="R1632" s="158">
        <v>3.7185999999999999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44865</v>
      </c>
      <c r="E1633" s="158">
        <v>88.162300000000002</v>
      </c>
      <c r="F1633" s="158">
        <v>-2.5110999999999999</v>
      </c>
      <c r="G1633" s="158">
        <v>-2.5110999999999999</v>
      </c>
      <c r="H1633" s="158">
        <v>13.592700000000001</v>
      </c>
      <c r="I1633" s="158">
        <v>4.2000999999999999</v>
      </c>
      <c r="J1633" s="158">
        <v>3.4020000000000001</v>
      </c>
      <c r="K1633" s="158">
        <v>10.5128</v>
      </c>
      <c r="L1633" s="158">
        <v>6.4888000000000003</v>
      </c>
      <c r="M1633" s="158">
        <v>5.5141999999999998</v>
      </c>
      <c r="N1633" s="158">
        <v>3.4710999999999999</v>
      </c>
      <c r="O1633" s="158">
        <v>7.2855999999999996</v>
      </c>
      <c r="P1633" s="158">
        <v>7.4851999999999999</v>
      </c>
      <c r="Q1633" s="158">
        <v>8.6518999999999995</v>
      </c>
      <c r="R1633" s="158">
        <v>4.3415999999999997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44865</v>
      </c>
      <c r="E1634" s="158">
        <v>17.686599999999999</v>
      </c>
      <c r="F1634" s="158">
        <v>-14.9092</v>
      </c>
      <c r="G1634" s="158">
        <v>-14.9092</v>
      </c>
      <c r="H1634" s="158">
        <v>14.129</v>
      </c>
      <c r="I1634" s="158">
        <v>-0.79579999999999995</v>
      </c>
      <c r="J1634" s="158">
        <v>3.1103999999999998</v>
      </c>
      <c r="K1634" s="158">
        <v>5.9019000000000004</v>
      </c>
      <c r="L1634" s="158">
        <v>3.8033000000000001</v>
      </c>
      <c r="M1634" s="158">
        <v>2.6905000000000001</v>
      </c>
      <c r="N1634" s="158">
        <v>1.6306</v>
      </c>
      <c r="O1634" s="158">
        <v>3.7746</v>
      </c>
      <c r="P1634" s="158">
        <v>4.2808000000000002</v>
      </c>
      <c r="Q1634" s="158">
        <v>5.9500999999999999</v>
      </c>
      <c r="R1634" s="158">
        <v>1.95</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44865</v>
      </c>
      <c r="E1635" s="158">
        <v>18.930199999999999</v>
      </c>
      <c r="F1635" s="158">
        <v>-14.1233</v>
      </c>
      <c r="G1635" s="158">
        <v>-14.1233</v>
      </c>
      <c r="H1635" s="158">
        <v>14.907299999999999</v>
      </c>
      <c r="I1635" s="158">
        <v>-2.75E-2</v>
      </c>
      <c r="J1635" s="158">
        <v>3.8815</v>
      </c>
      <c r="K1635" s="158">
        <v>6.6852</v>
      </c>
      <c r="L1635" s="158">
        <v>4.5900999999999996</v>
      </c>
      <c r="M1635" s="158">
        <v>3.4790999999999999</v>
      </c>
      <c r="N1635" s="158">
        <v>2.4163000000000001</v>
      </c>
      <c r="O1635" s="158">
        <v>4.6246999999999998</v>
      </c>
      <c r="P1635" s="158">
        <v>5.1326000000000001</v>
      </c>
      <c r="Q1635" s="158">
        <v>6.6379999999999999</v>
      </c>
      <c r="R1635" s="158">
        <v>2.7353999999999998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44865</v>
      </c>
      <c r="E1636" s="158">
        <v>10.5305</v>
      </c>
      <c r="F1636" s="158">
        <v>-14.309799999999999</v>
      </c>
      <c r="G1636" s="158">
        <v>-14.309799999999999</v>
      </c>
      <c r="H1636" s="158">
        <v>14.4413</v>
      </c>
      <c r="I1636" s="158">
        <v>0.52</v>
      </c>
      <c r="J1636" s="158">
        <v>3.4089</v>
      </c>
      <c r="K1636" s="158">
        <v>1.7668999999999999</v>
      </c>
      <c r="L1636" s="158">
        <v>2.3201999999999998</v>
      </c>
      <c r="M1636" s="158">
        <v>0.37819999999999998</v>
      </c>
      <c r="N1636" s="158">
        <v>0.97560000000000002</v>
      </c>
      <c r="O1636" s="158"/>
      <c r="P1636" s="158"/>
      <c r="Q1636" s="158">
        <v>3.2664</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44865</v>
      </c>
      <c r="E1637" s="158">
        <v>10.4885</v>
      </c>
      <c r="F1637" s="158">
        <v>-14.482699999999999</v>
      </c>
      <c r="G1637" s="158">
        <v>-14.482699999999999</v>
      </c>
      <c r="H1637" s="158">
        <v>14.2188</v>
      </c>
      <c r="I1637" s="158">
        <v>0.27350000000000002</v>
      </c>
      <c r="J1637" s="158">
        <v>3.1629</v>
      </c>
      <c r="K1637" s="158">
        <v>1.5125999999999999</v>
      </c>
      <c r="L1637" s="158">
        <v>2.0661</v>
      </c>
      <c r="M1637" s="158">
        <v>0.12889999999999999</v>
      </c>
      <c r="N1637" s="158">
        <v>0.72399999999999998</v>
      </c>
      <c r="O1637" s="158"/>
      <c r="P1637" s="158"/>
      <c r="Q1637" s="158">
        <v>3.0101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44865</v>
      </c>
      <c r="E1638" s="158">
        <v>10.5402</v>
      </c>
      <c r="F1638" s="158">
        <v>-10.956099999999999</v>
      </c>
      <c r="G1638" s="158">
        <v>-10.956099999999999</v>
      </c>
      <c r="H1638" s="158">
        <v>13.625400000000001</v>
      </c>
      <c r="I1638" s="158">
        <v>7.4200000000000002E-2</v>
      </c>
      <c r="J1638" s="158">
        <v>2.3169</v>
      </c>
      <c r="K1638" s="158">
        <v>2.3422999999999998</v>
      </c>
      <c r="L1638" s="158">
        <v>2.6328</v>
      </c>
      <c r="M1638" s="158">
        <v>0.61809999999999998</v>
      </c>
      <c r="N1638" s="158">
        <v>1.0391999999999999</v>
      </c>
      <c r="O1638" s="158"/>
      <c r="P1638" s="158"/>
      <c r="Q1638" s="158">
        <v>3.3254999999999999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44865</v>
      </c>
      <c r="E1639" s="158">
        <v>10.498100000000001</v>
      </c>
      <c r="F1639" s="158">
        <v>-11.1157</v>
      </c>
      <c r="G1639" s="158">
        <v>-11.1157</v>
      </c>
      <c r="H1639" s="158">
        <v>13.4</v>
      </c>
      <c r="I1639" s="158">
        <v>-0.19869999999999999</v>
      </c>
      <c r="J1639" s="158">
        <v>2.0672999999999999</v>
      </c>
      <c r="K1639" s="158">
        <v>2.0935999999999999</v>
      </c>
      <c r="L1639" s="158">
        <v>2.3891</v>
      </c>
      <c r="M1639" s="158">
        <v>0.37290000000000001</v>
      </c>
      <c r="N1639" s="158">
        <v>0.79159999999999997</v>
      </c>
      <c r="O1639" s="158"/>
      <c r="P1639" s="158"/>
      <c r="Q1639" s="158">
        <v>3.0687000000000002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44865</v>
      </c>
      <c r="E1640" s="158">
        <v>30.288599999999999</v>
      </c>
      <c r="F1640" s="158">
        <v>-11.277100000000001</v>
      </c>
      <c r="G1640" s="158">
        <v>-11.277100000000001</v>
      </c>
      <c r="H1640" s="158">
        <v>10.6113</v>
      </c>
      <c r="I1640" s="158">
        <v>1.5330999999999999</v>
      </c>
      <c r="J1640" s="158">
        <v>3.8102</v>
      </c>
      <c r="K1640" s="158">
        <v>1.1933</v>
      </c>
      <c r="L1640" s="158">
        <v>1.0201</v>
      </c>
      <c r="M1640" s="158">
        <v>0.4718</v>
      </c>
      <c r="N1640" s="158">
        <v>1.0727</v>
      </c>
      <c r="O1640" s="158">
        <v>6.0517000000000003</v>
      </c>
      <c r="P1640" s="158">
        <v>7.4623999999999997</v>
      </c>
      <c r="Q1640" s="158">
        <v>8.8606999999999996</v>
      </c>
      <c r="R1640" s="158">
        <v>2.1831</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44865</v>
      </c>
      <c r="E1641" s="158">
        <v>28.487400000000001</v>
      </c>
      <c r="F1641" s="158">
        <v>-11.9468</v>
      </c>
      <c r="G1641" s="158">
        <v>-11.9468</v>
      </c>
      <c r="H1641" s="158">
        <v>9.9826999999999995</v>
      </c>
      <c r="I1641" s="158">
        <v>0.90639999999999998</v>
      </c>
      <c r="J1641" s="158">
        <v>3.1827999999999999</v>
      </c>
      <c r="K1641" s="158">
        <v>0.56920000000000004</v>
      </c>
      <c r="L1641" s="158">
        <v>0.39560000000000001</v>
      </c>
      <c r="M1641" s="158">
        <v>-0.15559999999999999</v>
      </c>
      <c r="N1641" s="158">
        <v>0.4415</v>
      </c>
      <c r="O1641" s="158">
        <v>5.3978999999999999</v>
      </c>
      <c r="P1641" s="158">
        <v>6.8143000000000002</v>
      </c>
      <c r="Q1641" s="158">
        <v>7.8182999999999998</v>
      </c>
      <c r="R1641" s="158">
        <v>1.5469999999999999</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44865</v>
      </c>
      <c r="E1642" s="158">
        <v>2304.5443</v>
      </c>
      <c r="F1642" s="158">
        <v>-12.5205</v>
      </c>
      <c r="G1642" s="158">
        <v>-12.5205</v>
      </c>
      <c r="H1642" s="158">
        <v>9.7805</v>
      </c>
      <c r="I1642" s="158">
        <v>1.4224000000000001</v>
      </c>
      <c r="J1642" s="158">
        <v>3.8153000000000001</v>
      </c>
      <c r="K1642" s="158">
        <v>1.8025</v>
      </c>
      <c r="L1642" s="158">
        <v>2.7944</v>
      </c>
      <c r="M1642" s="158">
        <v>2.1453000000000002</v>
      </c>
      <c r="N1642" s="158">
        <v>1.784</v>
      </c>
      <c r="O1642" s="158">
        <v>3.3348</v>
      </c>
      <c r="P1642" s="158">
        <v>4.5770999999999997</v>
      </c>
      <c r="Q1642" s="158">
        <v>5.8299000000000003</v>
      </c>
      <c r="R1642" s="158">
        <v>1.1938</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44865</v>
      </c>
      <c r="E1643" s="158">
        <v>2497.7566999999999</v>
      </c>
      <c r="F1643" s="158">
        <v>-11.751200000000001</v>
      </c>
      <c r="G1643" s="158">
        <v>-11.751200000000001</v>
      </c>
      <c r="H1643" s="158">
        <v>10.5526</v>
      </c>
      <c r="I1643" s="158">
        <v>2.1930000000000001</v>
      </c>
      <c r="J1643" s="158">
        <v>4.5880000000000001</v>
      </c>
      <c r="K1643" s="158">
        <v>2.5768</v>
      </c>
      <c r="L1643" s="158">
        <v>3.5768</v>
      </c>
      <c r="M1643" s="158">
        <v>2.9298999999999999</v>
      </c>
      <c r="N1643" s="158">
        <v>2.5709</v>
      </c>
      <c r="O1643" s="158">
        <v>4.1569000000000003</v>
      </c>
      <c r="P1643" s="158">
        <v>5.3906999999999998</v>
      </c>
      <c r="Q1643" s="158">
        <v>7.3346</v>
      </c>
      <c r="R1643" s="158">
        <v>1.9762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44865</v>
      </c>
      <c r="E1644" s="158">
        <v>87.606099999999998</v>
      </c>
      <c r="F1644" s="158">
        <v>-3.9706000000000001</v>
      </c>
      <c r="G1644" s="158">
        <v>-3.9706000000000001</v>
      </c>
      <c r="H1644" s="158">
        <v>14.3636</v>
      </c>
      <c r="I1644" s="158">
        <v>4.1641000000000004</v>
      </c>
      <c r="J1644" s="158">
        <v>3.9091999999999998</v>
      </c>
      <c r="K1644" s="158">
        <v>8.4724000000000004</v>
      </c>
      <c r="L1644" s="158">
        <v>5.0274999999999999</v>
      </c>
      <c r="M1644" s="158">
        <v>2.9279000000000002</v>
      </c>
      <c r="N1644" s="158">
        <v>2.3961000000000001</v>
      </c>
      <c r="O1644" s="158">
        <v>6.7085999999999997</v>
      </c>
      <c r="P1644" s="158">
        <v>7.3827999999999996</v>
      </c>
      <c r="Q1644" s="158">
        <v>8.3210999999999995</v>
      </c>
      <c r="R1644" s="158">
        <v>3.7334999999999998</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44865</v>
      </c>
      <c r="E1645" s="158">
        <v>89.710800000000006</v>
      </c>
      <c r="F1645" s="158">
        <v>-3.9723999999999999</v>
      </c>
      <c r="G1645" s="158">
        <v>-3.9723999999999999</v>
      </c>
      <c r="H1645" s="158">
        <v>14.3657</v>
      </c>
      <c r="I1645" s="158">
        <v>4.1654</v>
      </c>
      <c r="J1645" s="158">
        <v>3.911</v>
      </c>
      <c r="K1645" s="158">
        <v>8.4723000000000006</v>
      </c>
      <c r="L1645" s="158">
        <v>5.0274999999999999</v>
      </c>
      <c r="M1645" s="158">
        <v>2.9108000000000001</v>
      </c>
      <c r="N1645" s="158">
        <v>2.3834</v>
      </c>
      <c r="O1645" s="158">
        <v>6.7043999999999997</v>
      </c>
      <c r="P1645" s="158">
        <v>7.3841000000000001</v>
      </c>
      <c r="Q1645" s="158">
        <v>8.3534000000000006</v>
      </c>
      <c r="R1645" s="158">
        <v>3.7275</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44865</v>
      </c>
      <c r="E1646" s="158">
        <v>79.353399999999993</v>
      </c>
      <c r="F1646" s="158">
        <v>-5.0575000000000001</v>
      </c>
      <c r="G1646" s="158">
        <v>-5.0575000000000001</v>
      </c>
      <c r="H1646" s="158">
        <v>13.2768</v>
      </c>
      <c r="I1646" s="158">
        <v>3.0788000000000002</v>
      </c>
      <c r="J1646" s="158">
        <v>2.8258999999999999</v>
      </c>
      <c r="K1646" s="158">
        <v>7.367</v>
      </c>
      <c r="L1646" s="158">
        <v>3.9295</v>
      </c>
      <c r="M1646" s="158">
        <v>1.8411</v>
      </c>
      <c r="N1646" s="158">
        <v>1.3069</v>
      </c>
      <c r="O1646" s="158">
        <v>5.6142000000000003</v>
      </c>
      <c r="P1646" s="158">
        <v>6.2866999999999997</v>
      </c>
      <c r="Q1646" s="158">
        <v>9.0711999999999993</v>
      </c>
      <c r="R1646" s="158">
        <v>2.6591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44865</v>
      </c>
      <c r="E1647" s="158">
        <v>61.400599999999997</v>
      </c>
      <c r="F1647" s="158">
        <v>-5.8426999999999998</v>
      </c>
      <c r="G1647" s="158">
        <v>-5.8426999999999998</v>
      </c>
      <c r="H1647" s="158">
        <v>7.7084999999999999</v>
      </c>
      <c r="I1647" s="158">
        <v>3.2650999999999999</v>
      </c>
      <c r="J1647" s="158">
        <v>4.5796999999999999</v>
      </c>
      <c r="K1647" s="158">
        <v>4.5587999999999997</v>
      </c>
      <c r="L1647" s="158">
        <v>4.6947999999999999</v>
      </c>
      <c r="M1647" s="158">
        <v>3.2101999999999999</v>
      </c>
      <c r="N1647" s="158">
        <v>2.2000999999999999</v>
      </c>
      <c r="O1647" s="158">
        <v>5.6623000000000001</v>
      </c>
      <c r="P1647" s="158">
        <v>6.5185000000000004</v>
      </c>
      <c r="Q1647" s="158">
        <v>8.8711000000000002</v>
      </c>
      <c r="R1647" s="158">
        <v>2.5024000000000002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44865</v>
      </c>
      <c r="E1648" s="158">
        <v>55.3065</v>
      </c>
      <c r="F1648" s="158">
        <v>-7.0354999999999999</v>
      </c>
      <c r="G1648" s="158">
        <v>-7.0354999999999999</v>
      </c>
      <c r="H1648" s="158">
        <v>6.5122</v>
      </c>
      <c r="I1648" s="158">
        <v>2.0615999999999999</v>
      </c>
      <c r="J1648" s="158">
        <v>3.3776000000000002</v>
      </c>
      <c r="K1648" s="158">
        <v>3.3466</v>
      </c>
      <c r="L1648" s="158">
        <v>3.47</v>
      </c>
      <c r="M1648" s="158">
        <v>1.9870000000000001</v>
      </c>
      <c r="N1648" s="158">
        <v>0.98099999999999998</v>
      </c>
      <c r="O1648" s="158">
        <v>4.4025999999999996</v>
      </c>
      <c r="P1648" s="158">
        <v>5.1976000000000004</v>
      </c>
      <c r="Q1648" s="158">
        <v>7.8594999999999997</v>
      </c>
      <c r="R1648" s="158">
        <v>1.2828999999999999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44865</v>
      </c>
      <c r="E1649" s="158">
        <v>53.369</v>
      </c>
      <c r="F1649" s="158">
        <v>-6.6303999999999998</v>
      </c>
      <c r="G1649" s="158">
        <v>-6.6303999999999998</v>
      </c>
      <c r="H1649" s="158">
        <v>4.3137999999999996</v>
      </c>
      <c r="I1649" s="158">
        <v>0.89429999999999998</v>
      </c>
      <c r="J1649" s="158">
        <v>1.9336</v>
      </c>
      <c r="K1649" s="158">
        <v>1.7385999999999999</v>
      </c>
      <c r="L1649" s="158">
        <v>2.0918000000000001</v>
      </c>
      <c r="M1649" s="158">
        <v>1.3725000000000001</v>
      </c>
      <c r="N1649" s="158">
        <v>1.7563</v>
      </c>
      <c r="O1649" s="158">
        <v>5.2782999999999998</v>
      </c>
      <c r="P1649" s="158">
        <v>6.8844000000000003</v>
      </c>
      <c r="Q1649" s="158">
        <v>7.5229999999999997</v>
      </c>
      <c r="R1649" s="158">
        <v>2.3906000000000001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44865</v>
      </c>
      <c r="E1650" s="158">
        <v>49.381300000000003</v>
      </c>
      <c r="F1650" s="158">
        <v>-7.3624000000000001</v>
      </c>
      <c r="G1650" s="158">
        <v>-7.3624000000000001</v>
      </c>
      <c r="H1650" s="158">
        <v>3.581</v>
      </c>
      <c r="I1650" s="158">
        <v>0.16370000000000001</v>
      </c>
      <c r="J1650" s="158">
        <v>1.2029000000000001</v>
      </c>
      <c r="K1650" s="158">
        <v>1.0099</v>
      </c>
      <c r="L1650" s="158">
        <v>1.3606</v>
      </c>
      <c r="M1650" s="158">
        <v>0.6431</v>
      </c>
      <c r="N1650" s="158">
        <v>1.0235000000000001</v>
      </c>
      <c r="O1650" s="158">
        <v>4.5545999999999998</v>
      </c>
      <c r="P1650" s="158">
        <v>6.0533999999999999</v>
      </c>
      <c r="Q1650" s="158">
        <v>7.2106000000000003</v>
      </c>
      <c r="R1650" s="158">
        <v>1.655</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44865</v>
      </c>
      <c r="E1652" s="158">
        <v>31.1374</v>
      </c>
      <c r="F1652" s="158">
        <v>-13.4267</v>
      </c>
      <c r="G1652" s="158">
        <v>-13.4267</v>
      </c>
      <c r="H1652" s="158">
        <v>13.566000000000001</v>
      </c>
      <c r="I1652" s="158">
        <v>1.1728000000000001</v>
      </c>
      <c r="J1652" s="158">
        <v>1.0975999999999999</v>
      </c>
      <c r="K1652" s="158">
        <v>5.8236999999999997</v>
      </c>
      <c r="L1652" s="158">
        <v>2.5844</v>
      </c>
      <c r="M1652" s="158">
        <v>1.1695</v>
      </c>
      <c r="N1652" s="158">
        <v>0.93369999999999997</v>
      </c>
      <c r="O1652" s="158">
        <v>4.7488999999999999</v>
      </c>
      <c r="P1652" s="158">
        <v>6.3871000000000002</v>
      </c>
      <c r="Q1652" s="158">
        <v>8.3274000000000008</v>
      </c>
      <c r="R1652" s="158">
        <v>1.74</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44865</v>
      </c>
      <c r="E1653" s="158">
        <v>34.359499999999997</v>
      </c>
      <c r="F1653" s="158">
        <v>-12.5222</v>
      </c>
      <c r="G1653" s="158">
        <v>-12.5222</v>
      </c>
      <c r="H1653" s="158">
        <v>14.5047</v>
      </c>
      <c r="I1653" s="158">
        <v>2.1111</v>
      </c>
      <c r="J1653" s="158">
        <v>2.0356000000000001</v>
      </c>
      <c r="K1653" s="158">
        <v>6.79</v>
      </c>
      <c r="L1653" s="158">
        <v>3.5535000000000001</v>
      </c>
      <c r="M1653" s="158">
        <v>2.1372</v>
      </c>
      <c r="N1653" s="158">
        <v>1.9036</v>
      </c>
      <c r="O1653" s="158">
        <v>5.7530000000000001</v>
      </c>
      <c r="P1653" s="158">
        <v>7.4093</v>
      </c>
      <c r="Q1653" s="158">
        <v>9.2584999999999997</v>
      </c>
      <c r="R1653" s="158">
        <v>2.7225999999999999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44865</v>
      </c>
      <c r="E1654" s="158">
        <v>34.452399999999997</v>
      </c>
      <c r="F1654" s="158">
        <v>-12.4885</v>
      </c>
      <c r="G1654" s="158">
        <v>-12.4885</v>
      </c>
      <c r="H1654" s="158">
        <v>14.508100000000001</v>
      </c>
      <c r="I1654" s="158">
        <v>2.113</v>
      </c>
      <c r="J1654" s="158">
        <v>2.0404</v>
      </c>
      <c r="K1654" s="158">
        <v>6.7911999999999999</v>
      </c>
      <c r="L1654" s="158">
        <v>3.5539000000000001</v>
      </c>
      <c r="M1654" s="158">
        <v>2.1374</v>
      </c>
      <c r="N1654" s="158">
        <v>1.9037999999999999</v>
      </c>
      <c r="O1654" s="158">
        <v>5.7531999999999996</v>
      </c>
      <c r="P1654" s="158">
        <v>7.4101999999999997</v>
      </c>
      <c r="Q1654" s="158">
        <v>9.5053000000000001</v>
      </c>
      <c r="R1654" s="158">
        <v>2.7227999999999999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44865</v>
      </c>
      <c r="E1655" s="158">
        <v>24.802800000000001</v>
      </c>
      <c r="F1655" s="158">
        <v>-9.6559000000000008</v>
      </c>
      <c r="G1655" s="158">
        <v>-9.6559000000000008</v>
      </c>
      <c r="H1655" s="158">
        <v>10.064</v>
      </c>
      <c r="I1655" s="158">
        <v>0.49409999999999998</v>
      </c>
      <c r="J1655" s="158">
        <v>2.7073</v>
      </c>
      <c r="K1655" s="158">
        <v>1.9510000000000001</v>
      </c>
      <c r="L1655" s="158">
        <v>2.3357999999999999</v>
      </c>
      <c r="M1655" s="158">
        <v>1.1587000000000001</v>
      </c>
      <c r="N1655" s="158">
        <v>0.98929999999999996</v>
      </c>
      <c r="O1655" s="158">
        <v>4.4965999999999999</v>
      </c>
      <c r="P1655" s="158">
        <v>5.5656999999999996</v>
      </c>
      <c r="Q1655" s="158">
        <v>6.694</v>
      </c>
      <c r="R1655" s="158">
        <v>2.1070000000000002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44865</v>
      </c>
      <c r="E1656" s="158">
        <v>26.124099999999999</v>
      </c>
      <c r="F1656" s="158">
        <v>-8.6097999999999999</v>
      </c>
      <c r="G1656" s="158">
        <v>-8.6097999999999999</v>
      </c>
      <c r="H1656" s="158">
        <v>11.0852</v>
      </c>
      <c r="I1656" s="158">
        <v>1.5178</v>
      </c>
      <c r="J1656" s="158">
        <v>3.7391000000000001</v>
      </c>
      <c r="K1656" s="158">
        <v>2.9881000000000002</v>
      </c>
      <c r="L1656" s="158">
        <v>3.3416999999999999</v>
      </c>
      <c r="M1656" s="158">
        <v>2.1793</v>
      </c>
      <c r="N1656" s="158">
        <v>2.0512000000000001</v>
      </c>
      <c r="O1656" s="158">
        <v>5.5286999999999997</v>
      </c>
      <c r="P1656" s="158">
        <v>6.4230999999999998</v>
      </c>
      <c r="Q1656" s="158">
        <v>7.6249000000000002</v>
      </c>
      <c r="R1656" s="158">
        <v>3.2408999999999999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44865</v>
      </c>
      <c r="E1657" s="158">
        <v>55.8033</v>
      </c>
      <c r="F1657" s="158">
        <v>-4.359</v>
      </c>
      <c r="G1657" s="158">
        <v>-4.359</v>
      </c>
      <c r="H1657" s="158">
        <v>12.6347</v>
      </c>
      <c r="I1657" s="158">
        <v>3.8976000000000002</v>
      </c>
      <c r="J1657" s="158">
        <v>5.9057000000000004</v>
      </c>
      <c r="K1657" s="158">
        <v>7.9500999999999999</v>
      </c>
      <c r="L1657" s="158">
        <v>5.4886999999999997</v>
      </c>
      <c r="M1657" s="158">
        <v>4.0377999999999998</v>
      </c>
      <c r="N1657" s="158">
        <v>3.8527</v>
      </c>
      <c r="O1657" s="158">
        <v>6.6543999999999999</v>
      </c>
      <c r="P1657" s="158">
        <v>7.3304999999999998</v>
      </c>
      <c r="Q1657" s="158">
        <v>9.3734999999999999</v>
      </c>
      <c r="R1657" s="158">
        <v>3.7957000000000001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44865</v>
      </c>
      <c r="E1658" s="158">
        <v>53.367400000000004</v>
      </c>
      <c r="F1658" s="158">
        <v>-4.8540000000000001</v>
      </c>
      <c r="G1658" s="158">
        <v>-4.8540000000000001</v>
      </c>
      <c r="H1658" s="158">
        <v>12.146000000000001</v>
      </c>
      <c r="I1658" s="158">
        <v>3.4144000000000001</v>
      </c>
      <c r="J1658" s="158">
        <v>5.4212999999999996</v>
      </c>
      <c r="K1658" s="158">
        <v>7.4595000000000002</v>
      </c>
      <c r="L1658" s="158">
        <v>4.9964000000000004</v>
      </c>
      <c r="M1658" s="158">
        <v>3.5446</v>
      </c>
      <c r="N1658" s="158">
        <v>3.3557000000000001</v>
      </c>
      <c r="O1658" s="158">
        <v>6.1509999999999998</v>
      </c>
      <c r="P1658" s="158">
        <v>6.7920999999999996</v>
      </c>
      <c r="Q1658" s="158">
        <v>7.9584999999999999</v>
      </c>
      <c r="R1658" s="158">
        <v>3.2961999999999998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44865</v>
      </c>
      <c r="E1659" s="158">
        <v>69.967299999999994</v>
      </c>
      <c r="F1659" s="158">
        <v>3.6006</v>
      </c>
      <c r="G1659" s="158">
        <v>3.6006</v>
      </c>
      <c r="H1659" s="158">
        <v>4.5547000000000004</v>
      </c>
      <c r="I1659" s="158">
        <v>3.3616999999999999</v>
      </c>
      <c r="J1659" s="158">
        <v>5.8192000000000004</v>
      </c>
      <c r="K1659" s="158">
        <v>7.6475999999999997</v>
      </c>
      <c r="L1659" s="158">
        <v>6.1285999999999996</v>
      </c>
      <c r="M1659" s="158">
        <v>4.4100999999999999</v>
      </c>
      <c r="N1659" s="158">
        <v>3.3151999999999999</v>
      </c>
      <c r="O1659" s="158">
        <v>5.0438000000000001</v>
      </c>
      <c r="P1659" s="158">
        <v>5.8284000000000002</v>
      </c>
      <c r="Q1659" s="158">
        <v>8.1007999999999996</v>
      </c>
      <c r="R1659" s="158">
        <v>2.7073999999999998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44865</v>
      </c>
      <c r="E1660" s="158">
        <v>64.200400000000002</v>
      </c>
      <c r="F1660" s="158">
        <v>2.7484999999999999</v>
      </c>
      <c r="G1660" s="158">
        <v>2.7484999999999999</v>
      </c>
      <c r="H1660" s="158">
        <v>3.6821000000000002</v>
      </c>
      <c r="I1660" s="158">
        <v>2.4958</v>
      </c>
      <c r="J1660" s="158">
        <v>4.9763000000000002</v>
      </c>
      <c r="K1660" s="158">
        <v>6.7896999999999998</v>
      </c>
      <c r="L1660" s="158">
        <v>5.2630999999999997</v>
      </c>
      <c r="M1660" s="158">
        <v>3.4763999999999999</v>
      </c>
      <c r="N1660" s="158">
        <v>2.4325999999999999</v>
      </c>
      <c r="O1660" s="158">
        <v>4.2003000000000004</v>
      </c>
      <c r="P1660" s="158">
        <v>4.8978999999999999</v>
      </c>
      <c r="Q1660" s="158">
        <v>8.3550000000000004</v>
      </c>
      <c r="R1660" s="158">
        <v>1.8204</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44865</v>
      </c>
      <c r="E1661" s="158">
        <v>52.764600000000002</v>
      </c>
      <c r="F1661" s="158">
        <v>-4.4485999999999999</v>
      </c>
      <c r="G1661" s="158">
        <v>-4.4485999999999999</v>
      </c>
      <c r="H1661" s="158">
        <v>9.6964000000000006</v>
      </c>
      <c r="I1661" s="158">
        <v>3.181</v>
      </c>
      <c r="J1661" s="158">
        <v>4.1539999999999999</v>
      </c>
      <c r="K1661" s="158">
        <v>6.7350000000000003</v>
      </c>
      <c r="L1661" s="158">
        <v>3.9588000000000001</v>
      </c>
      <c r="M1661" s="158">
        <v>2.6737000000000002</v>
      </c>
      <c r="N1661" s="158">
        <v>2.0078999999999998</v>
      </c>
      <c r="O1661" s="158">
        <v>5.1115000000000004</v>
      </c>
      <c r="P1661" s="158">
        <v>6.3612000000000002</v>
      </c>
      <c r="Q1661" s="158">
        <v>8.4149999999999991</v>
      </c>
      <c r="R1661" s="158">
        <v>2.5663999999999998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44865</v>
      </c>
      <c r="E1662" s="158">
        <v>51.324199999999998</v>
      </c>
      <c r="F1662" s="158">
        <v>-4.7156000000000002</v>
      </c>
      <c r="G1662" s="158">
        <v>-4.7156000000000002</v>
      </c>
      <c r="H1662" s="158">
        <v>9.4259000000000004</v>
      </c>
      <c r="I1662" s="158">
        <v>2.9140000000000001</v>
      </c>
      <c r="J1662" s="158">
        <v>3.8828999999999998</v>
      </c>
      <c r="K1662" s="158">
        <v>6.4600999999999997</v>
      </c>
      <c r="L1662" s="158">
        <v>3.6808999999999998</v>
      </c>
      <c r="M1662" s="158">
        <v>2.3938999999999999</v>
      </c>
      <c r="N1662" s="158">
        <v>1.7265999999999999</v>
      </c>
      <c r="O1662" s="158">
        <v>4.8137999999999996</v>
      </c>
      <c r="P1662" s="158">
        <v>6.0617000000000001</v>
      </c>
      <c r="Q1662" s="158">
        <v>8.1852999999999998</v>
      </c>
      <c r="R1662" s="158">
        <v>2.2766000000000002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-7.7273382978723388</v>
      </c>
      <c r="G1663" s="160">
        <v>-7.7273382978723388</v>
      </c>
      <c r="H1663" s="160">
        <v>11.156097872340428</v>
      </c>
      <c r="I1663" s="160">
        <v>2.0558574468085102</v>
      </c>
      <c r="J1663" s="160">
        <v>3.5050361702127661</v>
      </c>
      <c r="K1663" s="160">
        <v>4.3298234042553183</v>
      </c>
      <c r="L1663" s="160">
        <v>3.3171787234042562</v>
      </c>
      <c r="M1663" s="160">
        <v>1.9966340425531917</v>
      </c>
      <c r="N1663" s="160">
        <v>1.7717382978723404</v>
      </c>
      <c r="O1663" s="160">
        <v>5.3374279069767443</v>
      </c>
      <c r="P1663" s="160">
        <v>6.2710186046511627</v>
      </c>
      <c r="Q1663" s="160">
        <v>7.6145340425531929</v>
      </c>
      <c r="R1663" s="160">
        <v>2.5709162790697677</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-7.3624000000000001</v>
      </c>
      <c r="G1664" s="160">
        <v>-7.3624000000000001</v>
      </c>
      <c r="H1664" s="160">
        <v>11.199400000000001</v>
      </c>
      <c r="I1664" s="160">
        <v>2.1111</v>
      </c>
      <c r="J1664" s="160">
        <v>3.4089</v>
      </c>
      <c r="K1664" s="160">
        <v>3.6276000000000002</v>
      </c>
      <c r="L1664" s="160">
        <v>3.2504</v>
      </c>
      <c r="M1664" s="160">
        <v>1.9166000000000001</v>
      </c>
      <c r="N1664" s="160">
        <v>1.7563</v>
      </c>
      <c r="O1664" s="160">
        <v>5.383</v>
      </c>
      <c r="P1664" s="160">
        <v>6.3871000000000002</v>
      </c>
      <c r="Q1664" s="160">
        <v>8.0981000000000005</v>
      </c>
      <c r="R1664" s="160">
        <v>2.5024000000000002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44865</v>
      </c>
      <c r="E1667" s="158">
        <v>39.039900000000003</v>
      </c>
      <c r="F1667" s="158">
        <v>6.3296999999999999</v>
      </c>
      <c r="G1667" s="158">
        <v>6.3296999999999999</v>
      </c>
      <c r="H1667" s="158">
        <v>8.65</v>
      </c>
      <c r="I1667" s="158">
        <v>8.0721000000000007</v>
      </c>
      <c r="J1667" s="158">
        <v>4.6113</v>
      </c>
      <c r="K1667" s="158">
        <v>4.5117000000000003</v>
      </c>
      <c r="L1667" s="158">
        <v>3.8856000000000002</v>
      </c>
      <c r="M1667" s="158">
        <v>3.7357999999999998</v>
      </c>
      <c r="N1667" s="158">
        <v>3.5882999999999998</v>
      </c>
      <c r="O1667" s="158">
        <v>6.0900999999999996</v>
      </c>
      <c r="P1667" s="158">
        <v>6.5715000000000003</v>
      </c>
      <c r="Q1667" s="158">
        <v>7.2369000000000003</v>
      </c>
      <c r="R1667" s="158">
        <v>4.0350000000000001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44865</v>
      </c>
      <c r="E1668" s="158">
        <v>41.511899999999997</v>
      </c>
      <c r="F1668" s="158">
        <v>7.0381999999999998</v>
      </c>
      <c r="G1668" s="158">
        <v>7.0381999999999998</v>
      </c>
      <c r="H1668" s="158">
        <v>9.3705999999999996</v>
      </c>
      <c r="I1668" s="158">
        <v>8.7908000000000008</v>
      </c>
      <c r="J1668" s="158">
        <v>5.3308</v>
      </c>
      <c r="K1668" s="158">
        <v>5.2348999999999997</v>
      </c>
      <c r="L1668" s="158">
        <v>4.6154000000000002</v>
      </c>
      <c r="M1668" s="158">
        <v>4.4722</v>
      </c>
      <c r="N1668" s="158">
        <v>4.3278999999999996</v>
      </c>
      <c r="O1668" s="158">
        <v>6.8307000000000002</v>
      </c>
      <c r="P1668" s="158">
        <v>7.3045</v>
      </c>
      <c r="Q1668" s="158">
        <v>8.7423999999999999</v>
      </c>
      <c r="R1668" s="158">
        <v>4.7590000000000003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44865</v>
      </c>
      <c r="E1669" s="158">
        <v>27.1845</v>
      </c>
      <c r="F1669" s="158">
        <v>3.895</v>
      </c>
      <c r="G1669" s="158">
        <v>3.895</v>
      </c>
      <c r="H1669" s="158">
        <v>10.759600000000001</v>
      </c>
      <c r="I1669" s="158">
        <v>7.6757999999999997</v>
      </c>
      <c r="J1669" s="158">
        <v>4.8841000000000001</v>
      </c>
      <c r="K1669" s="158">
        <v>4.7451999999999996</v>
      </c>
      <c r="L1669" s="158">
        <v>3.7782</v>
      </c>
      <c r="M1669" s="158">
        <v>3.6442000000000001</v>
      </c>
      <c r="N1669" s="158">
        <v>3.7343999999999999</v>
      </c>
      <c r="O1669" s="158">
        <v>6.3898999999999999</v>
      </c>
      <c r="P1669" s="158">
        <v>7.1584000000000003</v>
      </c>
      <c r="Q1669" s="158">
        <v>8.1984999999999992</v>
      </c>
      <c r="R1669" s="158">
        <v>4.2080000000000002</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44865</v>
      </c>
      <c r="E1670" s="158">
        <v>25.297499999999999</v>
      </c>
      <c r="F1670" s="158">
        <v>3.2713000000000001</v>
      </c>
      <c r="G1670" s="158">
        <v>3.2713000000000001</v>
      </c>
      <c r="H1670" s="158">
        <v>10.098800000000001</v>
      </c>
      <c r="I1670" s="158">
        <v>7.0166000000000004</v>
      </c>
      <c r="J1670" s="158">
        <v>4.2038000000000002</v>
      </c>
      <c r="K1670" s="158">
        <v>4.0541999999999998</v>
      </c>
      <c r="L1670" s="158">
        <v>3.0844</v>
      </c>
      <c r="M1670" s="158">
        <v>2.9691999999999998</v>
      </c>
      <c r="N1670" s="158">
        <v>3.0449000000000002</v>
      </c>
      <c r="O1670" s="158">
        <v>5.6707000000000001</v>
      </c>
      <c r="P1670" s="158">
        <v>6.4424999999999999</v>
      </c>
      <c r="Q1670" s="158">
        <v>7.532</v>
      </c>
      <c r="R1670" s="158">
        <v>3.5036</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44865</v>
      </c>
      <c r="E1671" s="158">
        <v>22.007400000000001</v>
      </c>
      <c r="F1671" s="158">
        <v>1.9905999999999999</v>
      </c>
      <c r="G1671" s="158">
        <v>1.9905999999999999</v>
      </c>
      <c r="H1671" s="158">
        <v>11.029299999999999</v>
      </c>
      <c r="I1671" s="158">
        <v>5.9367999999999999</v>
      </c>
      <c r="J1671" s="158">
        <v>4.8510999999999997</v>
      </c>
      <c r="K1671" s="158">
        <v>3.4767000000000001</v>
      </c>
      <c r="L1671" s="158">
        <v>2.9683999999999999</v>
      </c>
      <c r="M1671" s="158">
        <v>23.142900000000001</v>
      </c>
      <c r="N1671" s="158">
        <v>18.069800000000001</v>
      </c>
      <c r="O1671" s="158">
        <v>7.0148000000000001</v>
      </c>
      <c r="P1671" s="158">
        <v>2.4693999999999998</v>
      </c>
      <c r="Q1671" s="158">
        <v>5.8860000000000001</v>
      </c>
      <c r="R1671" s="158">
        <v>10.651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44865</v>
      </c>
      <c r="E1672" s="158">
        <v>20.518999999999998</v>
      </c>
      <c r="F1672" s="158">
        <v>1.4232</v>
      </c>
      <c r="G1672" s="158">
        <v>1.4232</v>
      </c>
      <c r="H1672" s="158">
        <v>10.436</v>
      </c>
      <c r="I1672" s="158">
        <v>5.3219000000000003</v>
      </c>
      <c r="J1672" s="158">
        <v>4.2385000000000002</v>
      </c>
      <c r="K1672" s="158">
        <v>2.9075000000000002</v>
      </c>
      <c r="L1672" s="158">
        <v>2.5587</v>
      </c>
      <c r="M1672" s="158">
        <v>22.719200000000001</v>
      </c>
      <c r="N1672" s="158">
        <v>17.668099999999999</v>
      </c>
      <c r="O1672" s="158">
        <v>6.5442999999999998</v>
      </c>
      <c r="P1672" s="158">
        <v>1.9630000000000001</v>
      </c>
      <c r="Q1672" s="158">
        <v>5.3160999999999996</v>
      </c>
      <c r="R1672" s="158">
        <v>10.2295</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44865</v>
      </c>
      <c r="E1673" s="158">
        <v>25.5854</v>
      </c>
      <c r="F1673" s="158">
        <v>2.7111000000000001</v>
      </c>
      <c r="G1673" s="158">
        <v>2.7111000000000001</v>
      </c>
      <c r="H1673" s="158">
        <v>9.9418000000000006</v>
      </c>
      <c r="I1673" s="158">
        <v>6.9066999999999998</v>
      </c>
      <c r="J1673" s="158">
        <v>4.7915999999999999</v>
      </c>
      <c r="K1673" s="158">
        <v>4.8712999999999997</v>
      </c>
      <c r="L1673" s="158">
        <v>2.9594</v>
      </c>
      <c r="M1673" s="158">
        <v>2.7273999999999998</v>
      </c>
      <c r="N1673" s="158">
        <v>3.0670000000000002</v>
      </c>
      <c r="O1673" s="158">
        <v>5.4116999999999997</v>
      </c>
      <c r="P1673" s="158">
        <v>6.6379000000000001</v>
      </c>
      <c r="Q1673" s="158">
        <v>8.0124999999999993</v>
      </c>
      <c r="R1673" s="158">
        <v>3.8885000000000001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44865</v>
      </c>
      <c r="E1674" s="158">
        <v>23.999600000000001</v>
      </c>
      <c r="F1674" s="158">
        <v>2.0280999999999998</v>
      </c>
      <c r="G1674" s="158">
        <v>2.0280999999999998</v>
      </c>
      <c r="H1674" s="158">
        <v>9.2550000000000008</v>
      </c>
      <c r="I1674" s="158">
        <v>6.2286000000000001</v>
      </c>
      <c r="J1674" s="158">
        <v>4.1157000000000004</v>
      </c>
      <c r="K1674" s="158">
        <v>4.18</v>
      </c>
      <c r="L1674" s="158">
        <v>2.2700999999999998</v>
      </c>
      <c r="M1674" s="158">
        <v>2.0337999999999998</v>
      </c>
      <c r="N1674" s="158">
        <v>2.3673999999999999</v>
      </c>
      <c r="O1674" s="158">
        <v>4.6637000000000004</v>
      </c>
      <c r="P1674" s="158">
        <v>5.8944000000000001</v>
      </c>
      <c r="Q1674" s="158">
        <v>7.3489000000000004</v>
      </c>
      <c r="R1674" s="158">
        <v>3.1494</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44865</v>
      </c>
      <c r="E1677" s="158">
        <v>22.7182</v>
      </c>
      <c r="F1677" s="158">
        <v>1.6069</v>
      </c>
      <c r="G1677" s="158">
        <v>1.6069</v>
      </c>
      <c r="H1677" s="158">
        <v>9.9884000000000004</v>
      </c>
      <c r="I1677" s="158">
        <v>6.6501000000000001</v>
      </c>
      <c r="J1677" s="158">
        <v>4.6778000000000004</v>
      </c>
      <c r="K1677" s="158">
        <v>3.4470000000000001</v>
      </c>
      <c r="L1677" s="158">
        <v>2.758</v>
      </c>
      <c r="M1677" s="158">
        <v>2.6541000000000001</v>
      </c>
      <c r="N1677" s="158">
        <v>2.8024</v>
      </c>
      <c r="O1677" s="158">
        <v>5.3875999999999999</v>
      </c>
      <c r="P1677" s="158">
        <v>6.2270000000000003</v>
      </c>
      <c r="Q1677" s="158">
        <v>7.1749000000000001</v>
      </c>
      <c r="R1677" s="158">
        <v>3.3727</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44865</v>
      </c>
      <c r="E1678" s="158">
        <v>21.162299999999998</v>
      </c>
      <c r="F1678" s="158">
        <v>0.97740000000000005</v>
      </c>
      <c r="G1678" s="158">
        <v>0.97740000000000005</v>
      </c>
      <c r="H1678" s="158">
        <v>9.3549000000000007</v>
      </c>
      <c r="I1678" s="158">
        <v>6.0136000000000003</v>
      </c>
      <c r="J1678" s="158">
        <v>4.0308000000000002</v>
      </c>
      <c r="K1678" s="158">
        <v>2.8184999999999998</v>
      </c>
      <c r="L1678" s="158">
        <v>2.1383000000000001</v>
      </c>
      <c r="M1678" s="158">
        <v>2.0423</v>
      </c>
      <c r="N1678" s="158">
        <v>2.1932</v>
      </c>
      <c r="O1678" s="158">
        <v>4.7319000000000004</v>
      </c>
      <c r="P1678" s="158">
        <v>5.5227000000000004</v>
      </c>
      <c r="Q1678" s="158">
        <v>6.72</v>
      </c>
      <c r="R1678" s="158">
        <v>2.7410999999999999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44865</v>
      </c>
      <c r="E1679" s="158">
        <v>41.084699999999998</v>
      </c>
      <c r="F1679" s="158">
        <v>4.2065999999999999</v>
      </c>
      <c r="G1679" s="158">
        <v>4.2065999999999999</v>
      </c>
      <c r="H1679" s="158">
        <v>10.388299999999999</v>
      </c>
      <c r="I1679" s="158">
        <v>7.5286999999999997</v>
      </c>
      <c r="J1679" s="158">
        <v>4.6726000000000001</v>
      </c>
      <c r="K1679" s="158">
        <v>3.4931000000000001</v>
      </c>
      <c r="L1679" s="158">
        <v>2.8458999999999999</v>
      </c>
      <c r="M1679" s="158">
        <v>2.8208000000000002</v>
      </c>
      <c r="N1679" s="158">
        <v>2.9272999999999998</v>
      </c>
      <c r="O1679" s="158">
        <v>5.556</v>
      </c>
      <c r="P1679" s="158">
        <v>6.4466999999999999</v>
      </c>
      <c r="Q1679" s="158">
        <v>7.8356000000000003</v>
      </c>
      <c r="R1679" s="158">
        <v>3.5427</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44865</v>
      </c>
      <c r="E1680" s="158">
        <v>38.437800000000003</v>
      </c>
      <c r="F1680" s="158">
        <v>3.6095000000000002</v>
      </c>
      <c r="G1680" s="158">
        <v>3.6095000000000002</v>
      </c>
      <c r="H1680" s="158">
        <v>9.7783999999999995</v>
      </c>
      <c r="I1680" s="158">
        <v>6.9164000000000003</v>
      </c>
      <c r="J1680" s="158">
        <v>4.0635000000000003</v>
      </c>
      <c r="K1680" s="158">
        <v>2.8719000000000001</v>
      </c>
      <c r="L1680" s="158">
        <v>2.2315999999999998</v>
      </c>
      <c r="M1680" s="158">
        <v>2.1987999999999999</v>
      </c>
      <c r="N1680" s="158">
        <v>2.3010000000000002</v>
      </c>
      <c r="O1680" s="158">
        <v>4.8899999999999997</v>
      </c>
      <c r="P1680" s="158">
        <v>5.7259000000000002</v>
      </c>
      <c r="Q1680" s="158">
        <v>6.9082999999999997</v>
      </c>
      <c r="R1680" s="158">
        <v>2.8946999999999998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44865</v>
      </c>
      <c r="E1684" s="158">
        <v>87.953100000000006</v>
      </c>
      <c r="F1684" s="158">
        <v>14.930400000000001</v>
      </c>
      <c r="G1684" s="158">
        <v>14.930400000000001</v>
      </c>
      <c r="H1684" s="158">
        <v>14.9719</v>
      </c>
      <c r="I1684" s="158">
        <v>14.995900000000001</v>
      </c>
      <c r="J1684" s="158">
        <v>15.100199999999999</v>
      </c>
      <c r="K1684" s="158">
        <v>-13.305300000000001</v>
      </c>
      <c r="L1684" s="158">
        <v>-1.5163</v>
      </c>
      <c r="M1684" s="158"/>
      <c r="N1684" s="158"/>
      <c r="O1684" s="158"/>
      <c r="P1684" s="158"/>
      <c r="Q1684" s="158">
        <v>1.5071000000000001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44865</v>
      </c>
      <c r="E1685" s="158">
        <v>92.890100000000004</v>
      </c>
      <c r="F1685" s="158">
        <v>14.9237</v>
      </c>
      <c r="G1685" s="158">
        <v>14.9237</v>
      </c>
      <c r="H1685" s="158">
        <v>14.969200000000001</v>
      </c>
      <c r="I1685" s="158">
        <v>14.994899999999999</v>
      </c>
      <c r="J1685" s="158">
        <v>15.098699999999999</v>
      </c>
      <c r="K1685" s="158">
        <v>-13.3058</v>
      </c>
      <c r="L1685" s="158">
        <v>-1.5165</v>
      </c>
      <c r="M1685" s="158"/>
      <c r="N1685" s="158"/>
      <c r="O1685" s="158"/>
      <c r="P1685" s="158"/>
      <c r="Q1685" s="158">
        <v>1.5069999999999999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44865</v>
      </c>
      <c r="E1688" s="158">
        <v>4768.6819277108398</v>
      </c>
      <c r="F1688" s="158">
        <v>12.3108</v>
      </c>
      <c r="G1688" s="158">
        <v>12.3108</v>
      </c>
      <c r="H1688" s="158">
        <v>15.848100000000001</v>
      </c>
      <c r="I1688" s="158">
        <v>14.682499999999999</v>
      </c>
      <c r="J1688" s="158">
        <v>8.6367999999999991</v>
      </c>
      <c r="K1688" s="158">
        <v>1.7153</v>
      </c>
      <c r="L1688" s="158">
        <v>1.8631</v>
      </c>
      <c r="M1688" s="158">
        <v>9.0794999999999995</v>
      </c>
      <c r="N1688" s="158">
        <v>8.3131000000000004</v>
      </c>
      <c r="O1688" s="158">
        <v>5.2321</v>
      </c>
      <c r="P1688" s="158">
        <v>5.8098000000000001</v>
      </c>
      <c r="Q1688" s="158">
        <v>7.8140999999999998</v>
      </c>
      <c r="R1688" s="158">
        <v>13.5876</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44865</v>
      </c>
      <c r="E1689" s="158">
        <v>4767.3717999999999</v>
      </c>
      <c r="F1689" s="158">
        <v>12.3109</v>
      </c>
      <c r="G1689" s="158">
        <v>12.3109</v>
      </c>
      <c r="H1689" s="158">
        <v>15.8482</v>
      </c>
      <c r="I1689" s="158">
        <v>14.682499999999999</v>
      </c>
      <c r="J1689" s="158">
        <v>8.6367999999999991</v>
      </c>
      <c r="K1689" s="158">
        <v>1.7153</v>
      </c>
      <c r="L1689" s="158">
        <v>1.8631</v>
      </c>
      <c r="M1689" s="158">
        <v>0.9103</v>
      </c>
      <c r="N1689" s="158">
        <v>2.1471</v>
      </c>
      <c r="O1689" s="158">
        <v>3.5190000000000001</v>
      </c>
      <c r="P1689" s="158">
        <v>5.0895999999999999</v>
      </c>
      <c r="Q1689" s="158">
        <v>7.6752000000000002</v>
      </c>
      <c r="R1689" s="158">
        <v>10.426299999999999</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44865</v>
      </c>
      <c r="E1690" s="158">
        <v>26.066099999999999</v>
      </c>
      <c r="F1690" s="158">
        <v>3.1747999999999998</v>
      </c>
      <c r="G1690" s="158">
        <v>3.1747999999999998</v>
      </c>
      <c r="H1690" s="158">
        <v>9.8847000000000005</v>
      </c>
      <c r="I1690" s="158">
        <v>6.3567999999999998</v>
      </c>
      <c r="J1690" s="158">
        <v>4.4570999999999996</v>
      </c>
      <c r="K1690" s="158">
        <v>4.3594999999999997</v>
      </c>
      <c r="L1690" s="158">
        <v>3.1764000000000001</v>
      </c>
      <c r="M1690" s="158">
        <v>2.8567</v>
      </c>
      <c r="N1690" s="158">
        <v>2.8494000000000002</v>
      </c>
      <c r="O1690" s="158">
        <v>6.0231000000000003</v>
      </c>
      <c r="P1690" s="158">
        <v>6.7874999999999996</v>
      </c>
      <c r="Q1690" s="158">
        <v>8.0602999999999998</v>
      </c>
      <c r="R1690" s="158">
        <v>3.7054999999999998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44865</v>
      </c>
      <c r="E1691" s="158">
        <v>26.667999999999999</v>
      </c>
      <c r="F1691" s="158">
        <v>3.6053000000000002</v>
      </c>
      <c r="G1691" s="158">
        <v>3.6053000000000002</v>
      </c>
      <c r="H1691" s="158">
        <v>10.3354</v>
      </c>
      <c r="I1691" s="158">
        <v>6.8220999999999998</v>
      </c>
      <c r="J1691" s="158">
        <v>4.9168000000000003</v>
      </c>
      <c r="K1691" s="158">
        <v>4.8247999999999998</v>
      </c>
      <c r="L1691" s="158">
        <v>3.6408</v>
      </c>
      <c r="M1691" s="158">
        <v>3.3016999999999999</v>
      </c>
      <c r="N1691" s="158">
        <v>3.3081999999999998</v>
      </c>
      <c r="O1691" s="158">
        <v>6.4729999999999999</v>
      </c>
      <c r="P1691" s="158">
        <v>7.1234999999999999</v>
      </c>
      <c r="Q1691" s="158">
        <v>8.0546000000000006</v>
      </c>
      <c r="R1691" s="158">
        <v>4.2051999999999996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44865</v>
      </c>
      <c r="E1692" s="158">
        <v>32.499400000000001</v>
      </c>
      <c r="F1692" s="158">
        <v>4.569</v>
      </c>
      <c r="G1692" s="158">
        <v>4.569</v>
      </c>
      <c r="H1692" s="158">
        <v>9.0295000000000005</v>
      </c>
      <c r="I1692" s="158">
        <v>7.24</v>
      </c>
      <c r="J1692" s="158">
        <v>4.9698000000000002</v>
      </c>
      <c r="K1692" s="158">
        <v>3.5958000000000001</v>
      </c>
      <c r="L1692" s="158">
        <v>1.8876999999999999</v>
      </c>
      <c r="M1692" s="158">
        <v>1.9386000000000001</v>
      </c>
      <c r="N1692" s="158">
        <v>2.1999</v>
      </c>
      <c r="O1692" s="158">
        <v>3.6202000000000001</v>
      </c>
      <c r="P1692" s="158">
        <v>3.0537999999999998</v>
      </c>
      <c r="Q1692" s="158">
        <v>6.1003999999999996</v>
      </c>
      <c r="R1692" s="158">
        <v>2.8871000000000002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44865</v>
      </c>
      <c r="E1693" s="158">
        <v>35.4499</v>
      </c>
      <c r="F1693" s="158">
        <v>5.1158999999999999</v>
      </c>
      <c r="G1693" s="158">
        <v>5.1158999999999999</v>
      </c>
      <c r="H1693" s="158">
        <v>9.58</v>
      </c>
      <c r="I1693" s="158">
        <v>7.7895000000000003</v>
      </c>
      <c r="J1693" s="158">
        <v>5.5225999999999997</v>
      </c>
      <c r="K1693" s="158">
        <v>4.1515000000000004</v>
      </c>
      <c r="L1693" s="158">
        <v>2.4350999999999998</v>
      </c>
      <c r="M1693" s="158">
        <v>2.4811999999999999</v>
      </c>
      <c r="N1693" s="158">
        <v>2.7454000000000001</v>
      </c>
      <c r="O1693" s="158">
        <v>4.5039999999999996</v>
      </c>
      <c r="P1693" s="158">
        <v>3.9742000000000002</v>
      </c>
      <c r="Q1693" s="158">
        <v>6.4048999999999996</v>
      </c>
      <c r="R1693" s="158">
        <v>3.6966999999999999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44865</v>
      </c>
      <c r="E1694" s="158">
        <v>49.161099999999998</v>
      </c>
      <c r="F1694" s="158">
        <v>11.6678</v>
      </c>
      <c r="G1694" s="158">
        <v>11.6678</v>
      </c>
      <c r="H1694" s="158">
        <v>13.734999999999999</v>
      </c>
      <c r="I1694" s="158">
        <v>8.1233000000000004</v>
      </c>
      <c r="J1694" s="158">
        <v>6.3497000000000003</v>
      </c>
      <c r="K1694" s="158">
        <v>6.9431000000000003</v>
      </c>
      <c r="L1694" s="158">
        <v>5.4980000000000002</v>
      </c>
      <c r="M1694" s="158">
        <v>4.7061000000000002</v>
      </c>
      <c r="N1694" s="158">
        <v>3.9478</v>
      </c>
      <c r="O1694" s="158">
        <v>6.3563000000000001</v>
      </c>
      <c r="P1694" s="158">
        <v>6.6801000000000004</v>
      </c>
      <c r="Q1694" s="158">
        <v>7.8666</v>
      </c>
      <c r="R1694" s="158">
        <v>4.3227000000000002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44865</v>
      </c>
      <c r="E1695" s="158">
        <v>52.744500000000002</v>
      </c>
      <c r="F1695" s="158">
        <v>12.422800000000001</v>
      </c>
      <c r="G1695" s="158">
        <v>12.422800000000001</v>
      </c>
      <c r="H1695" s="158">
        <v>14.485799999999999</v>
      </c>
      <c r="I1695" s="158">
        <v>8.8731000000000009</v>
      </c>
      <c r="J1695" s="158">
        <v>7.1033999999999997</v>
      </c>
      <c r="K1695" s="158">
        <v>7.7069000000000001</v>
      </c>
      <c r="L1695" s="158">
        <v>6.2717000000000001</v>
      </c>
      <c r="M1695" s="158">
        <v>5.4886999999999997</v>
      </c>
      <c r="N1695" s="158">
        <v>4.7359999999999998</v>
      </c>
      <c r="O1695" s="158">
        <v>7.1628999999999996</v>
      </c>
      <c r="P1695" s="158">
        <v>7.5179</v>
      </c>
      <c r="Q1695" s="158">
        <v>8.5961999999999996</v>
      </c>
      <c r="R1695" s="158">
        <v>5.1158000000000001</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44865</v>
      </c>
      <c r="E1696" s="158">
        <v>22.719100000000001</v>
      </c>
      <c r="F1696" s="158">
        <v>8.6280999999999999</v>
      </c>
      <c r="G1696" s="158">
        <v>8.6280999999999999</v>
      </c>
      <c r="H1696" s="158">
        <v>12.1539</v>
      </c>
      <c r="I1696" s="158">
        <v>8.3463999999999992</v>
      </c>
      <c r="J1696" s="158">
        <v>4.5888</v>
      </c>
      <c r="K1696" s="158">
        <v>4.4340000000000002</v>
      </c>
      <c r="L1696" s="158">
        <v>2.8115000000000001</v>
      </c>
      <c r="M1696" s="158">
        <v>2.2037</v>
      </c>
      <c r="N1696" s="158">
        <v>2.4567999999999999</v>
      </c>
      <c r="O1696" s="158">
        <v>8.2415000000000003</v>
      </c>
      <c r="P1696" s="158">
        <v>6.0343</v>
      </c>
      <c r="Q1696" s="158">
        <v>7.3197999999999999</v>
      </c>
      <c r="R1696" s="158">
        <v>7.4192999999999998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44865</v>
      </c>
      <c r="E1697" s="158">
        <v>24.4968</v>
      </c>
      <c r="F1697" s="158">
        <v>9.0957000000000008</v>
      </c>
      <c r="G1697" s="158">
        <v>9.0957000000000008</v>
      </c>
      <c r="H1697" s="158">
        <v>12.634</v>
      </c>
      <c r="I1697" s="158">
        <v>8.81</v>
      </c>
      <c r="J1697" s="158">
        <v>5.0587999999999997</v>
      </c>
      <c r="K1697" s="158">
        <v>4.9100999999999999</v>
      </c>
      <c r="L1697" s="158">
        <v>3.2884000000000002</v>
      </c>
      <c r="M1697" s="158">
        <v>2.6818</v>
      </c>
      <c r="N1697" s="158">
        <v>2.9388999999999998</v>
      </c>
      <c r="O1697" s="158">
        <v>8.8033000000000001</v>
      </c>
      <c r="P1697" s="158">
        <v>6.7850999999999999</v>
      </c>
      <c r="Q1697" s="158">
        <v>7.7575000000000003</v>
      </c>
      <c r="R1697" s="158">
        <v>7.8955000000000002</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44865</v>
      </c>
      <c r="E1698" s="158">
        <v>49.395200000000003</v>
      </c>
      <c r="F1698" s="158">
        <v>-3.5705</v>
      </c>
      <c r="G1698" s="158">
        <v>-3.5705</v>
      </c>
      <c r="H1698" s="158">
        <v>9.5497999999999994</v>
      </c>
      <c r="I1698" s="158">
        <v>3.1337000000000002</v>
      </c>
      <c r="J1698" s="158">
        <v>3.9702000000000002</v>
      </c>
      <c r="K1698" s="158">
        <v>2.5310999999999999</v>
      </c>
      <c r="L1698" s="158">
        <v>2.4382999999999999</v>
      </c>
      <c r="M1698" s="158">
        <v>2.1069</v>
      </c>
      <c r="N1698" s="158">
        <v>2.4906999999999999</v>
      </c>
      <c r="O1698" s="158">
        <v>5.5442999999999998</v>
      </c>
      <c r="P1698" s="158">
        <v>6.6246999999999998</v>
      </c>
      <c r="Q1698" s="158">
        <v>7.8120000000000003</v>
      </c>
      <c r="R1698" s="158">
        <v>3.3694000000000002</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44865</v>
      </c>
      <c r="E1699" s="158">
        <v>46.720199999999998</v>
      </c>
      <c r="F1699" s="158">
        <v>-4.0350999999999999</v>
      </c>
      <c r="G1699" s="158">
        <v>-4.0350999999999999</v>
      </c>
      <c r="H1699" s="158">
        <v>9.0771999999999995</v>
      </c>
      <c r="I1699" s="158">
        <v>2.6534</v>
      </c>
      <c r="J1699" s="158">
        <v>3.4931999999999999</v>
      </c>
      <c r="K1699" s="158">
        <v>2.0545</v>
      </c>
      <c r="L1699" s="158">
        <v>1.958</v>
      </c>
      <c r="M1699" s="158">
        <v>1.6182000000000001</v>
      </c>
      <c r="N1699" s="158">
        <v>1.9978</v>
      </c>
      <c r="O1699" s="158">
        <v>5.0209999999999999</v>
      </c>
      <c r="P1699" s="158">
        <v>6.0983000000000001</v>
      </c>
      <c r="Q1699" s="158">
        <v>7.2953000000000001</v>
      </c>
      <c r="R1699" s="158">
        <v>2.8660000000000001</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44865</v>
      </c>
      <c r="E1700" s="158">
        <v>1951.8357000000001</v>
      </c>
      <c r="F1700" s="158">
        <v>3.7143999999999999</v>
      </c>
      <c r="G1700" s="158">
        <v>3.7143999999999999</v>
      </c>
      <c r="H1700" s="158">
        <v>10.010400000000001</v>
      </c>
      <c r="I1700" s="158">
        <v>6.7701000000000002</v>
      </c>
      <c r="J1700" s="158">
        <v>5.8312999999999997</v>
      </c>
      <c r="K1700" s="158">
        <v>4.2154999999999996</v>
      </c>
      <c r="L1700" s="158">
        <v>2.7837000000000001</v>
      </c>
      <c r="M1700" s="158">
        <v>2.6168999999999998</v>
      </c>
      <c r="N1700" s="158">
        <v>2.5968</v>
      </c>
      <c r="O1700" s="158">
        <v>4.6226000000000003</v>
      </c>
      <c r="P1700" s="158">
        <v>5.6955</v>
      </c>
      <c r="Q1700" s="158">
        <v>7.5716000000000001</v>
      </c>
      <c r="R1700" s="158">
        <v>3.4786999999999999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44865</v>
      </c>
      <c r="E1701" s="158">
        <v>1749.8496</v>
      </c>
      <c r="F1701" s="158">
        <v>2.5815000000000001</v>
      </c>
      <c r="G1701" s="158">
        <v>2.5815000000000001</v>
      </c>
      <c r="H1701" s="158">
        <v>8.891</v>
      </c>
      <c r="I1701" s="158">
        <v>5.6531000000000002</v>
      </c>
      <c r="J1701" s="158">
        <v>4.7150999999999996</v>
      </c>
      <c r="K1701" s="158">
        <v>2.9904999999999999</v>
      </c>
      <c r="L1701" s="158">
        <v>1.5139</v>
      </c>
      <c r="M1701" s="158">
        <v>1.3279000000000001</v>
      </c>
      <c r="N1701" s="158">
        <v>1.2937000000000001</v>
      </c>
      <c r="O1701" s="158">
        <v>3.2989999999999999</v>
      </c>
      <c r="P1701" s="158">
        <v>4.4391999999999996</v>
      </c>
      <c r="Q1701" s="158">
        <v>6.3151999999999999</v>
      </c>
      <c r="R1701" s="158">
        <v>2.1393</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44865</v>
      </c>
      <c r="E1702" s="158">
        <v>2944.6788000000001</v>
      </c>
      <c r="F1702" s="158">
        <v>1.0103</v>
      </c>
      <c r="G1702" s="158">
        <v>1.0103</v>
      </c>
      <c r="H1702" s="158">
        <v>8.9692000000000007</v>
      </c>
      <c r="I1702" s="158">
        <v>5.0525000000000002</v>
      </c>
      <c r="J1702" s="158">
        <v>3.9746999999999999</v>
      </c>
      <c r="K1702" s="158">
        <v>3.0116999999999998</v>
      </c>
      <c r="L1702" s="158">
        <v>1.5723</v>
      </c>
      <c r="M1702" s="158">
        <v>1.6027</v>
      </c>
      <c r="N1702" s="158">
        <v>1.9298</v>
      </c>
      <c r="O1702" s="158">
        <v>4.6670999999999996</v>
      </c>
      <c r="P1702" s="158">
        <v>5.5989000000000004</v>
      </c>
      <c r="Q1702" s="158">
        <v>7.1604999999999999</v>
      </c>
      <c r="R1702" s="158">
        <v>2.5440999999999998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44865</v>
      </c>
      <c r="E1703" s="158">
        <v>3200.3404</v>
      </c>
      <c r="F1703" s="158">
        <v>1.8612</v>
      </c>
      <c r="G1703" s="158">
        <v>1.8612</v>
      </c>
      <c r="H1703" s="158">
        <v>9.8221000000000007</v>
      </c>
      <c r="I1703" s="158">
        <v>5.9048999999999996</v>
      </c>
      <c r="J1703" s="158">
        <v>4.8285999999999998</v>
      </c>
      <c r="K1703" s="158">
        <v>3.8702000000000001</v>
      </c>
      <c r="L1703" s="158">
        <v>2.4317000000000002</v>
      </c>
      <c r="M1703" s="158">
        <v>2.4668000000000001</v>
      </c>
      <c r="N1703" s="158">
        <v>2.8010000000000002</v>
      </c>
      <c r="O1703" s="158">
        <v>5.5601000000000003</v>
      </c>
      <c r="P1703" s="158">
        <v>6.4993999999999996</v>
      </c>
      <c r="Q1703" s="158">
        <v>7.5636999999999999</v>
      </c>
      <c r="R1703" s="158">
        <v>3.4199000000000002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44865</v>
      </c>
      <c r="E1706" s="158">
        <v>43.041800000000002</v>
      </c>
      <c r="F1706" s="158">
        <v>1.4983</v>
      </c>
      <c r="G1706" s="158">
        <v>1.4983</v>
      </c>
      <c r="H1706" s="158">
        <v>12.1755</v>
      </c>
      <c r="I1706" s="158">
        <v>7.9104000000000001</v>
      </c>
      <c r="J1706" s="158">
        <v>4.7460000000000004</v>
      </c>
      <c r="K1706" s="158">
        <v>4.1116999999999999</v>
      </c>
      <c r="L1706" s="158">
        <v>2.6149</v>
      </c>
      <c r="M1706" s="158">
        <v>2.246</v>
      </c>
      <c r="N1706" s="158">
        <v>2.2118000000000002</v>
      </c>
      <c r="O1706" s="158">
        <v>5.2889999999999997</v>
      </c>
      <c r="P1706" s="158">
        <v>6.1571999999999996</v>
      </c>
      <c r="Q1706" s="158">
        <v>7.3749000000000002</v>
      </c>
      <c r="R1706" s="158">
        <v>3.09</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44865</v>
      </c>
      <c r="E1707" s="158">
        <v>46.405000000000001</v>
      </c>
      <c r="F1707" s="158">
        <v>2.2814000000000001</v>
      </c>
      <c r="G1707" s="158">
        <v>2.2814000000000001</v>
      </c>
      <c r="H1707" s="158">
        <v>12.9848</v>
      </c>
      <c r="I1707" s="158">
        <v>8.7261000000000006</v>
      </c>
      <c r="J1707" s="158">
        <v>5.5598999999999998</v>
      </c>
      <c r="K1707" s="158">
        <v>4.9318</v>
      </c>
      <c r="L1707" s="158">
        <v>3.4428999999999998</v>
      </c>
      <c r="M1707" s="158">
        <v>3.0796000000000001</v>
      </c>
      <c r="N1707" s="158">
        <v>3.0514000000000001</v>
      </c>
      <c r="O1707" s="158">
        <v>6.1521999999999997</v>
      </c>
      <c r="P1707" s="158">
        <v>7.0358000000000001</v>
      </c>
      <c r="Q1707" s="158">
        <v>8.0618999999999996</v>
      </c>
      <c r="R1707" s="158">
        <v>3.9365000000000001</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44865</v>
      </c>
      <c r="E1708" s="158">
        <v>22.842199999999998</v>
      </c>
      <c r="F1708" s="158">
        <v>5.3287000000000004</v>
      </c>
      <c r="G1708" s="158">
        <v>5.3287000000000004</v>
      </c>
      <c r="H1708" s="158">
        <v>9.1470000000000002</v>
      </c>
      <c r="I1708" s="158">
        <v>7.3022999999999998</v>
      </c>
      <c r="J1708" s="158">
        <v>5.1616</v>
      </c>
      <c r="K1708" s="158">
        <v>3.9790999999999999</v>
      </c>
      <c r="L1708" s="158">
        <v>2.4449000000000001</v>
      </c>
      <c r="M1708" s="158">
        <v>2.3344999999999998</v>
      </c>
      <c r="N1708" s="158">
        <v>2.5659000000000001</v>
      </c>
      <c r="O1708" s="158">
        <v>5.4617000000000004</v>
      </c>
      <c r="P1708" s="158">
        <v>6.5312000000000001</v>
      </c>
      <c r="Q1708" s="158">
        <v>7.7023999999999999</v>
      </c>
      <c r="R1708" s="158">
        <v>3.3245</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44865</v>
      </c>
      <c r="E1709" s="158">
        <v>21.820599999999999</v>
      </c>
      <c r="F1709" s="158">
        <v>4.7971000000000004</v>
      </c>
      <c r="G1709" s="158">
        <v>4.7971000000000004</v>
      </c>
      <c r="H1709" s="158">
        <v>8.6517999999999997</v>
      </c>
      <c r="I1709" s="158">
        <v>6.8162000000000003</v>
      </c>
      <c r="J1709" s="158">
        <v>4.6752000000000002</v>
      </c>
      <c r="K1709" s="158">
        <v>3.4941</v>
      </c>
      <c r="L1709" s="158">
        <v>1.9587000000000001</v>
      </c>
      <c r="M1709" s="158">
        <v>1.8468</v>
      </c>
      <c r="N1709" s="158">
        <v>2.0743</v>
      </c>
      <c r="O1709" s="158">
        <v>4.9512999999999998</v>
      </c>
      <c r="P1709" s="158">
        <v>6.0076000000000001</v>
      </c>
      <c r="Q1709" s="158">
        <v>7.4549000000000003</v>
      </c>
      <c r="R1709" s="158">
        <v>2.8262999999999998</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44865</v>
      </c>
      <c r="E1710" s="158">
        <v>12.606199999999999</v>
      </c>
      <c r="F1710" s="158">
        <v>2.2202000000000002</v>
      </c>
      <c r="G1710" s="158">
        <v>2.2202000000000002</v>
      </c>
      <c r="H1710" s="158">
        <v>8.2706</v>
      </c>
      <c r="I1710" s="158">
        <v>5.6582999999999997</v>
      </c>
      <c r="J1710" s="158">
        <v>5.0747</v>
      </c>
      <c r="K1710" s="158">
        <v>3.5434999999999999</v>
      </c>
      <c r="L1710" s="158">
        <v>2.3919000000000001</v>
      </c>
      <c r="M1710" s="158">
        <v>2.3056000000000001</v>
      </c>
      <c r="N1710" s="158">
        <v>2.4592999999999998</v>
      </c>
      <c r="O1710" s="158">
        <v>5.1044</v>
      </c>
      <c r="P1710" s="158"/>
      <c r="Q1710" s="158">
        <v>6.3743999999999996</v>
      </c>
      <c r="R1710" s="158">
        <v>3.1796000000000002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44865</v>
      </c>
      <c r="E1711" s="158">
        <v>12.118499999999999</v>
      </c>
      <c r="F1711" s="158">
        <v>1.1045</v>
      </c>
      <c r="G1711" s="158">
        <v>1.1045</v>
      </c>
      <c r="H1711" s="158">
        <v>7.2126999999999999</v>
      </c>
      <c r="I1711" s="158">
        <v>4.5904999999999996</v>
      </c>
      <c r="J1711" s="158">
        <v>4.0166000000000004</v>
      </c>
      <c r="K1711" s="158">
        <v>2.4796999999999998</v>
      </c>
      <c r="L1711" s="158">
        <v>1.3275999999999999</v>
      </c>
      <c r="M1711" s="158">
        <v>1.2393000000000001</v>
      </c>
      <c r="N1711" s="158">
        <v>1.3863000000000001</v>
      </c>
      <c r="O1711" s="158">
        <v>4.0037000000000003</v>
      </c>
      <c r="P1711" s="158"/>
      <c r="Q1711" s="158">
        <v>5.2605000000000004</v>
      </c>
      <c r="R1711" s="158">
        <v>2.1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44865</v>
      </c>
      <c r="E1712" s="158">
        <v>10.712</v>
      </c>
      <c r="F1712" s="158">
        <v>3.1810999999999998</v>
      </c>
      <c r="G1712" s="158">
        <v>3.1810999999999998</v>
      </c>
      <c r="H1712" s="158">
        <v>9.4629999999999992</v>
      </c>
      <c r="I1712" s="158">
        <v>6.0743999999999998</v>
      </c>
      <c r="J1712" s="158">
        <v>5.1001000000000003</v>
      </c>
      <c r="K1712" s="158">
        <v>4.0769000000000002</v>
      </c>
      <c r="L1712" s="158">
        <v>3.1987000000000001</v>
      </c>
      <c r="M1712" s="158">
        <v>2.8725000000000001</v>
      </c>
      <c r="N1712" s="158">
        <v>3.1168</v>
      </c>
      <c r="O1712" s="158"/>
      <c r="P1712" s="158"/>
      <c r="Q1712" s="158">
        <v>4.1665000000000001</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44865</v>
      </c>
      <c r="E1713" s="158">
        <v>10.5402</v>
      </c>
      <c r="F1713" s="158">
        <v>2.1936</v>
      </c>
      <c r="G1713" s="158">
        <v>2.1936</v>
      </c>
      <c r="H1713" s="158">
        <v>8.5039999999999996</v>
      </c>
      <c r="I1713" s="158">
        <v>5.0805999999999996</v>
      </c>
      <c r="J1713" s="158">
        <v>4.1252000000000004</v>
      </c>
      <c r="K1713" s="158">
        <v>3.0969000000000002</v>
      </c>
      <c r="L1713" s="158">
        <v>2.2166000000000001</v>
      </c>
      <c r="M1713" s="158">
        <v>1.8857999999999999</v>
      </c>
      <c r="N1713" s="158">
        <v>2.1211000000000002</v>
      </c>
      <c r="O1713" s="158"/>
      <c r="P1713" s="158"/>
      <c r="Q1713" s="158">
        <v>3.1717</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44865</v>
      </c>
      <c r="E1714" s="158">
        <v>13.5131</v>
      </c>
      <c r="F1714" s="158">
        <v>5.4046000000000003</v>
      </c>
      <c r="G1714" s="158">
        <v>5.4046000000000003</v>
      </c>
      <c r="H1714" s="158">
        <v>9.9671000000000003</v>
      </c>
      <c r="I1714" s="158">
        <v>7.7209000000000003</v>
      </c>
      <c r="J1714" s="158">
        <v>4.8029999999999999</v>
      </c>
      <c r="K1714" s="158">
        <v>4.3262999999999998</v>
      </c>
      <c r="L1714" s="158">
        <v>3.5053999999999998</v>
      </c>
      <c r="M1714" s="158">
        <v>3.2896000000000001</v>
      </c>
      <c r="N1714" s="158">
        <v>3.3222</v>
      </c>
      <c r="O1714" s="158">
        <v>5.6440999999999999</v>
      </c>
      <c r="P1714" s="158"/>
      <c r="Q1714" s="158">
        <v>6.7186000000000003</v>
      </c>
      <c r="R1714" s="158">
        <v>3.9073000000000002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44865</v>
      </c>
      <c r="E1715" s="158">
        <v>13.0266</v>
      </c>
      <c r="F1715" s="158">
        <v>4.5782999999999996</v>
      </c>
      <c r="G1715" s="158">
        <v>4.5782999999999996</v>
      </c>
      <c r="H1715" s="158">
        <v>9.1572999999999993</v>
      </c>
      <c r="I1715" s="158">
        <v>6.8829000000000002</v>
      </c>
      <c r="J1715" s="158">
        <v>3.9632000000000001</v>
      </c>
      <c r="K1715" s="158">
        <v>3.4948999999999999</v>
      </c>
      <c r="L1715" s="158">
        <v>2.6787999999999998</v>
      </c>
      <c r="M1715" s="158">
        <v>2.4626000000000001</v>
      </c>
      <c r="N1715" s="158">
        <v>2.4845999999999999</v>
      </c>
      <c r="O1715" s="158">
        <v>4.7801</v>
      </c>
      <c r="P1715" s="158"/>
      <c r="Q1715" s="158">
        <v>5.8768000000000002</v>
      </c>
      <c r="R1715" s="158">
        <v>3.0533000000000001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44865</v>
      </c>
      <c r="E1716" s="158">
        <v>43.197699999999998</v>
      </c>
      <c r="F1716" s="158">
        <v>3.4935</v>
      </c>
      <c r="G1716" s="158">
        <v>3.4935</v>
      </c>
      <c r="H1716" s="158">
        <v>10.3291</v>
      </c>
      <c r="I1716" s="158">
        <v>7.9607999999999999</v>
      </c>
      <c r="J1716" s="158">
        <v>4.391</v>
      </c>
      <c r="K1716" s="158">
        <v>3.7134</v>
      </c>
      <c r="L1716" s="158">
        <v>2.2216</v>
      </c>
      <c r="M1716" s="158">
        <v>2.3005</v>
      </c>
      <c r="N1716" s="158">
        <v>2.5790999999999999</v>
      </c>
      <c r="O1716" s="158">
        <v>5.5354000000000001</v>
      </c>
      <c r="P1716" s="158">
        <v>6.0848000000000004</v>
      </c>
      <c r="Q1716" s="158">
        <v>7.6368999999999998</v>
      </c>
      <c r="R1716" s="158">
        <v>3.7627000000000002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44865</v>
      </c>
      <c r="E1717" s="158">
        <v>46.171799999999998</v>
      </c>
      <c r="F1717" s="158">
        <v>4.3231000000000002</v>
      </c>
      <c r="G1717" s="158">
        <v>4.3231000000000002</v>
      </c>
      <c r="H1717" s="158">
        <v>11.156700000000001</v>
      </c>
      <c r="I1717" s="158">
        <v>8.7873999999999999</v>
      </c>
      <c r="J1717" s="158">
        <v>5.2149999999999999</v>
      </c>
      <c r="K1717" s="158">
        <v>4.5313999999999997</v>
      </c>
      <c r="L1717" s="158">
        <v>3.0363000000000002</v>
      </c>
      <c r="M1717" s="158">
        <v>3.1187999999999998</v>
      </c>
      <c r="N1717" s="158">
        <v>3.4060999999999999</v>
      </c>
      <c r="O1717" s="158">
        <v>6.3921999999999999</v>
      </c>
      <c r="P1717" s="158">
        <v>6.8924000000000003</v>
      </c>
      <c r="Q1717" s="158">
        <v>8.1236999999999995</v>
      </c>
      <c r="R1717" s="158">
        <v>4.6041999999999996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44865</v>
      </c>
      <c r="E1718" s="158">
        <v>37.227200000000003</v>
      </c>
      <c r="F1718" s="158">
        <v>2.6804999999999999</v>
      </c>
      <c r="G1718" s="158">
        <v>2.6804999999999999</v>
      </c>
      <c r="H1718" s="158">
        <v>8.7667999999999999</v>
      </c>
      <c r="I1718" s="158">
        <v>5.6147</v>
      </c>
      <c r="J1718" s="158">
        <v>4.5498000000000003</v>
      </c>
      <c r="K1718" s="158">
        <v>4.1546000000000003</v>
      </c>
      <c r="L1718" s="158">
        <v>3.1585999999999999</v>
      </c>
      <c r="M1718" s="158">
        <v>2.7262</v>
      </c>
      <c r="N1718" s="158">
        <v>2.5907</v>
      </c>
      <c r="O1718" s="158">
        <v>4.2294</v>
      </c>
      <c r="P1718" s="158">
        <v>3.5838000000000001</v>
      </c>
      <c r="Q1718" s="158">
        <v>6.8738000000000001</v>
      </c>
      <c r="R1718" s="158">
        <v>3.0059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44865</v>
      </c>
      <c r="E1719" s="158">
        <v>40.343699999999998</v>
      </c>
      <c r="F1719" s="158">
        <v>3.2277</v>
      </c>
      <c r="G1719" s="158">
        <v>3.2277</v>
      </c>
      <c r="H1719" s="158">
        <v>9.3242999999999991</v>
      </c>
      <c r="I1719" s="158">
        <v>6.1731999999999996</v>
      </c>
      <c r="J1719" s="158">
        <v>5.1148999999999996</v>
      </c>
      <c r="K1719" s="158">
        <v>4.7020999999999997</v>
      </c>
      <c r="L1719" s="158">
        <v>3.7225999999999999</v>
      </c>
      <c r="M1719" s="158">
        <v>3.4373</v>
      </c>
      <c r="N1719" s="158">
        <v>3.3338000000000001</v>
      </c>
      <c r="O1719" s="158">
        <v>5.0128000000000004</v>
      </c>
      <c r="P1719" s="158">
        <v>4.4101999999999997</v>
      </c>
      <c r="Q1719" s="158">
        <v>7.0900999999999996</v>
      </c>
      <c r="R1719" s="158">
        <v>3.7538999999999998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44865</v>
      </c>
      <c r="E1720" s="158">
        <v>27.647300000000001</v>
      </c>
      <c r="F1720" s="158">
        <v>2.2006999999999999</v>
      </c>
      <c r="G1720" s="158">
        <v>2.2006999999999999</v>
      </c>
      <c r="H1720" s="158">
        <v>9.0923999999999996</v>
      </c>
      <c r="I1720" s="158">
        <v>5.9450000000000003</v>
      </c>
      <c r="J1720" s="158">
        <v>4.7548000000000004</v>
      </c>
      <c r="K1720" s="158">
        <v>4.1219000000000001</v>
      </c>
      <c r="L1720" s="158">
        <v>3.0390000000000001</v>
      </c>
      <c r="M1720" s="158">
        <v>3.0219999999999998</v>
      </c>
      <c r="N1720" s="158">
        <v>3.1183000000000001</v>
      </c>
      <c r="O1720" s="158">
        <v>5.6843000000000004</v>
      </c>
      <c r="P1720" s="158">
        <v>6.5884</v>
      </c>
      <c r="Q1720" s="158">
        <v>7.7962999999999996</v>
      </c>
      <c r="R1720" s="158">
        <v>3.5486</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44865</v>
      </c>
      <c r="E1721" s="158">
        <v>26.368400000000001</v>
      </c>
      <c r="F1721" s="158">
        <v>1.7075</v>
      </c>
      <c r="G1721" s="158">
        <v>1.7075</v>
      </c>
      <c r="H1721" s="158">
        <v>8.5885999999999996</v>
      </c>
      <c r="I1721" s="158">
        <v>5.4493999999999998</v>
      </c>
      <c r="J1721" s="158">
        <v>4.2572999999999999</v>
      </c>
      <c r="K1721" s="158">
        <v>3.6177000000000001</v>
      </c>
      <c r="L1721" s="158">
        <v>2.5341999999999998</v>
      </c>
      <c r="M1721" s="158">
        <v>2.5131000000000001</v>
      </c>
      <c r="N1721" s="158">
        <v>2.6053000000000002</v>
      </c>
      <c r="O1721" s="158">
        <v>5.157</v>
      </c>
      <c r="P1721" s="158">
        <v>6.0282</v>
      </c>
      <c r="Q1721" s="158">
        <v>6.5525000000000002</v>
      </c>
      <c r="R1721" s="158">
        <v>3.0323000000000002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44865</v>
      </c>
      <c r="E1722" s="158">
        <v>36.369199999999999</v>
      </c>
      <c r="F1722" s="158">
        <v>2.2082999999999999</v>
      </c>
      <c r="G1722" s="158">
        <v>2.2082999999999999</v>
      </c>
      <c r="H1722" s="158">
        <v>9.8415999999999997</v>
      </c>
      <c r="I1722" s="158">
        <v>5.7763</v>
      </c>
      <c r="J1722" s="158">
        <v>4.9611000000000001</v>
      </c>
      <c r="K1722" s="158">
        <v>4.4065000000000003</v>
      </c>
      <c r="L1722" s="158">
        <v>2.7597</v>
      </c>
      <c r="M1722" s="158">
        <v>2.6922999999999999</v>
      </c>
      <c r="N1722" s="158">
        <v>3.1735000000000002</v>
      </c>
      <c r="O1722" s="158">
        <v>5.4175000000000004</v>
      </c>
      <c r="P1722" s="158">
        <v>3.9489000000000001</v>
      </c>
      <c r="Q1722" s="158">
        <v>6.8434999999999997</v>
      </c>
      <c r="R1722" s="158">
        <v>3.3035999999999999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44865</v>
      </c>
      <c r="E1723" s="158">
        <v>38.778799999999997</v>
      </c>
      <c r="F1723" s="158">
        <v>2.8557999999999999</v>
      </c>
      <c r="G1723" s="158">
        <v>2.8557999999999999</v>
      </c>
      <c r="H1723" s="158">
        <v>10.496600000000001</v>
      </c>
      <c r="I1723" s="158">
        <v>6.4297000000000004</v>
      </c>
      <c r="J1723" s="158">
        <v>5.6163999999999996</v>
      </c>
      <c r="K1723" s="158">
        <v>5.0658000000000003</v>
      </c>
      <c r="L1723" s="158">
        <v>3.4291999999999998</v>
      </c>
      <c r="M1723" s="158">
        <v>3.3641000000000001</v>
      </c>
      <c r="N1723" s="158">
        <v>3.8020999999999998</v>
      </c>
      <c r="O1723" s="158">
        <v>5.9212999999999996</v>
      </c>
      <c r="P1723" s="158">
        <v>4.5438999999999998</v>
      </c>
      <c r="Q1723" s="158">
        <v>6.8483000000000001</v>
      </c>
      <c r="R1723" s="158">
        <v>3.8258000000000001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44865</v>
      </c>
      <c r="E1726" s="158">
        <v>39.645600000000002</v>
      </c>
      <c r="F1726" s="158">
        <v>0.58309999999999995</v>
      </c>
      <c r="G1726" s="158">
        <v>0.58309999999999995</v>
      </c>
      <c r="H1726" s="158">
        <v>9.7574000000000005</v>
      </c>
      <c r="I1726" s="158">
        <v>5.5819000000000001</v>
      </c>
      <c r="J1726" s="158">
        <v>4.0768000000000004</v>
      </c>
      <c r="K1726" s="158">
        <v>2.7707999999999999</v>
      </c>
      <c r="L1726" s="158">
        <v>2.1273</v>
      </c>
      <c r="M1726" s="158">
        <v>2.1676000000000002</v>
      </c>
      <c r="N1726" s="158">
        <v>2.2656000000000001</v>
      </c>
      <c r="O1726" s="158">
        <v>4.9272999999999998</v>
      </c>
      <c r="P1726" s="158">
        <v>4.5183</v>
      </c>
      <c r="Q1726" s="158">
        <v>7.0407999999999999</v>
      </c>
      <c r="R1726" s="158">
        <v>2.6493000000000002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44865</v>
      </c>
      <c r="E1727" s="158">
        <v>42.915599999999998</v>
      </c>
      <c r="F1727" s="158">
        <v>1.4177</v>
      </c>
      <c r="G1727" s="158">
        <v>1.4177</v>
      </c>
      <c r="H1727" s="158">
        <v>10.636699999999999</v>
      </c>
      <c r="I1727" s="158">
        <v>6.4554999999999998</v>
      </c>
      <c r="J1727" s="158">
        <v>4.9287999999999998</v>
      </c>
      <c r="K1727" s="158">
        <v>3.6274000000000002</v>
      </c>
      <c r="L1727" s="158">
        <v>2.9859</v>
      </c>
      <c r="M1727" s="158">
        <v>3.0148999999999999</v>
      </c>
      <c r="N1727" s="158">
        <v>3.1541000000000001</v>
      </c>
      <c r="O1727" s="158">
        <v>5.8918999999999997</v>
      </c>
      <c r="P1727" s="158">
        <v>5.4610000000000003</v>
      </c>
      <c r="Q1727" s="158">
        <v>7.4547999999999996</v>
      </c>
      <c r="R1727" s="158">
        <v>3.5823</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44865</v>
      </c>
      <c r="E1728" s="158">
        <v>27.321300000000001</v>
      </c>
      <c r="F1728" s="158">
        <v>6.4160000000000004</v>
      </c>
      <c r="G1728" s="158">
        <v>6.4160000000000004</v>
      </c>
      <c r="H1728" s="158">
        <v>9.3757000000000001</v>
      </c>
      <c r="I1728" s="158">
        <v>7.4836999999999998</v>
      </c>
      <c r="J1728" s="158">
        <v>5.5204000000000004</v>
      </c>
      <c r="K1728" s="158">
        <v>5.9714999999999998</v>
      </c>
      <c r="L1728" s="158">
        <v>3.9668999999999999</v>
      </c>
      <c r="M1728" s="158">
        <v>3.7810000000000001</v>
      </c>
      <c r="N1728" s="158">
        <v>3.6562999999999999</v>
      </c>
      <c r="O1728" s="158">
        <v>7.9950999999999999</v>
      </c>
      <c r="P1728" s="158">
        <v>5.1555</v>
      </c>
      <c r="Q1728" s="158">
        <v>7.3197999999999999</v>
      </c>
      <c r="R1728" s="158">
        <v>6.6391</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44865</v>
      </c>
      <c r="E1729" s="158">
        <v>26.0442</v>
      </c>
      <c r="F1729" s="158">
        <v>5.7487000000000004</v>
      </c>
      <c r="G1729" s="158">
        <v>5.7487000000000004</v>
      </c>
      <c r="H1729" s="158">
        <v>8.7521000000000004</v>
      </c>
      <c r="I1729" s="158">
        <v>6.8551000000000002</v>
      </c>
      <c r="J1729" s="158">
        <v>4.8936999999999999</v>
      </c>
      <c r="K1729" s="158">
        <v>5.3429000000000002</v>
      </c>
      <c r="L1729" s="158">
        <v>3.3418999999999999</v>
      </c>
      <c r="M1729" s="158">
        <v>3.1543999999999999</v>
      </c>
      <c r="N1729" s="158">
        <v>3.0247000000000002</v>
      </c>
      <c r="O1729" s="158">
        <v>7.4112999999999998</v>
      </c>
      <c r="P1729" s="158">
        <v>4.6132999999999997</v>
      </c>
      <c r="Q1729" s="158">
        <v>6.5315000000000003</v>
      </c>
      <c r="R1729" s="158">
        <v>6.0003000000000002</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4.2856730769230769</v>
      </c>
      <c r="G1730" s="160">
        <v>4.2856730769230769</v>
      </c>
      <c r="H1730" s="160">
        <v>10.394198076923081</v>
      </c>
      <c r="I1730" s="160">
        <v>7.2926557692307723</v>
      </c>
      <c r="J1730" s="160">
        <v>5.331340384615384</v>
      </c>
      <c r="K1730" s="160">
        <v>3.3190692307692302</v>
      </c>
      <c r="L1730" s="160">
        <v>2.7038173076923075</v>
      </c>
      <c r="M1730" s="160">
        <v>3.6280580000000011</v>
      </c>
      <c r="N1730" s="160">
        <v>3.5269480000000009</v>
      </c>
      <c r="O1730" s="160">
        <v>5.5998520833333343</v>
      </c>
      <c r="P1730" s="160">
        <v>5.6758227272727275</v>
      </c>
      <c r="Q1730" s="160">
        <v>6.8763211538461544</v>
      </c>
      <c r="R1730" s="160">
        <v>4.3995791666666655</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3.2495000000000003</v>
      </c>
      <c r="G1731" s="160">
        <v>3.2495000000000003</v>
      </c>
      <c r="H1731" s="160">
        <v>9.8318499999999993</v>
      </c>
      <c r="I1731" s="160">
        <v>6.8385999999999996</v>
      </c>
      <c r="J1731" s="160">
        <v>4.8157999999999994</v>
      </c>
      <c r="K1731" s="160">
        <v>4.0166500000000003</v>
      </c>
      <c r="L1731" s="160">
        <v>2.7588499999999998</v>
      </c>
      <c r="M1731" s="160">
        <v>2.6870500000000002</v>
      </c>
      <c r="N1731" s="160">
        <v>2.8258999999999999</v>
      </c>
      <c r="O1731" s="160">
        <v>5.4985499999999998</v>
      </c>
      <c r="P1731" s="160">
        <v>6.03125</v>
      </c>
      <c r="Q1731" s="160">
        <v>7.30755</v>
      </c>
      <c r="R1731" s="160">
        <v>3.5654500000000002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44865</v>
      </c>
      <c r="E1734" s="158">
        <v>52.712899999999998</v>
      </c>
      <c r="F1734" s="158">
        <v>0.39389999999999997</v>
      </c>
      <c r="G1734" s="158">
        <v>0.39389999999999997</v>
      </c>
      <c r="H1734" s="158">
        <v>0.45639999999999997</v>
      </c>
      <c r="I1734" s="158">
        <v>1.1100000000000001</v>
      </c>
      <c r="J1734" s="158">
        <v>1.0951</v>
      </c>
      <c r="K1734" s="158">
        <v>4.9988999999999999</v>
      </c>
      <c r="L1734" s="158">
        <v>2.2252999999999998</v>
      </c>
      <c r="M1734" s="158">
        <v>-4.0400999999999998</v>
      </c>
      <c r="N1734" s="158">
        <v>-4.3804999999999996</v>
      </c>
      <c r="O1734" s="158">
        <v>19.740300000000001</v>
      </c>
      <c r="P1734" s="158">
        <v>4.5301999999999998</v>
      </c>
      <c r="Q1734" s="158">
        <v>11.288500000000001</v>
      </c>
      <c r="R1734" s="158">
        <v>31.0076</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44865</v>
      </c>
      <c r="E1735" s="158">
        <v>58.218699999999998</v>
      </c>
      <c r="F1735" s="158">
        <v>0.40200000000000002</v>
      </c>
      <c r="G1735" s="158">
        <v>0.40200000000000002</v>
      </c>
      <c r="H1735" s="158">
        <v>0.48449999999999999</v>
      </c>
      <c r="I1735" s="158">
        <v>1.1491</v>
      </c>
      <c r="J1735" s="158">
        <v>1.1827000000000001</v>
      </c>
      <c r="K1735" s="158">
        <v>5.3102999999999998</v>
      </c>
      <c r="L1735" s="158">
        <v>2.7833000000000001</v>
      </c>
      <c r="M1735" s="158">
        <v>-3.2818999999999998</v>
      </c>
      <c r="N1735" s="158">
        <v>-3.3650000000000002</v>
      </c>
      <c r="O1735" s="158">
        <v>21.047499999999999</v>
      </c>
      <c r="P1735" s="158">
        <v>5.7249999999999996</v>
      </c>
      <c r="Q1735" s="158">
        <v>16.223500000000001</v>
      </c>
      <c r="R1735" s="158">
        <v>32.366599999999998</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44865</v>
      </c>
      <c r="E1736" s="158">
        <v>71.03</v>
      </c>
      <c r="F1736" s="158">
        <v>7.0400000000000004E-2</v>
      </c>
      <c r="G1736" s="158">
        <v>7.0400000000000004E-2</v>
      </c>
      <c r="H1736" s="158">
        <v>1.41E-2</v>
      </c>
      <c r="I1736" s="158">
        <v>8.4500000000000006E-2</v>
      </c>
      <c r="J1736" s="158">
        <v>0.39579999999999999</v>
      </c>
      <c r="K1736" s="158">
        <v>6.0941000000000001</v>
      </c>
      <c r="L1736" s="158">
        <v>4.9962999999999997</v>
      </c>
      <c r="M1736" s="158">
        <v>3.4066000000000001</v>
      </c>
      <c r="N1736" s="158">
        <v>9.7835999999999999</v>
      </c>
      <c r="O1736" s="158">
        <v>28.172799999999999</v>
      </c>
      <c r="P1736" s="158">
        <v>20.1021</v>
      </c>
      <c r="Q1736" s="158">
        <v>24.562899999999999</v>
      </c>
      <c r="R1736" s="158">
        <v>39.189300000000003</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44865</v>
      </c>
      <c r="E1737" s="158">
        <v>63.35</v>
      </c>
      <c r="F1737" s="158">
        <v>4.7399999999999998E-2</v>
      </c>
      <c r="G1737" s="158">
        <v>4.7399999999999998E-2</v>
      </c>
      <c r="H1737" s="158">
        <v>-3.1600000000000003E-2</v>
      </c>
      <c r="I1737" s="158">
        <v>3.1600000000000003E-2</v>
      </c>
      <c r="J1737" s="158">
        <v>0.26910000000000001</v>
      </c>
      <c r="K1737" s="158">
        <v>5.7066999999999997</v>
      </c>
      <c r="L1737" s="158">
        <v>4.2283999999999997</v>
      </c>
      <c r="M1737" s="158">
        <v>2.2764000000000002</v>
      </c>
      <c r="N1737" s="158">
        <v>8.1426999999999996</v>
      </c>
      <c r="O1737" s="158">
        <v>26.131499999999999</v>
      </c>
      <c r="P1737" s="158">
        <v>18.411899999999999</v>
      </c>
      <c r="Q1737" s="158">
        <v>22.976199999999999</v>
      </c>
      <c r="R1737" s="158">
        <v>37.047400000000003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44865</v>
      </c>
      <c r="E1738" s="158">
        <v>28.92</v>
      </c>
      <c r="F1738" s="158">
        <v>0.76659999999999995</v>
      </c>
      <c r="G1738" s="158">
        <v>0.76659999999999995</v>
      </c>
      <c r="H1738" s="158">
        <v>0.59130000000000005</v>
      </c>
      <c r="I1738" s="158">
        <v>0.1038</v>
      </c>
      <c r="J1738" s="158">
        <v>-0.1726</v>
      </c>
      <c r="K1738" s="158">
        <v>8.3552</v>
      </c>
      <c r="L1738" s="158">
        <v>6.3235000000000001</v>
      </c>
      <c r="M1738" s="158">
        <v>2.4079000000000002</v>
      </c>
      <c r="N1738" s="158">
        <v>9.0908999999999995</v>
      </c>
      <c r="O1738" s="158">
        <v>39.909999999999997</v>
      </c>
      <c r="P1738" s="158"/>
      <c r="Q1738" s="158">
        <v>31.588899999999999</v>
      </c>
      <c r="R1738" s="158">
        <v>43.043700000000001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44865</v>
      </c>
      <c r="E1739" s="158">
        <v>27.01</v>
      </c>
      <c r="F1739" s="158">
        <v>0.746</v>
      </c>
      <c r="G1739" s="158">
        <v>0.746</v>
      </c>
      <c r="H1739" s="158">
        <v>0.52100000000000002</v>
      </c>
      <c r="I1739" s="158">
        <v>0</v>
      </c>
      <c r="J1739" s="158">
        <v>-0.33210000000000001</v>
      </c>
      <c r="K1739" s="158">
        <v>7.7812999999999999</v>
      </c>
      <c r="L1739" s="158">
        <v>5.3432000000000004</v>
      </c>
      <c r="M1739" s="158">
        <v>1.1232</v>
      </c>
      <c r="N1739" s="158">
        <v>7.2676999999999996</v>
      </c>
      <c r="O1739" s="158">
        <v>37.504199999999997</v>
      </c>
      <c r="P1739" s="158"/>
      <c r="Q1739" s="158">
        <v>29.2851</v>
      </c>
      <c r="R1739" s="158">
        <v>40.654000000000003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44865</v>
      </c>
      <c r="E1740" s="158">
        <v>26.42</v>
      </c>
      <c r="F1740" s="158">
        <v>0.95530000000000004</v>
      </c>
      <c r="G1740" s="158">
        <v>0.95530000000000004</v>
      </c>
      <c r="H1740" s="158">
        <v>1.2261</v>
      </c>
      <c r="I1740" s="158">
        <v>1.7327999999999999</v>
      </c>
      <c r="J1740" s="158">
        <v>1.4593</v>
      </c>
      <c r="K1740" s="158">
        <v>4.5095000000000001</v>
      </c>
      <c r="L1740" s="158">
        <v>3.1627999999999998</v>
      </c>
      <c r="M1740" s="158">
        <v>6.5323000000000002</v>
      </c>
      <c r="N1740" s="158">
        <v>13.9284</v>
      </c>
      <c r="O1740" s="158">
        <v>40.094200000000001</v>
      </c>
      <c r="P1740" s="158"/>
      <c r="Q1740" s="158">
        <v>29.939499999999999</v>
      </c>
      <c r="R1740" s="158">
        <v>49.360399999999998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44865</v>
      </c>
      <c r="E1741" s="158">
        <v>24.77</v>
      </c>
      <c r="F1741" s="158">
        <v>0.93720000000000003</v>
      </c>
      <c r="G1741" s="158">
        <v>0.93720000000000003</v>
      </c>
      <c r="H1741" s="158">
        <v>1.1846000000000001</v>
      </c>
      <c r="I1741" s="158">
        <v>1.6831</v>
      </c>
      <c r="J1741" s="158">
        <v>1.3088</v>
      </c>
      <c r="K1741" s="158">
        <v>4.0755999999999997</v>
      </c>
      <c r="L1741" s="158">
        <v>2.2709000000000001</v>
      </c>
      <c r="M1741" s="158">
        <v>5.1805000000000003</v>
      </c>
      <c r="N1741" s="158">
        <v>11.9801</v>
      </c>
      <c r="O1741" s="158">
        <v>37.741599999999998</v>
      </c>
      <c r="P1741" s="158"/>
      <c r="Q1741" s="158">
        <v>27.700099999999999</v>
      </c>
      <c r="R1741" s="158">
        <v>46.748899999999999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44865</v>
      </c>
      <c r="E1742" s="158">
        <v>120.913</v>
      </c>
      <c r="F1742" s="158">
        <v>0.35520000000000002</v>
      </c>
      <c r="G1742" s="158">
        <v>0.35520000000000002</v>
      </c>
      <c r="H1742" s="158">
        <v>-9.0899999999999995E-2</v>
      </c>
      <c r="I1742" s="158">
        <v>3.1399999999999997E-2</v>
      </c>
      <c r="J1742" s="158">
        <v>-1.49E-2</v>
      </c>
      <c r="K1742" s="158">
        <v>3.2183000000000002</v>
      </c>
      <c r="L1742" s="158">
        <v>0.70879999999999999</v>
      </c>
      <c r="M1742" s="158">
        <v>0.53380000000000005</v>
      </c>
      <c r="N1742" s="158">
        <v>7.2637</v>
      </c>
      <c r="O1742" s="158">
        <v>30.359300000000001</v>
      </c>
      <c r="P1742" s="158">
        <v>12.835699999999999</v>
      </c>
      <c r="Q1742" s="158">
        <v>21.691299999999998</v>
      </c>
      <c r="R1742" s="158">
        <v>37.351100000000002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44865</v>
      </c>
      <c r="E1743" s="158">
        <v>112.711</v>
      </c>
      <c r="F1743" s="158">
        <v>0.34720000000000001</v>
      </c>
      <c r="G1743" s="158">
        <v>0.34720000000000001</v>
      </c>
      <c r="H1743" s="158">
        <v>-0.11609999999999999</v>
      </c>
      <c r="I1743" s="158">
        <v>-3.5000000000000001E-3</v>
      </c>
      <c r="J1743" s="158">
        <v>-9.1300000000000006E-2</v>
      </c>
      <c r="K1743" s="158">
        <v>2.9794</v>
      </c>
      <c r="L1743" s="158">
        <v>0.24809999999999999</v>
      </c>
      <c r="M1743" s="158">
        <v>-0.1462</v>
      </c>
      <c r="N1743" s="158">
        <v>6.2949999999999999</v>
      </c>
      <c r="O1743" s="158">
        <v>29.206099999999999</v>
      </c>
      <c r="P1743" s="158">
        <v>11.956799999999999</v>
      </c>
      <c r="Q1743" s="158">
        <v>17.043099999999999</v>
      </c>
      <c r="R1743" s="158">
        <v>36.130400000000002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44865</v>
      </c>
      <c r="E1744" s="158">
        <v>27.055</v>
      </c>
      <c r="F1744" s="158">
        <v>0.89129999999999998</v>
      </c>
      <c r="G1744" s="158">
        <v>0.89129999999999998</v>
      </c>
      <c r="H1744" s="158">
        <v>0.98540000000000005</v>
      </c>
      <c r="I1744" s="158">
        <v>1.2954000000000001</v>
      </c>
      <c r="J1744" s="158">
        <v>1.5006999999999999</v>
      </c>
      <c r="K1744" s="158">
        <v>6.3106999999999998</v>
      </c>
      <c r="L1744" s="158">
        <v>6.0522999999999998</v>
      </c>
      <c r="M1744" s="158">
        <v>4.9579000000000004</v>
      </c>
      <c r="N1744" s="158">
        <v>10.4376</v>
      </c>
      <c r="O1744" s="158">
        <v>34.513500000000001</v>
      </c>
      <c r="P1744" s="158"/>
      <c r="Q1744" s="158">
        <v>30.568200000000001</v>
      </c>
      <c r="R1744" s="158">
        <v>44.847700000000003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44865</v>
      </c>
      <c r="E1745" s="158">
        <v>25.489000000000001</v>
      </c>
      <c r="F1745" s="158">
        <v>0.87460000000000004</v>
      </c>
      <c r="G1745" s="158">
        <v>0.87460000000000004</v>
      </c>
      <c r="H1745" s="158">
        <v>0.9385</v>
      </c>
      <c r="I1745" s="158">
        <v>1.2312000000000001</v>
      </c>
      <c r="J1745" s="158">
        <v>1.36</v>
      </c>
      <c r="K1745" s="158">
        <v>5.8556999999999997</v>
      </c>
      <c r="L1745" s="158">
        <v>5.1525999999999996</v>
      </c>
      <c r="M1745" s="158">
        <v>3.6179999999999999</v>
      </c>
      <c r="N1745" s="158">
        <v>8.5608000000000004</v>
      </c>
      <c r="O1745" s="158">
        <v>32.3508</v>
      </c>
      <c r="P1745" s="158"/>
      <c r="Q1745" s="158">
        <v>28.4984</v>
      </c>
      <c r="R1745" s="158">
        <v>42.472299999999997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44865</v>
      </c>
      <c r="E1746" s="158">
        <v>95.102900000000005</v>
      </c>
      <c r="F1746" s="158">
        <v>1.1744000000000001</v>
      </c>
      <c r="G1746" s="158">
        <v>1.1744000000000001</v>
      </c>
      <c r="H1746" s="158">
        <v>1.8967000000000001</v>
      </c>
      <c r="I1746" s="158">
        <v>2.1355</v>
      </c>
      <c r="J1746" s="158">
        <v>2.5236000000000001</v>
      </c>
      <c r="K1746" s="158">
        <v>8.4604999999999997</v>
      </c>
      <c r="L1746" s="158">
        <v>5.9142000000000001</v>
      </c>
      <c r="M1746" s="158">
        <v>4.4085999999999999</v>
      </c>
      <c r="N1746" s="158">
        <v>6.2423999999999999</v>
      </c>
      <c r="O1746" s="158">
        <v>24.152899999999999</v>
      </c>
      <c r="P1746" s="158">
        <v>10.028700000000001</v>
      </c>
      <c r="Q1746" s="158">
        <v>14.3398</v>
      </c>
      <c r="R1746" s="158">
        <v>40.718000000000004</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44865</v>
      </c>
      <c r="E1747" s="158">
        <v>105.2012</v>
      </c>
      <c r="F1747" s="158">
        <v>1.1812</v>
      </c>
      <c r="G1747" s="158">
        <v>1.1812</v>
      </c>
      <c r="H1747" s="158">
        <v>1.9194</v>
      </c>
      <c r="I1747" s="158">
        <v>2.1676000000000002</v>
      </c>
      <c r="J1747" s="158">
        <v>2.5941999999999998</v>
      </c>
      <c r="K1747" s="158">
        <v>8.6864000000000008</v>
      </c>
      <c r="L1747" s="158">
        <v>6.3502000000000001</v>
      </c>
      <c r="M1747" s="158">
        <v>5.0518999999999998</v>
      </c>
      <c r="N1747" s="158">
        <v>7.1287000000000003</v>
      </c>
      <c r="O1747" s="158">
        <v>25.204000000000001</v>
      </c>
      <c r="P1747" s="158">
        <v>11.088800000000001</v>
      </c>
      <c r="Q1747" s="158">
        <v>20.215499999999999</v>
      </c>
      <c r="R1747" s="158">
        <v>41.889899999999997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44865</v>
      </c>
      <c r="E1748" s="158">
        <v>85.597999999999999</v>
      </c>
      <c r="F1748" s="158">
        <v>0.68689999999999996</v>
      </c>
      <c r="G1748" s="158">
        <v>0.68689999999999996</v>
      </c>
      <c r="H1748" s="158">
        <v>0.76870000000000005</v>
      </c>
      <c r="I1748" s="158">
        <v>1.1187</v>
      </c>
      <c r="J1748" s="158">
        <v>1.4987999999999999</v>
      </c>
      <c r="K1748" s="158">
        <v>8.9976000000000003</v>
      </c>
      <c r="L1748" s="158">
        <v>7.1904000000000003</v>
      </c>
      <c r="M1748" s="158">
        <v>2.8896000000000002</v>
      </c>
      <c r="N1748" s="158">
        <v>6.4678000000000004</v>
      </c>
      <c r="O1748" s="158">
        <v>26.171099999999999</v>
      </c>
      <c r="P1748" s="158">
        <v>14.4472</v>
      </c>
      <c r="Q1748" s="158">
        <v>18.659800000000001</v>
      </c>
      <c r="R1748" s="158">
        <v>44.374000000000002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44865</v>
      </c>
      <c r="E1749" s="158">
        <v>77.146000000000001</v>
      </c>
      <c r="F1749" s="158">
        <v>0.67859999999999998</v>
      </c>
      <c r="G1749" s="158">
        <v>0.67859999999999998</v>
      </c>
      <c r="H1749" s="158">
        <v>0.73780000000000001</v>
      </c>
      <c r="I1749" s="158">
        <v>1.0743</v>
      </c>
      <c r="J1749" s="158">
        <v>1.4025000000000001</v>
      </c>
      <c r="K1749" s="158">
        <v>8.7161000000000008</v>
      </c>
      <c r="L1749" s="158">
        <v>6.6376999999999997</v>
      </c>
      <c r="M1749" s="158">
        <v>2.1071</v>
      </c>
      <c r="N1749" s="158">
        <v>5.3936000000000002</v>
      </c>
      <c r="O1749" s="158">
        <v>24.921700000000001</v>
      </c>
      <c r="P1749" s="158">
        <v>13.160299999999999</v>
      </c>
      <c r="Q1749" s="158">
        <v>15.035500000000001</v>
      </c>
      <c r="R1749" s="158">
        <v>42.954700000000003</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44865</v>
      </c>
      <c r="E1750" s="158">
        <v>81.963999999999999</v>
      </c>
      <c r="F1750" s="158">
        <v>1.0852999999999999</v>
      </c>
      <c r="G1750" s="158">
        <v>1.0852999999999999</v>
      </c>
      <c r="H1750" s="158">
        <v>1.7057</v>
      </c>
      <c r="I1750" s="158">
        <v>1.8794</v>
      </c>
      <c r="J1750" s="158">
        <v>1.7997000000000001</v>
      </c>
      <c r="K1750" s="158">
        <v>5.6612999999999998</v>
      </c>
      <c r="L1750" s="158">
        <v>-2.0975000000000001</v>
      </c>
      <c r="M1750" s="158">
        <v>-9.2018000000000004</v>
      </c>
      <c r="N1750" s="158">
        <v>-6.2302</v>
      </c>
      <c r="O1750" s="158">
        <v>22.215199999999999</v>
      </c>
      <c r="P1750" s="158">
        <v>6.6085000000000003</v>
      </c>
      <c r="Q1750" s="158">
        <v>12.802199999999999</v>
      </c>
      <c r="R1750" s="158">
        <v>31.4495</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44865</v>
      </c>
      <c r="E1751" s="158">
        <v>90.328800000000001</v>
      </c>
      <c r="F1751" s="158">
        <v>1.0971</v>
      </c>
      <c r="G1751" s="158">
        <v>1.0971</v>
      </c>
      <c r="H1751" s="158">
        <v>1.7451000000000001</v>
      </c>
      <c r="I1751" s="158">
        <v>1.9348000000000001</v>
      </c>
      <c r="J1751" s="158">
        <v>1.925</v>
      </c>
      <c r="K1751" s="158">
        <v>6.0552000000000001</v>
      </c>
      <c r="L1751" s="158">
        <v>-1.3723000000000001</v>
      </c>
      <c r="M1751" s="158">
        <v>-8.2051999999999996</v>
      </c>
      <c r="N1751" s="158">
        <v>-4.8468</v>
      </c>
      <c r="O1751" s="158">
        <v>23.979199999999999</v>
      </c>
      <c r="P1751" s="158">
        <v>7.9184000000000001</v>
      </c>
      <c r="Q1751" s="158">
        <v>16.167400000000001</v>
      </c>
      <c r="R1751" s="158">
        <v>33.357999999999997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44865</v>
      </c>
      <c r="E1752" s="158">
        <v>54.85</v>
      </c>
      <c r="F1752" s="158">
        <v>1.0315000000000001</v>
      </c>
      <c r="G1752" s="158">
        <v>1.0315000000000001</v>
      </c>
      <c r="H1752" s="158">
        <v>2.3130000000000002</v>
      </c>
      <c r="I1752" s="158">
        <v>3.3929999999999998</v>
      </c>
      <c r="J1752" s="158">
        <v>1.9896</v>
      </c>
      <c r="K1752" s="158">
        <v>5.1974999999999998</v>
      </c>
      <c r="L1752" s="158">
        <v>8.3135999999999992</v>
      </c>
      <c r="M1752" s="158">
        <v>7.8875000000000002</v>
      </c>
      <c r="N1752" s="158">
        <v>8.1213999999999995</v>
      </c>
      <c r="O1752" s="158">
        <v>29.616900000000001</v>
      </c>
      <c r="P1752" s="158">
        <v>13.601800000000001</v>
      </c>
      <c r="Q1752" s="158">
        <v>11.9762</v>
      </c>
      <c r="R1752" s="158">
        <v>44.976199999999999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44865</v>
      </c>
      <c r="E1753" s="158">
        <v>59.77</v>
      </c>
      <c r="F1753" s="158">
        <v>1.0482</v>
      </c>
      <c r="G1753" s="158">
        <v>1.0482</v>
      </c>
      <c r="H1753" s="158">
        <v>2.3633999999999999</v>
      </c>
      <c r="I1753" s="158">
        <v>3.4441000000000002</v>
      </c>
      <c r="J1753" s="158">
        <v>2.1011000000000002</v>
      </c>
      <c r="K1753" s="158">
        <v>5.5448000000000004</v>
      </c>
      <c r="L1753" s="158">
        <v>9.0494000000000003</v>
      </c>
      <c r="M1753" s="158">
        <v>8.9898000000000007</v>
      </c>
      <c r="N1753" s="158">
        <v>9.6094000000000008</v>
      </c>
      <c r="O1753" s="158">
        <v>31.491900000000001</v>
      </c>
      <c r="P1753" s="158">
        <v>14.988300000000001</v>
      </c>
      <c r="Q1753" s="158">
        <v>17.452100000000002</v>
      </c>
      <c r="R1753" s="158">
        <v>47.028100000000002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44865</v>
      </c>
      <c r="E1754" s="158">
        <v>18.73</v>
      </c>
      <c r="F1754" s="158">
        <v>0.214</v>
      </c>
      <c r="G1754" s="158">
        <v>0.214</v>
      </c>
      <c r="H1754" s="158">
        <v>0.48280000000000001</v>
      </c>
      <c r="I1754" s="158">
        <v>1.0247999999999999</v>
      </c>
      <c r="J1754" s="158">
        <v>0.97040000000000004</v>
      </c>
      <c r="K1754" s="158">
        <v>8.7689000000000004</v>
      </c>
      <c r="L1754" s="158">
        <v>6.8453999999999997</v>
      </c>
      <c r="M1754" s="158">
        <v>5.9988999999999999</v>
      </c>
      <c r="N1754" s="158">
        <v>12.695499999999999</v>
      </c>
      <c r="O1754" s="158">
        <v>26.6219</v>
      </c>
      <c r="P1754" s="158">
        <v>12.675000000000001</v>
      </c>
      <c r="Q1754" s="158">
        <v>12.41</v>
      </c>
      <c r="R1754" s="158">
        <v>44.268300000000004</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44865</v>
      </c>
      <c r="E1755" s="158">
        <v>20.36</v>
      </c>
      <c r="F1755" s="158">
        <v>0.19689999999999999</v>
      </c>
      <c r="G1755" s="158">
        <v>0.19689999999999999</v>
      </c>
      <c r="H1755" s="158">
        <v>0.49359999999999998</v>
      </c>
      <c r="I1755" s="158">
        <v>1.0422</v>
      </c>
      <c r="J1755" s="158">
        <v>1.0422</v>
      </c>
      <c r="K1755" s="158">
        <v>9.0519999999999996</v>
      </c>
      <c r="L1755" s="158">
        <v>7.4405999999999999</v>
      </c>
      <c r="M1755" s="158">
        <v>6.7645999999999997</v>
      </c>
      <c r="N1755" s="158">
        <v>13.8066</v>
      </c>
      <c r="O1755" s="158">
        <v>27.8765</v>
      </c>
      <c r="P1755" s="158">
        <v>14.349299999999999</v>
      </c>
      <c r="Q1755" s="158">
        <v>14.1723</v>
      </c>
      <c r="R1755" s="158">
        <v>45.707599999999999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44865</v>
      </c>
      <c r="E1756" s="158">
        <v>22.466999999999999</v>
      </c>
      <c r="F1756" s="158">
        <v>0.74890000000000001</v>
      </c>
      <c r="G1756" s="158">
        <v>0.74890000000000001</v>
      </c>
      <c r="H1756" s="158">
        <v>0.46510000000000001</v>
      </c>
      <c r="I1756" s="158">
        <v>0.51</v>
      </c>
      <c r="J1756" s="158">
        <v>-0.13339999999999999</v>
      </c>
      <c r="K1756" s="158">
        <v>4.6436999999999999</v>
      </c>
      <c r="L1756" s="158">
        <v>2.8708999999999998</v>
      </c>
      <c r="M1756" s="158">
        <v>-2.5293000000000001</v>
      </c>
      <c r="N1756" s="158">
        <v>-3.1177000000000001</v>
      </c>
      <c r="O1756" s="158"/>
      <c r="P1756" s="158"/>
      <c r="Q1756" s="158">
        <v>35.227899999999998</v>
      </c>
      <c r="R1756" s="158">
        <v>33.532699999999998</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44865</v>
      </c>
      <c r="E1757" s="158">
        <v>21.4</v>
      </c>
      <c r="F1757" s="158">
        <v>0.73909999999999998</v>
      </c>
      <c r="G1757" s="158">
        <v>0.73909999999999998</v>
      </c>
      <c r="H1757" s="158">
        <v>0.42230000000000001</v>
      </c>
      <c r="I1757" s="158">
        <v>0.4506</v>
      </c>
      <c r="J1757" s="158">
        <v>-0.27029999999999998</v>
      </c>
      <c r="K1757" s="158">
        <v>4.1870000000000003</v>
      </c>
      <c r="L1757" s="158">
        <v>2.0019</v>
      </c>
      <c r="M1757" s="158">
        <v>-3.7336999999999998</v>
      </c>
      <c r="N1757" s="158">
        <v>-4.7195</v>
      </c>
      <c r="O1757" s="158"/>
      <c r="P1757" s="158"/>
      <c r="Q1757" s="158">
        <v>32.796900000000001</v>
      </c>
      <c r="R1757" s="158">
        <v>31.162600000000001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44865</v>
      </c>
      <c r="E1758" s="158">
        <v>23.27</v>
      </c>
      <c r="F1758" s="158">
        <v>0.99829999999999997</v>
      </c>
      <c r="G1758" s="158">
        <v>0.99829999999999997</v>
      </c>
      <c r="H1758" s="158">
        <v>1.7044999999999999</v>
      </c>
      <c r="I1758" s="158">
        <v>2.2408000000000001</v>
      </c>
      <c r="J1758" s="158">
        <v>2.0167000000000002</v>
      </c>
      <c r="K1758" s="158">
        <v>7.4827000000000004</v>
      </c>
      <c r="L1758" s="158">
        <v>7.5820999999999996</v>
      </c>
      <c r="M1758" s="158">
        <v>3.1472000000000002</v>
      </c>
      <c r="N1758" s="158">
        <v>4.8670999999999998</v>
      </c>
      <c r="O1758" s="158">
        <v>29.2484</v>
      </c>
      <c r="P1758" s="158"/>
      <c r="Q1758" s="158">
        <v>23.473500000000001</v>
      </c>
      <c r="R1758" s="158">
        <v>42.366</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44865</v>
      </c>
      <c r="E1759" s="158">
        <v>21.82</v>
      </c>
      <c r="F1759" s="158">
        <v>1.0185</v>
      </c>
      <c r="G1759" s="158">
        <v>1.0185</v>
      </c>
      <c r="H1759" s="158">
        <v>1.6775</v>
      </c>
      <c r="I1759" s="158">
        <v>2.2014</v>
      </c>
      <c r="J1759" s="158">
        <v>1.915</v>
      </c>
      <c r="K1759" s="158">
        <v>7.1182999999999996</v>
      </c>
      <c r="L1759" s="158">
        <v>6.7515000000000001</v>
      </c>
      <c r="M1759" s="158">
        <v>1.9625999999999999</v>
      </c>
      <c r="N1759" s="158">
        <v>3.2654999999999998</v>
      </c>
      <c r="O1759" s="158">
        <v>27.220600000000001</v>
      </c>
      <c r="P1759" s="158"/>
      <c r="Q1759" s="158">
        <v>21.506</v>
      </c>
      <c r="R1759" s="158">
        <v>40.078000000000003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44865</v>
      </c>
      <c r="E1760" s="158">
        <v>15.217000000000001</v>
      </c>
      <c r="F1760" s="158">
        <v>0.43759999999999999</v>
      </c>
      <c r="G1760" s="158">
        <v>0.43759999999999999</v>
      </c>
      <c r="H1760" s="158">
        <v>1.0169999999999999</v>
      </c>
      <c r="I1760" s="158">
        <v>1.2482</v>
      </c>
      <c r="J1760" s="158">
        <v>2.2214999999999998</v>
      </c>
      <c r="K1760" s="158">
        <v>7.4579000000000004</v>
      </c>
      <c r="L1760" s="158">
        <v>6.1867999999999999</v>
      </c>
      <c r="M1760" s="158">
        <v>-0.56259999999999999</v>
      </c>
      <c r="N1760" s="158">
        <v>-6.6871</v>
      </c>
      <c r="O1760" s="158"/>
      <c r="P1760" s="158"/>
      <c r="Q1760" s="158">
        <v>16.7956</v>
      </c>
      <c r="R1760" s="158">
        <v>26.7437</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44865</v>
      </c>
      <c r="E1761" s="158">
        <v>14.344099999999999</v>
      </c>
      <c r="F1761" s="158">
        <v>0.42220000000000002</v>
      </c>
      <c r="G1761" s="158">
        <v>0.42220000000000002</v>
      </c>
      <c r="H1761" s="158">
        <v>0.96150000000000002</v>
      </c>
      <c r="I1761" s="158">
        <v>1.1687000000000001</v>
      </c>
      <c r="J1761" s="158">
        <v>2.0430999999999999</v>
      </c>
      <c r="K1761" s="158">
        <v>6.8852000000000002</v>
      </c>
      <c r="L1761" s="158">
        <v>5.0926999999999998</v>
      </c>
      <c r="M1761" s="158">
        <v>-2.1261000000000001</v>
      </c>
      <c r="N1761" s="158">
        <v>-8.6683000000000003</v>
      </c>
      <c r="O1761" s="158"/>
      <c r="P1761" s="158"/>
      <c r="Q1761" s="158">
        <v>14.271800000000001</v>
      </c>
      <c r="R1761" s="158">
        <v>24.021899999999999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44865</v>
      </c>
      <c r="E1762" s="158">
        <v>164.946</v>
      </c>
      <c r="F1762" s="158">
        <v>0.74150000000000005</v>
      </c>
      <c r="G1762" s="158">
        <v>0.74150000000000005</v>
      </c>
      <c r="H1762" s="158">
        <v>0.62470000000000003</v>
      </c>
      <c r="I1762" s="158">
        <v>0.42620000000000002</v>
      </c>
      <c r="J1762" s="158">
        <v>-0.32150000000000001</v>
      </c>
      <c r="K1762" s="158">
        <v>4.0925000000000002</v>
      </c>
      <c r="L1762" s="158">
        <v>0.79620000000000002</v>
      </c>
      <c r="M1762" s="158">
        <v>0.73160000000000003</v>
      </c>
      <c r="N1762" s="158">
        <v>2.0465</v>
      </c>
      <c r="O1762" s="158">
        <v>32.194499999999998</v>
      </c>
      <c r="P1762" s="158">
        <v>16.541899999999998</v>
      </c>
      <c r="Q1762" s="158">
        <v>17.166399999999999</v>
      </c>
      <c r="R1762" s="158">
        <v>42.657600000000002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44865</v>
      </c>
      <c r="E1763" s="158">
        <v>187.35400000000001</v>
      </c>
      <c r="F1763" s="158">
        <v>0.75229999999999997</v>
      </c>
      <c r="G1763" s="158">
        <v>0.75229999999999997</v>
      </c>
      <c r="H1763" s="158">
        <v>0.66139999999999999</v>
      </c>
      <c r="I1763" s="158">
        <v>0.4778</v>
      </c>
      <c r="J1763" s="158">
        <v>-0.20880000000000001</v>
      </c>
      <c r="K1763" s="158">
        <v>4.4488000000000003</v>
      </c>
      <c r="L1763" s="158">
        <v>1.4996</v>
      </c>
      <c r="M1763" s="158">
        <v>1.7918000000000001</v>
      </c>
      <c r="N1763" s="158">
        <v>3.5070999999999999</v>
      </c>
      <c r="O1763" s="158">
        <v>34.096299999999999</v>
      </c>
      <c r="P1763" s="158">
        <v>18.148700000000002</v>
      </c>
      <c r="Q1763" s="158">
        <v>20.299600000000002</v>
      </c>
      <c r="R1763" s="158">
        <v>44.727899999999998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44865</v>
      </c>
      <c r="E1764" s="158">
        <v>51.185000000000002</v>
      </c>
      <c r="F1764" s="158">
        <v>1.0184</v>
      </c>
      <c r="G1764" s="158">
        <v>1.0184</v>
      </c>
      <c r="H1764" s="158">
        <v>1.1660999999999999</v>
      </c>
      <c r="I1764" s="158">
        <v>1.3765000000000001</v>
      </c>
      <c r="J1764" s="158">
        <v>1.2161</v>
      </c>
      <c r="K1764" s="158">
        <v>6.7332999999999998</v>
      </c>
      <c r="L1764" s="158">
        <v>5.6711999999999998</v>
      </c>
      <c r="M1764" s="158">
        <v>2.7275</v>
      </c>
      <c r="N1764" s="158">
        <v>11.2935</v>
      </c>
      <c r="O1764" s="158">
        <v>28.616599999999998</v>
      </c>
      <c r="P1764" s="158">
        <v>13.1904</v>
      </c>
      <c r="Q1764" s="158">
        <v>21.243300000000001</v>
      </c>
      <c r="R1764" s="158">
        <v>48.428600000000003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44865</v>
      </c>
      <c r="E1765" s="158">
        <v>47.366</v>
      </c>
      <c r="F1765" s="158">
        <v>1.0086999999999999</v>
      </c>
      <c r="G1765" s="158">
        <v>1.0086999999999999</v>
      </c>
      <c r="H1765" s="158">
        <v>1.1358999999999999</v>
      </c>
      <c r="I1765" s="158">
        <v>1.335</v>
      </c>
      <c r="J1765" s="158">
        <v>1.1251</v>
      </c>
      <c r="K1765" s="158">
        <v>6.4428000000000001</v>
      </c>
      <c r="L1765" s="158">
        <v>5.1036000000000001</v>
      </c>
      <c r="M1765" s="158">
        <v>1.9128000000000001</v>
      </c>
      <c r="N1765" s="158">
        <v>10.097200000000001</v>
      </c>
      <c r="O1765" s="158">
        <v>27.221299999999999</v>
      </c>
      <c r="P1765" s="158">
        <v>12.000299999999999</v>
      </c>
      <c r="Q1765" s="158">
        <v>20.139299999999999</v>
      </c>
      <c r="R1765" s="158">
        <v>46.854199999999999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44865</v>
      </c>
      <c r="E1766" s="158">
        <v>92.217600000000004</v>
      </c>
      <c r="F1766" s="158">
        <v>0.68630000000000002</v>
      </c>
      <c r="G1766" s="158">
        <v>0.68630000000000002</v>
      </c>
      <c r="H1766" s="158">
        <v>1.2645999999999999</v>
      </c>
      <c r="I1766" s="158">
        <v>1.5391999999999999</v>
      </c>
      <c r="J1766" s="158">
        <v>1.7936000000000001</v>
      </c>
      <c r="K1766" s="158">
        <v>8.2645999999999997</v>
      </c>
      <c r="L1766" s="158">
        <v>6.4579000000000004</v>
      </c>
      <c r="M1766" s="158">
        <v>6.8129</v>
      </c>
      <c r="N1766" s="158">
        <v>14.3339</v>
      </c>
      <c r="O1766" s="158">
        <v>33.869700000000002</v>
      </c>
      <c r="P1766" s="158">
        <v>16.6358</v>
      </c>
      <c r="Q1766" s="158">
        <v>20.096299999999999</v>
      </c>
      <c r="R1766" s="158">
        <v>49.156700000000001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44865</v>
      </c>
      <c r="E1767" s="158">
        <v>101.09780000000001</v>
      </c>
      <c r="F1767" s="158">
        <v>0.69310000000000005</v>
      </c>
      <c r="G1767" s="158">
        <v>0.69310000000000005</v>
      </c>
      <c r="H1767" s="158">
        <v>1.2895000000000001</v>
      </c>
      <c r="I1767" s="158">
        <v>1.5762</v>
      </c>
      <c r="J1767" s="158">
        <v>1.8765000000000001</v>
      </c>
      <c r="K1767" s="158">
        <v>8.5299999999999994</v>
      </c>
      <c r="L1767" s="158">
        <v>6.9485999999999999</v>
      </c>
      <c r="M1767" s="158">
        <v>7.5602</v>
      </c>
      <c r="N1767" s="158">
        <v>15.3872</v>
      </c>
      <c r="O1767" s="158">
        <v>35.046999999999997</v>
      </c>
      <c r="P1767" s="158">
        <v>17.7669</v>
      </c>
      <c r="Q1767" s="158">
        <v>25.306000000000001</v>
      </c>
      <c r="R1767" s="158">
        <v>50.491300000000003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44865</v>
      </c>
      <c r="E1770" s="158">
        <v>153.373768527398</v>
      </c>
      <c r="F1770" s="158">
        <v>0.70250000000000001</v>
      </c>
      <c r="G1770" s="158">
        <v>0.70250000000000001</v>
      </c>
      <c r="H1770" s="158">
        <v>1.3149999999999999</v>
      </c>
      <c r="I1770" s="158">
        <v>2.2088999999999999</v>
      </c>
      <c r="J1770" s="158">
        <v>2.649</v>
      </c>
      <c r="K1770" s="158">
        <v>9.7687000000000008</v>
      </c>
      <c r="L1770" s="158">
        <v>2.6389999999999998</v>
      </c>
      <c r="M1770" s="158">
        <v>0.3649</v>
      </c>
      <c r="N1770" s="158">
        <v>5.1467999999999998</v>
      </c>
      <c r="O1770" s="158">
        <v>49.746400000000001</v>
      </c>
      <c r="P1770" s="158">
        <v>21.670100000000001</v>
      </c>
      <c r="Q1770" s="158">
        <v>11.0466</v>
      </c>
      <c r="R1770" s="158">
        <v>49.4452</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44865</v>
      </c>
      <c r="E1771" s="158">
        <v>144.12610000000001</v>
      </c>
      <c r="F1771" s="158">
        <v>0.71630000000000005</v>
      </c>
      <c r="G1771" s="158">
        <v>0.71630000000000005</v>
      </c>
      <c r="H1771" s="158">
        <v>1.3608</v>
      </c>
      <c r="I1771" s="158">
        <v>2.2726000000000002</v>
      </c>
      <c r="J1771" s="158">
        <v>2.7071000000000001</v>
      </c>
      <c r="K1771" s="158">
        <v>10.1503</v>
      </c>
      <c r="L1771" s="158">
        <v>3.4361999999999999</v>
      </c>
      <c r="M1771" s="158">
        <v>1.4963</v>
      </c>
      <c r="N1771" s="158">
        <v>6.8178000000000001</v>
      </c>
      <c r="O1771" s="158">
        <v>51.658299999999997</v>
      </c>
      <c r="P1771" s="158">
        <v>22.7896</v>
      </c>
      <c r="Q1771" s="158">
        <v>15.8081</v>
      </c>
      <c r="R1771" s="158">
        <v>52.022100000000002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44865</v>
      </c>
      <c r="E1772" s="158">
        <v>127.64109999999999</v>
      </c>
      <c r="F1772" s="158">
        <v>-0.16300000000000001</v>
      </c>
      <c r="G1772" s="158">
        <v>-0.16300000000000001</v>
      </c>
      <c r="H1772" s="158">
        <v>-3.44E-2</v>
      </c>
      <c r="I1772" s="158">
        <v>0.1157</v>
      </c>
      <c r="J1772" s="158">
        <v>0.71230000000000004</v>
      </c>
      <c r="K1772" s="158">
        <v>10.2005</v>
      </c>
      <c r="L1772" s="158">
        <v>9.6224000000000007</v>
      </c>
      <c r="M1772" s="158">
        <v>10.8589</v>
      </c>
      <c r="N1772" s="158">
        <v>12.289400000000001</v>
      </c>
      <c r="O1772" s="158">
        <v>30.2956</v>
      </c>
      <c r="P1772" s="158">
        <v>18.148900000000001</v>
      </c>
      <c r="Q1772" s="158">
        <v>26.361999999999998</v>
      </c>
      <c r="R1772" s="158">
        <v>41.1098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44865</v>
      </c>
      <c r="E1773" s="158">
        <v>114.5018</v>
      </c>
      <c r="F1773" s="158">
        <v>-0.17150000000000001</v>
      </c>
      <c r="G1773" s="158">
        <v>-0.17150000000000001</v>
      </c>
      <c r="H1773" s="158">
        <v>-6.2600000000000003E-2</v>
      </c>
      <c r="I1773" s="158">
        <v>7.6200000000000004E-2</v>
      </c>
      <c r="J1773" s="158">
        <v>0.62429999999999997</v>
      </c>
      <c r="K1773" s="158">
        <v>9.9120000000000008</v>
      </c>
      <c r="L1773" s="158">
        <v>9.0747999999999998</v>
      </c>
      <c r="M1773" s="158">
        <v>9.9854000000000003</v>
      </c>
      <c r="N1773" s="158">
        <v>11.1288</v>
      </c>
      <c r="O1773" s="158">
        <v>28.878699999999998</v>
      </c>
      <c r="P1773" s="158">
        <v>16.8184</v>
      </c>
      <c r="Q1773" s="158">
        <v>20.3688</v>
      </c>
      <c r="R1773" s="158">
        <v>39.646700000000003</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44865</v>
      </c>
      <c r="E1774" s="158">
        <v>151.41380000000001</v>
      </c>
      <c r="F1774" s="158">
        <v>0.57350000000000001</v>
      </c>
      <c r="G1774" s="158">
        <v>0.57350000000000001</v>
      </c>
      <c r="H1774" s="158">
        <v>0.84099999999999997</v>
      </c>
      <c r="I1774" s="158">
        <v>2.1301999999999999</v>
      </c>
      <c r="J1774" s="158">
        <v>2.0973999999999999</v>
      </c>
      <c r="K1774" s="158">
        <v>7.7717000000000001</v>
      </c>
      <c r="L1774" s="158">
        <v>5.1935000000000002</v>
      </c>
      <c r="M1774" s="158">
        <v>0.83340000000000003</v>
      </c>
      <c r="N1774" s="158">
        <v>3.2185000000000001</v>
      </c>
      <c r="O1774" s="158">
        <v>25.469100000000001</v>
      </c>
      <c r="P1774" s="158">
        <v>7.9233000000000002</v>
      </c>
      <c r="Q1774" s="158">
        <v>16.576000000000001</v>
      </c>
      <c r="R1774" s="158">
        <v>38.569499999999998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44865</v>
      </c>
      <c r="E1775" s="158">
        <v>162.67840000000001</v>
      </c>
      <c r="F1775" s="158">
        <v>0.58360000000000001</v>
      </c>
      <c r="G1775" s="158">
        <v>0.58360000000000001</v>
      </c>
      <c r="H1775" s="158">
        <v>0.87490000000000001</v>
      </c>
      <c r="I1775" s="158">
        <v>2.1783000000000001</v>
      </c>
      <c r="J1775" s="158">
        <v>2.2039</v>
      </c>
      <c r="K1775" s="158">
        <v>8.1126000000000005</v>
      </c>
      <c r="L1775" s="158">
        <v>5.8555999999999999</v>
      </c>
      <c r="M1775" s="158">
        <v>1.7706999999999999</v>
      </c>
      <c r="N1775" s="158">
        <v>4.4668000000000001</v>
      </c>
      <c r="O1775" s="158">
        <v>26.790600000000001</v>
      </c>
      <c r="P1775" s="158">
        <v>8.9724000000000004</v>
      </c>
      <c r="Q1775" s="158">
        <v>17.074999999999999</v>
      </c>
      <c r="R1775" s="158">
        <v>40.103200000000001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44865</v>
      </c>
      <c r="E1776" s="158">
        <v>24.786899999999999</v>
      </c>
      <c r="F1776" s="158">
        <v>0.77739999999999998</v>
      </c>
      <c r="G1776" s="158">
        <v>0.77739999999999998</v>
      </c>
      <c r="H1776" s="158">
        <v>0.63249999999999995</v>
      </c>
      <c r="I1776" s="158">
        <v>1.3145</v>
      </c>
      <c r="J1776" s="158">
        <v>1.0201</v>
      </c>
      <c r="K1776" s="158">
        <v>10.6104</v>
      </c>
      <c r="L1776" s="158">
        <v>9.4161000000000001</v>
      </c>
      <c r="M1776" s="158">
        <v>7.8733000000000004</v>
      </c>
      <c r="N1776" s="158">
        <v>10.7507</v>
      </c>
      <c r="O1776" s="158">
        <v>32.832799999999999</v>
      </c>
      <c r="P1776" s="158"/>
      <c r="Q1776" s="158">
        <v>25.690899999999999</v>
      </c>
      <c r="R1776" s="158">
        <v>47.606699999999996</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44865</v>
      </c>
      <c r="E1777" s="158">
        <v>22.987100000000002</v>
      </c>
      <c r="F1777" s="158">
        <v>0.76139999999999997</v>
      </c>
      <c r="G1777" s="158">
        <v>0.76139999999999997</v>
      </c>
      <c r="H1777" s="158">
        <v>0.57669999999999999</v>
      </c>
      <c r="I1777" s="158">
        <v>1.2349000000000001</v>
      </c>
      <c r="J1777" s="158">
        <v>0.8498</v>
      </c>
      <c r="K1777" s="158">
        <v>10.019299999999999</v>
      </c>
      <c r="L1777" s="158">
        <v>8.3478999999999992</v>
      </c>
      <c r="M1777" s="158">
        <v>6.3316999999999997</v>
      </c>
      <c r="N1777" s="158">
        <v>8.6455000000000002</v>
      </c>
      <c r="O1777" s="158">
        <v>30.423999999999999</v>
      </c>
      <c r="P1777" s="158"/>
      <c r="Q1777" s="158">
        <v>23.326699999999999</v>
      </c>
      <c r="R1777" s="158">
        <v>44.8782</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44865</v>
      </c>
      <c r="E1778" s="158">
        <v>33.49</v>
      </c>
      <c r="F1778" s="158">
        <v>0.84309999999999996</v>
      </c>
      <c r="G1778" s="158">
        <v>0.84309999999999996</v>
      </c>
      <c r="H1778" s="158">
        <v>0.99519999999999997</v>
      </c>
      <c r="I1778" s="158">
        <v>0.41980000000000001</v>
      </c>
      <c r="J1778" s="158">
        <v>0.48</v>
      </c>
      <c r="K1778" s="158">
        <v>8.4520999999999997</v>
      </c>
      <c r="L1778" s="158">
        <v>8.5574999999999992</v>
      </c>
      <c r="M1778" s="158">
        <v>7.8582999999999998</v>
      </c>
      <c r="N1778" s="158">
        <v>13.180099999999999</v>
      </c>
      <c r="O1778" s="158">
        <v>32.425699999999999</v>
      </c>
      <c r="P1778" s="158">
        <v>15.509499999999999</v>
      </c>
      <c r="Q1778" s="158">
        <v>15.4809</v>
      </c>
      <c r="R1778" s="158">
        <v>41.671500000000002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44865</v>
      </c>
      <c r="E1779" s="158">
        <v>31.3</v>
      </c>
      <c r="F1779" s="158">
        <v>0.83760000000000001</v>
      </c>
      <c r="G1779" s="158">
        <v>0.83760000000000001</v>
      </c>
      <c r="H1779" s="158">
        <v>0.9677</v>
      </c>
      <c r="I1779" s="158">
        <v>0.38490000000000002</v>
      </c>
      <c r="J1779" s="158">
        <v>0.38490000000000002</v>
      </c>
      <c r="K1779" s="158">
        <v>8.1547999999999998</v>
      </c>
      <c r="L1779" s="158">
        <v>8.0054999999999996</v>
      </c>
      <c r="M1779" s="158">
        <v>7.0450999999999997</v>
      </c>
      <c r="N1779" s="158">
        <v>12.106</v>
      </c>
      <c r="O1779" s="158">
        <v>31.386800000000001</v>
      </c>
      <c r="P1779" s="158">
        <v>14.6568</v>
      </c>
      <c r="Q1779" s="158">
        <v>14.554600000000001</v>
      </c>
      <c r="R1779" s="158">
        <v>40.505200000000002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44865</v>
      </c>
      <c r="E1780" s="158">
        <v>16.389500000000002</v>
      </c>
      <c r="F1780" s="158">
        <v>0.97150000000000003</v>
      </c>
      <c r="G1780" s="158">
        <v>0.97150000000000003</v>
      </c>
      <c r="H1780" s="158">
        <v>0.95789999999999997</v>
      </c>
      <c r="I1780" s="158">
        <v>0.76480000000000004</v>
      </c>
      <c r="J1780" s="158">
        <v>0.78649999999999998</v>
      </c>
      <c r="K1780" s="158">
        <v>6.1675000000000004</v>
      </c>
      <c r="L1780" s="158">
        <v>4.3305999999999996</v>
      </c>
      <c r="M1780" s="158">
        <v>2.7084999999999999</v>
      </c>
      <c r="N1780" s="158">
        <v>10.2898</v>
      </c>
      <c r="O1780" s="158"/>
      <c r="P1780" s="158"/>
      <c r="Q1780" s="158">
        <v>30.470099999999999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44865</v>
      </c>
      <c r="E1781" s="158">
        <v>15.8126</v>
      </c>
      <c r="F1781" s="158">
        <v>0.95709999999999995</v>
      </c>
      <c r="G1781" s="158">
        <v>0.95709999999999995</v>
      </c>
      <c r="H1781" s="158">
        <v>0.91</v>
      </c>
      <c r="I1781" s="158">
        <v>0.69799999999999995</v>
      </c>
      <c r="J1781" s="158">
        <v>0.63839999999999997</v>
      </c>
      <c r="K1781" s="158">
        <v>5.6950000000000003</v>
      </c>
      <c r="L1781" s="158">
        <v>3.3969999999999998</v>
      </c>
      <c r="M1781" s="158">
        <v>1.3270999999999999</v>
      </c>
      <c r="N1781" s="158">
        <v>8.2416999999999998</v>
      </c>
      <c r="O1781" s="158"/>
      <c r="P1781" s="158"/>
      <c r="Q1781" s="158">
        <v>27.9773</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0.69207826086956492</v>
      </c>
      <c r="G1782" s="160">
        <v>0.69207826086956492</v>
      </c>
      <c r="H1782" s="160">
        <v>0.91987608695652145</v>
      </c>
      <c r="I1782" s="160">
        <v>1.2176782608695655</v>
      </c>
      <c r="J1782" s="160">
        <v>1.1790217391304345</v>
      </c>
      <c r="K1782" s="160">
        <v>6.9921239130434785</v>
      </c>
      <c r="L1782" s="160">
        <v>5.0566586956521755</v>
      </c>
      <c r="M1782" s="160">
        <v>2.7262586956521746</v>
      </c>
      <c r="N1782" s="160">
        <v>6.3321891304347844</v>
      </c>
      <c r="O1782" s="160">
        <v>30.661137499999995</v>
      </c>
      <c r="P1782" s="160">
        <v>13.773366666666668</v>
      </c>
      <c r="Q1782" s="160">
        <v>20.818610869565219</v>
      </c>
      <c r="R1782" s="160">
        <v>41.198250000000002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0.74744999999999995</v>
      </c>
      <c r="G1783" s="160">
        <v>0.74744999999999995</v>
      </c>
      <c r="H1783" s="160">
        <v>0.92425000000000002</v>
      </c>
      <c r="I1783" s="160">
        <v>1.1999500000000001</v>
      </c>
      <c r="J1783" s="160">
        <v>1.1994</v>
      </c>
      <c r="K1783" s="160">
        <v>7.0017499999999995</v>
      </c>
      <c r="L1783" s="160">
        <v>5.5072000000000001</v>
      </c>
      <c r="M1783" s="160">
        <v>2.5582000000000003</v>
      </c>
      <c r="N1783" s="160">
        <v>7.6945499999999996</v>
      </c>
      <c r="O1783" s="160">
        <v>29.432650000000002</v>
      </c>
      <c r="P1783" s="160">
        <v>13.97555</v>
      </c>
      <c r="Q1783" s="160">
        <v>20.177399999999999</v>
      </c>
      <c r="R1783" s="160">
        <v>42.127949999999998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44865</v>
      </c>
      <c r="E1786" s="158">
        <v>12.85</v>
      </c>
      <c r="F1786" s="158">
        <v>1.5007999999999999</v>
      </c>
      <c r="G1786" s="158">
        <v>1.5007999999999999</v>
      </c>
      <c r="H1786" s="158">
        <v>1.1014999999999999</v>
      </c>
      <c r="I1786" s="158">
        <v>2.9647000000000001</v>
      </c>
      <c r="J1786" s="158">
        <v>3.7126999999999999</v>
      </c>
      <c r="K1786" s="158">
        <v>4.2173999999999996</v>
      </c>
      <c r="L1786" s="158">
        <v>3.2128999999999999</v>
      </c>
      <c r="M1786" s="158">
        <v>-3.7452999999999999</v>
      </c>
      <c r="N1786" s="158">
        <v>-7.6204000000000001</v>
      </c>
      <c r="O1786" s="158"/>
      <c r="P1786" s="158"/>
      <c r="Q1786" s="158">
        <v>14.498900000000001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44865</v>
      </c>
      <c r="E1787" s="158">
        <v>12.43</v>
      </c>
      <c r="F1787" s="158">
        <v>1.4694</v>
      </c>
      <c r="G1787" s="158">
        <v>1.4694</v>
      </c>
      <c r="H1787" s="158">
        <v>1.1391</v>
      </c>
      <c r="I1787" s="158">
        <v>2.8974000000000002</v>
      </c>
      <c r="J1787" s="158">
        <v>3.5832999999999999</v>
      </c>
      <c r="K1787" s="158">
        <v>3.9298000000000002</v>
      </c>
      <c r="L1787" s="158">
        <v>2.4731999999999998</v>
      </c>
      <c r="M1787" s="158">
        <v>-4.9694000000000003</v>
      </c>
      <c r="N1787" s="158">
        <v>-9.1373999999999995</v>
      </c>
      <c r="O1787" s="158"/>
      <c r="P1787" s="158"/>
      <c r="Q1787" s="158">
        <v>12.4628</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44865</v>
      </c>
      <c r="E1788" s="158">
        <v>15.42</v>
      </c>
      <c r="F1788" s="158">
        <v>1.4474</v>
      </c>
      <c r="G1788" s="158">
        <v>1.4474</v>
      </c>
      <c r="H1788" s="158">
        <v>2.1869000000000001</v>
      </c>
      <c r="I1788" s="158">
        <v>3.629</v>
      </c>
      <c r="J1788" s="158">
        <v>3.629</v>
      </c>
      <c r="K1788" s="158">
        <v>-0.25869999999999999</v>
      </c>
      <c r="L1788" s="158">
        <v>0</v>
      </c>
      <c r="M1788" s="158">
        <v>-4.0448000000000004</v>
      </c>
      <c r="N1788" s="158">
        <v>-10.504899999999999</v>
      </c>
      <c r="O1788" s="158"/>
      <c r="P1788" s="158"/>
      <c r="Q1788" s="158">
        <v>17.274699999999999</v>
      </c>
      <c r="R1788" s="158">
        <v>17.154299999999999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44865</v>
      </c>
      <c r="E1789" s="158">
        <v>14.77</v>
      </c>
      <c r="F1789" s="158">
        <v>1.4422999999999999</v>
      </c>
      <c r="G1789" s="158">
        <v>1.4422999999999999</v>
      </c>
      <c r="H1789" s="158">
        <v>2.1438000000000001</v>
      </c>
      <c r="I1789" s="158">
        <v>3.5764</v>
      </c>
      <c r="J1789" s="158">
        <v>3.5038999999999998</v>
      </c>
      <c r="K1789" s="158">
        <v>-0.67249999999999999</v>
      </c>
      <c r="L1789" s="158">
        <v>-0.73919999999999997</v>
      </c>
      <c r="M1789" s="158">
        <v>-5.0770999999999997</v>
      </c>
      <c r="N1789" s="158">
        <v>-11.8735</v>
      </c>
      <c r="O1789" s="158"/>
      <c r="P1789" s="158"/>
      <c r="Q1789" s="158">
        <v>15.430999999999999</v>
      </c>
      <c r="R1789" s="158">
        <v>15.330399999999999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44865</v>
      </c>
      <c r="E1790" s="158">
        <v>13.54</v>
      </c>
      <c r="F1790" s="158">
        <v>1.4232</v>
      </c>
      <c r="G1790" s="158">
        <v>1.4232</v>
      </c>
      <c r="H1790" s="158">
        <v>2.1116000000000001</v>
      </c>
      <c r="I1790" s="158">
        <v>3.5960000000000001</v>
      </c>
      <c r="J1790" s="158">
        <v>3.7547999999999999</v>
      </c>
      <c r="K1790" s="158">
        <v>5.6986999999999997</v>
      </c>
      <c r="L1790" s="158">
        <v>6.1961000000000004</v>
      </c>
      <c r="M1790" s="158">
        <v>3.5167999999999999</v>
      </c>
      <c r="N1790" s="158">
        <v>-1.7417</v>
      </c>
      <c r="O1790" s="158"/>
      <c r="P1790" s="158"/>
      <c r="Q1790" s="158">
        <v>15.8468</v>
      </c>
      <c r="R1790" s="158">
        <v>16.337399999999999</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44865</v>
      </c>
      <c r="E1791" s="158">
        <v>13.96</v>
      </c>
      <c r="F1791" s="158">
        <v>1.4535</v>
      </c>
      <c r="G1791" s="158">
        <v>1.4535</v>
      </c>
      <c r="H1791" s="158">
        <v>2.1962000000000002</v>
      </c>
      <c r="I1791" s="158">
        <v>3.6377000000000002</v>
      </c>
      <c r="J1791" s="158">
        <v>3.8690000000000002</v>
      </c>
      <c r="K1791" s="158">
        <v>6.0789999999999997</v>
      </c>
      <c r="L1791" s="158">
        <v>6.8913000000000002</v>
      </c>
      <c r="M1791" s="158">
        <v>4.5693000000000001</v>
      </c>
      <c r="N1791" s="158">
        <v>-0.3569</v>
      </c>
      <c r="O1791" s="158"/>
      <c r="P1791" s="158"/>
      <c r="Q1791" s="158">
        <v>17.577300000000001</v>
      </c>
      <c r="R1791" s="158">
        <v>18.066500000000001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44865</v>
      </c>
      <c r="E1792" s="158">
        <v>12.48</v>
      </c>
      <c r="F1792" s="158">
        <v>1.2164999999999999</v>
      </c>
      <c r="G1792" s="158">
        <v>1.2164999999999999</v>
      </c>
      <c r="H1792" s="158">
        <v>1.381</v>
      </c>
      <c r="I1792" s="158">
        <v>1.9608000000000001</v>
      </c>
      <c r="J1792" s="158">
        <v>2.379</v>
      </c>
      <c r="K1792" s="158">
        <v>3.0552999999999999</v>
      </c>
      <c r="L1792" s="158">
        <v>0.72640000000000005</v>
      </c>
      <c r="M1792" s="158">
        <v>-5.2392000000000003</v>
      </c>
      <c r="N1792" s="158">
        <v>-5.9532999999999996</v>
      </c>
      <c r="O1792" s="158"/>
      <c r="P1792" s="158"/>
      <c r="Q1792" s="158">
        <v>14.6892</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44865</v>
      </c>
      <c r="E1793" s="158">
        <v>12.11</v>
      </c>
      <c r="F1793" s="158">
        <v>1.0851</v>
      </c>
      <c r="G1793" s="158">
        <v>1.0851</v>
      </c>
      <c r="H1793" s="158">
        <v>1.2542</v>
      </c>
      <c r="I1793" s="158">
        <v>1.8503000000000001</v>
      </c>
      <c r="J1793" s="158">
        <v>2.1941000000000002</v>
      </c>
      <c r="K1793" s="158">
        <v>2.5402</v>
      </c>
      <c r="L1793" s="158">
        <v>-0.16489999999999999</v>
      </c>
      <c r="M1793" s="158">
        <v>-6.5586000000000002</v>
      </c>
      <c r="N1793" s="158">
        <v>-7.7685000000000004</v>
      </c>
      <c r="O1793" s="158"/>
      <c r="P1793" s="158"/>
      <c r="Q1793" s="158">
        <v>12.573600000000001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44865</v>
      </c>
      <c r="E1794" s="158">
        <v>12.271000000000001</v>
      </c>
      <c r="F1794" s="158">
        <v>1.4048</v>
      </c>
      <c r="G1794" s="158">
        <v>1.4048</v>
      </c>
      <c r="H1794" s="158">
        <v>2.5832000000000002</v>
      </c>
      <c r="I1794" s="158">
        <v>3.798</v>
      </c>
      <c r="J1794" s="158">
        <v>4.7817999999999996</v>
      </c>
      <c r="K1794" s="158">
        <v>4.4518000000000004</v>
      </c>
      <c r="L1794" s="158">
        <v>3.4916</v>
      </c>
      <c r="M1794" s="158">
        <v>-0.47039999999999998</v>
      </c>
      <c r="N1794" s="158">
        <v>-1.6903999999999999</v>
      </c>
      <c r="O1794" s="158"/>
      <c r="P1794" s="158"/>
      <c r="Q1794" s="158">
        <v>11.381399999999999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44865</v>
      </c>
      <c r="E1795" s="158">
        <v>11.875999999999999</v>
      </c>
      <c r="F1795" s="158">
        <v>1.3915999999999999</v>
      </c>
      <c r="G1795" s="158">
        <v>1.3915999999999999</v>
      </c>
      <c r="H1795" s="158">
        <v>2.5295999999999998</v>
      </c>
      <c r="I1795" s="158">
        <v>3.7296</v>
      </c>
      <c r="J1795" s="158">
        <v>4.6250999999999998</v>
      </c>
      <c r="K1795" s="158">
        <v>3.9839000000000002</v>
      </c>
      <c r="L1795" s="158">
        <v>2.5916000000000001</v>
      </c>
      <c r="M1795" s="158">
        <v>-1.7375</v>
      </c>
      <c r="N1795" s="158">
        <v>-3.3607</v>
      </c>
      <c r="O1795" s="158"/>
      <c r="P1795" s="158"/>
      <c r="Q1795" s="158">
        <v>9.4784000000000006</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44865</v>
      </c>
      <c r="E1796" s="158">
        <v>29.992000000000001</v>
      </c>
      <c r="F1796" s="158">
        <v>1.4614</v>
      </c>
      <c r="G1796" s="158">
        <v>1.4614</v>
      </c>
      <c r="H1796" s="158">
        <v>2.6842000000000001</v>
      </c>
      <c r="I1796" s="158">
        <v>4.0846999999999998</v>
      </c>
      <c r="J1796" s="158">
        <v>5.0286999999999997</v>
      </c>
      <c r="K1796" s="158">
        <v>3.8504</v>
      </c>
      <c r="L1796" s="158">
        <v>3.3565</v>
      </c>
      <c r="M1796" s="158">
        <v>2.8673000000000002</v>
      </c>
      <c r="N1796" s="158">
        <v>0.69499999999999995</v>
      </c>
      <c r="O1796" s="158"/>
      <c r="P1796" s="158"/>
      <c r="Q1796" s="158">
        <v>16.3931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44865</v>
      </c>
      <c r="E1797" s="158">
        <v>22.720600000000001</v>
      </c>
      <c r="F1797" s="158">
        <v>1.1752</v>
      </c>
      <c r="G1797" s="158">
        <v>1.1752</v>
      </c>
      <c r="H1797" s="158">
        <v>2.5228000000000002</v>
      </c>
      <c r="I1797" s="158">
        <v>3.4413999999999998</v>
      </c>
      <c r="J1797" s="158">
        <v>2.9091999999999998</v>
      </c>
      <c r="K1797" s="158">
        <v>10.388</v>
      </c>
      <c r="L1797" s="158">
        <v>7.7096999999999998</v>
      </c>
      <c r="M1797" s="158">
        <v>16.354800000000001</v>
      </c>
      <c r="N1797" s="158">
        <v>24.843900000000001</v>
      </c>
      <c r="O1797" s="158"/>
      <c r="P1797" s="158"/>
      <c r="Q1797" s="158">
        <v>51.160699999999999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44865</v>
      </c>
      <c r="E1798" s="158">
        <v>22.088200000000001</v>
      </c>
      <c r="F1798" s="158">
        <v>1.1581999999999999</v>
      </c>
      <c r="G1798" s="158">
        <v>1.1581999999999999</v>
      </c>
      <c r="H1798" s="158">
        <v>2.4661</v>
      </c>
      <c r="I1798" s="158">
        <v>3.3589000000000002</v>
      </c>
      <c r="J1798" s="158">
        <v>2.7721</v>
      </c>
      <c r="K1798" s="158">
        <v>9.8740000000000006</v>
      </c>
      <c r="L1798" s="158">
        <v>6.6512000000000002</v>
      </c>
      <c r="M1798" s="158">
        <v>14.914</v>
      </c>
      <c r="N1798" s="158">
        <v>22.867899999999999</v>
      </c>
      <c r="O1798" s="158"/>
      <c r="P1798" s="158"/>
      <c r="Q1798" s="158">
        <v>49.027700000000003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44865</v>
      </c>
      <c r="E1799" s="158">
        <v>17.29</v>
      </c>
      <c r="F1799" s="158">
        <v>1.2295</v>
      </c>
      <c r="G1799" s="158">
        <v>1.2295</v>
      </c>
      <c r="H1799" s="158">
        <v>1.8856999999999999</v>
      </c>
      <c r="I1799" s="158">
        <v>3.3473000000000002</v>
      </c>
      <c r="J1799" s="158">
        <v>3.5329000000000002</v>
      </c>
      <c r="K1799" s="158">
        <v>4.9786999999999999</v>
      </c>
      <c r="L1799" s="158">
        <v>4.915</v>
      </c>
      <c r="M1799" s="158">
        <v>2.1263999999999998</v>
      </c>
      <c r="N1799" s="158">
        <v>0.28999999999999998</v>
      </c>
      <c r="O1799" s="158">
        <v>17.845199999999998</v>
      </c>
      <c r="P1799" s="158"/>
      <c r="Q1799" s="158">
        <v>18.0076</v>
      </c>
      <c r="R1799" s="158">
        <v>23.497199999999999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44865</v>
      </c>
      <c r="E1800" s="158">
        <v>16.899999999999999</v>
      </c>
      <c r="F1800" s="158">
        <v>1.1976</v>
      </c>
      <c r="G1800" s="158">
        <v>1.1976</v>
      </c>
      <c r="H1800" s="158">
        <v>1.8071999999999999</v>
      </c>
      <c r="I1800" s="158">
        <v>3.2376</v>
      </c>
      <c r="J1800" s="158">
        <v>3.4272</v>
      </c>
      <c r="K1800" s="158">
        <v>4.7736999999999998</v>
      </c>
      <c r="L1800" s="158">
        <v>4.4499000000000004</v>
      </c>
      <c r="M1800" s="158">
        <v>1.5015000000000001</v>
      </c>
      <c r="N1800" s="158">
        <v>-0.52969999999999995</v>
      </c>
      <c r="O1800" s="158">
        <v>16.990100000000002</v>
      </c>
      <c r="P1800" s="158"/>
      <c r="Q1800" s="158">
        <v>17.196200000000001</v>
      </c>
      <c r="R1800" s="158">
        <v>22.531099999999999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44865</v>
      </c>
      <c r="E1801" s="158">
        <v>179.52719999999999</v>
      </c>
      <c r="F1801" s="158">
        <v>1.8115000000000001</v>
      </c>
      <c r="G1801" s="158">
        <v>1.8115000000000001</v>
      </c>
      <c r="H1801" s="158">
        <v>2.2629999999999999</v>
      </c>
      <c r="I1801" s="158">
        <v>3.7820999999999998</v>
      </c>
      <c r="J1801" s="158">
        <v>4.2259000000000002</v>
      </c>
      <c r="K1801" s="158">
        <v>3.9249000000000001</v>
      </c>
      <c r="L1801" s="158">
        <v>6.3003</v>
      </c>
      <c r="M1801" s="158">
        <v>1.8440000000000001</v>
      </c>
      <c r="N1801" s="158">
        <v>-0.3725</v>
      </c>
      <c r="O1801" s="158">
        <v>15.1312</v>
      </c>
      <c r="P1801" s="158">
        <v>12.852600000000001</v>
      </c>
      <c r="Q1801" s="158">
        <v>14.2971</v>
      </c>
      <c r="R1801" s="158">
        <v>25.642499999999998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44865</v>
      </c>
      <c r="E1802" s="158">
        <v>735.34035081313198</v>
      </c>
      <c r="F1802" s="158">
        <v>1.8059000000000001</v>
      </c>
      <c r="G1802" s="158">
        <v>1.8059000000000001</v>
      </c>
      <c r="H1802" s="158">
        <v>2.2443</v>
      </c>
      <c r="I1802" s="158">
        <v>3.7561</v>
      </c>
      <c r="J1802" s="158">
        <v>4.1673999999999998</v>
      </c>
      <c r="K1802" s="158">
        <v>3.7542</v>
      </c>
      <c r="L1802" s="158">
        <v>5.9672999999999998</v>
      </c>
      <c r="M1802" s="158">
        <v>1.3416999999999999</v>
      </c>
      <c r="N1802" s="158">
        <v>-1.0624</v>
      </c>
      <c r="O1802" s="158">
        <v>14.2608</v>
      </c>
      <c r="P1802" s="158">
        <v>11.9353</v>
      </c>
      <c r="Q1802" s="158">
        <v>14.445499999999999</v>
      </c>
      <c r="R1802" s="158">
        <v>24.714500000000001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1.3925823529411767</v>
      </c>
      <c r="G1803" s="160">
        <v>1.3925823529411767</v>
      </c>
      <c r="H1803" s="160">
        <v>2.0294352941176474</v>
      </c>
      <c r="I1803" s="160">
        <v>3.332235294117647</v>
      </c>
      <c r="J1803" s="160">
        <v>3.6527117647058822</v>
      </c>
      <c r="K1803" s="160">
        <v>4.3864000000000001</v>
      </c>
      <c r="L1803" s="160">
        <v>3.7664058823529416</v>
      </c>
      <c r="M1803" s="160">
        <v>1.0113823529411763</v>
      </c>
      <c r="N1803" s="160">
        <v>-0.78091176470588264</v>
      </c>
      <c r="O1803" s="160">
        <v>16.056825</v>
      </c>
      <c r="P1803" s="160">
        <v>12.39395</v>
      </c>
      <c r="Q1803" s="160">
        <v>18.925999999999998</v>
      </c>
      <c r="R1803" s="160">
        <v>20.409237499999996</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1.4232</v>
      </c>
      <c r="G1804" s="160">
        <v>1.4232</v>
      </c>
      <c r="H1804" s="160">
        <v>2.1869000000000001</v>
      </c>
      <c r="I1804" s="160">
        <v>3.5764</v>
      </c>
      <c r="J1804" s="160">
        <v>3.629</v>
      </c>
      <c r="K1804" s="160">
        <v>3.9839000000000002</v>
      </c>
      <c r="L1804" s="160">
        <v>3.4916</v>
      </c>
      <c r="M1804" s="160">
        <v>1.3416999999999999</v>
      </c>
      <c r="N1804" s="160">
        <v>-1.6903999999999999</v>
      </c>
      <c r="O1804" s="160">
        <v>16.060650000000003</v>
      </c>
      <c r="P1804" s="160">
        <v>12.39395</v>
      </c>
      <c r="Q1804" s="160">
        <v>15.430999999999999</v>
      </c>
      <c r="R1804" s="160">
        <v>20.2988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44865</v>
      </c>
      <c r="E1807" s="158">
        <v>259.97570000000002</v>
      </c>
      <c r="F1807" s="158">
        <v>5.3609</v>
      </c>
      <c r="G1807" s="158">
        <v>5.3609</v>
      </c>
      <c r="H1807" s="158">
        <v>6.6374000000000004</v>
      </c>
      <c r="I1807" s="158">
        <v>5.7892000000000001</v>
      </c>
      <c r="J1807" s="158">
        <v>5.3516000000000004</v>
      </c>
      <c r="K1807" s="158">
        <v>4.9279999999999999</v>
      </c>
      <c r="L1807" s="158">
        <v>4.0359999999999996</v>
      </c>
      <c r="M1807" s="158">
        <v>4.0768000000000004</v>
      </c>
      <c r="N1807" s="158">
        <v>4.0404</v>
      </c>
      <c r="O1807" s="158">
        <v>5.2024999999999997</v>
      </c>
      <c r="P1807" s="158">
        <v>6.4081999999999999</v>
      </c>
      <c r="Q1807" s="158">
        <v>7.4096000000000002</v>
      </c>
      <c r="R1807" s="158">
        <v>4.0206</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44865</v>
      </c>
      <c r="E1808" s="158">
        <v>456.762</v>
      </c>
      <c r="F1808" s="158">
        <v>5.9668999999999999</v>
      </c>
      <c r="G1808" s="158">
        <v>5.9668999999999999</v>
      </c>
      <c r="H1808" s="158">
        <v>7.2366000000000001</v>
      </c>
      <c r="I1808" s="158">
        <v>6.3529</v>
      </c>
      <c r="J1808" s="158">
        <v>5.7374999999999998</v>
      </c>
      <c r="K1808" s="158">
        <v>5.2378</v>
      </c>
      <c r="L1808" s="158">
        <v>4.4321999999999999</v>
      </c>
      <c r="M1808" s="158">
        <v>4.4954000000000001</v>
      </c>
      <c r="N1808" s="158">
        <v>4.4509999999999996</v>
      </c>
      <c r="O1808" s="158">
        <v>5.3318000000000003</v>
      </c>
      <c r="P1808" s="158">
        <v>6.4082999999999997</v>
      </c>
      <c r="Q1808" s="158">
        <v>7.7526000000000002</v>
      </c>
      <c r="R1808" s="158">
        <v>4.3118999999999996</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44865</v>
      </c>
      <c r="E1809" s="158">
        <v>451.18650000000002</v>
      </c>
      <c r="F1809" s="158">
        <v>5.7869000000000002</v>
      </c>
      <c r="G1809" s="158">
        <v>5.7869000000000002</v>
      </c>
      <c r="H1809" s="158">
        <v>7.0557999999999996</v>
      </c>
      <c r="I1809" s="158">
        <v>6.1715</v>
      </c>
      <c r="J1809" s="158">
        <v>5.5594999999999999</v>
      </c>
      <c r="K1809" s="158">
        <v>5.0552999999999999</v>
      </c>
      <c r="L1809" s="158">
        <v>4.2535999999999996</v>
      </c>
      <c r="M1809" s="158">
        <v>4.3201000000000001</v>
      </c>
      <c r="N1809" s="158">
        <v>4.2805</v>
      </c>
      <c r="O1809" s="158">
        <v>5.1741999999999999</v>
      </c>
      <c r="P1809" s="158">
        <v>6.2618</v>
      </c>
      <c r="Q1809" s="158">
        <v>7.4078999999999997</v>
      </c>
      <c r="R1809" s="158">
        <v>4.1456</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44865</v>
      </c>
      <c r="E1810" s="158">
        <v>12.802300000000001</v>
      </c>
      <c r="F1810" s="158">
        <v>7.1318000000000001</v>
      </c>
      <c r="G1810" s="158">
        <v>7.1318000000000001</v>
      </c>
      <c r="H1810" s="158">
        <v>7.2274000000000003</v>
      </c>
      <c r="I1810" s="158">
        <v>6.2465000000000002</v>
      </c>
      <c r="J1810" s="158">
        <v>5.4884000000000004</v>
      </c>
      <c r="K1810" s="158">
        <v>5.3440000000000003</v>
      </c>
      <c r="L1810" s="158">
        <v>4.6760999999999999</v>
      </c>
      <c r="M1810" s="158">
        <v>4.6410999999999998</v>
      </c>
      <c r="N1810" s="158">
        <v>4.5197000000000003</v>
      </c>
      <c r="O1810" s="158">
        <v>5.0685000000000002</v>
      </c>
      <c r="P1810" s="158"/>
      <c r="Q1810" s="158">
        <v>6.1449999999999996</v>
      </c>
      <c r="R1810" s="158">
        <v>4.3372999999999999</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44865</v>
      </c>
      <c r="E1811" s="158">
        <v>12.3407</v>
      </c>
      <c r="F1811" s="158">
        <v>6.3129999999999997</v>
      </c>
      <c r="G1811" s="158">
        <v>6.3129999999999997</v>
      </c>
      <c r="H1811" s="158">
        <v>6.3700999999999999</v>
      </c>
      <c r="I1811" s="158">
        <v>5.3983999999999996</v>
      </c>
      <c r="J1811" s="158">
        <v>4.6167999999999996</v>
      </c>
      <c r="K1811" s="158">
        <v>4.4555999999999996</v>
      </c>
      <c r="L1811" s="158">
        <v>3.7768999999999999</v>
      </c>
      <c r="M1811" s="158">
        <v>3.7341000000000002</v>
      </c>
      <c r="N1811" s="158">
        <v>3.6034999999999999</v>
      </c>
      <c r="O1811" s="158">
        <v>4.1372999999999998</v>
      </c>
      <c r="P1811" s="158"/>
      <c r="Q1811" s="158">
        <v>5.2081999999999997</v>
      </c>
      <c r="R1811" s="158">
        <v>3.4203999999999999</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44865</v>
      </c>
      <c r="E1812" s="158">
        <v>2724.4400999999998</v>
      </c>
      <c r="F1812" s="158">
        <v>6.7469999999999999</v>
      </c>
      <c r="G1812" s="158">
        <v>6.7469999999999999</v>
      </c>
      <c r="H1812" s="158">
        <v>6.8559000000000001</v>
      </c>
      <c r="I1812" s="158">
        <v>5.8834</v>
      </c>
      <c r="J1812" s="158">
        <v>5.0494000000000003</v>
      </c>
      <c r="K1812" s="158">
        <v>5.0163000000000002</v>
      </c>
      <c r="L1812" s="158">
        <v>4.2161</v>
      </c>
      <c r="M1812" s="158">
        <v>4.1059999999999999</v>
      </c>
      <c r="N1812" s="158">
        <v>4.0275999999999996</v>
      </c>
      <c r="O1812" s="158">
        <v>4.2864000000000004</v>
      </c>
      <c r="P1812" s="158">
        <v>5.6954000000000002</v>
      </c>
      <c r="Q1812" s="158">
        <v>7.4084000000000003</v>
      </c>
      <c r="R1812" s="158">
        <v>3.6583999999999999</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44865</v>
      </c>
      <c r="E1813" s="158">
        <v>2665.3348000000001</v>
      </c>
      <c r="F1813" s="158">
        <v>6.4192</v>
      </c>
      <c r="G1813" s="158">
        <v>6.4192</v>
      </c>
      <c r="H1813" s="158">
        <v>6.5312999999999999</v>
      </c>
      <c r="I1813" s="158">
        <v>5.5593000000000004</v>
      </c>
      <c r="J1813" s="158">
        <v>4.7248000000000001</v>
      </c>
      <c r="K1813" s="158">
        <v>4.7163000000000004</v>
      </c>
      <c r="L1813" s="158">
        <v>3.9902000000000002</v>
      </c>
      <c r="M1813" s="158">
        <v>3.9218999999999999</v>
      </c>
      <c r="N1813" s="158">
        <v>3.8460999999999999</v>
      </c>
      <c r="O1813" s="158">
        <v>4.0655999999999999</v>
      </c>
      <c r="P1813" s="158">
        <v>5.4782999999999999</v>
      </c>
      <c r="Q1813" s="158">
        <v>7.0952000000000002</v>
      </c>
      <c r="R1813" s="158">
        <v>3.452</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44865</v>
      </c>
      <c r="E1814" s="158">
        <v>1284.9096</v>
      </c>
      <c r="F1814" s="158">
        <v>7.0556000000000001</v>
      </c>
      <c r="G1814" s="158">
        <v>7.0556000000000001</v>
      </c>
      <c r="H1814" s="158">
        <v>6.7106000000000003</v>
      </c>
      <c r="I1814" s="158">
        <v>5.9964000000000004</v>
      </c>
      <c r="J1814" s="158">
        <v>5.6832000000000003</v>
      </c>
      <c r="K1814" s="158">
        <v>5.7095000000000002</v>
      </c>
      <c r="L1814" s="158">
        <v>4.7115</v>
      </c>
      <c r="M1814" s="158">
        <v>4.5884</v>
      </c>
      <c r="N1814" s="158">
        <v>4.5414000000000003</v>
      </c>
      <c r="O1814" s="158">
        <v>4.6532</v>
      </c>
      <c r="P1814" s="158"/>
      <c r="Q1814" s="158">
        <v>5.8367000000000004</v>
      </c>
      <c r="R1814" s="158">
        <v>4.1650999999999998</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44865</v>
      </c>
      <c r="E1815" s="158">
        <v>1274.4422999999999</v>
      </c>
      <c r="F1815" s="158">
        <v>6.9367000000000001</v>
      </c>
      <c r="G1815" s="158">
        <v>6.9367000000000001</v>
      </c>
      <c r="H1815" s="158">
        <v>6.5904999999999996</v>
      </c>
      <c r="I1815" s="158">
        <v>5.8761999999999999</v>
      </c>
      <c r="J1815" s="158">
        <v>5.5625999999999998</v>
      </c>
      <c r="K1815" s="158">
        <v>5.5865999999999998</v>
      </c>
      <c r="L1815" s="158">
        <v>4.5900999999999996</v>
      </c>
      <c r="M1815" s="158">
        <v>4.4410999999999996</v>
      </c>
      <c r="N1815" s="158">
        <v>4.3769</v>
      </c>
      <c r="O1815" s="158">
        <v>4.4622999999999999</v>
      </c>
      <c r="P1815" s="158"/>
      <c r="Q1815" s="158">
        <v>5.641</v>
      </c>
      <c r="R1815" s="158">
        <v>3.9738000000000002</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44865</v>
      </c>
      <c r="E1816" s="158">
        <v>3350.6078000000002</v>
      </c>
      <c r="F1816" s="158">
        <v>6.8817000000000004</v>
      </c>
      <c r="G1816" s="158">
        <v>6.8817000000000004</v>
      </c>
      <c r="H1816" s="158">
        <v>6.4817999999999998</v>
      </c>
      <c r="I1816" s="158">
        <v>5.6098999999999997</v>
      </c>
      <c r="J1816" s="158">
        <v>5.1509999999999998</v>
      </c>
      <c r="K1816" s="158">
        <v>4.9405000000000001</v>
      </c>
      <c r="L1816" s="158">
        <v>4.1952999999999996</v>
      </c>
      <c r="M1816" s="158">
        <v>4.0773999999999999</v>
      </c>
      <c r="N1816" s="158">
        <v>3.9152999999999998</v>
      </c>
      <c r="O1816" s="158">
        <v>4.2115</v>
      </c>
      <c r="P1816" s="158">
        <v>5.2995000000000001</v>
      </c>
      <c r="Q1816" s="158">
        <v>6.8509000000000002</v>
      </c>
      <c r="R1816" s="158">
        <v>3.5539999999999998</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44865</v>
      </c>
      <c r="E1817" s="158">
        <v>3196.5337</v>
      </c>
      <c r="F1817" s="158">
        <v>6.3239000000000001</v>
      </c>
      <c r="G1817" s="158">
        <v>6.3239000000000001</v>
      </c>
      <c r="H1817" s="158">
        <v>5.923</v>
      </c>
      <c r="I1817" s="158">
        <v>5.0495999999999999</v>
      </c>
      <c r="J1817" s="158">
        <v>4.5963000000000003</v>
      </c>
      <c r="K1817" s="158">
        <v>4.3898000000000001</v>
      </c>
      <c r="L1817" s="158">
        <v>3.6387</v>
      </c>
      <c r="M1817" s="158">
        <v>3.5236999999999998</v>
      </c>
      <c r="N1817" s="158">
        <v>3.3502000000000001</v>
      </c>
      <c r="O1817" s="158">
        <v>3.6274999999999999</v>
      </c>
      <c r="P1817" s="158">
        <v>4.7118000000000002</v>
      </c>
      <c r="Q1817" s="158">
        <v>6.8345000000000002</v>
      </c>
      <c r="R1817" s="158">
        <v>2.9832999999999998</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44865</v>
      </c>
      <c r="E1818" s="158">
        <v>3037.2820000000002</v>
      </c>
      <c r="F1818" s="158">
        <v>6.585</v>
      </c>
      <c r="G1818" s="158">
        <v>6.585</v>
      </c>
      <c r="H1818" s="158">
        <v>7.0994000000000002</v>
      </c>
      <c r="I1818" s="158">
        <v>6.1215999999999999</v>
      </c>
      <c r="J1818" s="158">
        <v>5.2404000000000002</v>
      </c>
      <c r="K1818" s="158">
        <v>5.0835999999999997</v>
      </c>
      <c r="L1818" s="158">
        <v>4.4234999999999998</v>
      </c>
      <c r="M1818" s="158">
        <v>4.3392999999999997</v>
      </c>
      <c r="N1818" s="158">
        <v>4.2656000000000001</v>
      </c>
      <c r="O1818" s="158">
        <v>4.5366</v>
      </c>
      <c r="P1818" s="158">
        <v>5.4977999999999998</v>
      </c>
      <c r="Q1818" s="158">
        <v>7.0152999999999999</v>
      </c>
      <c r="R1818" s="158">
        <v>3.9159999999999999</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44865</v>
      </c>
      <c r="E1819" s="158">
        <v>2847.5902999999998</v>
      </c>
      <c r="F1819" s="158">
        <v>5.9042000000000003</v>
      </c>
      <c r="G1819" s="158">
        <v>5.9042000000000003</v>
      </c>
      <c r="H1819" s="158">
        <v>6.3978999999999999</v>
      </c>
      <c r="I1819" s="158">
        <v>5.4145000000000003</v>
      </c>
      <c r="J1819" s="158">
        <v>4.5236000000000001</v>
      </c>
      <c r="K1819" s="158">
        <v>4.3567999999999998</v>
      </c>
      <c r="L1819" s="158">
        <v>3.6896</v>
      </c>
      <c r="M1819" s="158">
        <v>3.605</v>
      </c>
      <c r="N1819" s="158">
        <v>3.5249000000000001</v>
      </c>
      <c r="O1819" s="158">
        <v>3.8037000000000001</v>
      </c>
      <c r="P1819" s="158">
        <v>4.7359999999999998</v>
      </c>
      <c r="Q1819" s="158">
        <v>6.6462000000000003</v>
      </c>
      <c r="R1819" s="158">
        <v>3.1823999999999999</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44865</v>
      </c>
      <c r="E1824" s="158">
        <v>12.729699999999999</v>
      </c>
      <c r="F1824" s="158">
        <v>6.8853999999999997</v>
      </c>
      <c r="G1824" s="158">
        <v>6.8853999999999997</v>
      </c>
      <c r="H1824" s="158">
        <v>6.8082000000000003</v>
      </c>
      <c r="I1824" s="158">
        <v>6.0970000000000004</v>
      </c>
      <c r="J1824" s="158">
        <v>5.5198999999999998</v>
      </c>
      <c r="K1824" s="158">
        <v>5.2149999999999999</v>
      </c>
      <c r="L1824" s="158">
        <v>4.4438000000000004</v>
      </c>
      <c r="M1824" s="158">
        <v>4.3822999999999999</v>
      </c>
      <c r="N1824" s="158">
        <v>4.2721999999999998</v>
      </c>
      <c r="O1824" s="158">
        <v>5.0407999999999999</v>
      </c>
      <c r="P1824" s="158"/>
      <c r="Q1824" s="158">
        <v>6.0571000000000002</v>
      </c>
      <c r="R1824" s="158">
        <v>4.0918000000000001</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44865</v>
      </c>
      <c r="E1825" s="158">
        <v>12.568899999999999</v>
      </c>
      <c r="F1825" s="158">
        <v>6.5858999999999996</v>
      </c>
      <c r="G1825" s="158">
        <v>6.5858999999999996</v>
      </c>
      <c r="H1825" s="158">
        <v>6.5457000000000001</v>
      </c>
      <c r="I1825" s="158">
        <v>5.8000999999999996</v>
      </c>
      <c r="J1825" s="158">
        <v>5.2221000000000002</v>
      </c>
      <c r="K1825" s="158">
        <v>4.9147999999999996</v>
      </c>
      <c r="L1825" s="158">
        <v>4.1379999999999999</v>
      </c>
      <c r="M1825" s="158">
        <v>4.0720999999999998</v>
      </c>
      <c r="N1825" s="158">
        <v>3.9592000000000001</v>
      </c>
      <c r="O1825" s="158">
        <v>4.7165999999999997</v>
      </c>
      <c r="P1825" s="158"/>
      <c r="Q1825" s="158">
        <v>5.7290999999999999</v>
      </c>
      <c r="R1825" s="158">
        <v>3.7698</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44865</v>
      </c>
      <c r="E1826" s="158">
        <v>1130.433</v>
      </c>
      <c r="F1826" s="158">
        <v>6.8544</v>
      </c>
      <c r="G1826" s="158">
        <v>6.8544</v>
      </c>
      <c r="H1826" s="158">
        <v>6.4904999999999999</v>
      </c>
      <c r="I1826" s="158">
        <v>5.8728999999999996</v>
      </c>
      <c r="J1826" s="158">
        <v>5.6513999999999998</v>
      </c>
      <c r="K1826" s="158">
        <v>5.4139999999999997</v>
      </c>
      <c r="L1826" s="158">
        <v>4.5422000000000002</v>
      </c>
      <c r="M1826" s="158">
        <v>4.3853</v>
      </c>
      <c r="N1826" s="158">
        <v>4.2957000000000001</v>
      </c>
      <c r="O1826" s="158"/>
      <c r="P1826" s="158"/>
      <c r="Q1826" s="158">
        <v>4.5487000000000002</v>
      </c>
      <c r="R1826" s="158">
        <v>3.9874999999999998</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44865</v>
      </c>
      <c r="E1827" s="158">
        <v>1122.3787</v>
      </c>
      <c r="F1827" s="158">
        <v>6.5964999999999998</v>
      </c>
      <c r="G1827" s="158">
        <v>6.5964999999999998</v>
      </c>
      <c r="H1827" s="158">
        <v>6.2324000000000002</v>
      </c>
      <c r="I1827" s="158">
        <v>5.6146000000000003</v>
      </c>
      <c r="J1827" s="158">
        <v>5.3928000000000003</v>
      </c>
      <c r="K1827" s="158">
        <v>5.1532</v>
      </c>
      <c r="L1827" s="158">
        <v>4.2782</v>
      </c>
      <c r="M1827" s="158">
        <v>4.1185999999999998</v>
      </c>
      <c r="N1827" s="158">
        <v>4.0263</v>
      </c>
      <c r="O1827" s="158"/>
      <c r="P1827" s="158"/>
      <c r="Q1827" s="158">
        <v>4.2778</v>
      </c>
      <c r="R1827" s="158">
        <v>3.7164999999999999</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44865</v>
      </c>
      <c r="E1828" s="158">
        <v>22.964500000000001</v>
      </c>
      <c r="F1828" s="158">
        <v>6.6261000000000001</v>
      </c>
      <c r="G1828" s="158">
        <v>6.6261000000000001</v>
      </c>
      <c r="H1828" s="158">
        <v>6.1932999999999998</v>
      </c>
      <c r="I1828" s="158">
        <v>5.5406000000000004</v>
      </c>
      <c r="J1828" s="158">
        <v>4.9737</v>
      </c>
      <c r="K1828" s="158">
        <v>4.7911000000000001</v>
      </c>
      <c r="L1828" s="158">
        <v>4.2693000000000003</v>
      </c>
      <c r="M1828" s="158">
        <v>4.1082000000000001</v>
      </c>
      <c r="N1828" s="158">
        <v>4.0430999999999999</v>
      </c>
      <c r="O1828" s="158">
        <v>5.0473999999999997</v>
      </c>
      <c r="P1828" s="158">
        <v>6.0759999999999996</v>
      </c>
      <c r="Q1828" s="158">
        <v>7.4942000000000002</v>
      </c>
      <c r="R1828" s="158">
        <v>4.0694999999999997</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44865</v>
      </c>
      <c r="E1829" s="158">
        <v>24.560300000000002</v>
      </c>
      <c r="F1829" s="158">
        <v>7.0385</v>
      </c>
      <c r="G1829" s="158">
        <v>7.0385</v>
      </c>
      <c r="H1829" s="158">
        <v>6.6700999999999997</v>
      </c>
      <c r="I1829" s="158">
        <v>6.0114999999999998</v>
      </c>
      <c r="J1829" s="158">
        <v>5.4519000000000002</v>
      </c>
      <c r="K1829" s="158">
        <v>5.2754000000000003</v>
      </c>
      <c r="L1829" s="158">
        <v>4.7592999999999996</v>
      </c>
      <c r="M1829" s="158">
        <v>4.6098999999999997</v>
      </c>
      <c r="N1829" s="158">
        <v>4.5594999999999999</v>
      </c>
      <c r="O1829" s="158">
        <v>5.6321000000000003</v>
      </c>
      <c r="P1829" s="158">
        <v>6.6746999999999996</v>
      </c>
      <c r="Q1829" s="158">
        <v>8.1278000000000006</v>
      </c>
      <c r="R1829" s="158">
        <v>4.6208999999999998</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44865</v>
      </c>
      <c r="E1830" s="158">
        <v>2310.5823999999998</v>
      </c>
      <c r="F1830" s="158">
        <v>7.3220000000000001</v>
      </c>
      <c r="G1830" s="158">
        <v>7.3220000000000001</v>
      </c>
      <c r="H1830" s="158">
        <v>6.9070999999999998</v>
      </c>
      <c r="I1830" s="158">
        <v>6.3532000000000002</v>
      </c>
      <c r="J1830" s="158">
        <v>5.6703000000000001</v>
      </c>
      <c r="K1830" s="158">
        <v>5.3281999999999998</v>
      </c>
      <c r="L1830" s="158">
        <v>4.4470000000000001</v>
      </c>
      <c r="M1830" s="158">
        <v>4.1920999999999999</v>
      </c>
      <c r="N1830" s="158">
        <v>4.0094000000000003</v>
      </c>
      <c r="O1830" s="158">
        <v>4.5221</v>
      </c>
      <c r="P1830" s="158">
        <v>5.3704000000000001</v>
      </c>
      <c r="Q1830" s="158">
        <v>7.1257000000000001</v>
      </c>
      <c r="R1830" s="158">
        <v>4.1018999999999997</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44865</v>
      </c>
      <c r="E1831" s="158">
        <v>2428.5365999999999</v>
      </c>
      <c r="F1831" s="158">
        <v>7.5159000000000002</v>
      </c>
      <c r="G1831" s="158">
        <v>7.5159000000000002</v>
      </c>
      <c r="H1831" s="158">
        <v>7.1012000000000004</v>
      </c>
      <c r="I1831" s="158">
        <v>6.5472000000000001</v>
      </c>
      <c r="J1831" s="158">
        <v>5.8647</v>
      </c>
      <c r="K1831" s="158">
        <v>5.5098000000000003</v>
      </c>
      <c r="L1831" s="158">
        <v>4.6715</v>
      </c>
      <c r="M1831" s="158">
        <v>4.4522000000000004</v>
      </c>
      <c r="N1831" s="158">
        <v>4.2899000000000003</v>
      </c>
      <c r="O1831" s="158">
        <v>4.8692000000000002</v>
      </c>
      <c r="P1831" s="158">
        <v>5.8471000000000002</v>
      </c>
      <c r="Q1831" s="158">
        <v>7.1929999999999996</v>
      </c>
      <c r="R1831" s="158">
        <v>4.4096000000000002</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44865</v>
      </c>
      <c r="E1832" s="158">
        <v>12.7052</v>
      </c>
      <c r="F1832" s="158">
        <v>6.5152999999999999</v>
      </c>
      <c r="G1832" s="158">
        <v>6.5152999999999999</v>
      </c>
      <c r="H1832" s="158">
        <v>6.9943999999999997</v>
      </c>
      <c r="I1832" s="158">
        <v>5.8407999999999998</v>
      </c>
      <c r="J1832" s="158">
        <v>4.8948</v>
      </c>
      <c r="K1832" s="158">
        <v>4.8895999999999997</v>
      </c>
      <c r="L1832" s="158">
        <v>4.1558000000000002</v>
      </c>
      <c r="M1832" s="158">
        <v>4.1220999999999997</v>
      </c>
      <c r="N1832" s="158">
        <v>4.0395000000000003</v>
      </c>
      <c r="O1832" s="158">
        <v>4.5334000000000003</v>
      </c>
      <c r="P1832" s="158"/>
      <c r="Q1832" s="158">
        <v>5.7390999999999996</v>
      </c>
      <c r="R1832" s="158">
        <v>3.7227000000000001</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44865</v>
      </c>
      <c r="E1833" s="158">
        <v>12.6142</v>
      </c>
      <c r="F1833" s="158">
        <v>6.2725999999999997</v>
      </c>
      <c r="G1833" s="158">
        <v>6.2725999999999997</v>
      </c>
      <c r="H1833" s="158">
        <v>6.8125999999999998</v>
      </c>
      <c r="I1833" s="158">
        <v>5.6547000000000001</v>
      </c>
      <c r="J1833" s="158">
        <v>4.7232000000000003</v>
      </c>
      <c r="K1833" s="158">
        <v>4.7076000000000002</v>
      </c>
      <c r="L1833" s="158">
        <v>3.9714</v>
      </c>
      <c r="M1833" s="158">
        <v>3.9323000000000001</v>
      </c>
      <c r="N1833" s="158">
        <v>3.8456999999999999</v>
      </c>
      <c r="O1833" s="158">
        <v>4.3604000000000003</v>
      </c>
      <c r="P1833" s="158"/>
      <c r="Q1833" s="158">
        <v>5.5621</v>
      </c>
      <c r="R1833" s="158">
        <v>3.5424000000000002</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44865</v>
      </c>
      <c r="E1836" s="158">
        <v>2244.3047000000001</v>
      </c>
      <c r="F1836" s="158">
        <v>5.4669999999999996</v>
      </c>
      <c r="G1836" s="158">
        <v>5.4669999999999996</v>
      </c>
      <c r="H1836" s="158">
        <v>6.0354000000000001</v>
      </c>
      <c r="I1836" s="158">
        <v>5.3129</v>
      </c>
      <c r="J1836" s="158">
        <v>4.4714999999999998</v>
      </c>
      <c r="K1836" s="158">
        <v>4.3262999999999998</v>
      </c>
      <c r="L1836" s="158">
        <v>3.6738</v>
      </c>
      <c r="M1836" s="158">
        <v>3.6453000000000002</v>
      </c>
      <c r="N1836" s="158">
        <v>3.5640000000000001</v>
      </c>
      <c r="O1836" s="158">
        <v>3.9935</v>
      </c>
      <c r="P1836" s="158">
        <v>5.3365999999999998</v>
      </c>
      <c r="Q1836" s="158">
        <v>7.0637999999999996</v>
      </c>
      <c r="R1836" s="158">
        <v>3.2766999999999999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44865</v>
      </c>
      <c r="E1837" s="158">
        <v>2365.9555</v>
      </c>
      <c r="F1837" s="158">
        <v>6.1169000000000002</v>
      </c>
      <c r="G1837" s="158">
        <v>6.1169000000000002</v>
      </c>
      <c r="H1837" s="158">
        <v>6.6866000000000003</v>
      </c>
      <c r="I1837" s="158">
        <v>5.9644000000000004</v>
      </c>
      <c r="J1837" s="158">
        <v>5.1242000000000001</v>
      </c>
      <c r="K1837" s="158">
        <v>4.9843000000000002</v>
      </c>
      <c r="L1837" s="158">
        <v>4.3373999999999997</v>
      </c>
      <c r="M1837" s="158">
        <v>4.3143000000000002</v>
      </c>
      <c r="N1837" s="158">
        <v>4.2382999999999997</v>
      </c>
      <c r="O1837" s="158">
        <v>4.6581000000000001</v>
      </c>
      <c r="P1837" s="158">
        <v>5.9512999999999998</v>
      </c>
      <c r="Q1837" s="158">
        <v>7.3377999999999997</v>
      </c>
      <c r="R1837" s="158">
        <v>3.9497</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44865</v>
      </c>
      <c r="E1840" s="158">
        <v>35.709800000000001</v>
      </c>
      <c r="F1840" s="158">
        <v>5.5220000000000002</v>
      </c>
      <c r="G1840" s="158">
        <v>5.5220000000000002</v>
      </c>
      <c r="H1840" s="158">
        <v>6.2457000000000003</v>
      </c>
      <c r="I1840" s="158">
        <v>5.5164999999999997</v>
      </c>
      <c r="J1840" s="158">
        <v>5.0031999999999996</v>
      </c>
      <c r="K1840" s="158">
        <v>4.7149000000000001</v>
      </c>
      <c r="L1840" s="158">
        <v>4.0518000000000001</v>
      </c>
      <c r="M1840" s="158">
        <v>4.0392000000000001</v>
      </c>
      <c r="N1840" s="158">
        <v>3.9201999999999999</v>
      </c>
      <c r="O1840" s="158">
        <v>4.4367999999999999</v>
      </c>
      <c r="P1840" s="158">
        <v>5.67</v>
      </c>
      <c r="Q1840" s="158">
        <v>7.2327000000000004</v>
      </c>
      <c r="R1840" s="158">
        <v>3.5819000000000001</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44865</v>
      </c>
      <c r="E1841" s="158">
        <v>36.9696</v>
      </c>
      <c r="F1841" s="158">
        <v>5.9926000000000004</v>
      </c>
      <c r="G1841" s="158">
        <v>5.9926000000000004</v>
      </c>
      <c r="H1841" s="158">
        <v>6.6863999999999999</v>
      </c>
      <c r="I1841" s="158">
        <v>5.9656000000000002</v>
      </c>
      <c r="J1841" s="158">
        <v>5.4489000000000001</v>
      </c>
      <c r="K1841" s="158">
        <v>5.1618000000000004</v>
      </c>
      <c r="L1841" s="158">
        <v>4.4927000000000001</v>
      </c>
      <c r="M1841" s="158">
        <v>4.4775999999999998</v>
      </c>
      <c r="N1841" s="158">
        <v>4.3631000000000002</v>
      </c>
      <c r="O1841" s="158">
        <v>4.8929999999999998</v>
      </c>
      <c r="P1841" s="158">
        <v>6.1036000000000001</v>
      </c>
      <c r="Q1841" s="158">
        <v>7.4208999999999996</v>
      </c>
      <c r="R1841" s="158">
        <v>4.0308999999999999</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44865</v>
      </c>
      <c r="E1842" s="158">
        <v>36.279800000000002</v>
      </c>
      <c r="F1842" s="158">
        <v>6.2408000000000001</v>
      </c>
      <c r="G1842" s="158">
        <v>6.2408000000000001</v>
      </c>
      <c r="H1842" s="158">
        <v>5.9757999999999996</v>
      </c>
      <c r="I1842" s="158">
        <v>5.6750999999999996</v>
      </c>
      <c r="J1842" s="158">
        <v>5.2679999999999998</v>
      </c>
      <c r="K1842" s="158">
        <v>4.9317000000000002</v>
      </c>
      <c r="L1842" s="158">
        <v>4.1749999999999998</v>
      </c>
      <c r="M1842" s="158">
        <v>4.1173999999999999</v>
      </c>
      <c r="N1842" s="158">
        <v>4.0031999999999996</v>
      </c>
      <c r="O1842" s="158">
        <v>4.3682999999999996</v>
      </c>
      <c r="P1842" s="158">
        <v>5.5922999999999998</v>
      </c>
      <c r="Q1842" s="158">
        <v>3.8371</v>
      </c>
      <c r="R1842" s="158">
        <v>3.6410999999999998</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44865</v>
      </c>
      <c r="E1843" s="158">
        <v>37.29</v>
      </c>
      <c r="F1843" s="158">
        <v>6.4309000000000003</v>
      </c>
      <c r="G1843" s="158">
        <v>6.4309000000000003</v>
      </c>
      <c r="H1843" s="158">
        <v>6.1376999999999997</v>
      </c>
      <c r="I1843" s="158">
        <v>5.8369999999999997</v>
      </c>
      <c r="J1843" s="158">
        <v>5.4305000000000003</v>
      </c>
      <c r="K1843" s="158">
        <v>5.0944000000000003</v>
      </c>
      <c r="L1843" s="158">
        <v>4.3388</v>
      </c>
      <c r="M1843" s="158">
        <v>4.2823000000000002</v>
      </c>
      <c r="N1843" s="158">
        <v>4.1696999999999997</v>
      </c>
      <c r="O1843" s="158">
        <v>4.5807000000000002</v>
      </c>
      <c r="P1843" s="158">
        <v>5.8587999999999996</v>
      </c>
      <c r="Q1843" s="158">
        <v>7.3409000000000004</v>
      </c>
      <c r="R1843" s="158">
        <v>3.8069000000000002</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44865</v>
      </c>
      <c r="E1844" s="158">
        <v>1123.4666999999999</v>
      </c>
      <c r="F1844" s="158">
        <v>6.8677000000000001</v>
      </c>
      <c r="G1844" s="158">
        <v>6.8677000000000001</v>
      </c>
      <c r="H1844" s="158">
        <v>6.1731999999999996</v>
      </c>
      <c r="I1844" s="158">
        <v>6.1821000000000002</v>
      </c>
      <c r="J1844" s="158">
        <v>5.4673999999999996</v>
      </c>
      <c r="K1844" s="158">
        <v>5.0651000000000002</v>
      </c>
      <c r="L1844" s="158">
        <v>4.3865999999999996</v>
      </c>
      <c r="M1844" s="158">
        <v>4.1741000000000001</v>
      </c>
      <c r="N1844" s="158">
        <v>3.9857</v>
      </c>
      <c r="O1844" s="158"/>
      <c r="P1844" s="158"/>
      <c r="Q1844" s="158">
        <v>4.0551000000000004</v>
      </c>
      <c r="R1844" s="158">
        <v>3.6890999999999998</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44865</v>
      </c>
      <c r="E1845" s="158">
        <v>1116.2624000000001</v>
      </c>
      <c r="F1845" s="158">
        <v>6.6665000000000001</v>
      </c>
      <c r="G1845" s="158">
        <v>6.6665000000000001</v>
      </c>
      <c r="H1845" s="158">
        <v>5.9932999999999996</v>
      </c>
      <c r="I1845" s="158">
        <v>5.9965999999999999</v>
      </c>
      <c r="J1845" s="158">
        <v>5.2706999999999997</v>
      </c>
      <c r="K1845" s="158">
        <v>4.8613</v>
      </c>
      <c r="L1845" s="158">
        <v>4.1760000000000002</v>
      </c>
      <c r="M1845" s="158">
        <v>3.9636999999999998</v>
      </c>
      <c r="N1845" s="158">
        <v>3.7747999999999999</v>
      </c>
      <c r="O1845" s="158"/>
      <c r="P1845" s="158"/>
      <c r="Q1845" s="158">
        <v>3.8268</v>
      </c>
      <c r="R1845" s="158">
        <v>3.4834000000000001</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44865</v>
      </c>
      <c r="E1846" s="158">
        <v>1158.8797999999999</v>
      </c>
      <c r="F1846" s="158">
        <v>6.6040999999999999</v>
      </c>
      <c r="G1846" s="158">
        <v>6.6040999999999999</v>
      </c>
      <c r="H1846" s="158">
        <v>7.0087000000000002</v>
      </c>
      <c r="I1846" s="158">
        <v>6.0579000000000001</v>
      </c>
      <c r="J1846" s="158">
        <v>5.8364000000000003</v>
      </c>
      <c r="K1846" s="158">
        <v>5.3623000000000003</v>
      </c>
      <c r="L1846" s="158">
        <v>4.5301</v>
      </c>
      <c r="M1846" s="158">
        <v>4.4051</v>
      </c>
      <c r="N1846" s="158">
        <v>4.2758000000000003</v>
      </c>
      <c r="O1846" s="158">
        <v>4.9284999999999997</v>
      </c>
      <c r="P1846" s="158"/>
      <c r="Q1846" s="158">
        <v>4.9682000000000004</v>
      </c>
      <c r="R1846" s="158">
        <v>3.9891999999999999</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44865</v>
      </c>
      <c r="E1847" s="158">
        <v>1144.1622</v>
      </c>
      <c r="F1847" s="158">
        <v>6.1824000000000003</v>
      </c>
      <c r="G1847" s="158">
        <v>6.1824000000000003</v>
      </c>
      <c r="H1847" s="158">
        <v>6.5880000000000001</v>
      </c>
      <c r="I1847" s="158">
        <v>5.6360999999999999</v>
      </c>
      <c r="J1847" s="158">
        <v>5.4131</v>
      </c>
      <c r="K1847" s="158">
        <v>4.9359999999999999</v>
      </c>
      <c r="L1847" s="158">
        <v>4.1005000000000003</v>
      </c>
      <c r="M1847" s="158">
        <v>3.9719000000000002</v>
      </c>
      <c r="N1847" s="158">
        <v>3.8384</v>
      </c>
      <c r="O1847" s="158">
        <v>4.4888000000000003</v>
      </c>
      <c r="P1847" s="158"/>
      <c r="Q1847" s="158">
        <v>4.5278999999999998</v>
      </c>
      <c r="R1847" s="158">
        <v>3.5543</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44865</v>
      </c>
      <c r="E1848" s="158">
        <v>1084.9177999999999</v>
      </c>
      <c r="F1848" s="158">
        <v>6.5290999999999997</v>
      </c>
      <c r="G1848" s="158">
        <v>6.5290999999999997</v>
      </c>
      <c r="H1848" s="158">
        <v>6.4870999999999999</v>
      </c>
      <c r="I1848" s="158">
        <v>6.0986000000000002</v>
      </c>
      <c r="J1848" s="158">
        <v>5.4851000000000001</v>
      </c>
      <c r="K1848" s="158">
        <v>5.1409000000000002</v>
      </c>
      <c r="L1848" s="158">
        <v>4.5529999999999999</v>
      </c>
      <c r="M1848" s="158">
        <v>4.4912000000000001</v>
      </c>
      <c r="N1848" s="158">
        <v>4.3628</v>
      </c>
      <c r="O1848" s="158"/>
      <c r="P1848" s="158"/>
      <c r="Q1848" s="158">
        <v>4.0244</v>
      </c>
      <c r="R1848" s="158">
        <v>4.0021000000000004</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44865</v>
      </c>
      <c r="E1849" s="158">
        <v>1079.9978000000001</v>
      </c>
      <c r="F1849" s="158">
        <v>6.3379000000000003</v>
      </c>
      <c r="G1849" s="158">
        <v>6.3379000000000003</v>
      </c>
      <c r="H1849" s="158">
        <v>6.2881999999999998</v>
      </c>
      <c r="I1849" s="158">
        <v>5.9016000000000002</v>
      </c>
      <c r="J1849" s="158">
        <v>5.2897999999999996</v>
      </c>
      <c r="K1849" s="158">
        <v>4.9435000000000002</v>
      </c>
      <c r="L1849" s="158">
        <v>4.3579999999999997</v>
      </c>
      <c r="M1849" s="158">
        <v>4.2975000000000003</v>
      </c>
      <c r="N1849" s="158">
        <v>4.1619999999999999</v>
      </c>
      <c r="O1849" s="158"/>
      <c r="P1849" s="158"/>
      <c r="Q1849" s="158">
        <v>3.7957000000000001</v>
      </c>
      <c r="R1849" s="158">
        <v>3.778</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44865</v>
      </c>
      <c r="E1850" s="158">
        <v>14.7273</v>
      </c>
      <c r="F1850" s="158">
        <v>6.1163999999999996</v>
      </c>
      <c r="G1850" s="158">
        <v>6.1163999999999996</v>
      </c>
      <c r="H1850" s="158">
        <v>5.6844000000000001</v>
      </c>
      <c r="I1850" s="158">
        <v>5.9261999999999997</v>
      </c>
      <c r="J1850" s="158">
        <v>4.9131999999999998</v>
      </c>
      <c r="K1850" s="158">
        <v>4.7965</v>
      </c>
      <c r="L1850" s="158">
        <v>3.9464000000000001</v>
      </c>
      <c r="M1850" s="158">
        <v>3.8325999999999998</v>
      </c>
      <c r="N1850" s="158">
        <v>3.6242000000000001</v>
      </c>
      <c r="O1850" s="158">
        <v>3.8163</v>
      </c>
      <c r="P1850" s="158">
        <v>1.8608</v>
      </c>
      <c r="Q1850" s="158">
        <v>4.3186</v>
      </c>
      <c r="R1850" s="158">
        <v>3.419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44865</v>
      </c>
      <c r="E1851" s="158">
        <v>14.1526</v>
      </c>
      <c r="F1851" s="158">
        <v>5.6764999999999999</v>
      </c>
      <c r="G1851" s="158">
        <v>5.6764999999999999</v>
      </c>
      <c r="H1851" s="158">
        <v>5.2171000000000003</v>
      </c>
      <c r="I1851" s="158">
        <v>5.4272</v>
      </c>
      <c r="J1851" s="158">
        <v>4.4259000000000004</v>
      </c>
      <c r="K1851" s="158">
        <v>4.3026</v>
      </c>
      <c r="L1851" s="158">
        <v>3.4468000000000001</v>
      </c>
      <c r="M1851" s="158">
        <v>3.3237999999999999</v>
      </c>
      <c r="N1851" s="158">
        <v>3.0962999999999998</v>
      </c>
      <c r="O1851" s="158">
        <v>3.4079000000000002</v>
      </c>
      <c r="P1851" s="158">
        <v>1.5333000000000001</v>
      </c>
      <c r="Q1851" s="158">
        <v>3.8660999999999999</v>
      </c>
      <c r="R1851" s="158">
        <v>2.8108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44865</v>
      </c>
      <c r="E1854" s="158">
        <v>3359.7028</v>
      </c>
      <c r="F1854" s="158">
        <v>6.5285000000000002</v>
      </c>
      <c r="G1854" s="158">
        <v>6.5285000000000002</v>
      </c>
      <c r="H1854" s="158">
        <v>6.4053000000000004</v>
      </c>
      <c r="I1854" s="158">
        <v>5.5567000000000002</v>
      </c>
      <c r="J1854" s="158">
        <v>4.6904000000000003</v>
      </c>
      <c r="K1854" s="158">
        <v>4.7671000000000001</v>
      </c>
      <c r="L1854" s="158">
        <v>4.1788999999999996</v>
      </c>
      <c r="M1854" s="158">
        <v>4.1128</v>
      </c>
      <c r="N1854" s="158">
        <v>4.1483999999999996</v>
      </c>
      <c r="O1854" s="158">
        <v>5.7784000000000004</v>
      </c>
      <c r="P1854" s="158">
        <v>5.0227000000000004</v>
      </c>
      <c r="Q1854" s="158">
        <v>5.9653</v>
      </c>
      <c r="R1854" s="158">
        <v>6.1044</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44865</v>
      </c>
      <c r="E1855" s="158">
        <v>3630.8742999999999</v>
      </c>
      <c r="F1855" s="158">
        <v>7.3288000000000002</v>
      </c>
      <c r="G1855" s="158">
        <v>7.3288000000000002</v>
      </c>
      <c r="H1855" s="158">
        <v>7.2064000000000004</v>
      </c>
      <c r="I1855" s="158">
        <v>6.3581000000000003</v>
      </c>
      <c r="J1855" s="158">
        <v>5.4932999999999996</v>
      </c>
      <c r="K1855" s="158">
        <v>5.5781999999999998</v>
      </c>
      <c r="L1855" s="158">
        <v>4.9977999999999998</v>
      </c>
      <c r="M1855" s="158">
        <v>4.9396000000000004</v>
      </c>
      <c r="N1855" s="158">
        <v>4.9946000000000002</v>
      </c>
      <c r="O1855" s="158">
        <v>6.6276999999999999</v>
      </c>
      <c r="P1855" s="158">
        <v>5.8795999999999999</v>
      </c>
      <c r="Q1855" s="158">
        <v>7.0697999999999999</v>
      </c>
      <c r="R1855" s="158">
        <v>6.9702999999999999</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44865</v>
      </c>
      <c r="E1858" s="158">
        <v>28.616399999999999</v>
      </c>
      <c r="F1858" s="158">
        <v>5.8700999999999999</v>
      </c>
      <c r="G1858" s="158">
        <v>5.8700999999999999</v>
      </c>
      <c r="H1858" s="158">
        <v>6.2733999999999996</v>
      </c>
      <c r="I1858" s="158">
        <v>5.6425999999999998</v>
      </c>
      <c r="J1858" s="158">
        <v>5.0785</v>
      </c>
      <c r="K1858" s="158">
        <v>4.6883999999999997</v>
      </c>
      <c r="L1858" s="158">
        <v>3.9853999999999998</v>
      </c>
      <c r="M1858" s="158">
        <v>3.9178999999999999</v>
      </c>
      <c r="N1858" s="158">
        <v>3.7915999999999999</v>
      </c>
      <c r="O1858" s="158">
        <v>4.3681000000000001</v>
      </c>
      <c r="P1858" s="158">
        <v>6.8855000000000004</v>
      </c>
      <c r="Q1858" s="158">
        <v>7.6105</v>
      </c>
      <c r="R1858" s="158">
        <v>3.5295000000000001</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44865</v>
      </c>
      <c r="E1859" s="158">
        <v>29.411899999999999</v>
      </c>
      <c r="F1859" s="158">
        <v>6.4565999999999999</v>
      </c>
      <c r="G1859" s="158">
        <v>6.4565999999999999</v>
      </c>
      <c r="H1859" s="158">
        <v>6.8880999999999997</v>
      </c>
      <c r="I1859" s="158">
        <v>6.2553999999999998</v>
      </c>
      <c r="J1859" s="158">
        <v>5.7039999999999997</v>
      </c>
      <c r="K1859" s="158">
        <v>5.3238000000000003</v>
      </c>
      <c r="L1859" s="158">
        <v>4.6097000000000001</v>
      </c>
      <c r="M1859" s="158">
        <v>4.5286999999999997</v>
      </c>
      <c r="N1859" s="158">
        <v>4.3849</v>
      </c>
      <c r="O1859" s="158">
        <v>4.8936999999999999</v>
      </c>
      <c r="P1859" s="158">
        <v>7.2464000000000004</v>
      </c>
      <c r="Q1859" s="158">
        <v>8.1373999999999995</v>
      </c>
      <c r="R1859" s="158">
        <v>4.0647000000000002</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44865</v>
      </c>
      <c r="E1860" s="158">
        <v>5012.4382999999998</v>
      </c>
      <c r="F1860" s="158">
        <v>7.0201000000000002</v>
      </c>
      <c r="G1860" s="158">
        <v>7.0201000000000002</v>
      </c>
      <c r="H1860" s="158">
        <v>6.8978000000000002</v>
      </c>
      <c r="I1860" s="158">
        <v>5.9714</v>
      </c>
      <c r="J1860" s="158">
        <v>5.0743</v>
      </c>
      <c r="K1860" s="158">
        <v>4.9844999999999997</v>
      </c>
      <c r="L1860" s="158">
        <v>4.1527000000000003</v>
      </c>
      <c r="M1860" s="158">
        <v>4.1384999999999996</v>
      </c>
      <c r="N1860" s="158">
        <v>4.0705999999999998</v>
      </c>
      <c r="O1860" s="158">
        <v>4.6810999999999998</v>
      </c>
      <c r="P1860" s="158">
        <v>6.0457999999999998</v>
      </c>
      <c r="Q1860" s="158">
        <v>7.1589</v>
      </c>
      <c r="R1860" s="158">
        <v>3.8146</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44865</v>
      </c>
      <c r="E1861" s="158">
        <v>4954.5470999999998</v>
      </c>
      <c r="F1861" s="158">
        <v>6.8399000000000001</v>
      </c>
      <c r="G1861" s="158">
        <v>6.8399000000000001</v>
      </c>
      <c r="H1861" s="158">
        <v>6.7165999999999997</v>
      </c>
      <c r="I1861" s="158">
        <v>5.7901999999999996</v>
      </c>
      <c r="J1861" s="158">
        <v>4.8929999999999998</v>
      </c>
      <c r="K1861" s="158">
        <v>4.8011999999999997</v>
      </c>
      <c r="L1861" s="158">
        <v>3.9681000000000002</v>
      </c>
      <c r="M1861" s="158">
        <v>3.9533</v>
      </c>
      <c r="N1861" s="158">
        <v>3.8835999999999999</v>
      </c>
      <c r="O1861" s="158">
        <v>4.4977</v>
      </c>
      <c r="P1861" s="158">
        <v>5.8800999999999997</v>
      </c>
      <c r="Q1861" s="158">
        <v>7.0568</v>
      </c>
      <c r="R1861" s="158">
        <v>3.6276000000000002</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44865</v>
      </c>
      <c r="E1862" s="158">
        <v>2280.6124</v>
      </c>
      <c r="F1862" s="158">
        <v>5.3612000000000002</v>
      </c>
      <c r="G1862" s="158">
        <v>5.3612000000000002</v>
      </c>
      <c r="H1862" s="158">
        <v>5.4999000000000002</v>
      </c>
      <c r="I1862" s="158">
        <v>4.8078000000000003</v>
      </c>
      <c r="J1862" s="158">
        <v>4.3620999999999999</v>
      </c>
      <c r="K1862" s="158">
        <v>4.1489000000000003</v>
      </c>
      <c r="L1862" s="158">
        <v>3.5013000000000001</v>
      </c>
      <c r="M1862" s="158">
        <v>3.3052000000000001</v>
      </c>
      <c r="N1862" s="158">
        <v>3.1774</v>
      </c>
      <c r="O1862" s="158">
        <v>3.3917999999999999</v>
      </c>
      <c r="P1862" s="158">
        <v>3.5882999999999998</v>
      </c>
      <c r="Q1862" s="158">
        <v>5.7080000000000002</v>
      </c>
      <c r="R1862" s="158">
        <v>2.9114</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44865</v>
      </c>
      <c r="E1863" s="158">
        <v>2407.6844000000001</v>
      </c>
      <c r="F1863" s="158">
        <v>6.6214000000000004</v>
      </c>
      <c r="G1863" s="158">
        <v>6.6214000000000004</v>
      </c>
      <c r="H1863" s="158">
        <v>6.7610000000000001</v>
      </c>
      <c r="I1863" s="158">
        <v>6.0697999999999999</v>
      </c>
      <c r="J1863" s="158">
        <v>5.6265999999999998</v>
      </c>
      <c r="K1863" s="158">
        <v>5.4238</v>
      </c>
      <c r="L1863" s="158">
        <v>4.7640000000000002</v>
      </c>
      <c r="M1863" s="158">
        <v>4.5875000000000004</v>
      </c>
      <c r="N1863" s="158">
        <v>4.3851000000000004</v>
      </c>
      <c r="O1863" s="158">
        <v>4.3613999999999997</v>
      </c>
      <c r="P1863" s="158">
        <v>4.5115999999999996</v>
      </c>
      <c r="Q1863" s="158">
        <v>6.5838000000000001</v>
      </c>
      <c r="R1863" s="158">
        <v>3.9302999999999999</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44865</v>
      </c>
      <c r="E1866" s="158">
        <v>12.2174</v>
      </c>
      <c r="F1866" s="158">
        <v>6.3768000000000002</v>
      </c>
      <c r="G1866" s="158">
        <v>6.3768000000000002</v>
      </c>
      <c r="H1866" s="158">
        <v>7.3041999999999998</v>
      </c>
      <c r="I1866" s="158">
        <v>6.3746999999999998</v>
      </c>
      <c r="J1866" s="158">
        <v>5.5871000000000004</v>
      </c>
      <c r="K1866" s="158">
        <v>5.3224</v>
      </c>
      <c r="L1866" s="158">
        <v>4.5820999999999996</v>
      </c>
      <c r="M1866" s="158">
        <v>4.4846000000000004</v>
      </c>
      <c r="N1866" s="158">
        <v>4.4194000000000004</v>
      </c>
      <c r="O1866" s="158">
        <v>4.7511000000000001</v>
      </c>
      <c r="P1866" s="158"/>
      <c r="Q1866" s="158">
        <v>5.4481000000000002</v>
      </c>
      <c r="R1866" s="158">
        <v>4.1681999999999997</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44865</v>
      </c>
      <c r="E1867" s="158">
        <v>11.8878</v>
      </c>
      <c r="F1867" s="158">
        <v>5.5292000000000003</v>
      </c>
      <c r="G1867" s="158">
        <v>5.5292000000000003</v>
      </c>
      <c r="H1867" s="158">
        <v>6.3667999999999996</v>
      </c>
      <c r="I1867" s="158">
        <v>5.4503000000000004</v>
      </c>
      <c r="J1867" s="158">
        <v>4.7733999999999996</v>
      </c>
      <c r="K1867" s="158">
        <v>4.5137</v>
      </c>
      <c r="L1867" s="158">
        <v>3.7734999999999999</v>
      </c>
      <c r="M1867" s="158">
        <v>3.6783000000000001</v>
      </c>
      <c r="N1867" s="158">
        <v>3.6110000000000002</v>
      </c>
      <c r="O1867" s="158">
        <v>3.96</v>
      </c>
      <c r="P1867" s="158"/>
      <c r="Q1867" s="158">
        <v>4.6870000000000003</v>
      </c>
      <c r="R1867" s="158">
        <v>3.3416999999999999</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44865</v>
      </c>
      <c r="E1868" s="158">
        <v>3738.0848000000001</v>
      </c>
      <c r="F1868" s="158">
        <v>6.4714</v>
      </c>
      <c r="G1868" s="158">
        <v>6.4714</v>
      </c>
      <c r="H1868" s="158">
        <v>6.6125999999999996</v>
      </c>
      <c r="I1868" s="158">
        <v>5.7923999999999998</v>
      </c>
      <c r="J1868" s="158">
        <v>5.2031999999999998</v>
      </c>
      <c r="K1868" s="158">
        <v>5.0707000000000004</v>
      </c>
      <c r="L1868" s="158">
        <v>4.3994</v>
      </c>
      <c r="M1868" s="158">
        <v>4.3620000000000001</v>
      </c>
      <c r="N1868" s="158">
        <v>4.2422000000000004</v>
      </c>
      <c r="O1868" s="158">
        <v>5.7253999999999996</v>
      </c>
      <c r="P1868" s="158">
        <v>5.6950000000000003</v>
      </c>
      <c r="Q1868" s="158">
        <v>7.4275000000000002</v>
      </c>
      <c r="R1868" s="158">
        <v>5.5323000000000002</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44865</v>
      </c>
      <c r="E1869" s="158">
        <v>3536.7087000000001</v>
      </c>
      <c r="F1869" s="158">
        <v>5.9512</v>
      </c>
      <c r="G1869" s="158">
        <v>5.9512</v>
      </c>
      <c r="H1869" s="158">
        <v>6.0915999999999997</v>
      </c>
      <c r="I1869" s="158">
        <v>5.2712000000000003</v>
      </c>
      <c r="J1869" s="158">
        <v>4.681</v>
      </c>
      <c r="K1869" s="158">
        <v>4.5442</v>
      </c>
      <c r="L1869" s="158">
        <v>3.8527</v>
      </c>
      <c r="M1869" s="158">
        <v>3.7951999999999999</v>
      </c>
      <c r="N1869" s="158">
        <v>3.6623000000000001</v>
      </c>
      <c r="O1869" s="158">
        <v>5.1468999999999996</v>
      </c>
      <c r="P1869" s="158">
        <v>5.1012000000000004</v>
      </c>
      <c r="Q1869" s="158">
        <v>6.8053999999999997</v>
      </c>
      <c r="R1869" s="158">
        <v>4.9588000000000001</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44865</v>
      </c>
      <c r="E1870" s="158">
        <v>1167.3504</v>
      </c>
      <c r="F1870" s="158">
        <v>6.4371999999999998</v>
      </c>
      <c r="G1870" s="158">
        <v>6.4371999999999998</v>
      </c>
      <c r="H1870" s="158">
        <v>6.2206000000000001</v>
      </c>
      <c r="I1870" s="158">
        <v>5.7748999999999997</v>
      </c>
      <c r="J1870" s="158">
        <v>5.4511000000000003</v>
      </c>
      <c r="K1870" s="158">
        <v>5.0185000000000004</v>
      </c>
      <c r="L1870" s="158">
        <v>4.2759</v>
      </c>
      <c r="M1870" s="158">
        <v>4.1836000000000002</v>
      </c>
      <c r="N1870" s="158">
        <v>3.9815</v>
      </c>
      <c r="O1870" s="158">
        <v>4.2952000000000004</v>
      </c>
      <c r="P1870" s="158"/>
      <c r="Q1870" s="158">
        <v>4.6486000000000001</v>
      </c>
      <c r="R1870" s="158">
        <v>4.2118000000000002</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44865</v>
      </c>
      <c r="E1871" s="158">
        <v>1145.2119</v>
      </c>
      <c r="F1871" s="158">
        <v>5.7374999999999998</v>
      </c>
      <c r="G1871" s="158">
        <v>5.7374999999999998</v>
      </c>
      <c r="H1871" s="158">
        <v>5.5317999999999996</v>
      </c>
      <c r="I1871" s="158">
        <v>5.0808999999999997</v>
      </c>
      <c r="J1871" s="158">
        <v>4.7533000000000003</v>
      </c>
      <c r="K1871" s="158">
        <v>4.3101000000000003</v>
      </c>
      <c r="L1871" s="158">
        <v>3.5621</v>
      </c>
      <c r="M1871" s="158">
        <v>3.4645999999999999</v>
      </c>
      <c r="N1871" s="158">
        <v>3.2995000000000001</v>
      </c>
      <c r="O1871" s="158">
        <v>3.7161</v>
      </c>
      <c r="P1871" s="158"/>
      <c r="Q1871" s="158">
        <v>4.0617999999999999</v>
      </c>
      <c r="R1871" s="158">
        <v>3.6101000000000001</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6.4099235294117651</v>
      </c>
      <c r="G1872" s="160">
        <v>6.4099235294117651</v>
      </c>
      <c r="H1872" s="160">
        <v>6.5069980392156861</v>
      </c>
      <c r="I1872" s="160">
        <v>5.8136509803921568</v>
      </c>
      <c r="J1872" s="160">
        <v>5.1935117647058826</v>
      </c>
      <c r="K1872" s="160">
        <v>4.9634490196078431</v>
      </c>
      <c r="L1872" s="160">
        <v>4.2250352941176477</v>
      </c>
      <c r="M1872" s="160">
        <v>4.1379058823529418</v>
      </c>
      <c r="N1872" s="160">
        <v>4.0296901960784313</v>
      </c>
      <c r="O1872" s="160">
        <v>4.6011022222222229</v>
      </c>
      <c r="P1872" s="160">
        <v>5.4267161290322576</v>
      </c>
      <c r="Q1872" s="160">
        <v>6.0998235294117649</v>
      </c>
      <c r="R1872" s="160">
        <v>3.9400431372549023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6.4565999999999999</v>
      </c>
      <c r="G1873" s="160">
        <v>6.4565999999999999</v>
      </c>
      <c r="H1873" s="160">
        <v>6.5457000000000001</v>
      </c>
      <c r="I1873" s="160">
        <v>5.8407999999999998</v>
      </c>
      <c r="J1873" s="160">
        <v>5.2679999999999998</v>
      </c>
      <c r="K1873" s="160">
        <v>4.9843000000000002</v>
      </c>
      <c r="L1873" s="160">
        <v>4.2535999999999996</v>
      </c>
      <c r="M1873" s="160">
        <v>4.1220999999999997</v>
      </c>
      <c r="N1873" s="160">
        <v>4.0395000000000003</v>
      </c>
      <c r="O1873" s="160">
        <v>4.5334000000000003</v>
      </c>
      <c r="P1873" s="160">
        <v>5.6950000000000003</v>
      </c>
      <c r="Q1873" s="160">
        <v>6.5838000000000001</v>
      </c>
      <c r="R1873" s="160">
        <v>3.8146</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44865</v>
      </c>
      <c r="E1876" s="158">
        <v>73.340500000000006</v>
      </c>
      <c r="F1876" s="158">
        <v>0.88239999999999996</v>
      </c>
      <c r="G1876" s="158">
        <v>0.88239999999999996</v>
      </c>
      <c r="H1876" s="158">
        <v>1.5182</v>
      </c>
      <c r="I1876" s="158">
        <v>2.2317999999999998</v>
      </c>
      <c r="J1876" s="158">
        <v>3.8816000000000002</v>
      </c>
      <c r="K1876" s="158">
        <v>5.2756999999999996</v>
      </c>
      <c r="L1876" s="158">
        <v>1.6057999999999999</v>
      </c>
      <c r="M1876" s="158">
        <v>0.35510000000000003</v>
      </c>
      <c r="N1876" s="158">
        <v>-0.55810000000000004</v>
      </c>
      <c r="O1876" s="158">
        <v>15.747199999999999</v>
      </c>
      <c r="P1876" s="158">
        <v>2.5181</v>
      </c>
      <c r="Q1876" s="158">
        <v>14.6167</v>
      </c>
      <c r="R1876" s="158">
        <v>28.457999999999998</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44865</v>
      </c>
      <c r="E1877" s="158">
        <v>80.660700000000006</v>
      </c>
      <c r="F1877" s="158">
        <v>0.88990000000000002</v>
      </c>
      <c r="G1877" s="158">
        <v>0.88990000000000002</v>
      </c>
      <c r="H1877" s="158">
        <v>1.5439000000000001</v>
      </c>
      <c r="I1877" s="158">
        <v>2.2675999999999998</v>
      </c>
      <c r="J1877" s="158">
        <v>3.9634</v>
      </c>
      <c r="K1877" s="158">
        <v>5.5263999999999998</v>
      </c>
      <c r="L1877" s="158">
        <v>2.0855000000000001</v>
      </c>
      <c r="M1877" s="158">
        <v>1.0543</v>
      </c>
      <c r="N1877" s="158">
        <v>0.36170000000000002</v>
      </c>
      <c r="O1877" s="158">
        <v>16.883099999999999</v>
      </c>
      <c r="P1877" s="158">
        <v>3.6233</v>
      </c>
      <c r="Q1877" s="158">
        <v>16.189399999999999</v>
      </c>
      <c r="R1877" s="158">
        <v>29.654199999999999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44865</v>
      </c>
      <c r="E1878" s="158">
        <v>13.282999999999999</v>
      </c>
      <c r="F1878" s="158">
        <v>0.6593</v>
      </c>
      <c r="G1878" s="158">
        <v>0.6593</v>
      </c>
      <c r="H1878" s="158">
        <v>2.3107000000000002</v>
      </c>
      <c r="I1878" s="158">
        <v>3.1688999999999998</v>
      </c>
      <c r="J1878" s="158">
        <v>3.4260000000000002</v>
      </c>
      <c r="K1878" s="158">
        <v>3.1288999999999998</v>
      </c>
      <c r="L1878" s="158">
        <v>3.8220999999999998</v>
      </c>
      <c r="M1878" s="158">
        <v>1.6919</v>
      </c>
      <c r="N1878" s="158">
        <v>-1.5100000000000001E-2</v>
      </c>
      <c r="O1878" s="158"/>
      <c r="P1878" s="158"/>
      <c r="Q1878" s="158">
        <v>16.2042</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44865</v>
      </c>
      <c r="E1879" s="158">
        <v>13.093999999999999</v>
      </c>
      <c r="F1879" s="158">
        <v>0.65339999999999998</v>
      </c>
      <c r="G1879" s="158">
        <v>0.65339999999999998</v>
      </c>
      <c r="H1879" s="158">
        <v>2.2888999999999999</v>
      </c>
      <c r="I1879" s="158">
        <v>3.1429999999999998</v>
      </c>
      <c r="J1879" s="158">
        <v>3.3628</v>
      </c>
      <c r="K1879" s="158">
        <v>2.9241000000000001</v>
      </c>
      <c r="L1879" s="158">
        <v>3.4281000000000001</v>
      </c>
      <c r="M1879" s="158">
        <v>1.1197999999999999</v>
      </c>
      <c r="N1879" s="158">
        <v>-0.77300000000000002</v>
      </c>
      <c r="O1879" s="158"/>
      <c r="P1879" s="158"/>
      <c r="Q1879" s="158">
        <v>15.326599999999999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44865</v>
      </c>
      <c r="E1880" s="158">
        <v>453.87599999999998</v>
      </c>
      <c r="F1880" s="158">
        <v>1.1758999999999999</v>
      </c>
      <c r="G1880" s="158">
        <v>1.1758999999999999</v>
      </c>
      <c r="H1880" s="158">
        <v>2.6511</v>
      </c>
      <c r="I1880" s="158">
        <v>4.1676000000000002</v>
      </c>
      <c r="J1880" s="158">
        <v>5.5418000000000003</v>
      </c>
      <c r="K1880" s="158">
        <v>8.1001999999999992</v>
      </c>
      <c r="L1880" s="158">
        <v>7.3792999999999997</v>
      </c>
      <c r="M1880" s="158">
        <v>3.2515000000000001</v>
      </c>
      <c r="N1880" s="158">
        <v>3.3544999999999998</v>
      </c>
      <c r="O1880" s="158">
        <v>17.340599999999998</v>
      </c>
      <c r="P1880" s="158">
        <v>9.5907</v>
      </c>
      <c r="Q1880" s="158">
        <v>14.1836</v>
      </c>
      <c r="R1880" s="158">
        <v>28.974299999999999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44865</v>
      </c>
      <c r="E1881" s="158">
        <v>495.34500000000003</v>
      </c>
      <c r="F1881" s="158">
        <v>1.1848000000000001</v>
      </c>
      <c r="G1881" s="158">
        <v>1.1848000000000001</v>
      </c>
      <c r="H1881" s="158">
        <v>2.6818</v>
      </c>
      <c r="I1881" s="158">
        <v>4.2110000000000003</v>
      </c>
      <c r="J1881" s="158">
        <v>5.6348000000000003</v>
      </c>
      <c r="K1881" s="158">
        <v>8.3637999999999995</v>
      </c>
      <c r="L1881" s="158">
        <v>7.9042000000000003</v>
      </c>
      <c r="M1881" s="158">
        <v>3.9784000000000002</v>
      </c>
      <c r="N1881" s="158">
        <v>4.3486000000000002</v>
      </c>
      <c r="O1881" s="158">
        <v>18.4282</v>
      </c>
      <c r="P1881" s="158">
        <v>10.7181</v>
      </c>
      <c r="Q1881" s="158">
        <v>15.820399999999999</v>
      </c>
      <c r="R1881" s="158">
        <v>30.183900000000001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44865</v>
      </c>
      <c r="E1882" s="158">
        <v>271.89999999999998</v>
      </c>
      <c r="F1882" s="158">
        <v>0.95050000000000001</v>
      </c>
      <c r="G1882" s="158">
        <v>0.95050000000000001</v>
      </c>
      <c r="H1882" s="158">
        <v>2.9028</v>
      </c>
      <c r="I1882" s="158">
        <v>4.3722000000000003</v>
      </c>
      <c r="J1882" s="158">
        <v>5.6989999999999998</v>
      </c>
      <c r="K1882" s="158">
        <v>6.7824</v>
      </c>
      <c r="L1882" s="158">
        <v>6.9168000000000003</v>
      </c>
      <c r="M1882" s="158">
        <v>7.0724999999999998</v>
      </c>
      <c r="N1882" s="158">
        <v>11.052099999999999</v>
      </c>
      <c r="O1882" s="158">
        <v>24.091100000000001</v>
      </c>
      <c r="P1882" s="158">
        <v>13.843400000000001</v>
      </c>
      <c r="Q1882" s="158">
        <v>19.875599999999999</v>
      </c>
      <c r="R1882" s="158">
        <v>35.535899999999998</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44865</v>
      </c>
      <c r="E1883" s="158">
        <v>294.5</v>
      </c>
      <c r="F1883" s="158">
        <v>0.95299999999999996</v>
      </c>
      <c r="G1883" s="158">
        <v>0.95299999999999996</v>
      </c>
      <c r="H1883" s="158">
        <v>2.9180000000000001</v>
      </c>
      <c r="I1883" s="158">
        <v>4.3918999999999997</v>
      </c>
      <c r="J1883" s="158">
        <v>5.7450999999999999</v>
      </c>
      <c r="K1883" s="158">
        <v>6.9198000000000004</v>
      </c>
      <c r="L1883" s="158">
        <v>7.1962000000000002</v>
      </c>
      <c r="M1883" s="158">
        <v>7.5091999999999999</v>
      </c>
      <c r="N1883" s="158">
        <v>11.684200000000001</v>
      </c>
      <c r="O1883" s="158">
        <v>24.769300000000001</v>
      </c>
      <c r="P1883" s="158">
        <v>14.581</v>
      </c>
      <c r="Q1883" s="158">
        <v>17.954499999999999</v>
      </c>
      <c r="R1883" s="158">
        <v>36.278100000000002</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44865</v>
      </c>
      <c r="E1884" s="158">
        <v>17.02</v>
      </c>
      <c r="F1884" s="158">
        <v>1.4302999999999999</v>
      </c>
      <c r="G1884" s="158">
        <v>1.4302999999999999</v>
      </c>
      <c r="H1884" s="158">
        <v>3.089</v>
      </c>
      <c r="I1884" s="158">
        <v>4.6097000000000001</v>
      </c>
      <c r="J1884" s="158">
        <v>5.2565999999999997</v>
      </c>
      <c r="K1884" s="158">
        <v>4.9321999999999999</v>
      </c>
      <c r="L1884" s="158">
        <v>4.6740000000000004</v>
      </c>
      <c r="M1884" s="158">
        <v>2.2222</v>
      </c>
      <c r="N1884" s="158">
        <v>2.0384000000000002</v>
      </c>
      <c r="O1884" s="158">
        <v>17.044799999999999</v>
      </c>
      <c r="P1884" s="158"/>
      <c r="Q1884" s="158">
        <v>13.4986</v>
      </c>
      <c r="R1884" s="158">
        <v>27.2746</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44865</v>
      </c>
      <c r="E1885" s="158">
        <v>16.25</v>
      </c>
      <c r="F1885" s="158">
        <v>1.3724000000000001</v>
      </c>
      <c r="G1885" s="158">
        <v>1.3724000000000001</v>
      </c>
      <c r="H1885" s="158">
        <v>3.0438000000000001</v>
      </c>
      <c r="I1885" s="158">
        <v>4.5689000000000002</v>
      </c>
      <c r="J1885" s="158">
        <v>5.1779999999999999</v>
      </c>
      <c r="K1885" s="158">
        <v>4.6361999999999997</v>
      </c>
      <c r="L1885" s="158">
        <v>4.2335000000000003</v>
      </c>
      <c r="M1885" s="158">
        <v>1.6259999999999999</v>
      </c>
      <c r="N1885" s="158">
        <v>1.1831</v>
      </c>
      <c r="O1885" s="158">
        <v>16.1356</v>
      </c>
      <c r="P1885" s="158"/>
      <c r="Q1885" s="158">
        <v>12.2544</v>
      </c>
      <c r="R1885" s="158">
        <v>26.179300000000001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44865</v>
      </c>
      <c r="E1886" s="158">
        <v>102.354</v>
      </c>
      <c r="F1886" s="158">
        <v>0.78380000000000005</v>
      </c>
      <c r="G1886" s="158">
        <v>0.78380000000000005</v>
      </c>
      <c r="H1886" s="158">
        <v>1.7586999999999999</v>
      </c>
      <c r="I1886" s="158">
        <v>2.5992000000000002</v>
      </c>
      <c r="J1886" s="158">
        <v>3.1898</v>
      </c>
      <c r="K1886" s="158">
        <v>6.7411000000000003</v>
      </c>
      <c r="L1886" s="158">
        <v>4.1771000000000003</v>
      </c>
      <c r="M1886" s="158">
        <v>3.6496</v>
      </c>
      <c r="N1886" s="158">
        <v>9.2942</v>
      </c>
      <c r="O1886" s="158">
        <v>26.835699999999999</v>
      </c>
      <c r="P1886" s="158">
        <v>12.433299999999999</v>
      </c>
      <c r="Q1886" s="158">
        <v>16.977699999999999</v>
      </c>
      <c r="R1886" s="158">
        <v>44.603400000000001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44865</v>
      </c>
      <c r="E1887" s="158">
        <v>92.93</v>
      </c>
      <c r="F1887" s="158">
        <v>0.77429999999999999</v>
      </c>
      <c r="G1887" s="158">
        <v>0.77429999999999999</v>
      </c>
      <c r="H1887" s="158">
        <v>1.7262999999999999</v>
      </c>
      <c r="I1887" s="158">
        <v>2.5535999999999999</v>
      </c>
      <c r="J1887" s="158">
        <v>3.0918000000000001</v>
      </c>
      <c r="K1887" s="158">
        <v>6.4367999999999999</v>
      </c>
      <c r="L1887" s="158">
        <v>3.5893000000000002</v>
      </c>
      <c r="M1887" s="158">
        <v>2.7987000000000002</v>
      </c>
      <c r="N1887" s="158">
        <v>8.0832999999999995</v>
      </c>
      <c r="O1887" s="158">
        <v>25.468399999999999</v>
      </c>
      <c r="P1887" s="158">
        <v>11.1843</v>
      </c>
      <c r="Q1887" s="158">
        <v>16.423200000000001</v>
      </c>
      <c r="R1887" s="158">
        <v>43.0319</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44865</v>
      </c>
      <c r="E1888" s="158">
        <v>20.0289</v>
      </c>
      <c r="F1888" s="158">
        <v>1.0423</v>
      </c>
      <c r="G1888" s="158">
        <v>1.0423</v>
      </c>
      <c r="H1888" s="158">
        <v>2.335</v>
      </c>
      <c r="I1888" s="158">
        <v>3.5272999999999999</v>
      </c>
      <c r="J1888" s="158">
        <v>5.9904000000000002</v>
      </c>
      <c r="K1888" s="158">
        <v>4.9661</v>
      </c>
      <c r="L1888" s="158">
        <v>6.2534999999999998</v>
      </c>
      <c r="M1888" s="158">
        <v>2.8288000000000002</v>
      </c>
      <c r="N1888" s="158">
        <v>2.1846000000000001</v>
      </c>
      <c r="O1888" s="158">
        <v>16.822800000000001</v>
      </c>
      <c r="P1888" s="158">
        <v>7.1064999999999996</v>
      </c>
      <c r="Q1888" s="158">
        <v>10.196999999999999</v>
      </c>
      <c r="R1888" s="158">
        <v>26.536100000000001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44865</v>
      </c>
      <c r="E1889" s="158">
        <v>17.4605</v>
      </c>
      <c r="F1889" s="158">
        <v>1.0264</v>
      </c>
      <c r="G1889" s="158">
        <v>1.0264</v>
      </c>
      <c r="H1889" s="158">
        <v>2.2833999999999999</v>
      </c>
      <c r="I1889" s="158">
        <v>3.4548999999999999</v>
      </c>
      <c r="J1889" s="158">
        <v>5.8289</v>
      </c>
      <c r="K1889" s="158">
        <v>4.4901</v>
      </c>
      <c r="L1889" s="158">
        <v>5.2972999999999999</v>
      </c>
      <c r="M1889" s="158">
        <v>1.4650000000000001</v>
      </c>
      <c r="N1889" s="158">
        <v>0.36730000000000002</v>
      </c>
      <c r="O1889" s="158">
        <v>14.5726</v>
      </c>
      <c r="P1889" s="158">
        <v>5.2655000000000003</v>
      </c>
      <c r="Q1889" s="158">
        <v>8.1029999999999998</v>
      </c>
      <c r="R1889" s="158">
        <v>23.939499999999999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44865</v>
      </c>
      <c r="E1890" s="158">
        <v>423.86730820293701</v>
      </c>
      <c r="F1890" s="158">
        <v>0.92559999999999998</v>
      </c>
      <c r="G1890" s="158">
        <v>0.92559999999999998</v>
      </c>
      <c r="H1890" s="158">
        <v>2.8875999999999999</v>
      </c>
      <c r="I1890" s="158">
        <v>3.7885</v>
      </c>
      <c r="J1890" s="158">
        <v>5.3418999999999999</v>
      </c>
      <c r="K1890" s="158">
        <v>6.9585999999999997</v>
      </c>
      <c r="L1890" s="158">
        <v>6.9555999999999996</v>
      </c>
      <c r="M1890" s="158">
        <v>1.9507000000000001</v>
      </c>
      <c r="N1890" s="158">
        <v>1.1126</v>
      </c>
      <c r="O1890" s="158">
        <v>16.148</v>
      </c>
      <c r="P1890" s="158">
        <v>9.5699000000000005</v>
      </c>
      <c r="Q1890" s="158">
        <v>15.874599999999999</v>
      </c>
      <c r="R1890" s="158">
        <v>29.865200000000002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44865</v>
      </c>
      <c r="E1891" s="158">
        <v>57.375700000000002</v>
      </c>
      <c r="F1891" s="158">
        <v>0.93110000000000004</v>
      </c>
      <c r="G1891" s="158">
        <v>0.93110000000000004</v>
      </c>
      <c r="H1891" s="158">
        <v>2.9056999999999999</v>
      </c>
      <c r="I1891" s="158">
        <v>3.8142</v>
      </c>
      <c r="J1891" s="158">
        <v>5.3998999999999997</v>
      </c>
      <c r="K1891" s="158">
        <v>7.1596000000000002</v>
      </c>
      <c r="L1891" s="158">
        <v>7.3339999999999996</v>
      </c>
      <c r="M1891" s="158">
        <v>2.4508999999999999</v>
      </c>
      <c r="N1891" s="158">
        <v>1.7992999999999999</v>
      </c>
      <c r="O1891" s="158">
        <v>16.914200000000001</v>
      </c>
      <c r="P1891" s="158">
        <v>10.289099999999999</v>
      </c>
      <c r="Q1891" s="158">
        <v>15.021599999999999</v>
      </c>
      <c r="R1891" s="158">
        <v>30.7272</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44865</v>
      </c>
      <c r="E1892" s="158">
        <v>65.125</v>
      </c>
      <c r="F1892" s="158">
        <v>1.2105999999999999</v>
      </c>
      <c r="G1892" s="158">
        <v>1.2105999999999999</v>
      </c>
      <c r="H1892" s="158">
        <v>2.9514</v>
      </c>
      <c r="I1892" s="158">
        <v>4.1932999999999998</v>
      </c>
      <c r="J1892" s="158">
        <v>5.2525000000000004</v>
      </c>
      <c r="K1892" s="158">
        <v>7.5930999999999997</v>
      </c>
      <c r="L1892" s="158">
        <v>6.1688000000000001</v>
      </c>
      <c r="M1892" s="158">
        <v>3.1078999999999999</v>
      </c>
      <c r="N1892" s="158">
        <v>3.5423</v>
      </c>
      <c r="O1892" s="158">
        <v>20.146000000000001</v>
      </c>
      <c r="P1892" s="158">
        <v>10.9527</v>
      </c>
      <c r="Q1892" s="158">
        <v>18.486699999999999</v>
      </c>
      <c r="R1892" s="158">
        <v>31.5456</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44865</v>
      </c>
      <c r="E1893" s="158">
        <v>59.883000000000003</v>
      </c>
      <c r="F1893" s="158">
        <v>1.2033</v>
      </c>
      <c r="G1893" s="158">
        <v>1.2033</v>
      </c>
      <c r="H1893" s="158">
        <v>2.9253999999999998</v>
      </c>
      <c r="I1893" s="158">
        <v>4.1551999999999998</v>
      </c>
      <c r="J1893" s="158">
        <v>5.1685999999999996</v>
      </c>
      <c r="K1893" s="158">
        <v>7.3287000000000004</v>
      </c>
      <c r="L1893" s="158">
        <v>5.6528999999999998</v>
      </c>
      <c r="M1893" s="158">
        <v>2.3694000000000002</v>
      </c>
      <c r="N1893" s="158">
        <v>2.5499000000000001</v>
      </c>
      <c r="O1893" s="158">
        <v>18.991700000000002</v>
      </c>
      <c r="P1893" s="158">
        <v>9.9061000000000003</v>
      </c>
      <c r="Q1893" s="158">
        <v>14.983599999999999</v>
      </c>
      <c r="R1893" s="158">
        <v>30.292999999999999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44865</v>
      </c>
      <c r="E1894" s="158">
        <v>128.43209999999999</v>
      </c>
      <c r="F1894" s="158">
        <v>0.92369999999999997</v>
      </c>
      <c r="G1894" s="158">
        <v>0.92369999999999997</v>
      </c>
      <c r="H1894" s="158">
        <v>2.3637000000000001</v>
      </c>
      <c r="I1894" s="158">
        <v>3.5173000000000001</v>
      </c>
      <c r="J1894" s="158">
        <v>4.4875999999999996</v>
      </c>
      <c r="K1894" s="158">
        <v>6.702</v>
      </c>
      <c r="L1894" s="158">
        <v>5.3836000000000004</v>
      </c>
      <c r="M1894" s="158">
        <v>3.8847999999999998</v>
      </c>
      <c r="N1894" s="158">
        <v>3.8452999999999999</v>
      </c>
      <c r="O1894" s="158">
        <v>19.912500000000001</v>
      </c>
      <c r="P1894" s="158">
        <v>11.8331</v>
      </c>
      <c r="Q1894" s="158">
        <v>15.7942</v>
      </c>
      <c r="R1894" s="158">
        <v>33.128700000000002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44865</v>
      </c>
      <c r="E1895" s="158">
        <v>137.89670000000001</v>
      </c>
      <c r="F1895" s="158">
        <v>0.92949999999999999</v>
      </c>
      <c r="G1895" s="158">
        <v>0.92949999999999999</v>
      </c>
      <c r="H1895" s="158">
        <v>2.3841000000000001</v>
      </c>
      <c r="I1895" s="158">
        <v>3.5463</v>
      </c>
      <c r="J1895" s="158">
        <v>4.5492999999999997</v>
      </c>
      <c r="K1895" s="158">
        <v>6.8876999999999997</v>
      </c>
      <c r="L1895" s="158">
        <v>5.7599</v>
      </c>
      <c r="M1895" s="158">
        <v>4.4321000000000002</v>
      </c>
      <c r="N1895" s="158">
        <v>4.5787000000000004</v>
      </c>
      <c r="O1895" s="158">
        <v>20.7135</v>
      </c>
      <c r="P1895" s="158">
        <v>12.592700000000001</v>
      </c>
      <c r="Q1895" s="158">
        <v>15.186199999999999</v>
      </c>
      <c r="R1895" s="158">
        <v>34.021900000000002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44865</v>
      </c>
      <c r="E1896" s="158">
        <v>80.72</v>
      </c>
      <c r="F1896" s="158">
        <v>0.95050000000000001</v>
      </c>
      <c r="G1896" s="158">
        <v>0.95050000000000001</v>
      </c>
      <c r="H1896" s="158">
        <v>2.8411</v>
      </c>
      <c r="I1896" s="158">
        <v>3.8734000000000002</v>
      </c>
      <c r="J1896" s="158">
        <v>4.2489999999999997</v>
      </c>
      <c r="K1896" s="158">
        <v>4.6002000000000001</v>
      </c>
      <c r="L1896" s="158">
        <v>6.7160000000000002</v>
      </c>
      <c r="M1896" s="158">
        <v>4.6680000000000001</v>
      </c>
      <c r="N1896" s="158">
        <v>2.6057999999999999</v>
      </c>
      <c r="O1896" s="158">
        <v>14.758800000000001</v>
      </c>
      <c r="P1896" s="158">
        <v>8.7484000000000002</v>
      </c>
      <c r="Q1896" s="158">
        <v>13.3665</v>
      </c>
      <c r="R1896" s="158">
        <v>25.767700000000001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44865</v>
      </c>
      <c r="E1897" s="158">
        <v>79</v>
      </c>
      <c r="F1897" s="158">
        <v>0.9456</v>
      </c>
      <c r="G1897" s="158">
        <v>0.9456</v>
      </c>
      <c r="H1897" s="158">
        <v>2.8378000000000001</v>
      </c>
      <c r="I1897" s="158">
        <v>3.8654000000000002</v>
      </c>
      <c r="J1897" s="158">
        <v>4.2079000000000004</v>
      </c>
      <c r="K1897" s="158">
        <v>4.4696999999999996</v>
      </c>
      <c r="L1897" s="158">
        <v>6.4546999999999999</v>
      </c>
      <c r="M1897" s="158">
        <v>4.2904</v>
      </c>
      <c r="N1897" s="158">
        <v>2.0935999999999999</v>
      </c>
      <c r="O1897" s="158">
        <v>14.1884</v>
      </c>
      <c r="P1897" s="158">
        <v>8.3016000000000005</v>
      </c>
      <c r="Q1897" s="158">
        <v>13.0322</v>
      </c>
      <c r="R1897" s="158">
        <v>25.135000000000002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44865</v>
      </c>
      <c r="E1898" s="158">
        <v>209.41659999999999</v>
      </c>
      <c r="F1898" s="158">
        <v>0.83830000000000005</v>
      </c>
      <c r="G1898" s="158">
        <v>0.83830000000000005</v>
      </c>
      <c r="H1898" s="158">
        <v>2.3208000000000002</v>
      </c>
      <c r="I1898" s="158">
        <v>3.7563</v>
      </c>
      <c r="J1898" s="158">
        <v>4.8851000000000004</v>
      </c>
      <c r="K1898" s="158">
        <v>7.6054000000000004</v>
      </c>
      <c r="L1898" s="158">
        <v>8.0007999999999999</v>
      </c>
      <c r="M1898" s="158">
        <v>6.2577999999999996</v>
      </c>
      <c r="N1898" s="158">
        <v>4.3578999999999999</v>
      </c>
      <c r="O1898" s="158">
        <v>15.1721</v>
      </c>
      <c r="P1898" s="158">
        <v>8.6152999999999995</v>
      </c>
      <c r="Q1898" s="158">
        <v>18.028500000000001</v>
      </c>
      <c r="R1898" s="158">
        <v>24.322500000000002</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44865</v>
      </c>
      <c r="E1899" s="158">
        <v>229.6242</v>
      </c>
      <c r="F1899" s="158">
        <v>0.84699999999999998</v>
      </c>
      <c r="G1899" s="158">
        <v>0.84699999999999998</v>
      </c>
      <c r="H1899" s="158">
        <v>2.3502999999999998</v>
      </c>
      <c r="I1899" s="158">
        <v>3.7984</v>
      </c>
      <c r="J1899" s="158">
        <v>4.9782000000000002</v>
      </c>
      <c r="K1899" s="158">
        <v>7.8937999999999997</v>
      </c>
      <c r="L1899" s="158">
        <v>8.5734999999999992</v>
      </c>
      <c r="M1899" s="158">
        <v>7.0830000000000002</v>
      </c>
      <c r="N1899" s="158">
        <v>5.4528999999999996</v>
      </c>
      <c r="O1899" s="158">
        <v>16.533300000000001</v>
      </c>
      <c r="P1899" s="158">
        <v>9.9450000000000003</v>
      </c>
      <c r="Q1899" s="158">
        <v>16.592500000000001</v>
      </c>
      <c r="R1899" s="158">
        <v>25.6645</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44865</v>
      </c>
      <c r="E1904" s="158">
        <v>448.37889999999999</v>
      </c>
      <c r="F1904" s="158">
        <v>0.7157</v>
      </c>
      <c r="G1904" s="158">
        <v>0.7157</v>
      </c>
      <c r="H1904" s="158">
        <v>2.5476000000000001</v>
      </c>
      <c r="I1904" s="158">
        <v>3.9390999999999998</v>
      </c>
      <c r="J1904" s="158">
        <v>5.2007000000000003</v>
      </c>
      <c r="K1904" s="158">
        <v>9.3727999999999998</v>
      </c>
      <c r="L1904" s="158">
        <v>11.0412</v>
      </c>
      <c r="M1904" s="158">
        <v>9.1173999999999999</v>
      </c>
      <c r="N1904" s="158">
        <v>10.8088</v>
      </c>
      <c r="O1904" s="158">
        <v>22.915900000000001</v>
      </c>
      <c r="P1904" s="158">
        <v>10.723599999999999</v>
      </c>
      <c r="Q1904" s="158">
        <v>17.4374</v>
      </c>
      <c r="R1904" s="158">
        <v>43.610700000000001</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44865</v>
      </c>
      <c r="E1905" s="158">
        <v>484.00110000000001</v>
      </c>
      <c r="F1905" s="158">
        <v>0.72430000000000005</v>
      </c>
      <c r="G1905" s="158">
        <v>0.72430000000000005</v>
      </c>
      <c r="H1905" s="158">
        <v>2.577</v>
      </c>
      <c r="I1905" s="158">
        <v>3.9807000000000001</v>
      </c>
      <c r="J1905" s="158">
        <v>5.2961999999999998</v>
      </c>
      <c r="K1905" s="158">
        <v>9.6590000000000007</v>
      </c>
      <c r="L1905" s="158">
        <v>11.6165</v>
      </c>
      <c r="M1905" s="158">
        <v>9.9337</v>
      </c>
      <c r="N1905" s="158">
        <v>11.894299999999999</v>
      </c>
      <c r="O1905" s="158">
        <v>24.084700000000002</v>
      </c>
      <c r="P1905" s="158">
        <v>11.7041</v>
      </c>
      <c r="Q1905" s="158">
        <v>14.6701</v>
      </c>
      <c r="R1905" s="158">
        <v>44.940399999999997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44865</v>
      </c>
      <c r="E1906" s="158">
        <v>18.13</v>
      </c>
      <c r="F1906" s="158">
        <v>1.0590999999999999</v>
      </c>
      <c r="G1906" s="158">
        <v>1.0590999999999999</v>
      </c>
      <c r="H1906" s="158">
        <v>2.3138000000000001</v>
      </c>
      <c r="I1906" s="158">
        <v>4.0758000000000001</v>
      </c>
      <c r="J1906" s="158">
        <v>3.8372999999999999</v>
      </c>
      <c r="K1906" s="158">
        <v>5.8994999999999997</v>
      </c>
      <c r="L1906" s="158">
        <v>7.2781000000000002</v>
      </c>
      <c r="M1906" s="158">
        <v>5.1013999999999999</v>
      </c>
      <c r="N1906" s="158">
        <v>4.3152999999999997</v>
      </c>
      <c r="O1906" s="158">
        <v>19.123699999999999</v>
      </c>
      <c r="P1906" s="158"/>
      <c r="Q1906" s="158">
        <v>16.450099999999999</v>
      </c>
      <c r="R1906" s="158">
        <v>29.518899999999999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44865</v>
      </c>
      <c r="E1907" s="158">
        <v>17.579999999999998</v>
      </c>
      <c r="F1907" s="158">
        <v>1.0345</v>
      </c>
      <c r="G1907" s="158">
        <v>1.0345</v>
      </c>
      <c r="H1907" s="158">
        <v>2.2688000000000001</v>
      </c>
      <c r="I1907" s="158">
        <v>4.0853000000000002</v>
      </c>
      <c r="J1907" s="158">
        <v>3.778</v>
      </c>
      <c r="K1907" s="158">
        <v>5.7126000000000001</v>
      </c>
      <c r="L1907" s="158">
        <v>6.8044000000000002</v>
      </c>
      <c r="M1907" s="158">
        <v>4.3943000000000003</v>
      </c>
      <c r="N1907" s="158">
        <v>3.4117999999999999</v>
      </c>
      <c r="O1907" s="158">
        <v>18.2394</v>
      </c>
      <c r="P1907" s="158"/>
      <c r="Q1907" s="158">
        <v>15.535399999999999</v>
      </c>
      <c r="R1907" s="158">
        <v>28.5563</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44865</v>
      </c>
      <c r="E1908" s="158">
        <v>112.187</v>
      </c>
      <c r="F1908" s="158">
        <v>1.1846000000000001</v>
      </c>
      <c r="G1908" s="158">
        <v>1.1846000000000001</v>
      </c>
      <c r="H1908" s="158">
        <v>2.4897999999999998</v>
      </c>
      <c r="I1908" s="158">
        <v>3.8509000000000002</v>
      </c>
      <c r="J1908" s="158">
        <v>4.1529999999999996</v>
      </c>
      <c r="K1908" s="158">
        <v>6.3045</v>
      </c>
      <c r="L1908" s="158">
        <v>8.6760000000000002</v>
      </c>
      <c r="M1908" s="158">
        <v>4.0740999999999996</v>
      </c>
      <c r="N1908" s="158">
        <v>4.1478000000000002</v>
      </c>
      <c r="O1908" s="158">
        <v>19.726299999999998</v>
      </c>
      <c r="P1908" s="158">
        <v>13.4582</v>
      </c>
      <c r="Q1908" s="158">
        <v>13.477399999999999</v>
      </c>
      <c r="R1908" s="158">
        <v>28.9177</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44865</v>
      </c>
      <c r="E1909" s="158">
        <v>104.47969999999999</v>
      </c>
      <c r="F1909" s="158">
        <v>1.1788000000000001</v>
      </c>
      <c r="G1909" s="158">
        <v>1.1788000000000001</v>
      </c>
      <c r="H1909" s="158">
        <v>2.4698000000000002</v>
      </c>
      <c r="I1909" s="158">
        <v>3.8216999999999999</v>
      </c>
      <c r="J1909" s="158">
        <v>4.0884999999999998</v>
      </c>
      <c r="K1909" s="158">
        <v>6.1063000000000001</v>
      </c>
      <c r="L1909" s="158">
        <v>8.2713000000000001</v>
      </c>
      <c r="M1909" s="158">
        <v>3.5015999999999998</v>
      </c>
      <c r="N1909" s="158">
        <v>3.3772000000000002</v>
      </c>
      <c r="O1909" s="158">
        <v>18.901499999999999</v>
      </c>
      <c r="P1909" s="158">
        <v>12.6616</v>
      </c>
      <c r="Q1909" s="158">
        <v>14.532</v>
      </c>
      <c r="R1909" s="158">
        <v>27.9986</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0.97936333333333347</v>
      </c>
      <c r="G1910" s="160">
        <v>0.97936333333333347</v>
      </c>
      <c r="H1910" s="160">
        <v>2.4828766666666668</v>
      </c>
      <c r="I1910" s="160">
        <v>3.7109799999999997</v>
      </c>
      <c r="J1910" s="160">
        <v>4.6887899999999991</v>
      </c>
      <c r="K1910" s="160">
        <v>6.3159099999999997</v>
      </c>
      <c r="L1910" s="160">
        <v>6.3083333333333336</v>
      </c>
      <c r="M1910" s="160">
        <v>3.9080166666666667</v>
      </c>
      <c r="N1910" s="160">
        <v>4.08331</v>
      </c>
      <c r="O1910" s="160">
        <v>18.950335714285718</v>
      </c>
      <c r="P1910" s="160">
        <v>10.006900000000002</v>
      </c>
      <c r="Q1910" s="160">
        <v>15.203129999999998</v>
      </c>
      <c r="R1910" s="160">
        <v>31.237967857142849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0.94805000000000006</v>
      </c>
      <c r="G1911" s="160">
        <v>0.94805000000000006</v>
      </c>
      <c r="H1911" s="160">
        <v>2.4798</v>
      </c>
      <c r="I1911" s="160">
        <v>3.8363</v>
      </c>
      <c r="J1911" s="160">
        <v>4.9316500000000003</v>
      </c>
      <c r="K1911" s="160">
        <v>6.5693999999999999</v>
      </c>
      <c r="L1911" s="160">
        <v>6.58535</v>
      </c>
      <c r="M1911" s="160">
        <v>3.5755999999999997</v>
      </c>
      <c r="N1911" s="160">
        <v>3.3944999999999999</v>
      </c>
      <c r="O1911" s="160">
        <v>18.3338</v>
      </c>
      <c r="P1911" s="160">
        <v>10.503599999999999</v>
      </c>
      <c r="Q1911" s="160">
        <v>15.430999999999999</v>
      </c>
      <c r="R1911" s="160">
        <v>29.586549999999999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44865</v>
      </c>
      <c r="C8" s="60">
        <f>VLOOKUP($A8,'Return Data'!$B$7:$R$2292,4,0)</f>
        <v>29.5213</v>
      </c>
      <c r="D8" s="60">
        <f>VLOOKUP($A8,'Return Data'!$B$7:$R$2292,10,0)</f>
        <v>1.3453999999999999</v>
      </c>
      <c r="E8" s="61">
        <f t="shared" ref="E8:E15" si="0">RANK(D8,D$8:D$15,0)</f>
        <v>8</v>
      </c>
      <c r="F8" s="60">
        <f>VLOOKUP($A8,'Return Data'!$B$7:$R$2292,11,0)</f>
        <v>0.52880000000000005</v>
      </c>
      <c r="G8" s="61">
        <f t="shared" ref="G8:G15" si="1">RANK(F8,F$8:F$15,0)</f>
        <v>8</v>
      </c>
      <c r="H8" s="60">
        <f>VLOOKUP($A8,'Return Data'!$B$7:$R$2292,12,0)</f>
        <v>-2.5005000000000002</v>
      </c>
      <c r="I8" s="61">
        <f t="shared" ref="I8:I15" si="2">RANK(H8,H$8:H$15,0)</f>
        <v>8</v>
      </c>
      <c r="J8" s="60">
        <f>VLOOKUP($A8,'Return Data'!$B$7:$R$2292,13,0)</f>
        <v>-4.6254</v>
      </c>
      <c r="K8" s="61">
        <f t="shared" ref="K8:K15" si="3">RANK(J8,J$8:J$15,0)</f>
        <v>8</v>
      </c>
      <c r="L8" s="60">
        <f>VLOOKUP($A8,'Return Data'!$B$7:$R$2292,17,0)</f>
        <v>15.6797</v>
      </c>
      <c r="M8" s="61">
        <f t="shared" ref="M8:M15" si="4">RANK(L8,L$8:L$15,0)</f>
        <v>5</v>
      </c>
      <c r="N8" s="60">
        <f>VLOOKUP($A8,'Return Data'!$B$7:$R$2292,14,0)</f>
        <v>11.509</v>
      </c>
      <c r="O8" s="61">
        <f t="shared" ref="O8:O13" si="5">RANK(N8,N$8:N$15,0)</f>
        <v>4</v>
      </c>
      <c r="P8" s="60">
        <f>VLOOKUP($A8,'Return Data'!$B$7:$R$2292,15,0)</f>
        <v>10.332700000000001</v>
      </c>
      <c r="Q8" s="61">
        <f t="shared" ref="Q8:Q13" si="6">RANK(P8,P$8:P$15,0)</f>
        <v>3</v>
      </c>
      <c r="R8" s="60">
        <f>VLOOKUP($A8,'Return Data'!$B$7:$R$2292,16,0)</f>
        <v>9.2809000000000008</v>
      </c>
      <c r="S8" s="62">
        <f t="shared" ref="S8:S15" si="7">RANK(R8,R$8:R$15,0)</f>
        <v>6</v>
      </c>
    </row>
    <row r="9" spans="1:20" x14ac:dyDescent="0.3">
      <c r="A9" s="58" t="s">
        <v>1170</v>
      </c>
      <c r="B9" s="59">
        <f>VLOOKUP($A9,'Return Data'!$B$7:$R$2292,3,0)</f>
        <v>44865</v>
      </c>
      <c r="C9" s="60">
        <f>VLOOKUP($A9,'Return Data'!$B$7:$R$2292,4,0)</f>
        <v>49.241999999999997</v>
      </c>
      <c r="D9" s="60">
        <f>VLOOKUP($A9,'Return Data'!$B$7:$R$2292,10,0)</f>
        <v>3.1743000000000001</v>
      </c>
      <c r="E9" s="61">
        <f t="shared" si="0"/>
        <v>6</v>
      </c>
      <c r="F9" s="60">
        <f>VLOOKUP($A9,'Return Data'!$B$7:$R$2292,11,0)</f>
        <v>4.4989999999999997</v>
      </c>
      <c r="G9" s="61">
        <f t="shared" si="1"/>
        <v>4</v>
      </c>
      <c r="H9" s="60">
        <f>VLOOKUP($A9,'Return Data'!$B$7:$R$2292,12,0)</f>
        <v>4.1740000000000004</v>
      </c>
      <c r="I9" s="61">
        <f t="shared" si="2"/>
        <v>5</v>
      </c>
      <c r="J9" s="60">
        <f>VLOOKUP($A9,'Return Data'!$B$7:$R$2292,13,0)</f>
        <v>4.5477999999999996</v>
      </c>
      <c r="K9" s="61">
        <f t="shared" si="3"/>
        <v>4</v>
      </c>
      <c r="L9" s="60">
        <f>VLOOKUP($A9,'Return Data'!$B$7:$R$2292,17,0)</f>
        <v>17.502800000000001</v>
      </c>
      <c r="M9" s="61">
        <f t="shared" si="4"/>
        <v>4</v>
      </c>
      <c r="N9" s="60">
        <f>VLOOKUP($A9,'Return Data'!$B$7:$R$2292,14,0)</f>
        <v>14.2468</v>
      </c>
      <c r="O9" s="61">
        <f t="shared" si="5"/>
        <v>3</v>
      </c>
      <c r="P9" s="60">
        <f>VLOOKUP($A9,'Return Data'!$B$7:$R$2292,15,0)</f>
        <v>9.9102999999999994</v>
      </c>
      <c r="Q9" s="61">
        <f t="shared" si="6"/>
        <v>4</v>
      </c>
      <c r="R9" s="60">
        <f>VLOOKUP($A9,'Return Data'!$B$7:$R$2292,16,0)</f>
        <v>9.7018000000000004</v>
      </c>
      <c r="S9" s="62">
        <f t="shared" si="7"/>
        <v>5</v>
      </c>
    </row>
    <row r="10" spans="1:20" x14ac:dyDescent="0.3">
      <c r="A10" s="58" t="s">
        <v>1172</v>
      </c>
      <c r="B10" s="59">
        <f>VLOOKUP($A10,'Return Data'!$B$7:$R$2292,3,0)</f>
        <v>44865</v>
      </c>
      <c r="C10" s="60">
        <f>VLOOKUP($A10,'Return Data'!$B$7:$R$2292,4,0)</f>
        <v>466.21069999999997</v>
      </c>
      <c r="D10" s="60">
        <f>VLOOKUP($A10,'Return Data'!$B$7:$R$2292,10,0)</f>
        <v>6.0571999999999999</v>
      </c>
      <c r="E10" s="61">
        <f t="shared" si="0"/>
        <v>3</v>
      </c>
      <c r="F10" s="60">
        <f>VLOOKUP($A10,'Return Data'!$B$7:$R$2292,11,0)</f>
        <v>6.2103999999999999</v>
      </c>
      <c r="G10" s="61">
        <f t="shared" si="1"/>
        <v>1</v>
      </c>
      <c r="H10" s="60">
        <f>VLOOKUP($A10,'Return Data'!$B$7:$R$2292,12,0)</f>
        <v>8.7048000000000005</v>
      </c>
      <c r="I10" s="61">
        <f t="shared" si="2"/>
        <v>1</v>
      </c>
      <c r="J10" s="60">
        <f>VLOOKUP($A10,'Return Data'!$B$7:$R$2292,13,0)</f>
        <v>12.4253</v>
      </c>
      <c r="K10" s="61">
        <f t="shared" si="3"/>
        <v>2</v>
      </c>
      <c r="L10" s="60">
        <f>VLOOKUP($A10,'Return Data'!$B$7:$R$2292,17,0)</f>
        <v>34.883899999999997</v>
      </c>
      <c r="M10" s="61">
        <f t="shared" si="4"/>
        <v>1</v>
      </c>
      <c r="N10" s="60">
        <f>VLOOKUP($A10,'Return Data'!$B$7:$R$2292,14,0)</f>
        <v>19.796500000000002</v>
      </c>
      <c r="O10" s="61">
        <f t="shared" si="5"/>
        <v>2</v>
      </c>
      <c r="P10" s="60">
        <f>VLOOKUP($A10,'Return Data'!$B$7:$R$2292,15,0)</f>
        <v>12.8278</v>
      </c>
      <c r="Q10" s="61">
        <f t="shared" si="6"/>
        <v>2</v>
      </c>
      <c r="R10" s="60">
        <f>VLOOKUP($A10,'Return Data'!$B$7:$R$2292,16,0)</f>
        <v>21.163599999999999</v>
      </c>
      <c r="S10" s="62">
        <f t="shared" si="7"/>
        <v>1</v>
      </c>
    </row>
    <row r="11" spans="1:20" x14ac:dyDescent="0.3">
      <c r="A11" s="58" t="s">
        <v>1174</v>
      </c>
      <c r="B11" s="59">
        <f>VLOOKUP($A11,'Return Data'!$B$7:$R$2292,3,0)</f>
        <v>44865</v>
      </c>
      <c r="C11" s="60">
        <f>VLOOKUP($A11,'Return Data'!$B$7:$R$2292,4,0)</f>
        <v>86.196899999999999</v>
      </c>
      <c r="D11" s="60">
        <f>VLOOKUP($A11,'Return Data'!$B$7:$R$2292,10,0)</f>
        <v>8.8812999999999995</v>
      </c>
      <c r="E11" s="61">
        <f t="shared" si="0"/>
        <v>1</v>
      </c>
      <c r="F11" s="60">
        <f>VLOOKUP($A11,'Return Data'!$B$7:$R$2292,11,0)</f>
        <v>3.5219</v>
      </c>
      <c r="G11" s="61">
        <f t="shared" si="1"/>
        <v>6</v>
      </c>
      <c r="H11" s="60">
        <f>VLOOKUP($A11,'Return Data'!$B$7:$R$2292,12,0)</f>
        <v>8.2333999999999996</v>
      </c>
      <c r="I11" s="61">
        <f t="shared" si="2"/>
        <v>2</v>
      </c>
      <c r="J11" s="60">
        <f>VLOOKUP($A11,'Return Data'!$B$7:$R$2292,13,0)</f>
        <v>14.5115</v>
      </c>
      <c r="K11" s="61">
        <f t="shared" si="3"/>
        <v>1</v>
      </c>
      <c r="L11" s="60">
        <f>VLOOKUP($A11,'Return Data'!$B$7:$R$2292,17,0)</f>
        <v>34.368400000000001</v>
      </c>
      <c r="M11" s="61">
        <f t="shared" si="4"/>
        <v>2</v>
      </c>
      <c r="N11" s="60">
        <f>VLOOKUP($A11,'Return Data'!$B$7:$R$2292,14,0)</f>
        <v>28.445499999999999</v>
      </c>
      <c r="O11" s="61">
        <f t="shared" si="5"/>
        <v>1</v>
      </c>
      <c r="P11" s="60">
        <f>VLOOKUP($A11,'Return Data'!$B$7:$R$2292,15,0)</f>
        <v>19.8644</v>
      </c>
      <c r="Q11" s="61">
        <f t="shared" si="6"/>
        <v>1</v>
      </c>
      <c r="R11" s="60">
        <f>VLOOKUP($A11,'Return Data'!$B$7:$R$2292,16,0)</f>
        <v>10.471299999999999</v>
      </c>
      <c r="S11" s="62">
        <f t="shared" si="7"/>
        <v>4</v>
      </c>
    </row>
    <row r="12" spans="1:20" x14ac:dyDescent="0.3">
      <c r="A12" s="58" t="s">
        <v>1496</v>
      </c>
      <c r="B12" s="59">
        <f>VLOOKUP($A12,'Return Data'!$B$7:$R$2292,3,0)</f>
        <v>44865</v>
      </c>
      <c r="C12" s="60">
        <f>VLOOKUP($A12,'Return Data'!$B$7:$R$2292,4,0)</f>
        <v>24.3398</v>
      </c>
      <c r="D12" s="60">
        <f>VLOOKUP($A12,'Return Data'!$B$7:$R$2292,10,0)</f>
        <v>8.2154000000000007</v>
      </c>
      <c r="E12" s="61">
        <f t="shared" si="0"/>
        <v>2</v>
      </c>
      <c r="F12" s="60">
        <f>VLOOKUP($A12,'Return Data'!$B$7:$R$2292,11,0)</f>
        <v>5.7725999999999997</v>
      </c>
      <c r="G12" s="61">
        <f t="shared" si="1"/>
        <v>2</v>
      </c>
      <c r="H12" s="60">
        <f>VLOOKUP($A12,'Return Data'!$B$7:$R$2292,12,0)</f>
        <v>5.7911999999999999</v>
      </c>
      <c r="I12" s="61">
        <f t="shared" si="2"/>
        <v>3</v>
      </c>
      <c r="J12" s="60">
        <f>VLOOKUP($A12,'Return Data'!$B$7:$R$2292,13,0)</f>
        <v>4.0743999999999998</v>
      </c>
      <c r="K12" s="61">
        <f t="shared" si="3"/>
        <v>5</v>
      </c>
      <c r="L12" s="60">
        <f>VLOOKUP($A12,'Return Data'!$B$7:$R$2292,17,0)</f>
        <v>8.7421000000000006</v>
      </c>
      <c r="M12" s="61">
        <f t="shared" si="4"/>
        <v>8</v>
      </c>
      <c r="N12" s="60">
        <f>VLOOKUP($A12,'Return Data'!$B$7:$R$2292,14,0)</f>
        <v>8.4908000000000001</v>
      </c>
      <c r="O12" s="61">
        <f t="shared" si="5"/>
        <v>7</v>
      </c>
      <c r="P12" s="60">
        <f>VLOOKUP($A12,'Return Data'!$B$7:$R$2292,15,0)</f>
        <v>7.5053999999999998</v>
      </c>
      <c r="Q12" s="61">
        <f t="shared" si="6"/>
        <v>6</v>
      </c>
      <c r="R12" s="60">
        <f>VLOOKUP($A12,'Return Data'!$B$7:$R$2292,16,0)</f>
        <v>8.9589999999999996</v>
      </c>
      <c r="S12" s="62">
        <f t="shared" si="7"/>
        <v>7</v>
      </c>
    </row>
    <row r="13" spans="1:20" x14ac:dyDescent="0.3">
      <c r="A13" s="58" t="s">
        <v>1177</v>
      </c>
      <c r="B13" s="59">
        <f>VLOOKUP($A13,'Return Data'!$B$7:$R$2292,3,0)</f>
        <v>44865</v>
      </c>
      <c r="C13" s="60">
        <f>VLOOKUP($A13,'Return Data'!$B$7:$R$2292,4,0)</f>
        <v>38.574199999999998</v>
      </c>
      <c r="D13" s="60">
        <f>VLOOKUP($A13,'Return Data'!$B$7:$R$2292,10,0)</f>
        <v>2.9142000000000001</v>
      </c>
      <c r="E13" s="61">
        <f t="shared" si="0"/>
        <v>7</v>
      </c>
      <c r="F13" s="60">
        <f>VLOOKUP($A13,'Return Data'!$B$7:$R$2292,11,0)</f>
        <v>2.2052</v>
      </c>
      <c r="G13" s="61">
        <f t="shared" si="1"/>
        <v>7</v>
      </c>
      <c r="H13" s="60">
        <f>VLOOKUP($A13,'Return Data'!$B$7:$R$2292,12,0)</f>
        <v>3.9940000000000002</v>
      </c>
      <c r="I13" s="61">
        <f t="shared" si="2"/>
        <v>6</v>
      </c>
      <c r="J13" s="60">
        <f>VLOOKUP($A13,'Return Data'!$B$7:$R$2292,13,0)</f>
        <v>3.8761000000000001</v>
      </c>
      <c r="K13" s="61">
        <f t="shared" si="3"/>
        <v>6</v>
      </c>
      <c r="L13" s="60">
        <f>VLOOKUP($A13,'Return Data'!$B$7:$R$2292,17,0)</f>
        <v>12.4239</v>
      </c>
      <c r="M13" s="61">
        <f t="shared" si="4"/>
        <v>6</v>
      </c>
      <c r="N13" s="60">
        <f>VLOOKUP($A13,'Return Data'!$B$7:$R$2292,14,0)</f>
        <v>10.114000000000001</v>
      </c>
      <c r="O13" s="61">
        <f t="shared" si="5"/>
        <v>5</v>
      </c>
      <c r="P13" s="60">
        <f>VLOOKUP($A13,'Return Data'!$B$7:$R$2292,15,0)</f>
        <v>8.76</v>
      </c>
      <c r="Q13" s="61">
        <f t="shared" si="6"/>
        <v>5</v>
      </c>
      <c r="R13" s="60">
        <f>VLOOKUP($A13,'Return Data'!$B$7:$R$2292,16,0)</f>
        <v>8.3011999999999997</v>
      </c>
      <c r="S13" s="62">
        <f t="shared" si="7"/>
        <v>8</v>
      </c>
    </row>
    <row r="14" spans="1:20" x14ac:dyDescent="0.3">
      <c r="A14" s="58" t="s">
        <v>1179</v>
      </c>
      <c r="B14" s="59">
        <f>VLOOKUP($A14,'Return Data'!$B$7:$R$2292,3,0)</f>
        <v>44865</v>
      </c>
      <c r="C14" s="60">
        <f>VLOOKUP($A14,'Return Data'!$B$7:$R$2292,4,0)</f>
        <v>16.226700000000001</v>
      </c>
      <c r="D14" s="60">
        <f>VLOOKUP($A14,'Return Data'!$B$7:$R$2292,10,0)</f>
        <v>5.1544999999999996</v>
      </c>
      <c r="E14" s="61">
        <f t="shared" si="0"/>
        <v>4</v>
      </c>
      <c r="F14" s="60">
        <f>VLOOKUP($A14,'Return Data'!$B$7:$R$2292,11,0)</f>
        <v>5.3723000000000001</v>
      </c>
      <c r="G14" s="61">
        <f t="shared" si="1"/>
        <v>3</v>
      </c>
      <c r="H14" s="60">
        <f>VLOOKUP($A14,'Return Data'!$B$7:$R$2292,12,0)</f>
        <v>4.9396000000000004</v>
      </c>
      <c r="I14" s="61">
        <f t="shared" si="2"/>
        <v>4</v>
      </c>
      <c r="J14" s="60">
        <f>VLOOKUP($A14,'Return Data'!$B$7:$R$2292,13,0)</f>
        <v>5.8707000000000003</v>
      </c>
      <c r="K14" s="61">
        <f t="shared" si="3"/>
        <v>3</v>
      </c>
      <c r="L14" s="60">
        <f>VLOOKUP($A14,'Return Data'!$B$7:$R$2292,17,0)</f>
        <v>20.946400000000001</v>
      </c>
      <c r="M14" s="61">
        <f t="shared" si="4"/>
        <v>3</v>
      </c>
      <c r="N14" s="60"/>
      <c r="O14" s="61"/>
      <c r="P14" s="60"/>
      <c r="Q14" s="61"/>
      <c r="R14" s="60">
        <f>VLOOKUP($A14,'Return Data'!$B$7:$R$2292,16,0)</f>
        <v>19.957000000000001</v>
      </c>
      <c r="S14" s="62">
        <f t="shared" si="7"/>
        <v>2</v>
      </c>
    </row>
    <row r="15" spans="1:20" x14ac:dyDescent="0.3">
      <c r="A15" s="58" t="s">
        <v>1181</v>
      </c>
      <c r="B15" s="59">
        <f>VLOOKUP($A15,'Return Data'!$B$7:$R$2292,3,0)</f>
        <v>44865</v>
      </c>
      <c r="C15" s="60">
        <f>VLOOKUP($A15,'Return Data'!$B$7:$R$2292,4,0)</f>
        <v>45.109499999999997</v>
      </c>
      <c r="D15" s="60">
        <f>VLOOKUP($A15,'Return Data'!$B$7:$R$2292,10,0)</f>
        <v>3.9626999999999999</v>
      </c>
      <c r="E15" s="61">
        <f t="shared" si="0"/>
        <v>5</v>
      </c>
      <c r="F15" s="60">
        <f>VLOOKUP($A15,'Return Data'!$B$7:$R$2292,11,0)</f>
        <v>4.4302999999999999</v>
      </c>
      <c r="G15" s="61">
        <f t="shared" si="1"/>
        <v>5</v>
      </c>
      <c r="H15" s="60">
        <f>VLOOKUP($A15,'Return Data'!$B$7:$R$2292,12,0)</f>
        <v>2.9245999999999999</v>
      </c>
      <c r="I15" s="61">
        <f t="shared" si="2"/>
        <v>7</v>
      </c>
      <c r="J15" s="60">
        <f>VLOOKUP($A15,'Return Data'!$B$7:$R$2292,13,0)</f>
        <v>2.3485</v>
      </c>
      <c r="K15" s="61">
        <f t="shared" si="3"/>
        <v>7</v>
      </c>
      <c r="L15" s="60">
        <f>VLOOKUP($A15,'Return Data'!$B$7:$R$2292,17,0)</f>
        <v>11.1457</v>
      </c>
      <c r="M15" s="61">
        <f t="shared" si="4"/>
        <v>7</v>
      </c>
      <c r="N15" s="60">
        <f>VLOOKUP($A15,'Return Data'!$B$7:$R$2292,14,0)</f>
        <v>9.2339000000000002</v>
      </c>
      <c r="O15" s="61">
        <f>RANK(N15,N$8:N$15,0)</f>
        <v>6</v>
      </c>
      <c r="P15" s="60">
        <f>VLOOKUP($A15,'Return Data'!$B$7:$R$2292,15,0)</f>
        <v>6.3010000000000002</v>
      </c>
      <c r="Q15" s="61">
        <f>RANK(P15,P$8:P$15,0)</f>
        <v>7</v>
      </c>
      <c r="R15" s="60">
        <f>VLOOKUP($A15,'Return Data'!$B$7:$R$2292,16,0)</f>
        <v>11.465199999999999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4.9631249999999998</v>
      </c>
      <c r="E17" s="69"/>
      <c r="F17" s="70">
        <f>AVERAGE(F8:F15)</f>
        <v>4.0675625000000002</v>
      </c>
      <c r="G17" s="69"/>
      <c r="H17" s="70">
        <f>AVERAGE(H8:H15)</f>
        <v>4.5326374999999999</v>
      </c>
      <c r="I17" s="69"/>
      <c r="J17" s="70">
        <f>AVERAGE(J8:J15)</f>
        <v>5.3786125</v>
      </c>
      <c r="K17" s="69"/>
      <c r="L17" s="70">
        <f>AVERAGE(L8:L15)</f>
        <v>19.461612500000001</v>
      </c>
      <c r="M17" s="69"/>
      <c r="N17" s="70">
        <f>AVERAGE(N8:N15)</f>
        <v>14.548071428571429</v>
      </c>
      <c r="O17" s="69"/>
      <c r="P17" s="70">
        <f>AVERAGE(P8:P15)</f>
        <v>10.785942857142858</v>
      </c>
      <c r="Q17" s="69"/>
      <c r="R17" s="70">
        <f>AVERAGE(R8:R15)</f>
        <v>12.4125</v>
      </c>
      <c r="S17" s="71"/>
    </row>
    <row r="18" spans="1:19" x14ac:dyDescent="0.3">
      <c r="A18" s="68" t="s">
        <v>28</v>
      </c>
      <c r="B18" s="69"/>
      <c r="C18" s="69"/>
      <c r="D18" s="70">
        <f>MIN(D8:D15)</f>
        <v>1.3453999999999999</v>
      </c>
      <c r="E18" s="69"/>
      <c r="F18" s="70">
        <f>MIN(F8:F15)</f>
        <v>0.52880000000000005</v>
      </c>
      <c r="G18" s="69"/>
      <c r="H18" s="70">
        <f>MIN(H8:H15)</f>
        <v>-2.5005000000000002</v>
      </c>
      <c r="I18" s="69"/>
      <c r="J18" s="70">
        <f>MIN(J8:J15)</f>
        <v>-4.6254</v>
      </c>
      <c r="K18" s="69"/>
      <c r="L18" s="70">
        <f>MIN(L8:L15)</f>
        <v>8.7421000000000006</v>
      </c>
      <c r="M18" s="69"/>
      <c r="N18" s="70">
        <f>MIN(N8:N15)</f>
        <v>8.4908000000000001</v>
      </c>
      <c r="O18" s="69"/>
      <c r="P18" s="70">
        <f>MIN(P8:P15)</f>
        <v>6.3010000000000002</v>
      </c>
      <c r="Q18" s="69"/>
      <c r="R18" s="70">
        <f>MIN(R8:R15)</f>
        <v>8.3011999999999997</v>
      </c>
      <c r="S18" s="71"/>
    </row>
    <row r="19" spans="1:19" ht="15" thickBot="1" x14ac:dyDescent="0.35">
      <c r="A19" s="72" t="s">
        <v>29</v>
      </c>
      <c r="B19" s="73"/>
      <c r="C19" s="73"/>
      <c r="D19" s="74">
        <f>MAX(D8:D15)</f>
        <v>8.8812999999999995</v>
      </c>
      <c r="E19" s="73"/>
      <c r="F19" s="74">
        <f>MAX(F8:F15)</f>
        <v>6.2103999999999999</v>
      </c>
      <c r="G19" s="73"/>
      <c r="H19" s="74">
        <f>MAX(H8:H15)</f>
        <v>8.7048000000000005</v>
      </c>
      <c r="I19" s="73"/>
      <c r="J19" s="74">
        <f>MAX(J8:J15)</f>
        <v>14.5115</v>
      </c>
      <c r="K19" s="73"/>
      <c r="L19" s="74">
        <f>MAX(L8:L15)</f>
        <v>34.883899999999997</v>
      </c>
      <c r="M19" s="73"/>
      <c r="N19" s="74">
        <f>MAX(N8:N15)</f>
        <v>28.445499999999999</v>
      </c>
      <c r="O19" s="73"/>
      <c r="P19" s="74">
        <f>MAX(P8:P15)</f>
        <v>19.8644</v>
      </c>
      <c r="Q19" s="73"/>
      <c r="R19" s="74">
        <f>MAX(R8:R15)</f>
        <v>21.163599999999999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44865</v>
      </c>
      <c r="C8" s="60">
        <f>VLOOKUP($A8,'Return Data'!$B$7:$R$2292,4,0)</f>
        <v>82.93</v>
      </c>
      <c r="D8" s="60">
        <f>VLOOKUP($A8,'Return Data'!$B$7:$R$2292,10,0)</f>
        <v>3.9483999999999999</v>
      </c>
      <c r="E8" s="61">
        <f t="shared" ref="E8:E16" si="0">RANK(D8,D$8:D$16,0)</f>
        <v>4</v>
      </c>
      <c r="F8" s="60">
        <f>VLOOKUP($A8,'Return Data'!$B$7:$R$2292,11,0)</f>
        <v>5.5223000000000004</v>
      </c>
      <c r="G8" s="61">
        <f t="shared" ref="G8:G16" si="1">RANK(F8,F$8:F$16,0)</f>
        <v>4</v>
      </c>
      <c r="H8" s="60">
        <f>VLOOKUP($A8,'Return Data'!$B$7:$R$2292,12,0)</f>
        <v>4.8419999999999996</v>
      </c>
      <c r="I8" s="61">
        <f t="shared" ref="I8:I16" si="2">RANK(H8,H$8:H$16,0)</f>
        <v>5</v>
      </c>
      <c r="J8" s="60">
        <f>VLOOKUP($A8,'Return Data'!$B$7:$R$2292,13,0)</f>
        <v>3.7403</v>
      </c>
      <c r="K8" s="61">
        <f t="shared" ref="K8:K16" si="3">RANK(J8,J$8:J$16,0)</f>
        <v>6</v>
      </c>
      <c r="L8" s="60">
        <f>VLOOKUP($A8,'Return Data'!$B$7:$R$2292,17,0)</f>
        <v>17.150200000000002</v>
      </c>
      <c r="M8" s="61">
        <f>RANK(L8,L$8:L$16,0)</f>
        <v>5</v>
      </c>
      <c r="N8" s="60">
        <f>VLOOKUP($A8,'Return Data'!$B$7:$R$2292,14,0)</f>
        <v>12.362399999999999</v>
      </c>
      <c r="O8" s="61">
        <f>RANK(N8,N$8:N$16,0)</f>
        <v>5</v>
      </c>
      <c r="P8" s="60">
        <f>VLOOKUP($A8,'Return Data'!$B$7:$R$2292,15,0)</f>
        <v>9.5943000000000005</v>
      </c>
      <c r="Q8" s="61">
        <f>RANK(P8,P$8:P$16,0)</f>
        <v>4</v>
      </c>
      <c r="R8" s="60">
        <f>VLOOKUP($A8,'Return Data'!$B$7:$R$2292,16,0)</f>
        <v>11.9305</v>
      </c>
      <c r="S8" s="62">
        <f>RANK(R8,R$8:R$16,0)</f>
        <v>5</v>
      </c>
    </row>
    <row r="9" spans="1:20" x14ac:dyDescent="0.3">
      <c r="A9" s="58" t="s">
        <v>539</v>
      </c>
      <c r="B9" s="59">
        <f>VLOOKUP($A9,'Return Data'!$B$7:$R$2292,3,0)</f>
        <v>44865</v>
      </c>
      <c r="C9" s="60">
        <f>VLOOKUP($A9,'Return Data'!$B$7:$R$2292,4,0)</f>
        <v>338.291</v>
      </c>
      <c r="D9" s="60">
        <f>VLOOKUP($A9,'Return Data'!$B$7:$R$2292,10,0)</f>
        <v>6.9272</v>
      </c>
      <c r="E9" s="61">
        <f t="shared" si="0"/>
        <v>1</v>
      </c>
      <c r="F9" s="60">
        <f>VLOOKUP($A9,'Return Data'!$B$7:$R$2292,11,0)</f>
        <v>10.0359</v>
      </c>
      <c r="G9" s="61">
        <f t="shared" si="1"/>
        <v>1</v>
      </c>
      <c r="H9" s="60">
        <f>VLOOKUP($A9,'Return Data'!$B$7:$R$2292,12,0)</f>
        <v>11.730499999999999</v>
      </c>
      <c r="I9" s="61">
        <f t="shared" si="2"/>
        <v>1</v>
      </c>
      <c r="J9" s="60">
        <f>VLOOKUP($A9,'Return Data'!$B$7:$R$2292,13,0)</f>
        <v>14.237299999999999</v>
      </c>
      <c r="K9" s="61">
        <f t="shared" si="3"/>
        <v>1</v>
      </c>
      <c r="L9" s="60">
        <f>VLOOKUP($A9,'Return Data'!$B$7:$R$2292,17,0)</f>
        <v>34.4831</v>
      </c>
      <c r="M9" s="61">
        <f t="shared" ref="M9:M16" si="4">RANK(L9,L$8:L$16,0)</f>
        <v>1</v>
      </c>
      <c r="N9" s="60">
        <f>VLOOKUP($A9,'Return Data'!$B$7:$R$2292,14,0)</f>
        <v>17.452100000000002</v>
      </c>
      <c r="O9" s="61">
        <f t="shared" ref="O9:O16" si="5">RANK(N9,N$8:N$16,0)</f>
        <v>1</v>
      </c>
      <c r="P9" s="60">
        <f>VLOOKUP($A9,'Return Data'!$B$7:$R$2292,15,0)</f>
        <v>11.594099999999999</v>
      </c>
      <c r="Q9" s="61">
        <f t="shared" ref="Q9:Q14" si="6">RANK(P9,P$8:P$16,0)</f>
        <v>1</v>
      </c>
      <c r="R9" s="60">
        <f>VLOOKUP($A9,'Return Data'!$B$7:$R$2292,16,0)</f>
        <v>14.529500000000001</v>
      </c>
      <c r="S9" s="62">
        <f t="shared" ref="S9:S16" si="7">RANK(R9,R$8:R$16,0)</f>
        <v>1</v>
      </c>
    </row>
    <row r="10" spans="1:20" x14ac:dyDescent="0.3">
      <c r="A10" s="58" t="s">
        <v>541</v>
      </c>
      <c r="B10" s="59">
        <f>VLOOKUP($A10,'Return Data'!$B$7:$R$2292,3,0)</f>
        <v>44865</v>
      </c>
      <c r="C10" s="60">
        <f>VLOOKUP($A10,'Return Data'!$B$7:$R$2292,4,0)</f>
        <v>57.7</v>
      </c>
      <c r="D10" s="60">
        <f>VLOOKUP($A10,'Return Data'!$B$7:$R$2292,10,0)</f>
        <v>3.9826999999999999</v>
      </c>
      <c r="E10" s="61">
        <f t="shared" si="0"/>
        <v>3</v>
      </c>
      <c r="F10" s="60">
        <f>VLOOKUP($A10,'Return Data'!$B$7:$R$2292,11,0)</f>
        <v>6.3791000000000002</v>
      </c>
      <c r="G10" s="61">
        <f t="shared" si="1"/>
        <v>3</v>
      </c>
      <c r="H10" s="60">
        <f>VLOOKUP($A10,'Return Data'!$B$7:$R$2292,12,0)</f>
        <v>6.9112</v>
      </c>
      <c r="I10" s="61">
        <f t="shared" si="2"/>
        <v>2</v>
      </c>
      <c r="J10" s="60">
        <f>VLOOKUP($A10,'Return Data'!$B$7:$R$2292,13,0)</f>
        <v>7.79</v>
      </c>
      <c r="K10" s="61">
        <f t="shared" si="3"/>
        <v>2</v>
      </c>
      <c r="L10" s="60">
        <f>VLOOKUP($A10,'Return Data'!$B$7:$R$2292,17,0)</f>
        <v>17.7454</v>
      </c>
      <c r="M10" s="61">
        <f t="shared" si="4"/>
        <v>3</v>
      </c>
      <c r="N10" s="60">
        <f>VLOOKUP($A10,'Return Data'!$B$7:$R$2292,14,0)</f>
        <v>12.649699999999999</v>
      </c>
      <c r="O10" s="61">
        <f t="shared" si="5"/>
        <v>4</v>
      </c>
      <c r="P10" s="60">
        <f>VLOOKUP($A10,'Return Data'!$B$7:$R$2292,15,0)</f>
        <v>10.648400000000001</v>
      </c>
      <c r="Q10" s="61">
        <f t="shared" si="6"/>
        <v>2</v>
      </c>
      <c r="R10" s="60">
        <f>VLOOKUP($A10,'Return Data'!$B$7:$R$2292,16,0)</f>
        <v>13.035</v>
      </c>
      <c r="S10" s="62">
        <f t="shared" si="7"/>
        <v>3</v>
      </c>
    </row>
    <row r="11" spans="1:20" x14ac:dyDescent="0.3">
      <c r="A11" s="58" t="s">
        <v>542</v>
      </c>
      <c r="B11" s="59">
        <f>VLOOKUP($A11,'Return Data'!$B$7:$R$2292,3,0)</f>
        <v>44865</v>
      </c>
      <c r="C11" s="60">
        <f>VLOOKUP($A11,'Return Data'!$B$7:$R$2292,4,0)</f>
        <v>11.236000000000001</v>
      </c>
      <c r="D11" s="60">
        <f>VLOOKUP($A11,'Return Data'!$B$7:$R$2292,10,0)</f>
        <v>2.6859999999999999</v>
      </c>
      <c r="E11" s="61">
        <f t="shared" si="0"/>
        <v>8</v>
      </c>
      <c r="F11" s="60">
        <f>VLOOKUP($A11,'Return Data'!$B$7:$R$2292,11,0)</f>
        <v>3.1023999999999998</v>
      </c>
      <c r="G11" s="61">
        <f t="shared" si="1"/>
        <v>8</v>
      </c>
      <c r="H11" s="60">
        <f>VLOOKUP($A11,'Return Data'!$B$7:$R$2292,12,0)</f>
        <v>-2.0912999999999999</v>
      </c>
      <c r="I11" s="61">
        <f t="shared" si="2"/>
        <v>9</v>
      </c>
      <c r="J11" s="60">
        <f>VLOOKUP($A11,'Return Data'!$B$7:$R$2292,13,0)</f>
        <v>-1.8201000000000001</v>
      </c>
      <c r="K11" s="61">
        <f t="shared" si="3"/>
        <v>9</v>
      </c>
      <c r="L11" s="60">
        <f>VLOOKUP($A11,'Return Data'!$B$7:$R$2292,17,0)</f>
        <v>13.6182</v>
      </c>
      <c r="M11" s="61">
        <f t="shared" si="4"/>
        <v>6</v>
      </c>
      <c r="N11" s="60"/>
      <c r="O11" s="61"/>
      <c r="P11" s="60"/>
      <c r="Q11" s="61"/>
      <c r="R11" s="60">
        <f>VLOOKUP($A11,'Return Data'!$B$7:$R$2292,16,0)</f>
        <v>4.1954000000000002</v>
      </c>
      <c r="S11" s="62">
        <f t="shared" si="7"/>
        <v>9</v>
      </c>
    </row>
    <row r="12" spans="1:20" x14ac:dyDescent="0.3">
      <c r="A12" s="58" t="s">
        <v>544</v>
      </c>
      <c r="B12" s="59">
        <f>VLOOKUP($A12,'Return Data'!$B$7:$R$2292,3,0)</f>
        <v>44865</v>
      </c>
      <c r="C12" s="60">
        <f>VLOOKUP($A12,'Return Data'!$B$7:$R$2292,4,0)</f>
        <v>15.657</v>
      </c>
      <c r="D12" s="60">
        <f>VLOOKUP($A12,'Return Data'!$B$7:$R$2292,10,0)</f>
        <v>3.4830999999999999</v>
      </c>
      <c r="E12" s="61">
        <f t="shared" si="0"/>
        <v>6</v>
      </c>
      <c r="F12" s="60">
        <f>VLOOKUP($A12,'Return Data'!$B$7:$R$2292,11,0)</f>
        <v>4.9678000000000004</v>
      </c>
      <c r="G12" s="61">
        <f t="shared" si="1"/>
        <v>6</v>
      </c>
      <c r="H12" s="60">
        <f>VLOOKUP($A12,'Return Data'!$B$7:$R$2292,12,0)</f>
        <v>4.5961999999999996</v>
      </c>
      <c r="I12" s="61">
        <f t="shared" si="2"/>
        <v>6</v>
      </c>
      <c r="J12" s="60">
        <f>VLOOKUP($A12,'Return Data'!$B$7:$R$2292,13,0)</f>
        <v>4.5542999999999996</v>
      </c>
      <c r="K12" s="61">
        <f t="shared" si="3"/>
        <v>5</v>
      </c>
      <c r="L12" s="60">
        <f>VLOOKUP($A12,'Return Data'!$B$7:$R$2292,17,0)</f>
        <v>13.517300000000001</v>
      </c>
      <c r="M12" s="61">
        <f t="shared" si="4"/>
        <v>7</v>
      </c>
      <c r="N12" s="60">
        <f>VLOOKUP($A12,'Return Data'!$B$7:$R$2292,14,0)</f>
        <v>11.719799999999999</v>
      </c>
      <c r="O12" s="61">
        <f t="shared" si="5"/>
        <v>7</v>
      </c>
      <c r="P12" s="60"/>
      <c r="Q12" s="61"/>
      <c r="R12" s="60">
        <f>VLOOKUP($A12,'Return Data'!$B$7:$R$2292,16,0)</f>
        <v>11.135</v>
      </c>
      <c r="S12" s="62">
        <f t="shared" si="7"/>
        <v>7</v>
      </c>
    </row>
    <row r="13" spans="1:20" x14ac:dyDescent="0.3">
      <c r="A13" s="58" t="s">
        <v>546</v>
      </c>
      <c r="B13" s="59">
        <f>VLOOKUP($A13,'Return Data'!$B$7:$R$2292,3,0)</f>
        <v>44865</v>
      </c>
      <c r="C13" s="60">
        <f>VLOOKUP($A13,'Return Data'!$B$7:$R$2292,4,0)</f>
        <v>35.030999999999999</v>
      </c>
      <c r="D13" s="60">
        <f>VLOOKUP($A13,'Return Data'!$B$7:$R$2292,10,0)</f>
        <v>2.6669999999999998</v>
      </c>
      <c r="E13" s="61">
        <f t="shared" si="0"/>
        <v>9</v>
      </c>
      <c r="F13" s="60">
        <f>VLOOKUP($A13,'Return Data'!$B$7:$R$2292,11,0)</f>
        <v>2.8267000000000002</v>
      </c>
      <c r="G13" s="61">
        <f t="shared" si="1"/>
        <v>9</v>
      </c>
      <c r="H13" s="60">
        <f>VLOOKUP($A13,'Return Data'!$B$7:$R$2292,12,0)</f>
        <v>2.9476</v>
      </c>
      <c r="I13" s="61">
        <f t="shared" si="2"/>
        <v>8</v>
      </c>
      <c r="J13" s="60">
        <f>VLOOKUP($A13,'Return Data'!$B$7:$R$2292,13,0)</f>
        <v>1.7544</v>
      </c>
      <c r="K13" s="61">
        <f t="shared" si="3"/>
        <v>8</v>
      </c>
      <c r="L13" s="60">
        <f>VLOOKUP($A13,'Return Data'!$B$7:$R$2292,17,0)</f>
        <v>8.9573999999999998</v>
      </c>
      <c r="M13" s="61">
        <f t="shared" si="4"/>
        <v>9</v>
      </c>
      <c r="N13" s="60">
        <f>VLOOKUP($A13,'Return Data'!$B$7:$R$2292,14,0)</f>
        <v>9.2128999999999994</v>
      </c>
      <c r="O13" s="61">
        <f t="shared" si="5"/>
        <v>8</v>
      </c>
      <c r="P13" s="60">
        <f>VLOOKUP($A13,'Return Data'!$B$7:$R$2292,15,0)</f>
        <v>8.3857999999999997</v>
      </c>
      <c r="Q13" s="61">
        <f t="shared" si="6"/>
        <v>5</v>
      </c>
      <c r="R13" s="60">
        <f>VLOOKUP($A13,'Return Data'!$B$7:$R$2292,16,0)</f>
        <v>11.481299999999999</v>
      </c>
      <c r="S13" s="62">
        <f t="shared" si="7"/>
        <v>6</v>
      </c>
    </row>
    <row r="14" spans="1:20" x14ac:dyDescent="0.3">
      <c r="A14" s="58" t="s">
        <v>549</v>
      </c>
      <c r="B14" s="59">
        <f>VLOOKUP($A14,'Return Data'!$B$7:$R$2292,3,0)</f>
        <v>44865</v>
      </c>
      <c r="C14" s="60">
        <f>VLOOKUP($A14,'Return Data'!$B$7:$R$2292,4,0)</f>
        <v>139.41829999999999</v>
      </c>
      <c r="D14" s="60">
        <f>VLOOKUP($A14,'Return Data'!$B$7:$R$2292,10,0)</f>
        <v>3.8822999999999999</v>
      </c>
      <c r="E14" s="61">
        <f t="shared" si="0"/>
        <v>5</v>
      </c>
      <c r="F14" s="60">
        <f>VLOOKUP($A14,'Return Data'!$B$7:$R$2292,11,0)</f>
        <v>6.5457000000000001</v>
      </c>
      <c r="G14" s="61">
        <f t="shared" si="1"/>
        <v>2</v>
      </c>
      <c r="H14" s="60">
        <f>VLOOKUP($A14,'Return Data'!$B$7:$R$2292,12,0)</f>
        <v>6.1178999999999997</v>
      </c>
      <c r="I14" s="61">
        <f t="shared" si="2"/>
        <v>3</v>
      </c>
      <c r="J14" s="60">
        <f>VLOOKUP($A14,'Return Data'!$B$7:$R$2292,13,0)</f>
        <v>5.8338000000000001</v>
      </c>
      <c r="K14" s="61">
        <f t="shared" si="3"/>
        <v>4</v>
      </c>
      <c r="L14" s="60">
        <f>VLOOKUP($A14,'Return Data'!$B$7:$R$2292,17,0)</f>
        <v>17.9346</v>
      </c>
      <c r="M14" s="61">
        <f t="shared" si="4"/>
        <v>2</v>
      </c>
      <c r="N14" s="60">
        <f>VLOOKUP($A14,'Return Data'!$B$7:$R$2292,14,0)</f>
        <v>12.7592</v>
      </c>
      <c r="O14" s="61">
        <f t="shared" si="5"/>
        <v>3</v>
      </c>
      <c r="P14" s="60">
        <f>VLOOKUP($A14,'Return Data'!$B$7:$R$2292,15,0)</f>
        <v>9.7116000000000007</v>
      </c>
      <c r="Q14" s="61">
        <f t="shared" si="6"/>
        <v>3</v>
      </c>
      <c r="R14" s="60">
        <f>VLOOKUP($A14,'Return Data'!$B$7:$R$2292,16,0)</f>
        <v>12.1831</v>
      </c>
      <c r="S14" s="62">
        <f t="shared" si="7"/>
        <v>4</v>
      </c>
    </row>
    <row r="15" spans="1:20" x14ac:dyDescent="0.3">
      <c r="A15" s="58" t="s">
        <v>550</v>
      </c>
      <c r="B15" s="59">
        <f>VLOOKUP($A15,'Return Data'!$B$7:$R$2292,3,0)</f>
        <v>44865</v>
      </c>
      <c r="C15" s="60">
        <f>VLOOKUP($A15,'Return Data'!$B$7:$R$2292,4,0)</f>
        <v>16.306699999999999</v>
      </c>
      <c r="D15" s="60">
        <f>VLOOKUP($A15,'Return Data'!$B$7:$R$2292,10,0)</f>
        <v>4.0579000000000001</v>
      </c>
      <c r="E15" s="61">
        <f t="shared" si="0"/>
        <v>2</v>
      </c>
      <c r="F15" s="60">
        <f>VLOOKUP($A15,'Return Data'!$B$7:$R$2292,11,0)</f>
        <v>5.4992000000000001</v>
      </c>
      <c r="G15" s="61">
        <f t="shared" si="1"/>
        <v>5</v>
      </c>
      <c r="H15" s="60">
        <f>VLOOKUP($A15,'Return Data'!$B$7:$R$2292,12,0)</f>
        <v>6.0833000000000004</v>
      </c>
      <c r="I15" s="61">
        <f t="shared" si="2"/>
        <v>4</v>
      </c>
      <c r="J15" s="60">
        <f>VLOOKUP($A15,'Return Data'!$B$7:$R$2292,13,0)</f>
        <v>6.9790000000000001</v>
      </c>
      <c r="K15" s="61">
        <f t="shared" si="3"/>
        <v>3</v>
      </c>
      <c r="L15" s="60">
        <f>VLOOKUP($A15,'Return Data'!$B$7:$R$2292,17,0)</f>
        <v>17.6812</v>
      </c>
      <c r="M15" s="61">
        <f t="shared" si="4"/>
        <v>4</v>
      </c>
      <c r="N15" s="60">
        <f>VLOOKUP($A15,'Return Data'!$B$7:$R$2292,14,0)</f>
        <v>14.515000000000001</v>
      </c>
      <c r="O15" s="61">
        <f t="shared" ref="O15" si="8">RANK(N15,N$8:N$16,0)</f>
        <v>2</v>
      </c>
      <c r="P15" s="60"/>
      <c r="Q15" s="61"/>
      <c r="R15" s="60">
        <f>VLOOKUP($A15,'Return Data'!$B$7:$R$2292,16,0)</f>
        <v>13.892899999999999</v>
      </c>
      <c r="S15" s="62">
        <f t="shared" si="7"/>
        <v>2</v>
      </c>
    </row>
    <row r="16" spans="1:20" x14ac:dyDescent="0.3">
      <c r="A16" s="58" t="s">
        <v>552</v>
      </c>
      <c r="B16" s="59">
        <f>VLOOKUP($A16,'Return Data'!$B$7:$R$2292,3,0)</f>
        <v>44865</v>
      </c>
      <c r="C16" s="60">
        <f>VLOOKUP($A16,'Return Data'!$B$7:$R$2292,4,0)</f>
        <v>16</v>
      </c>
      <c r="D16" s="60">
        <f>VLOOKUP($A16,'Return Data'!$B$7:$R$2292,10,0)</f>
        <v>2.7616999999999998</v>
      </c>
      <c r="E16" s="61">
        <f t="shared" si="0"/>
        <v>7</v>
      </c>
      <c r="F16" s="60">
        <f>VLOOKUP($A16,'Return Data'!$B$7:$R$2292,11,0)</f>
        <v>4.3704999999999998</v>
      </c>
      <c r="G16" s="61">
        <f t="shared" si="1"/>
        <v>7</v>
      </c>
      <c r="H16" s="60">
        <f>VLOOKUP($A16,'Return Data'!$B$7:$R$2292,12,0)</f>
        <v>3.8961000000000001</v>
      </c>
      <c r="I16" s="61">
        <f t="shared" si="2"/>
        <v>7</v>
      </c>
      <c r="J16" s="60">
        <f>VLOOKUP($A16,'Return Data'!$B$7:$R$2292,13,0)</f>
        <v>3.2924000000000002</v>
      </c>
      <c r="K16" s="61">
        <f t="shared" si="3"/>
        <v>7</v>
      </c>
      <c r="L16" s="60">
        <f>VLOOKUP($A16,'Return Data'!$B$7:$R$2292,17,0)</f>
        <v>12.847799999999999</v>
      </c>
      <c r="M16" s="61">
        <f t="shared" si="4"/>
        <v>8</v>
      </c>
      <c r="N16" s="60">
        <f>VLOOKUP($A16,'Return Data'!$B$7:$R$2292,14,0)</f>
        <v>12.312799999999999</v>
      </c>
      <c r="O16" s="61">
        <f t="shared" si="5"/>
        <v>6</v>
      </c>
      <c r="P16" s="60"/>
      <c r="Q16" s="61"/>
      <c r="R16" s="60">
        <f>VLOOKUP($A16,'Return Data'!$B$7:$R$2292,16,0)</f>
        <v>10.195499999999999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3.8218111111111117</v>
      </c>
      <c r="E18" s="69"/>
      <c r="F18" s="70">
        <f>AVERAGE(F8:F16)</f>
        <v>5.4721777777777785</v>
      </c>
      <c r="G18" s="69"/>
      <c r="H18" s="70">
        <f>AVERAGE(H8:H16)</f>
        <v>5.0037222222222217</v>
      </c>
      <c r="I18" s="69"/>
      <c r="J18" s="70">
        <f>AVERAGE(J8:J16)</f>
        <v>5.1512666666666664</v>
      </c>
      <c r="K18" s="69"/>
      <c r="L18" s="70">
        <f>AVERAGE(L8:L16)</f>
        <v>17.103911111111117</v>
      </c>
      <c r="M18" s="69"/>
      <c r="N18" s="70">
        <f>AVERAGE(N8:N16)</f>
        <v>12.872987500000001</v>
      </c>
      <c r="O18" s="69"/>
      <c r="P18" s="70">
        <f>AVERAGE(P8:P16)</f>
        <v>9.9868400000000008</v>
      </c>
      <c r="Q18" s="69"/>
      <c r="R18" s="70">
        <f>AVERAGE(R8:R16)</f>
        <v>11.397577777777776</v>
      </c>
      <c r="S18" s="71"/>
    </row>
    <row r="19" spans="1:19" x14ac:dyDescent="0.3">
      <c r="A19" s="68" t="s">
        <v>28</v>
      </c>
      <c r="B19" s="69"/>
      <c r="C19" s="69"/>
      <c r="D19" s="70">
        <f>MIN(D8:D16)</f>
        <v>2.6669999999999998</v>
      </c>
      <c r="E19" s="69"/>
      <c r="F19" s="70">
        <f>MIN(F8:F16)</f>
        <v>2.8267000000000002</v>
      </c>
      <c r="G19" s="69"/>
      <c r="H19" s="70">
        <f>MIN(H8:H16)</f>
        <v>-2.0912999999999999</v>
      </c>
      <c r="I19" s="69"/>
      <c r="J19" s="70">
        <f>MIN(J8:J16)</f>
        <v>-1.8201000000000001</v>
      </c>
      <c r="K19" s="69"/>
      <c r="L19" s="70">
        <f>MIN(L8:L16)</f>
        <v>8.9573999999999998</v>
      </c>
      <c r="M19" s="69"/>
      <c r="N19" s="70">
        <f>MIN(N8:N16)</f>
        <v>9.2128999999999994</v>
      </c>
      <c r="O19" s="69"/>
      <c r="P19" s="70">
        <f>MIN(P8:P16)</f>
        <v>8.3857999999999997</v>
      </c>
      <c r="Q19" s="69"/>
      <c r="R19" s="70">
        <f>MIN(R8:R16)</f>
        <v>4.1954000000000002</v>
      </c>
      <c r="S19" s="71"/>
    </row>
    <row r="20" spans="1:19" ht="15" thickBot="1" x14ac:dyDescent="0.35">
      <c r="A20" s="72" t="s">
        <v>29</v>
      </c>
      <c r="B20" s="73"/>
      <c r="C20" s="73"/>
      <c r="D20" s="74">
        <f>MAX(D8:D16)</f>
        <v>6.9272</v>
      </c>
      <c r="E20" s="73"/>
      <c r="F20" s="74">
        <f>MAX(F8:F16)</f>
        <v>10.0359</v>
      </c>
      <c r="G20" s="73"/>
      <c r="H20" s="74">
        <f>MAX(H8:H16)</f>
        <v>11.730499999999999</v>
      </c>
      <c r="I20" s="73"/>
      <c r="J20" s="74">
        <f>MAX(J8:J16)</f>
        <v>14.237299999999999</v>
      </c>
      <c r="K20" s="73"/>
      <c r="L20" s="74">
        <f>MAX(L8:L16)</f>
        <v>34.4831</v>
      </c>
      <c r="M20" s="73"/>
      <c r="N20" s="74">
        <f>MAX(N8:N16)</f>
        <v>17.452100000000002</v>
      </c>
      <c r="O20" s="73"/>
      <c r="P20" s="74">
        <f>MAX(P8:P16)</f>
        <v>11.594099999999999</v>
      </c>
      <c r="Q20" s="73"/>
      <c r="R20" s="74">
        <f>MAX(R8:R16)</f>
        <v>14.529500000000001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44865</v>
      </c>
      <c r="C8" s="60">
        <f>VLOOKUP($A8,'Return Data'!$B$7:$R$2292,4,0)</f>
        <v>75.36</v>
      </c>
      <c r="D8" s="60">
        <f>VLOOKUP($A8,'Return Data'!$B$7:$R$2292,10,0)</f>
        <v>3.6303999999999998</v>
      </c>
      <c r="E8" s="61">
        <f t="shared" ref="E8:E16" si="0">RANK(D8,D$8:D$16,0)</f>
        <v>4</v>
      </c>
      <c r="F8" s="60">
        <f>VLOOKUP($A8,'Return Data'!$B$7:$R$2292,11,0)</f>
        <v>4.8559999999999999</v>
      </c>
      <c r="G8" s="61">
        <f t="shared" ref="G8:G16" si="1">RANK(F8,F$8:F$16,0)</f>
        <v>4</v>
      </c>
      <c r="H8" s="60">
        <f>VLOOKUP($A8,'Return Data'!$B$7:$R$2292,12,0)</f>
        <v>3.8445999999999998</v>
      </c>
      <c r="I8" s="61">
        <f t="shared" ref="I8:I16" si="2">RANK(H8,H$8:H$16,0)</f>
        <v>5</v>
      </c>
      <c r="J8" s="60">
        <f>VLOOKUP($A8,'Return Data'!$B$7:$R$2292,13,0)</f>
        <v>2.4190999999999998</v>
      </c>
      <c r="K8" s="61">
        <f t="shared" ref="K8:K16" si="3">RANK(J8,J$8:J$16,0)</f>
        <v>6</v>
      </c>
      <c r="L8" s="60">
        <f>VLOOKUP($A8,'Return Data'!$B$7:$R$2292,17,0)</f>
        <v>15.703200000000001</v>
      </c>
      <c r="M8" s="61">
        <f t="shared" ref="M8:M16" si="4">RANK(L8,L$8:L$16,0)</f>
        <v>5</v>
      </c>
      <c r="N8" s="60">
        <f>VLOOKUP($A8,'Return Data'!$B$7:$R$2292,14,0)</f>
        <v>11.0382</v>
      </c>
      <c r="O8" s="61">
        <f>RANK(N8,N$8:N$16,0)</f>
        <v>6</v>
      </c>
      <c r="P8" s="60">
        <f>VLOOKUP($A8,'Return Data'!$B$7:$R$2292,15,0)</f>
        <v>8.3262</v>
      </c>
      <c r="Q8" s="61">
        <f>RANK(P8,P$8:P$16,0)</f>
        <v>3</v>
      </c>
      <c r="R8" s="60">
        <f>VLOOKUP($A8,'Return Data'!$B$7:$R$2292,16,0)</f>
        <v>9.3779000000000003</v>
      </c>
      <c r="S8" s="62">
        <f t="shared" ref="S8:S16" si="5">RANK(R8,R$8:R$16,0)</f>
        <v>7</v>
      </c>
    </row>
    <row r="9" spans="1:20" x14ac:dyDescent="0.3">
      <c r="A9" s="58" t="s">
        <v>538</v>
      </c>
      <c r="B9" s="59">
        <f>VLOOKUP($A9,'Return Data'!$B$7:$R$2292,3,0)</f>
        <v>44865</v>
      </c>
      <c r="C9" s="60">
        <f>VLOOKUP($A9,'Return Data'!$B$7:$R$2292,4,0)</f>
        <v>318.30399999999997</v>
      </c>
      <c r="D9" s="60">
        <f>VLOOKUP($A9,'Return Data'!$B$7:$R$2292,10,0)</f>
        <v>6.7411000000000003</v>
      </c>
      <c r="E9" s="61">
        <f t="shared" si="0"/>
        <v>1</v>
      </c>
      <c r="F9" s="60">
        <f>VLOOKUP($A9,'Return Data'!$B$7:$R$2292,11,0)</f>
        <v>9.6507000000000005</v>
      </c>
      <c r="G9" s="61">
        <f t="shared" si="1"/>
        <v>1</v>
      </c>
      <c r="H9" s="60">
        <f>VLOOKUP($A9,'Return Data'!$B$7:$R$2292,12,0)</f>
        <v>11.170299999999999</v>
      </c>
      <c r="I9" s="61">
        <f t="shared" si="2"/>
        <v>1</v>
      </c>
      <c r="J9" s="60">
        <f>VLOOKUP($A9,'Return Data'!$B$7:$R$2292,13,0)</f>
        <v>13.4863</v>
      </c>
      <c r="K9" s="61">
        <f t="shared" si="3"/>
        <v>1</v>
      </c>
      <c r="L9" s="60">
        <f>VLOOKUP($A9,'Return Data'!$B$7:$R$2292,17,0)</f>
        <v>33.6526</v>
      </c>
      <c r="M9" s="61">
        <f t="shared" si="4"/>
        <v>1</v>
      </c>
      <c r="N9" s="60">
        <f>VLOOKUP($A9,'Return Data'!$B$7:$R$2292,14,0)</f>
        <v>16.7316</v>
      </c>
      <c r="O9" s="61">
        <f>RANK(N9,N$8:N$16,0)</f>
        <v>1</v>
      </c>
      <c r="P9" s="60">
        <f>VLOOKUP($A9,'Return Data'!$B$7:$R$2292,15,0)</f>
        <v>11.5604</v>
      </c>
      <c r="Q9" s="61">
        <f>RANK(P9,P$8:P$16,0)</f>
        <v>1</v>
      </c>
      <c r="R9" s="60">
        <f>VLOOKUP($A9,'Return Data'!$B$7:$R$2292,16,0)</f>
        <v>16.9086</v>
      </c>
      <c r="S9" s="62">
        <f t="shared" si="5"/>
        <v>1</v>
      </c>
    </row>
    <row r="10" spans="1:20" x14ac:dyDescent="0.3">
      <c r="A10" s="58" t="s">
        <v>540</v>
      </c>
      <c r="B10" s="59">
        <f>VLOOKUP($A10,'Return Data'!$B$7:$R$2292,3,0)</f>
        <v>44865</v>
      </c>
      <c r="C10" s="60">
        <f>VLOOKUP($A10,'Return Data'!$B$7:$R$2292,4,0)</f>
        <v>52.58</v>
      </c>
      <c r="D10" s="60">
        <f>VLOOKUP($A10,'Return Data'!$B$7:$R$2292,10,0)</f>
        <v>3.79</v>
      </c>
      <c r="E10" s="61">
        <f t="shared" si="0"/>
        <v>2</v>
      </c>
      <c r="F10" s="60">
        <f>VLOOKUP($A10,'Return Data'!$B$7:$R$2292,11,0)</f>
        <v>6.0080999999999998</v>
      </c>
      <c r="G10" s="61">
        <f t="shared" si="1"/>
        <v>2</v>
      </c>
      <c r="H10" s="60">
        <f>VLOOKUP($A10,'Return Data'!$B$7:$R$2292,12,0)</f>
        <v>6.3726000000000003</v>
      </c>
      <c r="I10" s="61">
        <f t="shared" si="2"/>
        <v>2</v>
      </c>
      <c r="J10" s="60">
        <f>VLOOKUP($A10,'Return Data'!$B$7:$R$2292,13,0)</f>
        <v>7.0658000000000003</v>
      </c>
      <c r="K10" s="61">
        <f t="shared" si="3"/>
        <v>2</v>
      </c>
      <c r="L10" s="60">
        <f>VLOOKUP($A10,'Return Data'!$B$7:$R$2292,17,0)</f>
        <v>16.9755</v>
      </c>
      <c r="M10" s="61">
        <f t="shared" si="4"/>
        <v>2</v>
      </c>
      <c r="N10" s="60">
        <f>VLOOKUP($A10,'Return Data'!$B$7:$R$2292,14,0)</f>
        <v>11.944000000000001</v>
      </c>
      <c r="O10" s="61">
        <f>RANK(N10,N$8:N$16,0)</f>
        <v>3</v>
      </c>
      <c r="P10" s="60">
        <f>VLOOKUP($A10,'Return Data'!$B$7:$R$2292,15,0)</f>
        <v>9.8186999999999998</v>
      </c>
      <c r="Q10" s="61">
        <f>RANK(P10,P$8:P$16,0)</f>
        <v>2</v>
      </c>
      <c r="R10" s="60">
        <f>VLOOKUP($A10,'Return Data'!$B$7:$R$2292,16,0)</f>
        <v>11.042</v>
      </c>
      <c r="S10" s="62">
        <f t="shared" si="5"/>
        <v>4</v>
      </c>
    </row>
    <row r="11" spans="1:20" x14ac:dyDescent="0.3">
      <c r="A11" s="58" t="s">
        <v>543</v>
      </c>
      <c r="B11" s="59">
        <f>VLOOKUP($A11,'Return Data'!$B$7:$R$2292,3,0)</f>
        <v>44865</v>
      </c>
      <c r="C11" s="60">
        <f>VLOOKUP($A11,'Return Data'!$B$7:$R$2292,4,0)</f>
        <v>10.574999999999999</v>
      </c>
      <c r="D11" s="60">
        <f>VLOOKUP($A11,'Return Data'!$B$7:$R$2292,10,0)</f>
        <v>2.1560999999999999</v>
      </c>
      <c r="E11" s="61">
        <f t="shared" si="0"/>
        <v>9</v>
      </c>
      <c r="F11" s="60">
        <f>VLOOKUP($A11,'Return Data'!$B$7:$R$2292,11,0)</f>
        <v>2.0535999999999999</v>
      </c>
      <c r="G11" s="61">
        <f t="shared" si="1"/>
        <v>9</v>
      </c>
      <c r="H11" s="60">
        <f>VLOOKUP($A11,'Return Data'!$B$7:$R$2292,12,0)</f>
        <v>-3.5788000000000002</v>
      </c>
      <c r="I11" s="61">
        <f t="shared" si="2"/>
        <v>9</v>
      </c>
      <c r="J11" s="60">
        <f>VLOOKUP($A11,'Return Data'!$B$7:$R$2292,13,0)</f>
        <v>-3.8531</v>
      </c>
      <c r="K11" s="61">
        <f t="shared" si="3"/>
        <v>9</v>
      </c>
      <c r="L11" s="60">
        <f>VLOOKUP($A11,'Return Data'!$B$7:$R$2292,17,0)</f>
        <v>11.2018</v>
      </c>
      <c r="M11" s="61">
        <f t="shared" si="4"/>
        <v>8</v>
      </c>
      <c r="N11" s="60"/>
      <c r="O11" s="61"/>
      <c r="P11" s="60"/>
      <c r="Q11" s="61"/>
      <c r="R11" s="60">
        <f>VLOOKUP($A11,'Return Data'!$B$7:$R$2292,16,0)</f>
        <v>1.9912000000000001</v>
      </c>
      <c r="S11" s="62">
        <f t="shared" si="5"/>
        <v>9</v>
      </c>
    </row>
    <row r="12" spans="1:20" x14ac:dyDescent="0.3">
      <c r="A12" s="58" t="s">
        <v>545</v>
      </c>
      <c r="B12" s="59">
        <f>VLOOKUP($A12,'Return Data'!$B$7:$R$2292,3,0)</f>
        <v>44865</v>
      </c>
      <c r="C12" s="60">
        <f>VLOOKUP($A12,'Return Data'!$B$7:$R$2292,4,0)</f>
        <v>14.888</v>
      </c>
      <c r="D12" s="60">
        <f>VLOOKUP($A12,'Return Data'!$B$7:$R$2292,10,0)</f>
        <v>3.1524999999999999</v>
      </c>
      <c r="E12" s="61">
        <f t="shared" si="0"/>
        <v>6</v>
      </c>
      <c r="F12" s="60">
        <f>VLOOKUP($A12,'Return Data'!$B$7:$R$2292,11,0)</f>
        <v>4.3087999999999997</v>
      </c>
      <c r="G12" s="61">
        <f t="shared" si="1"/>
        <v>6</v>
      </c>
      <c r="H12" s="60">
        <f>VLOOKUP($A12,'Return Data'!$B$7:$R$2292,12,0)</f>
        <v>3.6118999999999999</v>
      </c>
      <c r="I12" s="61">
        <f t="shared" si="2"/>
        <v>6</v>
      </c>
      <c r="J12" s="60">
        <f>VLOOKUP($A12,'Return Data'!$B$7:$R$2292,13,0)</f>
        <v>3.2168999999999999</v>
      </c>
      <c r="K12" s="61">
        <f t="shared" si="3"/>
        <v>5</v>
      </c>
      <c r="L12" s="60">
        <f>VLOOKUP($A12,'Return Data'!$B$7:$R$2292,17,0)</f>
        <v>12.075200000000001</v>
      </c>
      <c r="M12" s="61">
        <f t="shared" si="4"/>
        <v>6</v>
      </c>
      <c r="N12" s="60">
        <f>VLOOKUP($A12,'Return Data'!$B$7:$R$2292,14,0)</f>
        <v>10.3483</v>
      </c>
      <c r="O12" s="61">
        <f t="shared" ref="O12:O15" si="6">RANK(N12,N$8:N$16,0)</f>
        <v>7</v>
      </c>
      <c r="P12" s="60"/>
      <c r="Q12" s="61"/>
      <c r="R12" s="60">
        <f>VLOOKUP($A12,'Return Data'!$B$7:$R$2292,16,0)</f>
        <v>9.8247</v>
      </c>
      <c r="S12" s="62">
        <f t="shared" si="5"/>
        <v>6</v>
      </c>
    </row>
    <row r="13" spans="1:20" x14ac:dyDescent="0.3">
      <c r="A13" s="58" t="s">
        <v>547</v>
      </c>
      <c r="B13" s="59">
        <f>VLOOKUP($A13,'Return Data'!$B$7:$R$2292,3,0)</f>
        <v>44865</v>
      </c>
      <c r="C13" s="60">
        <f>VLOOKUP($A13,'Return Data'!$B$7:$R$2292,4,0)</f>
        <v>31.352</v>
      </c>
      <c r="D13" s="60">
        <f>VLOOKUP($A13,'Return Data'!$B$7:$R$2292,10,0)</f>
        <v>2.3136999999999999</v>
      </c>
      <c r="E13" s="61">
        <f t="shared" si="0"/>
        <v>8</v>
      </c>
      <c r="F13" s="60">
        <f>VLOOKUP($A13,'Return Data'!$B$7:$R$2292,11,0)</f>
        <v>2.1271</v>
      </c>
      <c r="G13" s="61">
        <f t="shared" si="1"/>
        <v>8</v>
      </c>
      <c r="H13" s="60">
        <f>VLOOKUP($A13,'Return Data'!$B$7:$R$2292,12,0)</f>
        <v>1.9113</v>
      </c>
      <c r="I13" s="61">
        <f t="shared" si="2"/>
        <v>8</v>
      </c>
      <c r="J13" s="60">
        <f>VLOOKUP($A13,'Return Data'!$B$7:$R$2292,13,0)</f>
        <v>0.37140000000000001</v>
      </c>
      <c r="K13" s="61">
        <f t="shared" si="3"/>
        <v>8</v>
      </c>
      <c r="L13" s="60">
        <f>VLOOKUP($A13,'Return Data'!$B$7:$R$2292,17,0)</f>
        <v>7.4892000000000003</v>
      </c>
      <c r="M13" s="61">
        <f t="shared" si="4"/>
        <v>9</v>
      </c>
      <c r="N13" s="60">
        <f>VLOOKUP($A13,'Return Data'!$B$7:$R$2292,14,0)</f>
        <v>7.7653999999999996</v>
      </c>
      <c r="O13" s="61">
        <f t="shared" si="6"/>
        <v>8</v>
      </c>
      <c r="P13" s="60">
        <f>VLOOKUP($A13,'Return Data'!$B$7:$R$2292,15,0)</f>
        <v>7.0434999999999999</v>
      </c>
      <c r="Q13" s="61">
        <f>RANK(P13,P$8:P$16,0)</f>
        <v>5</v>
      </c>
      <c r="R13" s="60">
        <f>VLOOKUP($A13,'Return Data'!$B$7:$R$2292,16,0)</f>
        <v>10.2255</v>
      </c>
      <c r="S13" s="62">
        <f t="shared" si="5"/>
        <v>5</v>
      </c>
    </row>
    <row r="14" spans="1:20" x14ac:dyDescent="0.3">
      <c r="A14" s="58" t="s">
        <v>548</v>
      </c>
      <c r="B14" s="59">
        <f>VLOOKUP($A14,'Return Data'!$B$7:$R$2292,3,0)</f>
        <v>44865</v>
      </c>
      <c r="C14" s="60">
        <f>VLOOKUP($A14,'Return Data'!$B$7:$R$2292,4,0)</f>
        <v>127.18380000000001</v>
      </c>
      <c r="D14" s="60">
        <f>VLOOKUP($A14,'Return Data'!$B$7:$R$2292,10,0)</f>
        <v>3.5044</v>
      </c>
      <c r="E14" s="61">
        <f t="shared" si="0"/>
        <v>5</v>
      </c>
      <c r="F14" s="60">
        <f>VLOOKUP($A14,'Return Data'!$B$7:$R$2292,11,0)</f>
        <v>5.8433000000000002</v>
      </c>
      <c r="G14" s="61">
        <f t="shared" si="1"/>
        <v>3</v>
      </c>
      <c r="H14" s="60">
        <f>VLOOKUP($A14,'Return Data'!$B$7:$R$2292,12,0)</f>
        <v>5.0132000000000003</v>
      </c>
      <c r="I14" s="61">
        <f t="shared" si="2"/>
        <v>3</v>
      </c>
      <c r="J14" s="60">
        <f>VLOOKUP($A14,'Return Data'!$B$7:$R$2292,13,0)</f>
        <v>4.3639000000000001</v>
      </c>
      <c r="K14" s="61">
        <f t="shared" si="3"/>
        <v>4</v>
      </c>
      <c r="L14" s="60">
        <f>VLOOKUP($A14,'Return Data'!$B$7:$R$2292,17,0)</f>
        <v>16.288699999999999</v>
      </c>
      <c r="M14" s="61">
        <f t="shared" si="4"/>
        <v>3</v>
      </c>
      <c r="N14" s="60">
        <f>VLOOKUP($A14,'Return Data'!$B$7:$R$2292,14,0)</f>
        <v>11.1852</v>
      </c>
      <c r="O14" s="61">
        <f t="shared" si="6"/>
        <v>4</v>
      </c>
      <c r="P14" s="60">
        <f>VLOOKUP($A14,'Return Data'!$B$7:$R$2292,15,0)</f>
        <v>8.3181999999999992</v>
      </c>
      <c r="Q14" s="61">
        <f>RANK(P14,P$8:P$16,0)</f>
        <v>4</v>
      </c>
      <c r="R14" s="60">
        <f>VLOOKUP($A14,'Return Data'!$B$7:$R$2292,16,0)</f>
        <v>15.2021</v>
      </c>
      <c r="S14" s="62">
        <f t="shared" si="5"/>
        <v>2</v>
      </c>
    </row>
    <row r="15" spans="1:20" x14ac:dyDescent="0.3">
      <c r="A15" s="58" t="s">
        <v>551</v>
      </c>
      <c r="B15" s="59">
        <f>VLOOKUP($A15,'Return Data'!$B$7:$R$2292,3,0)</f>
        <v>44865</v>
      </c>
      <c r="C15" s="60">
        <f>VLOOKUP($A15,'Return Data'!$B$7:$R$2292,4,0)</f>
        <v>15.2842</v>
      </c>
      <c r="D15" s="60">
        <f>VLOOKUP($A15,'Return Data'!$B$7:$R$2292,10,0)</f>
        <v>3.6518999999999999</v>
      </c>
      <c r="E15" s="61">
        <f t="shared" si="0"/>
        <v>3</v>
      </c>
      <c r="F15" s="60">
        <f>VLOOKUP($A15,'Return Data'!$B$7:$R$2292,11,0)</f>
        <v>4.6863000000000001</v>
      </c>
      <c r="G15" s="61">
        <f t="shared" si="1"/>
        <v>5</v>
      </c>
      <c r="H15" s="60">
        <f>VLOOKUP($A15,'Return Data'!$B$7:$R$2292,12,0)</f>
        <v>4.8493000000000004</v>
      </c>
      <c r="I15" s="61">
        <f t="shared" si="2"/>
        <v>4</v>
      </c>
      <c r="J15" s="60">
        <f>VLOOKUP($A15,'Return Data'!$B$7:$R$2292,13,0)</f>
        <v>5.2789999999999999</v>
      </c>
      <c r="K15" s="61">
        <f t="shared" si="3"/>
        <v>3</v>
      </c>
      <c r="L15" s="60">
        <f>VLOOKUP($A15,'Return Data'!$B$7:$R$2292,17,0)</f>
        <v>15.75</v>
      </c>
      <c r="M15" s="61">
        <f t="shared" si="4"/>
        <v>4</v>
      </c>
      <c r="N15" s="60">
        <f>VLOOKUP($A15,'Return Data'!$B$7:$R$2292,14,0)</f>
        <v>12.620799999999999</v>
      </c>
      <c r="O15" s="61">
        <f t="shared" si="6"/>
        <v>2</v>
      </c>
      <c r="P15" s="60"/>
      <c r="Q15" s="61"/>
      <c r="R15" s="60">
        <f>VLOOKUP($A15,'Return Data'!$B$7:$R$2292,16,0)</f>
        <v>11.947699999999999</v>
      </c>
      <c r="S15" s="62">
        <f t="shared" si="5"/>
        <v>3</v>
      </c>
    </row>
    <row r="16" spans="1:20" x14ac:dyDescent="0.3">
      <c r="A16" s="58" t="s">
        <v>553</v>
      </c>
      <c r="B16" s="59">
        <f>VLOOKUP($A16,'Return Data'!$B$7:$R$2292,3,0)</f>
        <v>44865</v>
      </c>
      <c r="C16" s="60">
        <f>VLOOKUP($A16,'Return Data'!$B$7:$R$2292,4,0)</f>
        <v>15.32</v>
      </c>
      <c r="D16" s="60">
        <f>VLOOKUP($A16,'Return Data'!$B$7:$R$2292,10,0)</f>
        <v>2.4064000000000001</v>
      </c>
      <c r="E16" s="61">
        <f t="shared" si="0"/>
        <v>7</v>
      </c>
      <c r="F16" s="60">
        <f>VLOOKUP($A16,'Return Data'!$B$7:$R$2292,11,0)</f>
        <v>3.6536</v>
      </c>
      <c r="G16" s="61">
        <f t="shared" si="1"/>
        <v>7</v>
      </c>
      <c r="H16" s="60">
        <f>VLOOKUP($A16,'Return Data'!$B$7:$R$2292,12,0)</f>
        <v>2.8188</v>
      </c>
      <c r="I16" s="61">
        <f t="shared" si="2"/>
        <v>7</v>
      </c>
      <c r="J16" s="60">
        <f>VLOOKUP($A16,'Return Data'!$B$7:$R$2292,13,0)</f>
        <v>1.8616999999999999</v>
      </c>
      <c r="K16" s="61">
        <f t="shared" si="3"/>
        <v>7</v>
      </c>
      <c r="L16" s="60">
        <f>VLOOKUP($A16,'Return Data'!$B$7:$R$2292,17,0)</f>
        <v>11.450799999999999</v>
      </c>
      <c r="M16" s="61">
        <f t="shared" si="4"/>
        <v>7</v>
      </c>
      <c r="N16" s="60">
        <f>VLOOKUP($A16,'Return Data'!$B$7:$R$2292,14,0)</f>
        <v>11.161099999999999</v>
      </c>
      <c r="O16" s="61">
        <f>RANK(N16,N$8:N$16,0)</f>
        <v>5</v>
      </c>
      <c r="P16" s="60"/>
      <c r="Q16" s="61"/>
      <c r="R16" s="60">
        <f>VLOOKUP($A16,'Return Data'!$B$7:$R$2292,16,0)</f>
        <v>9.2113999999999994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3.4829444444444446</v>
      </c>
      <c r="E18" s="69"/>
      <c r="F18" s="70">
        <f>AVERAGE(F8:F16)</f>
        <v>4.7986111111111107</v>
      </c>
      <c r="G18" s="69"/>
      <c r="H18" s="70">
        <f>AVERAGE(H8:H16)</f>
        <v>4.0014666666666674</v>
      </c>
      <c r="I18" s="69"/>
      <c r="J18" s="70">
        <f>AVERAGE(J8:J16)</f>
        <v>3.8012222222222221</v>
      </c>
      <c r="K18" s="69"/>
      <c r="L18" s="70">
        <f>AVERAGE(L8:L16)</f>
        <v>15.620777777777777</v>
      </c>
      <c r="M18" s="69"/>
      <c r="N18" s="70">
        <f>AVERAGE(N8:N16)</f>
        <v>11.599325</v>
      </c>
      <c r="O18" s="69"/>
      <c r="P18" s="70">
        <f>AVERAGE(P8:P16)</f>
        <v>9.0134000000000007</v>
      </c>
      <c r="Q18" s="69"/>
      <c r="R18" s="70">
        <f>AVERAGE(R8:R16)</f>
        <v>10.636788888888889</v>
      </c>
      <c r="S18" s="71"/>
    </row>
    <row r="19" spans="1:19" x14ac:dyDescent="0.3">
      <c r="A19" s="68" t="s">
        <v>28</v>
      </c>
      <c r="B19" s="69"/>
      <c r="C19" s="69"/>
      <c r="D19" s="70">
        <f>MIN(D8:D16)</f>
        <v>2.1560999999999999</v>
      </c>
      <c r="E19" s="69"/>
      <c r="F19" s="70">
        <f>MIN(F8:F16)</f>
        <v>2.0535999999999999</v>
      </c>
      <c r="G19" s="69"/>
      <c r="H19" s="70">
        <f>MIN(H8:H16)</f>
        <v>-3.5788000000000002</v>
      </c>
      <c r="I19" s="69"/>
      <c r="J19" s="70">
        <f>MIN(J8:J16)</f>
        <v>-3.8531</v>
      </c>
      <c r="K19" s="69"/>
      <c r="L19" s="70">
        <f>MIN(L8:L16)</f>
        <v>7.4892000000000003</v>
      </c>
      <c r="M19" s="69"/>
      <c r="N19" s="70">
        <f>MIN(N8:N16)</f>
        <v>7.7653999999999996</v>
      </c>
      <c r="O19" s="69"/>
      <c r="P19" s="70">
        <f>MIN(P8:P16)</f>
        <v>7.0434999999999999</v>
      </c>
      <c r="Q19" s="69"/>
      <c r="R19" s="70">
        <f>MIN(R8:R16)</f>
        <v>1.9912000000000001</v>
      </c>
      <c r="S19" s="71"/>
    </row>
    <row r="20" spans="1:19" ht="15" thickBot="1" x14ac:dyDescent="0.35">
      <c r="A20" s="72" t="s">
        <v>29</v>
      </c>
      <c r="B20" s="73"/>
      <c r="C20" s="73"/>
      <c r="D20" s="74">
        <f>MAX(D8:D16)</f>
        <v>6.7411000000000003</v>
      </c>
      <c r="E20" s="73"/>
      <c r="F20" s="74">
        <f>MAX(F8:F16)</f>
        <v>9.6507000000000005</v>
      </c>
      <c r="G20" s="73"/>
      <c r="H20" s="74">
        <f>MAX(H8:H16)</f>
        <v>11.170299999999999</v>
      </c>
      <c r="I20" s="73"/>
      <c r="J20" s="74">
        <f>MAX(J8:J16)</f>
        <v>13.4863</v>
      </c>
      <c r="K20" s="73"/>
      <c r="L20" s="74">
        <f>MAX(L8:L16)</f>
        <v>33.6526</v>
      </c>
      <c r="M20" s="73"/>
      <c r="N20" s="74">
        <f>MAX(N8:N16)</f>
        <v>16.7316</v>
      </c>
      <c r="O20" s="73"/>
      <c r="P20" s="74">
        <f>MAX(P8:P16)</f>
        <v>11.5604</v>
      </c>
      <c r="Q20" s="73"/>
      <c r="R20" s="74">
        <f>MAX(R8:R16)</f>
        <v>16.9086</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2022-11-01T05:52:50Z</dcterms:modified>
</cp:coreProperties>
</file>