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18A36134-7135-4C31-B4D0-25D031953EC8}"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14" i="11" l="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<sst xmlns="http://schemas.openxmlformats.org/spreadsheetml/2006/main" count="11246" uniqueCount="2031">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</sst>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1609</v>
      </c>
      <c r="D23" s="135"/>
      <c r="E23" s="136"/>
      <c r="F23" s="51"/>
      <c r="G23" s="134" t="s">
        <v>1610</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1562</v>
      </c>
      <c r="D27" s="142"/>
      <c r="E27" s="143"/>
      <c r="F27" s="51"/>
      <c r="G27" s="141" t="s">
        <v>1563</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1601</v>
      </c>
      <c r="D39" s="142"/>
      <c r="E39" s="143"/>
      <c r="F39" s="51"/>
      <c r="G39" s="141" t="s">
        <v>1602</v>
      </c>
      <c r="H39" s="142"/>
      <c r="I39" s="143"/>
      <c r="K39" s="141" t="s">
        <v>1560</v>
      </c>
      <c r="L39" s="142"/>
      <c r="M39" s="143"/>
      <c r="N39" s="51"/>
      <c r="O39" s="141" t="s">
        <v>1561</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44347</v>
      </c>
      <c r="C8" s="65">
        <f>VLOOKUP($A8,'Return Data'!$B$7:$R$2843,4,0)</f>
        <v>1041.3599999999999</v>
      </c>
      <c r="D8" s="65">
        <f>VLOOKUP($A8,'Return Data'!$B$7:$R$2843,10,0)</f>
        <v>6.9607999999999999</v>
      </c>
      <c r="E8" s="66">
        <f t="shared" ref="E8:E40" si="0">RANK(D8,D$8:D$40,0)</f>
        <v>13</v>
      </c>
      <c r="F8" s="65">
        <f>VLOOKUP($A8,'Return Data'!$B$7:$R$2843,11,0)</f>
        <v>18.4818</v>
      </c>
      <c r="G8" s="66">
        <f t="shared" ref="G8:G40" si="1">RANK(F8,F$8:F$40,0)</f>
        <v>17</v>
      </c>
      <c r="H8" s="65">
        <f>VLOOKUP($A8,'Return Data'!$B$7:$R$2843,12,0)</f>
        <v>35.285499999999999</v>
      </c>
      <c r="I8" s="66">
        <f t="shared" ref="I8:I40" si="2">RANK(H8,H$8:H$40,0)</f>
        <v>11</v>
      </c>
      <c r="J8" s="65">
        <f>VLOOKUP($A8,'Return Data'!$B$7:$R$2843,13,0)</f>
        <v>56.369799999999998</v>
      </c>
      <c r="K8" s="66">
        <f t="shared" ref="K8:K40" si="3">RANK(J8,J$8:J$40,0)</f>
        <v>10</v>
      </c>
      <c r="L8" s="65">
        <f>VLOOKUP($A8,'Return Data'!$B$7:$R$2843,17,0)</f>
        <v>13.0128</v>
      </c>
      <c r="M8" s="66">
        <f t="shared" ref="M8:M17" si="4">RANK(L8,L$8:L$40,0)</f>
        <v>23</v>
      </c>
      <c r="N8" s="65">
        <f>VLOOKUP($A8,'Return Data'!$B$7:$R$2843,14,0)</f>
        <v>9.3276000000000003</v>
      </c>
      <c r="O8" s="66">
        <f>RANK(N8,N$8:N$40,0)</f>
        <v>24</v>
      </c>
      <c r="P8" s="65">
        <f>VLOOKUP($A8,'Return Data'!$B$7:$R$2843,15,0)</f>
        <v>11.585900000000001</v>
      </c>
      <c r="Q8" s="66">
        <f>RANK(P8,P$8:P$40,0)</f>
        <v>17</v>
      </c>
      <c r="R8" s="65">
        <f>VLOOKUP($A8,'Return Data'!$B$7:$R$2843,16,0)</f>
        <v>13.8734</v>
      </c>
      <c r="S8" s="67">
        <f t="shared" ref="S8:S40" si="5">RANK(R8,R$8:R$40,0)</f>
        <v>17</v>
      </c>
    </row>
    <row r="9" spans="1:20" x14ac:dyDescent="0.3">
      <c r="A9" s="63" t="s">
        <v>480</v>
      </c>
      <c r="B9" s="64">
        <f>VLOOKUP($A9,'Return Data'!$B$7:$R$2843,3,0)</f>
        <v>44347</v>
      </c>
      <c r="C9" s="65">
        <f>VLOOKUP($A9,'Return Data'!$B$7:$R$2843,4,0)</f>
        <v>14.28</v>
      </c>
      <c r="D9" s="65">
        <f>VLOOKUP($A9,'Return Data'!$B$7:$R$2843,10,0)</f>
        <v>5.9347000000000003</v>
      </c>
      <c r="E9" s="66">
        <f t="shared" si="0"/>
        <v>28</v>
      </c>
      <c r="F9" s="65">
        <f>VLOOKUP($A9,'Return Data'!$B$7:$R$2843,11,0)</f>
        <v>12.5296</v>
      </c>
      <c r="G9" s="66">
        <f t="shared" si="1"/>
        <v>31</v>
      </c>
      <c r="H9" s="65">
        <f>VLOOKUP($A9,'Return Data'!$B$7:$R$2843,12,0)</f>
        <v>27.159400000000002</v>
      </c>
      <c r="I9" s="66">
        <f t="shared" si="2"/>
        <v>27</v>
      </c>
      <c r="J9" s="65">
        <f>VLOOKUP($A9,'Return Data'!$B$7:$R$2843,13,0)</f>
        <v>45.269599999999997</v>
      </c>
      <c r="K9" s="66">
        <f t="shared" si="3"/>
        <v>25</v>
      </c>
      <c r="L9" s="65">
        <f>VLOOKUP($A9,'Return Data'!$B$7:$R$2843,17,0)</f>
        <v>15.8803</v>
      </c>
      <c r="M9" s="66">
        <f t="shared" si="4"/>
        <v>11</v>
      </c>
      <c r="N9" s="65"/>
      <c r="O9" s="66"/>
      <c r="P9" s="65"/>
      <c r="Q9" s="66"/>
      <c r="R9" s="65">
        <f>VLOOKUP($A9,'Return Data'!$B$7:$R$2843,16,0)</f>
        <v>13.512700000000001</v>
      </c>
      <c r="S9" s="67">
        <f t="shared" si="5"/>
        <v>19</v>
      </c>
    </row>
    <row r="10" spans="1:20" x14ac:dyDescent="0.3">
      <c r="A10" s="63" t="s">
        <v>483</v>
      </c>
      <c r="B10" s="64">
        <f>VLOOKUP($A10,'Return Data'!$B$7:$R$2843,3,0)</f>
        <v>44347</v>
      </c>
      <c r="C10" s="65">
        <f>VLOOKUP($A10,'Return Data'!$B$7:$R$2843,4,0)</f>
        <v>78.760000000000005</v>
      </c>
      <c r="D10" s="65">
        <f>VLOOKUP($A10,'Return Data'!$B$7:$R$2843,10,0)</f>
        <v>6.1026999999999996</v>
      </c>
      <c r="E10" s="66">
        <f t="shared" si="0"/>
        <v>23</v>
      </c>
      <c r="F10" s="65">
        <f>VLOOKUP($A10,'Return Data'!$B$7:$R$2843,11,0)</f>
        <v>18.204999999999998</v>
      </c>
      <c r="G10" s="66">
        <f t="shared" si="1"/>
        <v>18</v>
      </c>
      <c r="H10" s="65">
        <f>VLOOKUP($A10,'Return Data'!$B$7:$R$2843,12,0)</f>
        <v>31.882100000000001</v>
      </c>
      <c r="I10" s="66">
        <f t="shared" si="2"/>
        <v>18</v>
      </c>
      <c r="J10" s="65">
        <f>VLOOKUP($A10,'Return Data'!$B$7:$R$2843,13,0)</f>
        <v>52.1051</v>
      </c>
      <c r="K10" s="66">
        <f t="shared" si="3"/>
        <v>13</v>
      </c>
      <c r="L10" s="65">
        <f>VLOOKUP($A10,'Return Data'!$B$7:$R$2843,17,0)</f>
        <v>13.5809</v>
      </c>
      <c r="M10" s="66">
        <f t="shared" si="4"/>
        <v>20</v>
      </c>
      <c r="N10" s="65">
        <f>VLOOKUP($A10,'Return Data'!$B$7:$R$2843,14,0)</f>
        <v>9.5992999999999995</v>
      </c>
      <c r="O10" s="66">
        <f t="shared" ref="O10:O17" si="6">RANK(N10,N$8:N$40,0)</f>
        <v>23</v>
      </c>
      <c r="P10" s="65">
        <f>VLOOKUP($A10,'Return Data'!$B$7:$R$2843,15,0)</f>
        <v>11.9483</v>
      </c>
      <c r="Q10" s="66">
        <f>RANK(P10,P$8:P$40,0)</f>
        <v>15</v>
      </c>
      <c r="R10" s="65">
        <f>VLOOKUP($A10,'Return Data'!$B$7:$R$2843,16,0)</f>
        <v>12.0587</v>
      </c>
      <c r="S10" s="67">
        <f t="shared" si="5"/>
        <v>25</v>
      </c>
    </row>
    <row r="11" spans="1:20" x14ac:dyDescent="0.3">
      <c r="A11" s="63" t="s">
        <v>1780</v>
      </c>
      <c r="B11" s="64">
        <f>VLOOKUP($A11,'Return Data'!$B$7:$R$2843,3,0)</f>
        <v>44347</v>
      </c>
      <c r="C11" s="65">
        <f>VLOOKUP($A11,'Return Data'!$B$7:$R$2843,4,0)</f>
        <v>18.178699999999999</v>
      </c>
      <c r="D11" s="65">
        <f>VLOOKUP($A11,'Return Data'!$B$7:$R$2843,10,0)</f>
        <v>7.9039999999999999</v>
      </c>
      <c r="E11" s="66">
        <f t="shared" si="0"/>
        <v>6</v>
      </c>
      <c r="F11" s="65">
        <f>VLOOKUP($A11,'Return Data'!$B$7:$R$2843,11,0)</f>
        <v>22.061199999999999</v>
      </c>
      <c r="G11" s="66">
        <f t="shared" si="1"/>
        <v>9</v>
      </c>
      <c r="H11" s="65">
        <f>VLOOKUP($A11,'Return Data'!$B$7:$R$2843,12,0)</f>
        <v>32.546100000000003</v>
      </c>
      <c r="I11" s="66">
        <f t="shared" si="2"/>
        <v>16</v>
      </c>
      <c r="J11" s="65">
        <f>VLOOKUP($A11,'Return Data'!$B$7:$R$2843,13,0)</f>
        <v>47.932600000000001</v>
      </c>
      <c r="K11" s="66">
        <f t="shared" si="3"/>
        <v>21</v>
      </c>
      <c r="L11" s="65">
        <f>VLOOKUP($A11,'Return Data'!$B$7:$R$2843,17,0)</f>
        <v>20.590299999999999</v>
      </c>
      <c r="M11" s="66">
        <f t="shared" si="4"/>
        <v>3</v>
      </c>
      <c r="N11" s="65">
        <f>VLOOKUP($A11,'Return Data'!$B$7:$R$2843,14,0)</f>
        <v>17.5854</v>
      </c>
      <c r="O11" s="66">
        <f t="shared" si="6"/>
        <v>2</v>
      </c>
      <c r="P11" s="65"/>
      <c r="Q11" s="66"/>
      <c r="R11" s="65">
        <f>VLOOKUP($A11,'Return Data'!$B$7:$R$2843,16,0)</f>
        <v>15.487500000000001</v>
      </c>
      <c r="S11" s="67">
        <f t="shared" si="5"/>
        <v>8</v>
      </c>
    </row>
    <row r="12" spans="1:20" x14ac:dyDescent="0.3">
      <c r="A12" s="63" t="s">
        <v>484</v>
      </c>
      <c r="B12" s="64">
        <f>VLOOKUP($A12,'Return Data'!$B$7:$R$2843,3,0)</f>
        <v>44347</v>
      </c>
      <c r="C12" s="65">
        <f>VLOOKUP($A12,'Return Data'!$B$7:$R$2843,4,0)</f>
        <v>19.82</v>
      </c>
      <c r="D12" s="65">
        <f>VLOOKUP($A12,'Return Data'!$B$7:$R$2843,10,0)</f>
        <v>15.838699999999999</v>
      </c>
      <c r="E12" s="66">
        <f t="shared" si="0"/>
        <v>2</v>
      </c>
      <c r="F12" s="65">
        <f>VLOOKUP($A12,'Return Data'!$B$7:$R$2843,11,0)</f>
        <v>26.807400000000001</v>
      </c>
      <c r="G12" s="66">
        <f t="shared" si="1"/>
        <v>3</v>
      </c>
      <c r="H12" s="65">
        <f>VLOOKUP($A12,'Return Data'!$B$7:$R$2843,12,0)</f>
        <v>46.273099999999999</v>
      </c>
      <c r="I12" s="66">
        <f t="shared" si="2"/>
        <v>2</v>
      </c>
      <c r="J12" s="65">
        <f>VLOOKUP($A12,'Return Data'!$B$7:$R$2843,13,0)</f>
        <v>74.318399999999997</v>
      </c>
      <c r="K12" s="66">
        <f t="shared" si="3"/>
        <v>3</v>
      </c>
      <c r="L12" s="65">
        <f>VLOOKUP($A12,'Return Data'!$B$7:$R$2843,17,0)</f>
        <v>22.041499999999999</v>
      </c>
      <c r="M12" s="66">
        <f t="shared" si="4"/>
        <v>2</v>
      </c>
      <c r="N12" s="65">
        <f>VLOOKUP($A12,'Return Data'!$B$7:$R$2843,14,0)</f>
        <v>11.0717</v>
      </c>
      <c r="O12" s="66">
        <f t="shared" si="6"/>
        <v>16</v>
      </c>
      <c r="P12" s="65"/>
      <c r="Q12" s="66"/>
      <c r="R12" s="65">
        <f>VLOOKUP($A12,'Return Data'!$B$7:$R$2843,16,0)</f>
        <v>15.096</v>
      </c>
      <c r="S12" s="67">
        <f t="shared" si="5"/>
        <v>10</v>
      </c>
    </row>
    <row r="13" spans="1:20" x14ac:dyDescent="0.3">
      <c r="A13" s="63" t="s">
        <v>486</v>
      </c>
      <c r="B13" s="64">
        <f>VLOOKUP($A13,'Return Data'!$B$7:$R$2843,3,0)</f>
        <v>44347</v>
      </c>
      <c r="C13" s="65">
        <f>VLOOKUP($A13,'Return Data'!$B$7:$R$2843,4,0)</f>
        <v>238.3</v>
      </c>
      <c r="D13" s="65">
        <f>VLOOKUP($A13,'Return Data'!$B$7:$R$2843,10,0)</f>
        <v>6.4646999999999997</v>
      </c>
      <c r="E13" s="66">
        <f t="shared" si="0"/>
        <v>18</v>
      </c>
      <c r="F13" s="65">
        <f>VLOOKUP($A13,'Return Data'!$B$7:$R$2843,11,0)</f>
        <v>15.9724</v>
      </c>
      <c r="G13" s="66">
        <f t="shared" si="1"/>
        <v>23</v>
      </c>
      <c r="H13" s="65">
        <f>VLOOKUP($A13,'Return Data'!$B$7:$R$2843,12,0)</f>
        <v>29.055</v>
      </c>
      <c r="I13" s="66">
        <f t="shared" si="2"/>
        <v>25</v>
      </c>
      <c r="J13" s="65">
        <f>VLOOKUP($A13,'Return Data'!$B$7:$R$2843,13,0)</f>
        <v>45.234000000000002</v>
      </c>
      <c r="K13" s="66">
        <f t="shared" si="3"/>
        <v>26</v>
      </c>
      <c r="L13" s="65">
        <f>VLOOKUP($A13,'Return Data'!$B$7:$R$2843,17,0)</f>
        <v>18.126200000000001</v>
      </c>
      <c r="M13" s="66">
        <f t="shared" si="4"/>
        <v>6</v>
      </c>
      <c r="N13" s="65">
        <f>VLOOKUP($A13,'Return Data'!$B$7:$R$2843,14,0)</f>
        <v>15.3756</v>
      </c>
      <c r="O13" s="66">
        <f t="shared" si="6"/>
        <v>3</v>
      </c>
      <c r="P13" s="65">
        <f>VLOOKUP($A13,'Return Data'!$B$7:$R$2843,15,0)</f>
        <v>15.8841</v>
      </c>
      <c r="Q13" s="66">
        <f>RANK(P13,P$8:P$40,0)</f>
        <v>3</v>
      </c>
      <c r="R13" s="65">
        <f>VLOOKUP($A13,'Return Data'!$B$7:$R$2843,16,0)</f>
        <v>15.3443</v>
      </c>
      <c r="S13" s="67">
        <f t="shared" si="5"/>
        <v>9</v>
      </c>
    </row>
    <row r="14" spans="1:20" x14ac:dyDescent="0.3">
      <c r="A14" s="63" t="s">
        <v>488</v>
      </c>
      <c r="B14" s="64">
        <f>VLOOKUP($A14,'Return Data'!$B$7:$R$2843,3,0)</f>
        <v>44347</v>
      </c>
      <c r="C14" s="65">
        <f>VLOOKUP($A14,'Return Data'!$B$7:$R$2843,4,0)</f>
        <v>230.33500000000001</v>
      </c>
      <c r="D14" s="65">
        <f>VLOOKUP($A14,'Return Data'!$B$7:$R$2843,10,0)</f>
        <v>7.1261000000000001</v>
      </c>
      <c r="E14" s="66">
        <f t="shared" si="0"/>
        <v>12</v>
      </c>
      <c r="F14" s="65">
        <f>VLOOKUP($A14,'Return Data'!$B$7:$R$2843,11,0)</f>
        <v>17.972300000000001</v>
      </c>
      <c r="G14" s="66">
        <f t="shared" si="1"/>
        <v>19</v>
      </c>
      <c r="H14" s="65">
        <f>VLOOKUP($A14,'Return Data'!$B$7:$R$2843,12,0)</f>
        <v>32.735700000000001</v>
      </c>
      <c r="I14" s="66">
        <f t="shared" si="2"/>
        <v>15</v>
      </c>
      <c r="J14" s="65">
        <f>VLOOKUP($A14,'Return Data'!$B$7:$R$2843,13,0)</f>
        <v>51.0364</v>
      </c>
      <c r="K14" s="66">
        <f t="shared" si="3"/>
        <v>14</v>
      </c>
      <c r="L14" s="65">
        <f>VLOOKUP($A14,'Return Data'!$B$7:$R$2843,17,0)</f>
        <v>18.403700000000001</v>
      </c>
      <c r="M14" s="66">
        <f t="shared" si="4"/>
        <v>5</v>
      </c>
      <c r="N14" s="65">
        <f>VLOOKUP($A14,'Return Data'!$B$7:$R$2843,14,0)</f>
        <v>14.580399999999999</v>
      </c>
      <c r="O14" s="66">
        <f t="shared" si="6"/>
        <v>6</v>
      </c>
      <c r="P14" s="65">
        <f>VLOOKUP($A14,'Return Data'!$B$7:$R$2843,15,0)</f>
        <v>15.061</v>
      </c>
      <c r="Q14" s="66">
        <f>RANK(P14,P$8:P$40,0)</f>
        <v>6</v>
      </c>
      <c r="R14" s="65">
        <f>VLOOKUP($A14,'Return Data'!$B$7:$R$2843,16,0)</f>
        <v>14.761799999999999</v>
      </c>
      <c r="S14" s="67">
        <f t="shared" si="5"/>
        <v>14</v>
      </c>
    </row>
    <row r="15" spans="1:20" x14ac:dyDescent="0.3">
      <c r="A15" s="63" t="s">
        <v>490</v>
      </c>
      <c r="B15" s="64">
        <f>VLOOKUP($A15,'Return Data'!$B$7:$R$2843,3,0)</f>
        <v>44347</v>
      </c>
      <c r="C15" s="65">
        <f>VLOOKUP($A15,'Return Data'!$B$7:$R$2843,4,0)</f>
        <v>36.299999999999997</v>
      </c>
      <c r="D15" s="65">
        <f>VLOOKUP($A15,'Return Data'!$B$7:$R$2843,10,0)</f>
        <v>7.2694999999999999</v>
      </c>
      <c r="E15" s="66">
        <f t="shared" si="0"/>
        <v>11</v>
      </c>
      <c r="F15" s="65">
        <f>VLOOKUP($A15,'Return Data'!$B$7:$R$2843,11,0)</f>
        <v>19.251000000000001</v>
      </c>
      <c r="G15" s="66">
        <f t="shared" si="1"/>
        <v>12</v>
      </c>
      <c r="H15" s="65">
        <f>VLOOKUP($A15,'Return Data'!$B$7:$R$2843,12,0)</f>
        <v>32.821100000000001</v>
      </c>
      <c r="I15" s="66">
        <f t="shared" si="2"/>
        <v>13</v>
      </c>
      <c r="J15" s="65">
        <f>VLOOKUP($A15,'Return Data'!$B$7:$R$2843,13,0)</f>
        <v>50.622399999999999</v>
      </c>
      <c r="K15" s="66">
        <f t="shared" si="3"/>
        <v>17</v>
      </c>
      <c r="L15" s="65">
        <f>VLOOKUP($A15,'Return Data'!$B$7:$R$2843,17,0)</f>
        <v>16.6844</v>
      </c>
      <c r="M15" s="66">
        <f t="shared" si="4"/>
        <v>7</v>
      </c>
      <c r="N15" s="65">
        <f>VLOOKUP($A15,'Return Data'!$B$7:$R$2843,14,0)</f>
        <v>13.194100000000001</v>
      </c>
      <c r="O15" s="66">
        <f t="shared" si="6"/>
        <v>9</v>
      </c>
      <c r="P15" s="65">
        <f>VLOOKUP($A15,'Return Data'!$B$7:$R$2843,15,0)</f>
        <v>12.9491</v>
      </c>
      <c r="Q15" s="66">
        <f>RANK(P15,P$8:P$40,0)</f>
        <v>11</v>
      </c>
      <c r="R15" s="65">
        <f>VLOOKUP($A15,'Return Data'!$B$7:$R$2843,16,0)</f>
        <v>13.138500000000001</v>
      </c>
      <c r="S15" s="67">
        <f t="shared" si="5"/>
        <v>20</v>
      </c>
    </row>
    <row r="16" spans="1:20" x14ac:dyDescent="0.3">
      <c r="A16" s="63" t="s">
        <v>493</v>
      </c>
      <c r="B16" s="64">
        <f>VLOOKUP($A16,'Return Data'!$B$7:$R$2843,3,0)</f>
        <v>44347</v>
      </c>
      <c r="C16" s="65">
        <f>VLOOKUP($A16,'Return Data'!$B$7:$R$2843,4,0)</f>
        <v>176.33430000000001</v>
      </c>
      <c r="D16" s="65">
        <f>VLOOKUP($A16,'Return Data'!$B$7:$R$2843,10,0)</f>
        <v>6.3611000000000004</v>
      </c>
      <c r="E16" s="66">
        <f t="shared" si="0"/>
        <v>19</v>
      </c>
      <c r="F16" s="65">
        <f>VLOOKUP($A16,'Return Data'!$B$7:$R$2843,11,0)</f>
        <v>19.644200000000001</v>
      </c>
      <c r="G16" s="66">
        <f t="shared" si="1"/>
        <v>11</v>
      </c>
      <c r="H16" s="65">
        <f>VLOOKUP($A16,'Return Data'!$B$7:$R$2843,12,0)</f>
        <v>35.323599999999999</v>
      </c>
      <c r="I16" s="66">
        <f t="shared" si="2"/>
        <v>10</v>
      </c>
      <c r="J16" s="65">
        <f>VLOOKUP($A16,'Return Data'!$B$7:$R$2843,13,0)</f>
        <v>54.401000000000003</v>
      </c>
      <c r="K16" s="66">
        <f t="shared" si="3"/>
        <v>12</v>
      </c>
      <c r="L16" s="65">
        <f>VLOOKUP($A16,'Return Data'!$B$7:$R$2843,17,0)</f>
        <v>16.0289</v>
      </c>
      <c r="M16" s="66">
        <f t="shared" si="4"/>
        <v>10</v>
      </c>
      <c r="N16" s="65">
        <f>VLOOKUP($A16,'Return Data'!$B$7:$R$2843,14,0)</f>
        <v>12.505699999999999</v>
      </c>
      <c r="O16" s="66">
        <f t="shared" si="6"/>
        <v>12</v>
      </c>
      <c r="P16" s="65">
        <f>VLOOKUP($A16,'Return Data'!$B$7:$R$2843,15,0)</f>
        <v>12.7751</v>
      </c>
      <c r="Q16" s="66">
        <f>RANK(P16,P$8:P$40,0)</f>
        <v>12</v>
      </c>
      <c r="R16" s="65">
        <f>VLOOKUP($A16,'Return Data'!$B$7:$R$2843,16,0)</f>
        <v>14.808400000000001</v>
      </c>
      <c r="S16" s="67">
        <f t="shared" si="5"/>
        <v>13</v>
      </c>
    </row>
    <row r="17" spans="1:19" x14ac:dyDescent="0.3">
      <c r="A17" s="63" t="s">
        <v>495</v>
      </c>
      <c r="B17" s="64">
        <f>VLOOKUP($A17,'Return Data'!$B$7:$R$2843,3,0)</f>
        <v>44347</v>
      </c>
      <c r="C17" s="65">
        <f>VLOOKUP($A17,'Return Data'!$B$7:$R$2843,4,0)</f>
        <v>76.123000000000005</v>
      </c>
      <c r="D17" s="65">
        <f>VLOOKUP($A17,'Return Data'!$B$7:$R$2843,10,0)</f>
        <v>6.9368999999999996</v>
      </c>
      <c r="E17" s="66">
        <f t="shared" si="0"/>
        <v>14</v>
      </c>
      <c r="F17" s="65">
        <f>VLOOKUP($A17,'Return Data'!$B$7:$R$2843,11,0)</f>
        <v>22.514199999999999</v>
      </c>
      <c r="G17" s="66">
        <f t="shared" si="1"/>
        <v>8</v>
      </c>
      <c r="H17" s="65">
        <f>VLOOKUP($A17,'Return Data'!$B$7:$R$2843,12,0)</f>
        <v>36.211199999999998</v>
      </c>
      <c r="I17" s="66">
        <f t="shared" si="2"/>
        <v>8</v>
      </c>
      <c r="J17" s="65">
        <f>VLOOKUP($A17,'Return Data'!$B$7:$R$2843,13,0)</f>
        <v>58.457500000000003</v>
      </c>
      <c r="K17" s="66">
        <f t="shared" si="3"/>
        <v>5</v>
      </c>
      <c r="L17" s="65">
        <f>VLOOKUP($A17,'Return Data'!$B$7:$R$2843,17,0)</f>
        <v>15.0608</v>
      </c>
      <c r="M17" s="66">
        <f t="shared" si="4"/>
        <v>15</v>
      </c>
      <c r="N17" s="65">
        <f>VLOOKUP($A17,'Return Data'!$B$7:$R$2843,14,0)</f>
        <v>12.635</v>
      </c>
      <c r="O17" s="66">
        <f t="shared" si="6"/>
        <v>11</v>
      </c>
      <c r="P17" s="65">
        <f>VLOOKUP($A17,'Return Data'!$B$7:$R$2843,15,0)</f>
        <v>14.204700000000001</v>
      </c>
      <c r="Q17" s="66">
        <f>RANK(P17,P$8:P$40,0)</f>
        <v>8</v>
      </c>
      <c r="R17" s="65">
        <f>VLOOKUP($A17,'Return Data'!$B$7:$R$2843,16,0)</f>
        <v>15.8575</v>
      </c>
      <c r="S17" s="67">
        <f t="shared" si="5"/>
        <v>5</v>
      </c>
    </row>
    <row r="18" spans="1:19" x14ac:dyDescent="0.3">
      <c r="A18" s="63" t="s">
        <v>496</v>
      </c>
      <c r="B18" s="64">
        <f>VLOOKUP($A18,'Return Data'!$B$7:$R$2843,3,0)</f>
        <v>44347</v>
      </c>
      <c r="C18" s="65">
        <f>VLOOKUP($A18,'Return Data'!$B$7:$R$2843,4,0)</f>
        <v>14.936299999999999</v>
      </c>
      <c r="D18" s="65">
        <f>VLOOKUP($A18,'Return Data'!$B$7:$R$2843,10,0)</f>
        <v>5.6449999999999996</v>
      </c>
      <c r="E18" s="66">
        <f t="shared" si="0"/>
        <v>29</v>
      </c>
      <c r="F18" s="65">
        <f>VLOOKUP($A18,'Return Data'!$B$7:$R$2843,11,0)</f>
        <v>15.5783</v>
      </c>
      <c r="G18" s="66">
        <f t="shared" si="1"/>
        <v>25</v>
      </c>
      <c r="H18" s="65">
        <f>VLOOKUP($A18,'Return Data'!$B$7:$R$2843,12,0)</f>
        <v>28.739000000000001</v>
      </c>
      <c r="I18" s="66">
        <f t="shared" si="2"/>
        <v>26</v>
      </c>
      <c r="J18" s="65">
        <f>VLOOKUP($A18,'Return Data'!$B$7:$R$2843,13,0)</f>
        <v>45.349899999999998</v>
      </c>
      <c r="K18" s="66">
        <f t="shared" si="3"/>
        <v>24</v>
      </c>
      <c r="L18" s="65"/>
      <c r="M18" s="66"/>
      <c r="N18" s="65"/>
      <c r="O18" s="66"/>
      <c r="P18" s="65"/>
      <c r="Q18" s="66"/>
      <c r="R18" s="65">
        <f>VLOOKUP($A18,'Return Data'!$B$7:$R$2843,16,0)</f>
        <v>16.628699999999998</v>
      </c>
      <c r="S18" s="67">
        <f t="shared" si="5"/>
        <v>3</v>
      </c>
    </row>
    <row r="19" spans="1:19" x14ac:dyDescent="0.3">
      <c r="A19" s="63" t="s">
        <v>499</v>
      </c>
      <c r="B19" s="64">
        <f>VLOOKUP($A19,'Return Data'!$B$7:$R$2843,3,0)</f>
        <v>44347</v>
      </c>
      <c r="C19" s="65">
        <f>VLOOKUP($A19,'Return Data'!$B$7:$R$2843,4,0)</f>
        <v>199.7</v>
      </c>
      <c r="D19" s="65">
        <f>VLOOKUP($A19,'Return Data'!$B$7:$R$2843,10,0)</f>
        <v>7.6608000000000001</v>
      </c>
      <c r="E19" s="66">
        <f t="shared" si="0"/>
        <v>10</v>
      </c>
      <c r="F19" s="65">
        <f>VLOOKUP($A19,'Return Data'!$B$7:$R$2843,11,0)</f>
        <v>31.295200000000001</v>
      </c>
      <c r="G19" s="66">
        <f t="shared" si="1"/>
        <v>2</v>
      </c>
      <c r="H19" s="65">
        <f>VLOOKUP($A19,'Return Data'!$B$7:$R$2843,12,0)</f>
        <v>40.189500000000002</v>
      </c>
      <c r="I19" s="66">
        <f t="shared" si="2"/>
        <v>4</v>
      </c>
      <c r="J19" s="65">
        <f>VLOOKUP($A19,'Return Data'!$B$7:$R$2843,13,0)</f>
        <v>56.762700000000002</v>
      </c>
      <c r="K19" s="66">
        <f t="shared" si="3"/>
        <v>9</v>
      </c>
      <c r="L19" s="65">
        <f>VLOOKUP($A19,'Return Data'!$B$7:$R$2843,17,0)</f>
        <v>16.681100000000001</v>
      </c>
      <c r="M19" s="66">
        <f>RANK(L19,L$8:L$40,0)</f>
        <v>8</v>
      </c>
      <c r="N19" s="65">
        <f>VLOOKUP($A19,'Return Data'!$B$7:$R$2843,14,0)</f>
        <v>14.213100000000001</v>
      </c>
      <c r="O19" s="66">
        <f>RANK(N19,N$8:N$40,0)</f>
        <v>7</v>
      </c>
      <c r="P19" s="65">
        <f>VLOOKUP($A19,'Return Data'!$B$7:$R$2843,15,0)</f>
        <v>15.7362</v>
      </c>
      <c r="Q19" s="66">
        <f>RANK(P19,P$8:P$40,0)</f>
        <v>4</v>
      </c>
      <c r="R19" s="65">
        <f>VLOOKUP($A19,'Return Data'!$B$7:$R$2843,16,0)</f>
        <v>16.265799999999999</v>
      </c>
      <c r="S19" s="67">
        <f t="shared" si="5"/>
        <v>4</v>
      </c>
    </row>
    <row r="20" spans="1:19" x14ac:dyDescent="0.3">
      <c r="A20" s="63" t="s">
        <v>501</v>
      </c>
      <c r="B20" s="64">
        <f>VLOOKUP($A20,'Return Data'!$B$7:$R$2843,3,0)</f>
        <v>44347</v>
      </c>
      <c r="C20" s="65">
        <f>VLOOKUP($A20,'Return Data'!$B$7:$R$2843,4,0)</f>
        <v>15.4123</v>
      </c>
      <c r="D20" s="65">
        <f>VLOOKUP($A20,'Return Data'!$B$7:$R$2843,10,0)</f>
        <v>5.5137999999999998</v>
      </c>
      <c r="E20" s="66">
        <f t="shared" si="0"/>
        <v>31</v>
      </c>
      <c r="F20" s="65">
        <f>VLOOKUP($A20,'Return Data'!$B$7:$R$2843,11,0)</f>
        <v>13.060499999999999</v>
      </c>
      <c r="G20" s="66">
        <f t="shared" si="1"/>
        <v>29</v>
      </c>
      <c r="H20" s="65">
        <f>VLOOKUP($A20,'Return Data'!$B$7:$R$2843,12,0)</f>
        <v>23.634699999999999</v>
      </c>
      <c r="I20" s="66">
        <f t="shared" si="2"/>
        <v>33</v>
      </c>
      <c r="J20" s="65">
        <f>VLOOKUP($A20,'Return Data'!$B$7:$R$2843,13,0)</f>
        <v>38.713299999999997</v>
      </c>
      <c r="K20" s="66">
        <f t="shared" si="3"/>
        <v>32</v>
      </c>
      <c r="L20" s="65">
        <f>VLOOKUP($A20,'Return Data'!$B$7:$R$2843,17,0)</f>
        <v>12.633100000000001</v>
      </c>
      <c r="M20" s="66">
        <f>RANK(L20,L$8:L$40,0)</f>
        <v>26</v>
      </c>
      <c r="N20" s="65">
        <f>VLOOKUP($A20,'Return Data'!$B$7:$R$2843,14,0)</f>
        <v>7.0674999999999999</v>
      </c>
      <c r="O20" s="66">
        <f>RANK(N20,N$8:N$40,0)</f>
        <v>25</v>
      </c>
      <c r="P20" s="65"/>
      <c r="Q20" s="66"/>
      <c r="R20" s="65">
        <f>VLOOKUP($A20,'Return Data'!$B$7:$R$2843,16,0)</f>
        <v>9.8541000000000007</v>
      </c>
      <c r="S20" s="67">
        <f t="shared" si="5"/>
        <v>33</v>
      </c>
    </row>
    <row r="21" spans="1:19" x14ac:dyDescent="0.3">
      <c r="A21" s="63" t="s">
        <v>502</v>
      </c>
      <c r="B21" s="64">
        <f>VLOOKUP($A21,'Return Data'!$B$7:$R$2843,3,0)</f>
        <v>44347</v>
      </c>
      <c r="C21" s="65">
        <f>VLOOKUP($A21,'Return Data'!$B$7:$R$2843,4,0)</f>
        <v>16.2</v>
      </c>
      <c r="D21" s="65">
        <f>VLOOKUP($A21,'Return Data'!$B$7:$R$2843,10,0)</f>
        <v>8.5791000000000004</v>
      </c>
      <c r="E21" s="66">
        <f t="shared" si="0"/>
        <v>4</v>
      </c>
      <c r="F21" s="65">
        <f>VLOOKUP($A21,'Return Data'!$B$7:$R$2843,11,0)</f>
        <v>20.446100000000001</v>
      </c>
      <c r="G21" s="66">
        <f t="shared" si="1"/>
        <v>10</v>
      </c>
      <c r="H21" s="65">
        <f>VLOOKUP($A21,'Return Data'!$B$7:$R$2843,12,0)</f>
        <v>35</v>
      </c>
      <c r="I21" s="66">
        <f t="shared" si="2"/>
        <v>12</v>
      </c>
      <c r="J21" s="65">
        <f>VLOOKUP($A21,'Return Data'!$B$7:$R$2843,13,0)</f>
        <v>56.824800000000003</v>
      </c>
      <c r="K21" s="66">
        <f t="shared" si="3"/>
        <v>8</v>
      </c>
      <c r="L21" s="65">
        <f>VLOOKUP($A21,'Return Data'!$B$7:$R$2843,17,0)</f>
        <v>15.069599999999999</v>
      </c>
      <c r="M21" s="66">
        <f>RANK(L21,L$8:L$40,0)</f>
        <v>14</v>
      </c>
      <c r="N21" s="65">
        <f>VLOOKUP($A21,'Return Data'!$B$7:$R$2843,14,0)</f>
        <v>10.7966</v>
      </c>
      <c r="O21" s="66">
        <f>RANK(N21,N$8:N$40,0)</f>
        <v>19</v>
      </c>
      <c r="P21" s="65"/>
      <c r="Q21" s="66"/>
      <c r="R21" s="65">
        <f>VLOOKUP($A21,'Return Data'!$B$7:$R$2843,16,0)</f>
        <v>11.534800000000001</v>
      </c>
      <c r="S21" s="67">
        <f t="shared" si="5"/>
        <v>29</v>
      </c>
    </row>
    <row r="22" spans="1:19" x14ac:dyDescent="0.3">
      <c r="A22" s="63" t="s">
        <v>504</v>
      </c>
      <c r="B22" s="64">
        <f>VLOOKUP($A22,'Return Data'!$B$7:$R$2843,3,0)</f>
        <v>44347</v>
      </c>
      <c r="C22" s="65">
        <f>VLOOKUP($A22,'Return Data'!$B$7:$R$2843,4,0)</f>
        <v>14.071099999999999</v>
      </c>
      <c r="D22" s="65">
        <f>VLOOKUP($A22,'Return Data'!$B$7:$R$2843,10,0)</f>
        <v>6.3293999999999997</v>
      </c>
      <c r="E22" s="66">
        <f t="shared" si="0"/>
        <v>20</v>
      </c>
      <c r="F22" s="65">
        <f>VLOOKUP($A22,'Return Data'!$B$7:$R$2843,11,0)</f>
        <v>13.040900000000001</v>
      </c>
      <c r="G22" s="66">
        <f t="shared" si="1"/>
        <v>30</v>
      </c>
      <c r="H22" s="65">
        <f>VLOOKUP($A22,'Return Data'!$B$7:$R$2843,12,0)</f>
        <v>29.8264</v>
      </c>
      <c r="I22" s="66">
        <f t="shared" si="2"/>
        <v>21</v>
      </c>
      <c r="J22" s="65">
        <f>VLOOKUP($A22,'Return Data'!$B$7:$R$2843,13,0)</f>
        <v>48.0779</v>
      </c>
      <c r="K22" s="66">
        <f t="shared" si="3"/>
        <v>20</v>
      </c>
      <c r="L22" s="65"/>
      <c r="M22" s="66"/>
      <c r="N22" s="65"/>
      <c r="O22" s="66"/>
      <c r="P22" s="65"/>
      <c r="Q22" s="66"/>
      <c r="R22" s="65">
        <f>VLOOKUP($A22,'Return Data'!$B$7:$R$2843,16,0)</f>
        <v>14.856400000000001</v>
      </c>
      <c r="S22" s="67">
        <f t="shared" si="5"/>
        <v>11</v>
      </c>
    </row>
    <row r="23" spans="1:19" x14ac:dyDescent="0.3">
      <c r="A23" s="63" t="s">
        <v>506</v>
      </c>
      <c r="B23" s="64">
        <f>VLOOKUP($A23,'Return Data'!$B$7:$R$2843,3,0)</f>
        <v>44347</v>
      </c>
      <c r="C23" s="65">
        <f>VLOOKUP($A23,'Return Data'!$B$7:$R$2843,4,0)</f>
        <v>13.7432</v>
      </c>
      <c r="D23" s="65">
        <f>VLOOKUP($A23,'Return Data'!$B$7:$R$2843,10,0)</f>
        <v>4.4896000000000003</v>
      </c>
      <c r="E23" s="66">
        <f t="shared" si="0"/>
        <v>33</v>
      </c>
      <c r="F23" s="65">
        <f>VLOOKUP($A23,'Return Data'!$B$7:$R$2843,11,0)</f>
        <v>14.5305</v>
      </c>
      <c r="G23" s="66">
        <f t="shared" si="1"/>
        <v>27</v>
      </c>
      <c r="H23" s="65">
        <f>VLOOKUP($A23,'Return Data'!$B$7:$R$2843,12,0)</f>
        <v>25.832699999999999</v>
      </c>
      <c r="I23" s="66">
        <f t="shared" si="2"/>
        <v>28</v>
      </c>
      <c r="J23" s="65">
        <f>VLOOKUP($A23,'Return Data'!$B$7:$R$2843,13,0)</f>
        <v>41.564300000000003</v>
      </c>
      <c r="K23" s="66">
        <f t="shared" si="3"/>
        <v>28</v>
      </c>
      <c r="L23" s="65">
        <f>VLOOKUP($A23,'Return Data'!$B$7:$R$2843,17,0)</f>
        <v>13.2417</v>
      </c>
      <c r="M23" s="66">
        <f>RANK(L23,L$8:L$40,0)</f>
        <v>22</v>
      </c>
      <c r="N23" s="65"/>
      <c r="O23" s="66"/>
      <c r="P23" s="65"/>
      <c r="Q23" s="66"/>
      <c r="R23" s="65">
        <f>VLOOKUP($A23,'Return Data'!$B$7:$R$2843,16,0)</f>
        <v>11.5017</v>
      </c>
      <c r="S23" s="67">
        <f t="shared" si="5"/>
        <v>30</v>
      </c>
    </row>
    <row r="24" spans="1:19" x14ac:dyDescent="0.3">
      <c r="A24" s="63" t="s">
        <v>509</v>
      </c>
      <c r="B24" s="64">
        <f>VLOOKUP($A24,'Return Data'!$B$7:$R$2843,3,0)</f>
        <v>44347</v>
      </c>
      <c r="C24" s="65">
        <f>VLOOKUP($A24,'Return Data'!$B$7:$R$2843,4,0)</f>
        <v>67.170299999999997</v>
      </c>
      <c r="D24" s="65">
        <f>VLOOKUP($A24,'Return Data'!$B$7:$R$2843,10,0)</f>
        <v>6.9237000000000002</v>
      </c>
      <c r="E24" s="66">
        <f t="shared" si="0"/>
        <v>15</v>
      </c>
      <c r="F24" s="65">
        <f>VLOOKUP($A24,'Return Data'!$B$7:$R$2843,11,0)</f>
        <v>18.8184</v>
      </c>
      <c r="G24" s="66">
        <f t="shared" si="1"/>
        <v>13</v>
      </c>
      <c r="H24" s="65">
        <f>VLOOKUP($A24,'Return Data'!$B$7:$R$2843,12,0)</f>
        <v>36.476700000000001</v>
      </c>
      <c r="I24" s="66">
        <f t="shared" si="2"/>
        <v>6</v>
      </c>
      <c r="J24" s="65">
        <f>VLOOKUP($A24,'Return Data'!$B$7:$R$2843,13,0)</f>
        <v>79.626599999999996</v>
      </c>
      <c r="K24" s="66">
        <f t="shared" si="3"/>
        <v>2</v>
      </c>
      <c r="L24" s="65">
        <f>VLOOKUP($A24,'Return Data'!$B$7:$R$2843,17,0)</f>
        <v>15.5282</v>
      </c>
      <c r="M24" s="66">
        <f>RANK(L24,L$8:L$40,0)</f>
        <v>12</v>
      </c>
      <c r="N24" s="65">
        <f>VLOOKUP($A24,'Return Data'!$B$7:$R$2843,14,0)</f>
        <v>12.437799999999999</v>
      </c>
      <c r="O24" s="66">
        <f>RANK(N24,N$8:N$40,0)</f>
        <v>13</v>
      </c>
      <c r="P24" s="65">
        <f>VLOOKUP($A24,'Return Data'!$B$7:$R$2843,15,0)</f>
        <v>11.266999999999999</v>
      </c>
      <c r="Q24" s="66">
        <f>RANK(P24,P$8:P$40,0)</f>
        <v>18</v>
      </c>
      <c r="R24" s="65">
        <f>VLOOKUP($A24,'Return Data'!$B$7:$R$2843,16,0)</f>
        <v>12.459099999999999</v>
      </c>
      <c r="S24" s="67">
        <f t="shared" si="5"/>
        <v>22</v>
      </c>
    </row>
    <row r="25" spans="1:19" x14ac:dyDescent="0.3">
      <c r="A25" s="63" t="s">
        <v>1838</v>
      </c>
      <c r="B25" s="64">
        <f>VLOOKUP($A25,'Return Data'!$B$7:$R$2843,3,0)</f>
        <v>44347</v>
      </c>
      <c r="C25" s="65">
        <f>VLOOKUP($A25,'Return Data'!$B$7:$R$2843,4,0)</f>
        <v>39.723999999999997</v>
      </c>
      <c r="D25" s="65">
        <f>VLOOKUP($A25,'Return Data'!$B$7:$R$2843,10,0)</f>
        <v>7.8226000000000004</v>
      </c>
      <c r="E25" s="66">
        <f t="shared" si="0"/>
        <v>7</v>
      </c>
      <c r="F25" s="65">
        <f>VLOOKUP($A25,'Return Data'!$B$7:$R$2843,11,0)</f>
        <v>22.950299999999999</v>
      </c>
      <c r="G25" s="66">
        <f t="shared" si="1"/>
        <v>7</v>
      </c>
      <c r="H25" s="65">
        <f>VLOOKUP($A25,'Return Data'!$B$7:$R$2843,12,0)</f>
        <v>40.2684</v>
      </c>
      <c r="I25" s="66">
        <f t="shared" si="2"/>
        <v>3</v>
      </c>
      <c r="J25" s="65">
        <f>VLOOKUP($A25,'Return Data'!$B$7:$R$2843,13,0)</f>
        <v>64.257400000000004</v>
      </c>
      <c r="K25" s="66">
        <f t="shared" si="3"/>
        <v>4</v>
      </c>
      <c r="L25" s="65">
        <f>VLOOKUP($A25,'Return Data'!$B$7:$R$2843,17,0)</f>
        <v>19.697600000000001</v>
      </c>
      <c r="M25" s="66">
        <f>RANK(L25,L$8:L$40,0)</f>
        <v>4</v>
      </c>
      <c r="N25" s="65">
        <f>VLOOKUP($A25,'Return Data'!$B$7:$R$2843,14,0)</f>
        <v>15.3515</v>
      </c>
      <c r="O25" s="66">
        <f>RANK(N25,N$8:N$40,0)</f>
        <v>4</v>
      </c>
      <c r="P25" s="65">
        <f>VLOOKUP($A25,'Return Data'!$B$7:$R$2843,15,0)</f>
        <v>14.929399999999999</v>
      </c>
      <c r="Q25" s="66">
        <f>RANK(P25,P$8:P$40,0)</f>
        <v>7</v>
      </c>
      <c r="R25" s="65">
        <f>VLOOKUP($A25,'Return Data'!$B$7:$R$2843,16,0)</f>
        <v>12.8506</v>
      </c>
      <c r="S25" s="67">
        <f t="shared" si="5"/>
        <v>21</v>
      </c>
    </row>
    <row r="26" spans="1:19" x14ac:dyDescent="0.3">
      <c r="A26" s="63" t="s">
        <v>510</v>
      </c>
      <c r="B26" s="64">
        <f>VLOOKUP($A26,'Return Data'!$B$7:$R$2843,3,0)</f>
        <v>44347</v>
      </c>
      <c r="C26" s="65">
        <f>VLOOKUP($A26,'Return Data'!$B$7:$R$2843,4,0)</f>
        <v>37</v>
      </c>
      <c r="D26" s="65">
        <f>VLOOKUP($A26,'Return Data'!$B$7:$R$2843,10,0)</f>
        <v>6.4962999999999997</v>
      </c>
      <c r="E26" s="66">
        <f t="shared" si="0"/>
        <v>17</v>
      </c>
      <c r="F26" s="65">
        <f>VLOOKUP($A26,'Return Data'!$B$7:$R$2843,11,0)</f>
        <v>15.864000000000001</v>
      </c>
      <c r="G26" s="66">
        <f t="shared" si="1"/>
        <v>24</v>
      </c>
      <c r="H26" s="65">
        <f>VLOOKUP($A26,'Return Data'!$B$7:$R$2843,12,0)</f>
        <v>29.465699999999998</v>
      </c>
      <c r="I26" s="66">
        <f t="shared" si="2"/>
        <v>23</v>
      </c>
      <c r="J26" s="65">
        <f>VLOOKUP($A26,'Return Data'!$B$7:$R$2843,13,0)</f>
        <v>47.5809</v>
      </c>
      <c r="K26" s="66">
        <f t="shared" si="3"/>
        <v>22</v>
      </c>
      <c r="L26" s="65">
        <f>VLOOKUP($A26,'Return Data'!$B$7:$R$2843,17,0)</f>
        <v>13.810600000000001</v>
      </c>
      <c r="M26" s="66">
        <f>RANK(L26,L$8:L$40,0)</f>
        <v>19</v>
      </c>
      <c r="N26" s="65">
        <f>VLOOKUP($A26,'Return Data'!$B$7:$R$2843,14,0)</f>
        <v>9.9097000000000008</v>
      </c>
      <c r="O26" s="66">
        <f>RANK(N26,N$8:N$40,0)</f>
        <v>22</v>
      </c>
      <c r="P26" s="65">
        <f>VLOOKUP($A26,'Return Data'!$B$7:$R$2843,15,0)</f>
        <v>12.546900000000001</v>
      </c>
      <c r="Q26" s="66">
        <f>RANK(P26,P$8:P$40,0)</f>
        <v>13</v>
      </c>
      <c r="R26" s="65">
        <f>VLOOKUP($A26,'Return Data'!$B$7:$R$2843,16,0)</f>
        <v>14.8506</v>
      </c>
      <c r="S26" s="67">
        <f t="shared" si="5"/>
        <v>12</v>
      </c>
    </row>
    <row r="27" spans="1:19" x14ac:dyDescent="0.3">
      <c r="A27" s="63" t="s">
        <v>513</v>
      </c>
      <c r="B27" s="64">
        <f>VLOOKUP($A27,'Return Data'!$B$7:$R$2843,3,0)</f>
        <v>44347</v>
      </c>
      <c r="C27" s="65">
        <f>VLOOKUP($A27,'Return Data'!$B$7:$R$2843,4,0)</f>
        <v>138.04490000000001</v>
      </c>
      <c r="D27" s="65">
        <f>VLOOKUP($A27,'Return Data'!$B$7:$R$2843,10,0)</f>
        <v>5.9813000000000001</v>
      </c>
      <c r="E27" s="66">
        <f t="shared" si="0"/>
        <v>24</v>
      </c>
      <c r="F27" s="65">
        <f>VLOOKUP($A27,'Return Data'!$B$7:$R$2843,11,0)</f>
        <v>11.6571</v>
      </c>
      <c r="G27" s="66">
        <f t="shared" si="1"/>
        <v>33</v>
      </c>
      <c r="H27" s="65">
        <f>VLOOKUP($A27,'Return Data'!$B$7:$R$2843,12,0)</f>
        <v>24.1462</v>
      </c>
      <c r="I27" s="66">
        <f t="shared" si="2"/>
        <v>32</v>
      </c>
      <c r="J27" s="65">
        <f>VLOOKUP($A27,'Return Data'!$B$7:$R$2843,13,0)</f>
        <v>37.8767</v>
      </c>
      <c r="K27" s="66">
        <f t="shared" si="3"/>
        <v>33</v>
      </c>
      <c r="L27" s="65">
        <f>VLOOKUP($A27,'Return Data'!$B$7:$R$2843,17,0)</f>
        <v>11.841799999999999</v>
      </c>
      <c r="M27" s="66">
        <f>RANK(L27,L$8:L$40,0)</f>
        <v>27</v>
      </c>
      <c r="N27" s="65">
        <f>VLOOKUP($A27,'Return Data'!$B$7:$R$2843,14,0)</f>
        <v>11.5364</v>
      </c>
      <c r="O27" s="66">
        <f>RANK(N27,N$8:N$40,0)</f>
        <v>15</v>
      </c>
      <c r="P27" s="65">
        <f>VLOOKUP($A27,'Return Data'!$B$7:$R$2843,15,0)</f>
        <v>10.911</v>
      </c>
      <c r="Q27" s="66">
        <f>RANK(P27,P$8:P$40,0)</f>
        <v>21</v>
      </c>
      <c r="R27" s="65">
        <f>VLOOKUP($A27,'Return Data'!$B$7:$R$2843,16,0)</f>
        <v>10.4323</v>
      </c>
      <c r="S27" s="67">
        <f t="shared" si="5"/>
        <v>31</v>
      </c>
    </row>
    <row r="28" spans="1:19" x14ac:dyDescent="0.3">
      <c r="A28" s="63" t="s">
        <v>514</v>
      </c>
      <c r="B28" s="64">
        <f>VLOOKUP($A28,'Return Data'!$B$7:$R$2843,3,0)</f>
        <v>44347</v>
      </c>
      <c r="C28" s="65">
        <f>VLOOKUP($A28,'Return Data'!$B$7:$R$2843,4,0)</f>
        <v>15.4072</v>
      </c>
      <c r="D28" s="65">
        <f>VLOOKUP($A28,'Return Data'!$B$7:$R$2843,10,0)</f>
        <v>9.1199999999999992</v>
      </c>
      <c r="E28" s="66">
        <f t="shared" si="0"/>
        <v>3</v>
      </c>
      <c r="F28" s="65">
        <f>VLOOKUP($A28,'Return Data'!$B$7:$R$2843,11,0)</f>
        <v>24.5077</v>
      </c>
      <c r="G28" s="66">
        <f t="shared" si="1"/>
        <v>4</v>
      </c>
      <c r="H28" s="65">
        <f>VLOOKUP($A28,'Return Data'!$B$7:$R$2843,12,0)</f>
        <v>37.255499999999998</v>
      </c>
      <c r="I28" s="66">
        <f t="shared" si="2"/>
        <v>5</v>
      </c>
      <c r="J28" s="65">
        <f>VLOOKUP($A28,'Return Data'!$B$7:$R$2843,13,0)</f>
        <v>55.853400000000001</v>
      </c>
      <c r="K28" s="66">
        <f t="shared" si="3"/>
        <v>11</v>
      </c>
      <c r="L28" s="65"/>
      <c r="M28" s="66"/>
      <c r="N28" s="65"/>
      <c r="O28" s="66"/>
      <c r="P28" s="65"/>
      <c r="Q28" s="66"/>
      <c r="R28" s="65">
        <f>VLOOKUP($A28,'Return Data'!$B$7:$R$2843,16,0)</f>
        <v>26.028300000000002</v>
      </c>
      <c r="S28" s="67">
        <f t="shared" si="5"/>
        <v>1</v>
      </c>
    </row>
    <row r="29" spans="1:19" x14ac:dyDescent="0.3">
      <c r="A29" s="63" t="s">
        <v>517</v>
      </c>
      <c r="B29" s="64">
        <f>VLOOKUP($A29,'Return Data'!$B$7:$R$2843,3,0)</f>
        <v>44347</v>
      </c>
      <c r="C29" s="65">
        <f>VLOOKUP($A29,'Return Data'!$B$7:$R$2843,4,0)</f>
        <v>21.956</v>
      </c>
      <c r="D29" s="65">
        <f>VLOOKUP($A29,'Return Data'!$B$7:$R$2843,10,0)</f>
        <v>6.7950999999999997</v>
      </c>
      <c r="E29" s="66">
        <f t="shared" si="0"/>
        <v>16</v>
      </c>
      <c r="F29" s="65">
        <f>VLOOKUP($A29,'Return Data'!$B$7:$R$2843,11,0)</f>
        <v>18.661799999999999</v>
      </c>
      <c r="G29" s="66">
        <f t="shared" si="1"/>
        <v>14</v>
      </c>
      <c r="H29" s="65">
        <f>VLOOKUP($A29,'Return Data'!$B$7:$R$2843,12,0)</f>
        <v>30.504000000000001</v>
      </c>
      <c r="I29" s="66">
        <f t="shared" si="2"/>
        <v>20</v>
      </c>
      <c r="J29" s="65">
        <f>VLOOKUP($A29,'Return Data'!$B$7:$R$2843,13,0)</f>
        <v>50.229199999999999</v>
      </c>
      <c r="K29" s="66">
        <f t="shared" si="3"/>
        <v>18</v>
      </c>
      <c r="L29" s="65">
        <f>VLOOKUP($A29,'Return Data'!$B$7:$R$2843,17,0)</f>
        <v>16.656300000000002</v>
      </c>
      <c r="M29" s="66">
        <f>RANK(L29,L$8:L$40,0)</f>
        <v>9</v>
      </c>
      <c r="N29" s="65">
        <f>VLOOKUP($A29,'Return Data'!$B$7:$R$2843,14,0)</f>
        <v>15.327999999999999</v>
      </c>
      <c r="O29" s="66">
        <f>RANK(N29,N$8:N$40,0)</f>
        <v>5</v>
      </c>
      <c r="P29" s="65">
        <f>VLOOKUP($A29,'Return Data'!$B$7:$R$2843,15,0)</f>
        <v>16.089600000000001</v>
      </c>
      <c r="Q29" s="66">
        <f>RANK(P29,P$8:P$40,0)</f>
        <v>2</v>
      </c>
      <c r="R29" s="65">
        <f>VLOOKUP($A29,'Return Data'!$B$7:$R$2843,16,0)</f>
        <v>14.4055</v>
      </c>
      <c r="S29" s="67">
        <f t="shared" si="5"/>
        <v>16</v>
      </c>
    </row>
    <row r="30" spans="1:19" x14ac:dyDescent="0.3">
      <c r="A30" s="63" t="s">
        <v>519</v>
      </c>
      <c r="B30" s="64">
        <f>VLOOKUP($A30,'Return Data'!$B$7:$R$2843,3,0)</f>
        <v>44347</v>
      </c>
      <c r="C30" s="65">
        <f>VLOOKUP($A30,'Return Data'!$B$7:$R$2843,4,0)</f>
        <v>14.8568</v>
      </c>
      <c r="D30" s="65">
        <f>VLOOKUP($A30,'Return Data'!$B$7:$R$2843,10,0)</f>
        <v>4.9676</v>
      </c>
      <c r="E30" s="66">
        <f t="shared" si="0"/>
        <v>32</v>
      </c>
      <c r="F30" s="65">
        <f>VLOOKUP($A30,'Return Data'!$B$7:$R$2843,11,0)</f>
        <v>12.397399999999999</v>
      </c>
      <c r="G30" s="66">
        <f t="shared" si="1"/>
        <v>32</v>
      </c>
      <c r="H30" s="65">
        <f>VLOOKUP($A30,'Return Data'!$B$7:$R$2843,12,0)</f>
        <v>25.8049</v>
      </c>
      <c r="I30" s="66">
        <f t="shared" si="2"/>
        <v>29</v>
      </c>
      <c r="J30" s="65">
        <f>VLOOKUP($A30,'Return Data'!$B$7:$R$2843,13,0)</f>
        <v>41.058100000000003</v>
      </c>
      <c r="K30" s="66">
        <f t="shared" si="3"/>
        <v>30</v>
      </c>
      <c r="L30" s="65"/>
      <c r="M30" s="66"/>
      <c r="N30" s="65"/>
      <c r="O30" s="66"/>
      <c r="P30" s="65"/>
      <c r="Q30" s="66"/>
      <c r="R30" s="65">
        <f>VLOOKUP($A30,'Return Data'!$B$7:$R$2843,16,0)</f>
        <v>15.7142</v>
      </c>
      <c r="S30" s="67">
        <f t="shared" si="5"/>
        <v>7</v>
      </c>
    </row>
    <row r="31" spans="1:19" x14ac:dyDescent="0.3">
      <c r="A31" s="63" t="s">
        <v>2011</v>
      </c>
      <c r="B31" s="64">
        <f>VLOOKUP($A31,'Return Data'!$B$7:$R$2843,3,0)</f>
        <v>44347</v>
      </c>
      <c r="C31" s="65">
        <f>VLOOKUP($A31,'Return Data'!$B$7:$R$2843,4,0)</f>
        <v>13.4299</v>
      </c>
      <c r="D31" s="65">
        <f>VLOOKUP($A31,'Return Data'!$B$7:$R$2843,10,0)</f>
        <v>5.6325000000000003</v>
      </c>
      <c r="E31" s="66">
        <f t="shared" si="0"/>
        <v>30</v>
      </c>
      <c r="F31" s="65">
        <f>VLOOKUP($A31,'Return Data'!$B$7:$R$2843,11,0)</f>
        <v>14.6708</v>
      </c>
      <c r="G31" s="66">
        <f t="shared" si="1"/>
        <v>26</v>
      </c>
      <c r="H31" s="65">
        <f>VLOOKUP($A31,'Return Data'!$B$7:$R$2843,12,0)</f>
        <v>25.207699999999999</v>
      </c>
      <c r="I31" s="66">
        <f t="shared" si="2"/>
        <v>30</v>
      </c>
      <c r="J31" s="65">
        <f>VLOOKUP($A31,'Return Data'!$B$7:$R$2843,13,0)</f>
        <v>40.01</v>
      </c>
      <c r="K31" s="66">
        <f t="shared" si="3"/>
        <v>31</v>
      </c>
      <c r="L31" s="65">
        <f>VLOOKUP($A31,'Return Data'!$B$7:$R$2843,17,0)</f>
        <v>11.011200000000001</v>
      </c>
      <c r="M31" s="66">
        <f t="shared" ref="M31:M40" si="7">RANK(L31,L$8:L$40,0)</f>
        <v>28</v>
      </c>
      <c r="N31" s="65"/>
      <c r="O31" s="66"/>
      <c r="P31" s="65"/>
      <c r="Q31" s="66"/>
      <c r="R31" s="65">
        <f>VLOOKUP($A31,'Return Data'!$B$7:$R$2843,16,0)</f>
        <v>10.021800000000001</v>
      </c>
      <c r="S31" s="67">
        <f t="shared" si="5"/>
        <v>32</v>
      </c>
    </row>
    <row r="32" spans="1:19" x14ac:dyDescent="0.3">
      <c r="A32" s="63" t="s">
        <v>522</v>
      </c>
      <c r="B32" s="64">
        <f>VLOOKUP($A32,'Return Data'!$B$7:$R$2843,3,0)</f>
        <v>44347</v>
      </c>
      <c r="C32" s="65">
        <f>VLOOKUP($A32,'Return Data'!$B$7:$R$2843,4,0)</f>
        <v>65.346299999999999</v>
      </c>
      <c r="D32" s="65">
        <f>VLOOKUP($A32,'Return Data'!$B$7:$R$2843,10,0)</f>
        <v>7.8197000000000001</v>
      </c>
      <c r="E32" s="66">
        <f t="shared" si="0"/>
        <v>8</v>
      </c>
      <c r="F32" s="65">
        <f>VLOOKUP($A32,'Return Data'!$B$7:$R$2843,11,0)</f>
        <v>24.137599999999999</v>
      </c>
      <c r="G32" s="66">
        <f t="shared" si="1"/>
        <v>5</v>
      </c>
      <c r="H32" s="65">
        <f>VLOOKUP($A32,'Return Data'!$B$7:$R$2843,12,0)</f>
        <v>35.947800000000001</v>
      </c>
      <c r="I32" s="66">
        <f t="shared" si="2"/>
        <v>9</v>
      </c>
      <c r="J32" s="65">
        <f>VLOOKUP($A32,'Return Data'!$B$7:$R$2843,13,0)</f>
        <v>56.850200000000001</v>
      </c>
      <c r="K32" s="66">
        <f t="shared" si="3"/>
        <v>7</v>
      </c>
      <c r="L32" s="65">
        <f>VLOOKUP($A32,'Return Data'!$B$7:$R$2843,17,0)</f>
        <v>6.3227000000000002</v>
      </c>
      <c r="M32" s="66">
        <f t="shared" si="7"/>
        <v>29</v>
      </c>
      <c r="N32" s="65">
        <f>VLOOKUP($A32,'Return Data'!$B$7:$R$2843,14,0)</f>
        <v>4.0397999999999996</v>
      </c>
      <c r="O32" s="66">
        <f t="shared" ref="O32:O40" si="8">RANK(N32,N$8:N$40,0)</f>
        <v>26</v>
      </c>
      <c r="P32" s="65">
        <f>VLOOKUP($A32,'Return Data'!$B$7:$R$2843,15,0)</f>
        <v>8.9444999999999997</v>
      </c>
      <c r="Q32" s="66">
        <f t="shared" ref="Q32:Q40" si="9">RANK(P32,P$8:P$40,0)</f>
        <v>22</v>
      </c>
      <c r="R32" s="65">
        <f>VLOOKUP($A32,'Return Data'!$B$7:$R$2843,16,0)</f>
        <v>11.6814</v>
      </c>
      <c r="S32" s="67">
        <f t="shared" si="5"/>
        <v>27</v>
      </c>
    </row>
    <row r="33" spans="1:19" x14ac:dyDescent="0.3">
      <c r="A33" s="63" t="s">
        <v>528</v>
      </c>
      <c r="B33" s="64">
        <f>VLOOKUP($A33,'Return Data'!$B$7:$R$2843,3,0)</f>
        <v>44347</v>
      </c>
      <c r="C33" s="65">
        <f>VLOOKUP($A33,'Return Data'!$B$7:$R$2843,4,0)</f>
        <v>98.67</v>
      </c>
      <c r="D33" s="65">
        <f>VLOOKUP($A33,'Return Data'!$B$7:$R$2843,10,0)</f>
        <v>7.7065999999999999</v>
      </c>
      <c r="E33" s="66">
        <f t="shared" si="0"/>
        <v>9</v>
      </c>
      <c r="F33" s="65">
        <f>VLOOKUP($A33,'Return Data'!$B$7:$R$2843,11,0)</f>
        <v>17.969899999999999</v>
      </c>
      <c r="G33" s="66">
        <f t="shared" si="1"/>
        <v>20</v>
      </c>
      <c r="H33" s="65">
        <f>VLOOKUP($A33,'Return Data'!$B$7:$R$2843,12,0)</f>
        <v>32.7637</v>
      </c>
      <c r="I33" s="66">
        <f t="shared" si="2"/>
        <v>14</v>
      </c>
      <c r="J33" s="65">
        <f>VLOOKUP($A33,'Return Data'!$B$7:$R$2843,13,0)</f>
        <v>50.7102</v>
      </c>
      <c r="K33" s="66">
        <f t="shared" si="3"/>
        <v>15</v>
      </c>
      <c r="L33" s="65">
        <f>VLOOKUP($A33,'Return Data'!$B$7:$R$2843,17,0)</f>
        <v>14.192600000000001</v>
      </c>
      <c r="M33" s="66">
        <f t="shared" si="7"/>
        <v>18</v>
      </c>
      <c r="N33" s="65">
        <f>VLOOKUP($A33,'Return Data'!$B$7:$R$2843,14,0)</f>
        <v>11.5884</v>
      </c>
      <c r="O33" s="66">
        <f t="shared" si="8"/>
        <v>14</v>
      </c>
      <c r="P33" s="65">
        <f>VLOOKUP($A33,'Return Data'!$B$7:$R$2843,15,0)</f>
        <v>11.2669</v>
      </c>
      <c r="Q33" s="66">
        <f t="shared" si="9"/>
        <v>19</v>
      </c>
      <c r="R33" s="65">
        <f>VLOOKUP($A33,'Return Data'!$B$7:$R$2843,16,0)</f>
        <v>12.407400000000001</v>
      </c>
      <c r="S33" s="67">
        <f t="shared" si="5"/>
        <v>23</v>
      </c>
    </row>
    <row r="34" spans="1:19" x14ac:dyDescent="0.3">
      <c r="A34" s="63" t="s">
        <v>530</v>
      </c>
      <c r="B34" s="64">
        <f>VLOOKUP($A34,'Return Data'!$B$7:$R$2843,3,0)</f>
        <v>44347</v>
      </c>
      <c r="C34" s="65">
        <f>VLOOKUP($A34,'Return Data'!$B$7:$R$2843,4,0)</f>
        <v>107.8</v>
      </c>
      <c r="D34" s="65">
        <f>VLOOKUP($A34,'Return Data'!$B$7:$R$2843,10,0)</f>
        <v>5.9771999999999998</v>
      </c>
      <c r="E34" s="66">
        <f t="shared" si="0"/>
        <v>25</v>
      </c>
      <c r="F34" s="65">
        <f>VLOOKUP($A34,'Return Data'!$B$7:$R$2843,11,0)</f>
        <v>17.7241</v>
      </c>
      <c r="G34" s="66">
        <f t="shared" si="1"/>
        <v>21</v>
      </c>
      <c r="H34" s="65">
        <f>VLOOKUP($A34,'Return Data'!$B$7:$R$2843,12,0)</f>
        <v>31.383299999999998</v>
      </c>
      <c r="I34" s="66">
        <f t="shared" si="2"/>
        <v>19</v>
      </c>
      <c r="J34" s="65">
        <f>VLOOKUP($A34,'Return Data'!$B$7:$R$2843,13,0)</f>
        <v>49.993000000000002</v>
      </c>
      <c r="K34" s="66">
        <f t="shared" si="3"/>
        <v>19</v>
      </c>
      <c r="L34" s="65">
        <f>VLOOKUP($A34,'Return Data'!$B$7:$R$2843,17,0)</f>
        <v>13.521699999999999</v>
      </c>
      <c r="M34" s="66">
        <f t="shared" si="7"/>
        <v>21</v>
      </c>
      <c r="N34" s="65">
        <f>VLOOKUP($A34,'Return Data'!$B$7:$R$2843,14,0)</f>
        <v>10.405900000000001</v>
      </c>
      <c r="O34" s="66">
        <f t="shared" si="8"/>
        <v>20</v>
      </c>
      <c r="P34" s="65">
        <f>VLOOKUP($A34,'Return Data'!$B$7:$R$2843,15,0)</f>
        <v>15.344200000000001</v>
      </c>
      <c r="Q34" s="66">
        <f t="shared" si="9"/>
        <v>5</v>
      </c>
      <c r="R34" s="65">
        <f>VLOOKUP($A34,'Return Data'!$B$7:$R$2843,16,0)</f>
        <v>14.5235</v>
      </c>
      <c r="S34" s="67">
        <f t="shared" si="5"/>
        <v>15</v>
      </c>
    </row>
    <row r="35" spans="1:19" x14ac:dyDescent="0.3">
      <c r="A35" s="63" t="s">
        <v>532</v>
      </c>
      <c r="B35" s="64">
        <f>VLOOKUP($A35,'Return Data'!$B$7:$R$2843,3,0)</f>
        <v>44347</v>
      </c>
      <c r="C35" s="65">
        <f>VLOOKUP($A35,'Return Data'!$B$7:$R$2843,4,0)</f>
        <v>248.8252</v>
      </c>
      <c r="D35" s="65">
        <f>VLOOKUP($A35,'Return Data'!$B$7:$R$2843,10,0)</f>
        <v>21.108899999999998</v>
      </c>
      <c r="E35" s="66">
        <f t="shared" si="0"/>
        <v>1</v>
      </c>
      <c r="F35" s="65">
        <f>VLOOKUP($A35,'Return Data'!$B$7:$R$2843,11,0)</f>
        <v>39.163400000000003</v>
      </c>
      <c r="G35" s="66">
        <f t="shared" si="1"/>
        <v>1</v>
      </c>
      <c r="H35" s="65">
        <f>VLOOKUP($A35,'Return Data'!$B$7:$R$2843,12,0)</f>
        <v>56.525799999999997</v>
      </c>
      <c r="I35" s="66">
        <f t="shared" si="2"/>
        <v>1</v>
      </c>
      <c r="J35" s="65">
        <f>VLOOKUP($A35,'Return Data'!$B$7:$R$2843,13,0)</f>
        <v>94.230999999999995</v>
      </c>
      <c r="K35" s="66">
        <f t="shared" si="3"/>
        <v>1</v>
      </c>
      <c r="L35" s="65">
        <f>VLOOKUP($A35,'Return Data'!$B$7:$R$2843,17,0)</f>
        <v>31.8156</v>
      </c>
      <c r="M35" s="66">
        <f t="shared" si="7"/>
        <v>1</v>
      </c>
      <c r="N35" s="65">
        <f>VLOOKUP($A35,'Return Data'!$B$7:$R$2843,14,0)</f>
        <v>24.28</v>
      </c>
      <c r="O35" s="66">
        <f t="shared" si="8"/>
        <v>1</v>
      </c>
      <c r="P35" s="65">
        <f>VLOOKUP($A35,'Return Data'!$B$7:$R$2843,15,0)</f>
        <v>18.203199999999999</v>
      </c>
      <c r="Q35" s="66">
        <f t="shared" si="9"/>
        <v>1</v>
      </c>
      <c r="R35" s="65">
        <f>VLOOKUP($A35,'Return Data'!$B$7:$R$2843,16,0)</f>
        <v>17.654699999999998</v>
      </c>
      <c r="S35" s="67">
        <f t="shared" si="5"/>
        <v>2</v>
      </c>
    </row>
    <row r="36" spans="1:19" x14ac:dyDescent="0.3">
      <c r="A36" s="63" t="s">
        <v>1842</v>
      </c>
      <c r="B36" s="64">
        <f>VLOOKUP($A36,'Return Data'!$B$7:$R$2843,3,0)</f>
        <v>44347</v>
      </c>
      <c r="C36" s="65">
        <f>VLOOKUP($A36,'Return Data'!$B$7:$R$2843,4,0)</f>
        <v>195.28360000000001</v>
      </c>
      <c r="D36" s="65">
        <f>VLOOKUP($A36,'Return Data'!$B$7:$R$2843,10,0)</f>
        <v>6.1589999999999998</v>
      </c>
      <c r="E36" s="66">
        <f t="shared" si="0"/>
        <v>22</v>
      </c>
      <c r="F36" s="65">
        <f>VLOOKUP($A36,'Return Data'!$B$7:$R$2843,11,0)</f>
        <v>17.1357</v>
      </c>
      <c r="G36" s="66">
        <f t="shared" si="1"/>
        <v>22</v>
      </c>
      <c r="H36" s="65">
        <f>VLOOKUP($A36,'Return Data'!$B$7:$R$2843,12,0)</f>
        <v>29.1248</v>
      </c>
      <c r="I36" s="66">
        <f t="shared" si="2"/>
        <v>24</v>
      </c>
      <c r="J36" s="65">
        <f>VLOOKUP($A36,'Return Data'!$B$7:$R$2843,13,0)</f>
        <v>46.082299999999996</v>
      </c>
      <c r="K36" s="66">
        <f t="shared" si="3"/>
        <v>23</v>
      </c>
      <c r="L36" s="65">
        <f>VLOOKUP($A36,'Return Data'!$B$7:$R$2843,17,0)</f>
        <v>15.3019</v>
      </c>
      <c r="M36" s="66">
        <f t="shared" si="7"/>
        <v>13</v>
      </c>
      <c r="N36" s="65">
        <f>VLOOKUP($A36,'Return Data'!$B$7:$R$2843,14,0)</f>
        <v>13.417999999999999</v>
      </c>
      <c r="O36" s="66">
        <f t="shared" si="8"/>
        <v>8</v>
      </c>
      <c r="P36" s="65">
        <f>VLOOKUP($A36,'Return Data'!$B$7:$R$2843,15,0)</f>
        <v>14.185600000000001</v>
      </c>
      <c r="Q36" s="66">
        <f t="shared" si="9"/>
        <v>9</v>
      </c>
      <c r="R36" s="65">
        <f>VLOOKUP($A36,'Return Data'!$B$7:$R$2843,16,0)</f>
        <v>15.8231</v>
      </c>
      <c r="S36" s="67">
        <f t="shared" si="5"/>
        <v>6</v>
      </c>
    </row>
    <row r="37" spans="1:19" x14ac:dyDescent="0.3">
      <c r="A37" s="63" t="s">
        <v>533</v>
      </c>
      <c r="B37" s="64">
        <f>VLOOKUP($A37,'Return Data'!$B$7:$R$2843,3,0)</f>
        <v>44347</v>
      </c>
      <c r="C37" s="65">
        <f>VLOOKUP($A37,'Return Data'!$B$7:$R$2843,4,0)</f>
        <v>22.701799999999999</v>
      </c>
      <c r="D37" s="65">
        <f>VLOOKUP($A37,'Return Data'!$B$7:$R$2843,10,0)</f>
        <v>5.9726999999999997</v>
      </c>
      <c r="E37" s="66">
        <f t="shared" si="0"/>
        <v>26</v>
      </c>
      <c r="F37" s="65">
        <f>VLOOKUP($A37,'Return Data'!$B$7:$R$2843,11,0)</f>
        <v>13.1182</v>
      </c>
      <c r="G37" s="66">
        <f t="shared" si="1"/>
        <v>28</v>
      </c>
      <c r="H37" s="65">
        <f>VLOOKUP($A37,'Return Data'!$B$7:$R$2843,12,0)</f>
        <v>24.575700000000001</v>
      </c>
      <c r="I37" s="66">
        <f t="shared" si="2"/>
        <v>31</v>
      </c>
      <c r="J37" s="65">
        <f>VLOOKUP($A37,'Return Data'!$B$7:$R$2843,13,0)</f>
        <v>41.343800000000002</v>
      </c>
      <c r="K37" s="66">
        <f t="shared" si="3"/>
        <v>29</v>
      </c>
      <c r="L37" s="65">
        <f>VLOOKUP($A37,'Return Data'!$B$7:$R$2843,17,0)</f>
        <v>12.7043</v>
      </c>
      <c r="M37" s="66">
        <f t="shared" si="7"/>
        <v>25</v>
      </c>
      <c r="N37" s="65">
        <f>VLOOKUP($A37,'Return Data'!$B$7:$R$2843,14,0)</f>
        <v>10.877800000000001</v>
      </c>
      <c r="O37" s="66">
        <f t="shared" si="8"/>
        <v>18</v>
      </c>
      <c r="P37" s="65">
        <f>VLOOKUP($A37,'Return Data'!$B$7:$R$2843,15,0)</f>
        <v>11.6366</v>
      </c>
      <c r="Q37" s="66">
        <f t="shared" si="9"/>
        <v>16</v>
      </c>
      <c r="R37" s="65">
        <f>VLOOKUP($A37,'Return Data'!$B$7:$R$2843,16,0)</f>
        <v>11.5799</v>
      </c>
      <c r="S37" s="67">
        <f t="shared" si="5"/>
        <v>28</v>
      </c>
    </row>
    <row r="38" spans="1:19" x14ac:dyDescent="0.3">
      <c r="A38" s="63" t="s">
        <v>536</v>
      </c>
      <c r="B38" s="64">
        <f>VLOOKUP($A38,'Return Data'!$B$7:$R$2843,3,0)</f>
        <v>44347</v>
      </c>
      <c r="C38" s="65">
        <f>VLOOKUP($A38,'Return Data'!$B$7:$R$2843,4,0)</f>
        <v>127.6187</v>
      </c>
      <c r="D38" s="65">
        <f>VLOOKUP($A38,'Return Data'!$B$7:$R$2843,10,0)</f>
        <v>6.1630000000000003</v>
      </c>
      <c r="E38" s="66">
        <f t="shared" si="0"/>
        <v>21</v>
      </c>
      <c r="F38" s="65">
        <f>VLOOKUP($A38,'Return Data'!$B$7:$R$2843,11,0)</f>
        <v>18.6602</v>
      </c>
      <c r="G38" s="66">
        <f t="shared" si="1"/>
        <v>15</v>
      </c>
      <c r="H38" s="65">
        <f>VLOOKUP($A38,'Return Data'!$B$7:$R$2843,12,0)</f>
        <v>29.5335</v>
      </c>
      <c r="I38" s="66">
        <f t="shared" si="2"/>
        <v>22</v>
      </c>
      <c r="J38" s="65">
        <f>VLOOKUP($A38,'Return Data'!$B$7:$R$2843,13,0)</f>
        <v>44.8889</v>
      </c>
      <c r="K38" s="66">
        <f t="shared" si="3"/>
        <v>27</v>
      </c>
      <c r="L38" s="65">
        <f>VLOOKUP($A38,'Return Data'!$B$7:$R$2843,17,0)</f>
        <v>14.543900000000001</v>
      </c>
      <c r="M38" s="66">
        <f t="shared" si="7"/>
        <v>17</v>
      </c>
      <c r="N38" s="65">
        <f>VLOOKUP($A38,'Return Data'!$B$7:$R$2843,14,0)</f>
        <v>12.660600000000001</v>
      </c>
      <c r="O38" s="66">
        <f t="shared" si="8"/>
        <v>10</v>
      </c>
      <c r="P38" s="65">
        <f>VLOOKUP($A38,'Return Data'!$B$7:$R$2843,15,0)</f>
        <v>13.9087</v>
      </c>
      <c r="Q38" s="66">
        <f t="shared" si="9"/>
        <v>10</v>
      </c>
      <c r="R38" s="65">
        <f>VLOOKUP($A38,'Return Data'!$B$7:$R$2843,16,0)</f>
        <v>11.7056</v>
      </c>
      <c r="S38" s="67">
        <f t="shared" si="5"/>
        <v>26</v>
      </c>
    </row>
    <row r="39" spans="1:19" x14ac:dyDescent="0.3">
      <c r="A39" s="63" t="s">
        <v>537</v>
      </c>
      <c r="B39" s="64">
        <f>VLOOKUP($A39,'Return Data'!$B$7:$R$2843,3,0)</f>
        <v>44347</v>
      </c>
      <c r="C39" s="65">
        <f>VLOOKUP($A39,'Return Data'!$B$7:$R$2843,4,0)</f>
        <v>294.60649999999998</v>
      </c>
      <c r="D39" s="65">
        <f>VLOOKUP($A39,'Return Data'!$B$7:$R$2843,10,0)</f>
        <v>5.9607999999999999</v>
      </c>
      <c r="E39" s="66">
        <f t="shared" si="0"/>
        <v>27</v>
      </c>
      <c r="F39" s="65">
        <f>VLOOKUP($A39,'Return Data'!$B$7:$R$2843,11,0)</f>
        <v>18.605</v>
      </c>
      <c r="G39" s="66">
        <f t="shared" si="1"/>
        <v>16</v>
      </c>
      <c r="H39" s="65">
        <f>VLOOKUP($A39,'Return Data'!$B$7:$R$2843,12,0)</f>
        <v>31.921600000000002</v>
      </c>
      <c r="I39" s="66">
        <f t="shared" si="2"/>
        <v>17</v>
      </c>
      <c r="J39" s="65">
        <f>VLOOKUP($A39,'Return Data'!$B$7:$R$2843,13,0)</f>
        <v>50.632100000000001</v>
      </c>
      <c r="K39" s="66">
        <f t="shared" si="3"/>
        <v>16</v>
      </c>
      <c r="L39" s="65">
        <f>VLOOKUP($A39,'Return Data'!$B$7:$R$2843,17,0)</f>
        <v>12.851599999999999</v>
      </c>
      <c r="M39" s="66">
        <f t="shared" si="7"/>
        <v>24</v>
      </c>
      <c r="N39" s="65">
        <f>VLOOKUP($A39,'Return Data'!$B$7:$R$2843,14,0)</f>
        <v>11.045</v>
      </c>
      <c r="O39" s="66">
        <f t="shared" si="8"/>
        <v>17</v>
      </c>
      <c r="P39" s="65">
        <f>VLOOKUP($A39,'Return Data'!$B$7:$R$2843,15,0)</f>
        <v>11.220499999999999</v>
      </c>
      <c r="Q39" s="66">
        <f t="shared" si="9"/>
        <v>20</v>
      </c>
      <c r="R39" s="65">
        <f>VLOOKUP($A39,'Return Data'!$B$7:$R$2843,16,0)</f>
        <v>13.805899999999999</v>
      </c>
      <c r="S39" s="67">
        <f t="shared" si="5"/>
        <v>18</v>
      </c>
    </row>
    <row r="40" spans="1:19" x14ac:dyDescent="0.3">
      <c r="A40" s="63" t="s">
        <v>539</v>
      </c>
      <c r="B40" s="64">
        <f>VLOOKUP($A40,'Return Data'!$B$7:$R$2843,3,0)</f>
        <v>44347</v>
      </c>
      <c r="C40" s="65">
        <f>VLOOKUP($A40,'Return Data'!$B$7:$R$2843,4,0)</f>
        <v>232.79949999999999</v>
      </c>
      <c r="D40" s="65">
        <f>VLOOKUP($A40,'Return Data'!$B$7:$R$2843,10,0)</f>
        <v>8.4728999999999992</v>
      </c>
      <c r="E40" s="66">
        <f t="shared" si="0"/>
        <v>5</v>
      </c>
      <c r="F40" s="65">
        <f>VLOOKUP($A40,'Return Data'!$B$7:$R$2843,11,0)</f>
        <v>23.775600000000001</v>
      </c>
      <c r="G40" s="66">
        <f t="shared" si="1"/>
        <v>6</v>
      </c>
      <c r="H40" s="65">
        <f>VLOOKUP($A40,'Return Data'!$B$7:$R$2843,12,0)</f>
        <v>36.257599999999996</v>
      </c>
      <c r="I40" s="66">
        <f t="shared" si="2"/>
        <v>7</v>
      </c>
      <c r="J40" s="65">
        <f>VLOOKUP($A40,'Return Data'!$B$7:$R$2843,13,0)</f>
        <v>57.293500000000002</v>
      </c>
      <c r="K40" s="66">
        <f t="shared" si="3"/>
        <v>6</v>
      </c>
      <c r="L40" s="65">
        <f>VLOOKUP($A40,'Return Data'!$B$7:$R$2843,17,0)</f>
        <v>14.9801</v>
      </c>
      <c r="M40" s="66">
        <f t="shared" si="7"/>
        <v>16</v>
      </c>
      <c r="N40" s="65">
        <f>VLOOKUP($A40,'Return Data'!$B$7:$R$2843,14,0)</f>
        <v>10.329499999999999</v>
      </c>
      <c r="O40" s="66">
        <f t="shared" si="8"/>
        <v>21</v>
      </c>
      <c r="P40" s="65">
        <f>VLOOKUP($A40,'Return Data'!$B$7:$R$2843,15,0)</f>
        <v>12.183199999999999</v>
      </c>
      <c r="Q40" s="66">
        <f t="shared" si="9"/>
        <v>14</v>
      </c>
      <c r="R40" s="65">
        <f>VLOOKUP($A40,'Return Data'!$B$7:$R$2843,16,0)</f>
        <v>12.229100000000001</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7.3999030303030313</v>
      </c>
      <c r="E42" s="74"/>
      <c r="F42" s="75">
        <f>AVERAGE(F8:F40)</f>
        <v>19.127509090909097</v>
      </c>
      <c r="G42" s="74"/>
      <c r="H42" s="75">
        <f>AVERAGE(H8:H40)</f>
        <v>32.717515151515158</v>
      </c>
      <c r="I42" s="74"/>
      <c r="J42" s="75">
        <f>AVERAGE(J8:J40)</f>
        <v>52.471424242424241</v>
      </c>
      <c r="K42" s="74"/>
      <c r="L42" s="75">
        <f>AVERAGE(L8:L40)</f>
        <v>15.579841379310345</v>
      </c>
      <c r="M42" s="74"/>
      <c r="N42" s="75">
        <f>AVERAGE(N8:N40)</f>
        <v>12.352323076923078</v>
      </c>
      <c r="O42" s="74"/>
      <c r="P42" s="75">
        <f>AVERAGE(P8:P40)</f>
        <v>13.308259090909088</v>
      </c>
      <c r="Q42" s="74"/>
      <c r="R42" s="75">
        <f>AVERAGE(R8:R40)</f>
        <v>14.022827272727273</v>
      </c>
      <c r="S42" s="76"/>
    </row>
    <row r="43" spans="1:19" x14ac:dyDescent="0.3">
      <c r="A43" s="73" t="s">
        <v>28</v>
      </c>
      <c r="B43" s="74"/>
      <c r="C43" s="74"/>
      <c r="D43" s="75">
        <f>MIN(D8:D40)</f>
        <v>4.4896000000000003</v>
      </c>
      <c r="E43" s="74"/>
      <c r="F43" s="75">
        <f>MIN(F8:F40)</f>
        <v>11.6571</v>
      </c>
      <c r="G43" s="74"/>
      <c r="H43" s="75">
        <f>MIN(H8:H40)</f>
        <v>23.634699999999999</v>
      </c>
      <c r="I43" s="74"/>
      <c r="J43" s="75">
        <f>MIN(J8:J40)</f>
        <v>37.8767</v>
      </c>
      <c r="K43" s="74"/>
      <c r="L43" s="75">
        <f>MIN(L8:L40)</f>
        <v>6.3227000000000002</v>
      </c>
      <c r="M43" s="74"/>
      <c r="N43" s="75">
        <f>MIN(N8:N40)</f>
        <v>4.0397999999999996</v>
      </c>
      <c r="O43" s="74"/>
      <c r="P43" s="75">
        <f>MIN(P8:P40)</f>
        <v>8.9444999999999997</v>
      </c>
      <c r="Q43" s="74"/>
      <c r="R43" s="75">
        <f>MIN(R8:R40)</f>
        <v>9.8541000000000007</v>
      </c>
      <c r="S43" s="76"/>
    </row>
    <row r="44" spans="1:19" ht="15" thickBot="1" x14ac:dyDescent="0.35">
      <c r="A44" s="77" t="s">
        <v>29</v>
      </c>
      <c r="B44" s="78"/>
      <c r="C44" s="78"/>
      <c r="D44" s="79">
        <f>MAX(D8:D40)</f>
        <v>21.108899999999998</v>
      </c>
      <c r="E44" s="78"/>
      <c r="F44" s="79">
        <f>MAX(F8:F40)</f>
        <v>39.163400000000003</v>
      </c>
      <c r="G44" s="78"/>
      <c r="H44" s="79">
        <f>MAX(H8:H40)</f>
        <v>56.525799999999997</v>
      </c>
      <c r="I44" s="78"/>
      <c r="J44" s="79">
        <f>MAX(J8:J40)</f>
        <v>94.230999999999995</v>
      </c>
      <c r="K44" s="78"/>
      <c r="L44" s="79">
        <f>MAX(L8:L40)</f>
        <v>31.8156</v>
      </c>
      <c r="M44" s="78"/>
      <c r="N44" s="79">
        <f>MAX(N8:N40)</f>
        <v>24.28</v>
      </c>
      <c r="O44" s="78"/>
      <c r="P44" s="79">
        <f>MAX(P8:P40)</f>
        <v>18.203199999999999</v>
      </c>
      <c r="Q44" s="78"/>
      <c r="R44" s="79">
        <f>MAX(R8:R40)</f>
        <v>26.028300000000002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44347</v>
      </c>
      <c r="C8" s="65">
        <f>VLOOKUP($A8,'Return Data'!$B$7:$R$2843,4,0)</f>
        <v>960.51</v>
      </c>
      <c r="D8" s="65">
        <f>VLOOKUP($A8,'Return Data'!$B$7:$R$2843,10,0)</f>
        <v>6.7838000000000003</v>
      </c>
      <c r="E8" s="66">
        <f t="shared" ref="E8:E40" si="0">RANK(D8,D$8:D$40,0)</f>
        <v>12</v>
      </c>
      <c r="F8" s="65">
        <f>VLOOKUP($A8,'Return Data'!$B$7:$R$2843,11,0)</f>
        <v>18.056799999999999</v>
      </c>
      <c r="G8" s="66">
        <f t="shared" ref="G8:G40" si="1">RANK(F8,F$8:F$40,0)</f>
        <v>14</v>
      </c>
      <c r="H8" s="65">
        <f>VLOOKUP($A8,'Return Data'!$B$7:$R$2843,12,0)</f>
        <v>34.530900000000003</v>
      </c>
      <c r="I8" s="66">
        <f t="shared" ref="I8:I40" si="2">RANK(H8,H$8:H$40,0)</f>
        <v>10</v>
      </c>
      <c r="J8" s="65">
        <f>VLOOKUP($A8,'Return Data'!$B$7:$R$2843,13,0)</f>
        <v>55.168700000000001</v>
      </c>
      <c r="K8" s="66">
        <f t="shared" ref="K8:K40" si="3">RANK(J8,J$8:J$40,0)</f>
        <v>9</v>
      </c>
      <c r="L8" s="65">
        <f>VLOOKUP($A8,'Return Data'!$B$7:$R$2843,17,0)</f>
        <v>12.1629</v>
      </c>
      <c r="M8" s="66">
        <f t="shared" ref="M8:M17" si="4">RANK(L8,L$8:L$40,0)</f>
        <v>21</v>
      </c>
      <c r="N8" s="65">
        <f>VLOOKUP($A8,'Return Data'!$B$7:$R$2843,14,0)</f>
        <v>8.4400999999999993</v>
      </c>
      <c r="O8" s="66">
        <f>RANK(N8,N$8:N$40,0)</f>
        <v>24</v>
      </c>
      <c r="P8" s="65">
        <f>VLOOKUP($A8,'Return Data'!$B$7:$R$2843,15,0)</f>
        <v>10.4735</v>
      </c>
      <c r="Q8" s="66">
        <f>RANK(P8,P$8:P$40,0)</f>
        <v>16</v>
      </c>
      <c r="R8" s="65">
        <f>VLOOKUP($A8,'Return Data'!$B$7:$R$2843,16,0)</f>
        <v>18.938199999999998</v>
      </c>
      <c r="S8" s="67">
        <f t="shared" ref="S8:S40" si="5">RANK(R8,R$8:R$40,0)</f>
        <v>2</v>
      </c>
    </row>
    <row r="9" spans="1:20" x14ac:dyDescent="0.3">
      <c r="A9" s="63" t="s">
        <v>481</v>
      </c>
      <c r="B9" s="64">
        <f>VLOOKUP($A9,'Return Data'!$B$7:$R$2843,3,0)</f>
        <v>44347</v>
      </c>
      <c r="C9" s="65">
        <f>VLOOKUP($A9,'Return Data'!$B$7:$R$2843,4,0)</f>
        <v>13.7</v>
      </c>
      <c r="D9" s="65">
        <f>VLOOKUP($A9,'Return Data'!$B$7:$R$2843,10,0)</f>
        <v>5.5469999999999997</v>
      </c>
      <c r="E9" s="66">
        <f t="shared" si="0"/>
        <v>28</v>
      </c>
      <c r="F9" s="65">
        <f>VLOOKUP($A9,'Return Data'!$B$7:$R$2843,11,0)</f>
        <v>11.7455</v>
      </c>
      <c r="G9" s="66">
        <f t="shared" si="1"/>
        <v>31</v>
      </c>
      <c r="H9" s="65">
        <f>VLOOKUP($A9,'Return Data'!$B$7:$R$2843,12,0)</f>
        <v>25.9191</v>
      </c>
      <c r="I9" s="66">
        <f t="shared" si="2"/>
        <v>27</v>
      </c>
      <c r="J9" s="65">
        <f>VLOOKUP($A9,'Return Data'!$B$7:$R$2843,13,0)</f>
        <v>43.305399999999999</v>
      </c>
      <c r="K9" s="66">
        <f t="shared" si="3"/>
        <v>25</v>
      </c>
      <c r="L9" s="65">
        <f>VLOOKUP($A9,'Return Data'!$B$7:$R$2843,17,0)</f>
        <v>14.3142</v>
      </c>
      <c r="M9" s="66">
        <f t="shared" si="4"/>
        <v>14</v>
      </c>
      <c r="N9" s="65"/>
      <c r="O9" s="66"/>
      <c r="P9" s="65"/>
      <c r="Q9" s="66"/>
      <c r="R9" s="65">
        <f>VLOOKUP($A9,'Return Data'!$B$7:$R$2843,16,0)</f>
        <v>11.8506</v>
      </c>
      <c r="S9" s="67">
        <f t="shared" si="5"/>
        <v>20</v>
      </c>
    </row>
    <row r="10" spans="1:20" x14ac:dyDescent="0.3">
      <c r="A10" s="63" t="s">
        <v>482</v>
      </c>
      <c r="B10" s="64">
        <f>VLOOKUP($A10,'Return Data'!$B$7:$R$2843,3,0)</f>
        <v>44347</v>
      </c>
      <c r="C10" s="65">
        <f>VLOOKUP($A10,'Return Data'!$B$7:$R$2843,4,0)</f>
        <v>72.11</v>
      </c>
      <c r="D10" s="65">
        <f>VLOOKUP($A10,'Return Data'!$B$7:$R$2843,10,0)</f>
        <v>5.9351000000000003</v>
      </c>
      <c r="E10" s="66">
        <f t="shared" si="0"/>
        <v>21</v>
      </c>
      <c r="F10" s="65">
        <f>VLOOKUP($A10,'Return Data'!$B$7:$R$2843,11,0)</f>
        <v>17.807500000000001</v>
      </c>
      <c r="G10" s="66">
        <f t="shared" si="1"/>
        <v>17</v>
      </c>
      <c r="H10" s="65">
        <f>VLOOKUP($A10,'Return Data'!$B$7:$R$2843,12,0)</f>
        <v>31.252300000000002</v>
      </c>
      <c r="I10" s="66">
        <f t="shared" si="2"/>
        <v>14</v>
      </c>
      <c r="J10" s="65">
        <f>VLOOKUP($A10,'Return Data'!$B$7:$R$2843,13,0)</f>
        <v>51.142299999999999</v>
      </c>
      <c r="K10" s="66">
        <f t="shared" si="3"/>
        <v>13</v>
      </c>
      <c r="L10" s="65">
        <f>VLOOKUP($A10,'Return Data'!$B$7:$R$2843,17,0)</f>
        <v>12.824299999999999</v>
      </c>
      <c r="M10" s="66">
        <f t="shared" si="4"/>
        <v>18</v>
      </c>
      <c r="N10" s="65">
        <f>VLOOKUP($A10,'Return Data'!$B$7:$R$2843,14,0)</f>
        <v>8.6945999999999994</v>
      </c>
      <c r="O10" s="66">
        <f t="shared" ref="O10:O17" si="6">RANK(N10,N$8:N$40,0)</f>
        <v>23</v>
      </c>
      <c r="P10" s="65">
        <f>VLOOKUP($A10,'Return Data'!$B$7:$R$2843,15,0)</f>
        <v>10.717700000000001</v>
      </c>
      <c r="Q10" s="66">
        <f>RANK(P10,P$8:P$40,0)</f>
        <v>15</v>
      </c>
      <c r="R10" s="65">
        <f>VLOOKUP($A10,'Return Data'!$B$7:$R$2843,16,0)</f>
        <v>11.7881</v>
      </c>
      <c r="S10" s="67">
        <f t="shared" si="5"/>
        <v>22</v>
      </c>
    </row>
    <row r="11" spans="1:20" x14ac:dyDescent="0.3">
      <c r="A11" s="63" t="s">
        <v>1781</v>
      </c>
      <c r="B11" s="64">
        <f>VLOOKUP($A11,'Return Data'!$B$7:$R$2843,3,0)</f>
        <v>44347</v>
      </c>
      <c r="C11" s="65">
        <f>VLOOKUP($A11,'Return Data'!$B$7:$R$2843,4,0)</f>
        <v>17.026900000000001</v>
      </c>
      <c r="D11" s="65">
        <f>VLOOKUP($A11,'Return Data'!$B$7:$R$2843,10,0)</f>
        <v>7.4109999999999996</v>
      </c>
      <c r="E11" s="66">
        <f t="shared" si="0"/>
        <v>9</v>
      </c>
      <c r="F11" s="65">
        <f>VLOOKUP($A11,'Return Data'!$B$7:$R$2843,11,0)</f>
        <v>20.987300000000001</v>
      </c>
      <c r="G11" s="66">
        <f t="shared" si="1"/>
        <v>9</v>
      </c>
      <c r="H11" s="65">
        <f>VLOOKUP($A11,'Return Data'!$B$7:$R$2843,12,0)</f>
        <v>30.904699999999998</v>
      </c>
      <c r="I11" s="66">
        <f t="shared" si="2"/>
        <v>18</v>
      </c>
      <c r="J11" s="65">
        <f>VLOOKUP($A11,'Return Data'!$B$7:$R$2843,13,0)</f>
        <v>45.424700000000001</v>
      </c>
      <c r="K11" s="66">
        <f t="shared" si="3"/>
        <v>21</v>
      </c>
      <c r="L11" s="65">
        <f>VLOOKUP($A11,'Return Data'!$B$7:$R$2843,17,0)</f>
        <v>18.650400000000001</v>
      </c>
      <c r="M11" s="66">
        <f t="shared" si="4"/>
        <v>3</v>
      </c>
      <c r="N11" s="65">
        <f>VLOOKUP($A11,'Return Data'!$B$7:$R$2843,14,0)</f>
        <v>15.762499999999999</v>
      </c>
      <c r="O11" s="66">
        <f t="shared" si="6"/>
        <v>2</v>
      </c>
      <c r="P11" s="65"/>
      <c r="Q11" s="66"/>
      <c r="R11" s="65">
        <f>VLOOKUP($A11,'Return Data'!$B$7:$R$2843,16,0)</f>
        <v>13.6805</v>
      </c>
      <c r="S11" s="67">
        <f t="shared" si="5"/>
        <v>12</v>
      </c>
    </row>
    <row r="12" spans="1:20" x14ac:dyDescent="0.3">
      <c r="A12" s="63" t="s">
        <v>485</v>
      </c>
      <c r="B12" s="64">
        <f>VLOOKUP($A12,'Return Data'!$B$7:$R$2843,3,0)</f>
        <v>44347</v>
      </c>
      <c r="C12" s="65">
        <f>VLOOKUP($A12,'Return Data'!$B$7:$R$2843,4,0)</f>
        <v>19</v>
      </c>
      <c r="D12" s="65">
        <f>VLOOKUP($A12,'Return Data'!$B$7:$R$2843,10,0)</f>
        <v>15.5718</v>
      </c>
      <c r="E12" s="66">
        <f t="shared" si="0"/>
        <v>2</v>
      </c>
      <c r="F12" s="65">
        <f>VLOOKUP($A12,'Return Data'!$B$7:$R$2843,11,0)</f>
        <v>26.245799999999999</v>
      </c>
      <c r="G12" s="66">
        <f t="shared" si="1"/>
        <v>3</v>
      </c>
      <c r="H12" s="65">
        <f>VLOOKUP($A12,'Return Data'!$B$7:$R$2843,12,0)</f>
        <v>45.371099999999998</v>
      </c>
      <c r="I12" s="66">
        <f t="shared" si="2"/>
        <v>2</v>
      </c>
      <c r="J12" s="65">
        <f>VLOOKUP($A12,'Return Data'!$B$7:$R$2843,13,0)</f>
        <v>72.7273</v>
      </c>
      <c r="K12" s="66">
        <f t="shared" si="3"/>
        <v>3</v>
      </c>
      <c r="L12" s="65">
        <f>VLOOKUP($A12,'Return Data'!$B$7:$R$2843,17,0)</f>
        <v>21.002199999999998</v>
      </c>
      <c r="M12" s="66">
        <f t="shared" si="4"/>
        <v>2</v>
      </c>
      <c r="N12" s="65">
        <f>VLOOKUP($A12,'Return Data'!$B$7:$R$2843,14,0)</f>
        <v>10.1061</v>
      </c>
      <c r="O12" s="66">
        <f t="shared" si="6"/>
        <v>15</v>
      </c>
      <c r="P12" s="65"/>
      <c r="Q12" s="66"/>
      <c r="R12" s="65">
        <f>VLOOKUP($A12,'Return Data'!$B$7:$R$2843,16,0)</f>
        <v>14.100899999999999</v>
      </c>
      <c r="S12" s="67">
        <f t="shared" si="5"/>
        <v>9</v>
      </c>
    </row>
    <row r="13" spans="1:20" x14ac:dyDescent="0.3">
      <c r="A13" s="63" t="s">
        <v>487</v>
      </c>
      <c r="B13" s="64">
        <f>VLOOKUP($A13,'Return Data'!$B$7:$R$2843,3,0)</f>
        <v>44347</v>
      </c>
      <c r="C13" s="65">
        <f>VLOOKUP($A13,'Return Data'!$B$7:$R$2843,4,0)</f>
        <v>221.12</v>
      </c>
      <c r="D13" s="65">
        <f>VLOOKUP($A13,'Return Data'!$B$7:$R$2843,10,0)</f>
        <v>6.1444000000000001</v>
      </c>
      <c r="E13" s="66">
        <f t="shared" si="0"/>
        <v>18</v>
      </c>
      <c r="F13" s="65">
        <f>VLOOKUP($A13,'Return Data'!$B$7:$R$2843,11,0)</f>
        <v>15.3048</v>
      </c>
      <c r="G13" s="66">
        <f t="shared" si="1"/>
        <v>23</v>
      </c>
      <c r="H13" s="65">
        <f>VLOOKUP($A13,'Return Data'!$B$7:$R$2843,12,0)</f>
        <v>27.9556</v>
      </c>
      <c r="I13" s="66">
        <f t="shared" si="2"/>
        <v>24</v>
      </c>
      <c r="J13" s="65">
        <f>VLOOKUP($A13,'Return Data'!$B$7:$R$2843,13,0)</f>
        <v>43.5565</v>
      </c>
      <c r="K13" s="66">
        <f t="shared" si="3"/>
        <v>24</v>
      </c>
      <c r="L13" s="65">
        <f>VLOOKUP($A13,'Return Data'!$B$7:$R$2843,17,0)</f>
        <v>16.762499999999999</v>
      </c>
      <c r="M13" s="66">
        <f t="shared" si="4"/>
        <v>6</v>
      </c>
      <c r="N13" s="65">
        <f>VLOOKUP($A13,'Return Data'!$B$7:$R$2843,14,0)</f>
        <v>14.0474</v>
      </c>
      <c r="O13" s="66">
        <f t="shared" si="6"/>
        <v>3</v>
      </c>
      <c r="P13" s="65">
        <f>VLOOKUP($A13,'Return Data'!$B$7:$R$2843,15,0)</f>
        <v>14.488899999999999</v>
      </c>
      <c r="Q13" s="66">
        <f>RANK(P13,P$8:P$40,0)</f>
        <v>3</v>
      </c>
      <c r="R13" s="65">
        <f>VLOOKUP($A13,'Return Data'!$B$7:$R$2843,16,0)</f>
        <v>11.5418</v>
      </c>
      <c r="S13" s="67">
        <f t="shared" si="5"/>
        <v>24</v>
      </c>
    </row>
    <row r="14" spans="1:20" x14ac:dyDescent="0.3">
      <c r="A14" s="63" t="s">
        <v>489</v>
      </c>
      <c r="B14" s="64">
        <f>VLOOKUP($A14,'Return Data'!$B$7:$R$2843,3,0)</f>
        <v>44347</v>
      </c>
      <c r="C14" s="65">
        <f>VLOOKUP($A14,'Return Data'!$B$7:$R$2843,4,0)</f>
        <v>213.81700000000001</v>
      </c>
      <c r="D14" s="65">
        <f>VLOOKUP($A14,'Return Data'!$B$7:$R$2843,10,0)</f>
        <v>6.8433000000000002</v>
      </c>
      <c r="E14" s="66">
        <f t="shared" si="0"/>
        <v>11</v>
      </c>
      <c r="F14" s="65">
        <f>VLOOKUP($A14,'Return Data'!$B$7:$R$2843,11,0)</f>
        <v>17.3658</v>
      </c>
      <c r="G14" s="66">
        <f t="shared" si="1"/>
        <v>19</v>
      </c>
      <c r="H14" s="65">
        <f>VLOOKUP($A14,'Return Data'!$B$7:$R$2843,12,0)</f>
        <v>31.7272</v>
      </c>
      <c r="I14" s="66">
        <f t="shared" si="2"/>
        <v>13</v>
      </c>
      <c r="J14" s="65">
        <f>VLOOKUP($A14,'Return Data'!$B$7:$R$2843,13,0)</f>
        <v>49.511899999999997</v>
      </c>
      <c r="K14" s="66">
        <f t="shared" si="3"/>
        <v>14</v>
      </c>
      <c r="L14" s="65">
        <f>VLOOKUP($A14,'Return Data'!$B$7:$R$2843,17,0)</f>
        <v>17.2376</v>
      </c>
      <c r="M14" s="66">
        <f t="shared" si="4"/>
        <v>5</v>
      </c>
      <c r="N14" s="65">
        <f>VLOOKUP($A14,'Return Data'!$B$7:$R$2843,14,0)</f>
        <v>13.4381</v>
      </c>
      <c r="O14" s="66">
        <f t="shared" si="6"/>
        <v>7</v>
      </c>
      <c r="P14" s="65">
        <f>VLOOKUP($A14,'Return Data'!$B$7:$R$2843,15,0)</f>
        <v>13.8619</v>
      </c>
      <c r="Q14" s="66">
        <f>RANK(P14,P$8:P$40,0)</f>
        <v>6</v>
      </c>
      <c r="R14" s="65">
        <f>VLOOKUP($A14,'Return Data'!$B$7:$R$2843,16,0)</f>
        <v>14.9162</v>
      </c>
      <c r="S14" s="67">
        <f t="shared" si="5"/>
        <v>7</v>
      </c>
    </row>
    <row r="15" spans="1:20" x14ac:dyDescent="0.3">
      <c r="A15" s="63" t="s">
        <v>491</v>
      </c>
      <c r="B15" s="64">
        <f>VLOOKUP($A15,'Return Data'!$B$7:$R$2843,3,0)</f>
        <v>44347</v>
      </c>
      <c r="C15" s="65">
        <f>VLOOKUP($A15,'Return Data'!$B$7:$R$2843,4,0)</f>
        <v>33.94</v>
      </c>
      <c r="D15" s="65">
        <f>VLOOKUP($A15,'Return Data'!$B$7:$R$2843,10,0)</f>
        <v>6.7630999999999997</v>
      </c>
      <c r="E15" s="66">
        <f t="shared" si="0"/>
        <v>14</v>
      </c>
      <c r="F15" s="65">
        <f>VLOOKUP($A15,'Return Data'!$B$7:$R$2843,11,0)</f>
        <v>18.1755</v>
      </c>
      <c r="G15" s="66">
        <f t="shared" si="1"/>
        <v>13</v>
      </c>
      <c r="H15" s="65">
        <f>VLOOKUP($A15,'Return Data'!$B$7:$R$2843,12,0)</f>
        <v>31.0425</v>
      </c>
      <c r="I15" s="66">
        <f t="shared" si="2"/>
        <v>16</v>
      </c>
      <c r="J15" s="65">
        <f>VLOOKUP($A15,'Return Data'!$B$7:$R$2843,13,0)</f>
        <v>47.886699999999998</v>
      </c>
      <c r="K15" s="66">
        <f t="shared" si="3"/>
        <v>19</v>
      </c>
      <c r="L15" s="65">
        <f>VLOOKUP($A15,'Return Data'!$B$7:$R$2843,17,0)</f>
        <v>14.8073</v>
      </c>
      <c r="M15" s="66">
        <f t="shared" si="4"/>
        <v>10</v>
      </c>
      <c r="N15" s="65">
        <f>VLOOKUP($A15,'Return Data'!$B$7:$R$2843,14,0)</f>
        <v>11.556100000000001</v>
      </c>
      <c r="O15" s="66">
        <f t="shared" si="6"/>
        <v>10</v>
      </c>
      <c r="P15" s="65">
        <f>VLOOKUP($A15,'Return Data'!$B$7:$R$2843,15,0)</f>
        <v>11.714399999999999</v>
      </c>
      <c r="Q15" s="66">
        <f>RANK(P15,P$8:P$40,0)</f>
        <v>11</v>
      </c>
      <c r="R15" s="65">
        <f>VLOOKUP($A15,'Return Data'!$B$7:$R$2843,16,0)</f>
        <v>10.900600000000001</v>
      </c>
      <c r="S15" s="67">
        <f t="shared" si="5"/>
        <v>27</v>
      </c>
    </row>
    <row r="16" spans="1:20" x14ac:dyDescent="0.3">
      <c r="A16" s="63" t="s">
        <v>492</v>
      </c>
      <c r="B16" s="64">
        <f>VLOOKUP($A16,'Return Data'!$B$7:$R$2843,3,0)</f>
        <v>44347</v>
      </c>
      <c r="C16" s="65">
        <f>VLOOKUP($A16,'Return Data'!$B$7:$R$2843,4,0)</f>
        <v>161.09899999999999</v>
      </c>
      <c r="D16" s="65">
        <f>VLOOKUP($A16,'Return Data'!$B$7:$R$2843,10,0)</f>
        <v>6.0896999999999997</v>
      </c>
      <c r="E16" s="66">
        <f t="shared" si="0"/>
        <v>19</v>
      </c>
      <c r="F16" s="65">
        <f>VLOOKUP($A16,'Return Data'!$B$7:$R$2843,11,0)</f>
        <v>19.041499999999999</v>
      </c>
      <c r="G16" s="66">
        <f t="shared" si="1"/>
        <v>11</v>
      </c>
      <c r="H16" s="65">
        <f>VLOOKUP($A16,'Return Data'!$B$7:$R$2843,12,0)</f>
        <v>34.318800000000003</v>
      </c>
      <c r="I16" s="66">
        <f t="shared" si="2"/>
        <v>11</v>
      </c>
      <c r="J16" s="65">
        <f>VLOOKUP($A16,'Return Data'!$B$7:$R$2843,13,0)</f>
        <v>52.86</v>
      </c>
      <c r="K16" s="66">
        <f t="shared" si="3"/>
        <v>12</v>
      </c>
      <c r="L16" s="65">
        <f>VLOOKUP($A16,'Return Data'!$B$7:$R$2843,17,0)</f>
        <v>14.857900000000001</v>
      </c>
      <c r="M16" s="66">
        <f t="shared" si="4"/>
        <v>9</v>
      </c>
      <c r="N16" s="65">
        <f>VLOOKUP($A16,'Return Data'!$B$7:$R$2843,14,0)</f>
        <v>11.318199999999999</v>
      </c>
      <c r="O16" s="66">
        <f t="shared" si="6"/>
        <v>12</v>
      </c>
      <c r="P16" s="65">
        <f>VLOOKUP($A16,'Return Data'!$B$7:$R$2843,15,0)</f>
        <v>11.3931</v>
      </c>
      <c r="Q16" s="66">
        <f>RANK(P16,P$8:P$40,0)</f>
        <v>13</v>
      </c>
      <c r="R16" s="65">
        <f>VLOOKUP($A16,'Return Data'!$B$7:$R$2843,16,0)</f>
        <v>13.8089</v>
      </c>
      <c r="S16" s="67">
        <f t="shared" si="5"/>
        <v>11</v>
      </c>
    </row>
    <row r="17" spans="1:19" x14ac:dyDescent="0.3">
      <c r="A17" s="63" t="s">
        <v>494</v>
      </c>
      <c r="B17" s="64">
        <f>VLOOKUP($A17,'Return Data'!$B$7:$R$2843,3,0)</f>
        <v>44347</v>
      </c>
      <c r="C17" s="65">
        <f>VLOOKUP($A17,'Return Data'!$B$7:$R$2843,4,0)</f>
        <v>72.113</v>
      </c>
      <c r="D17" s="65">
        <f>VLOOKUP($A17,'Return Data'!$B$7:$R$2843,10,0)</f>
        <v>6.7645</v>
      </c>
      <c r="E17" s="66">
        <f t="shared" si="0"/>
        <v>13</v>
      </c>
      <c r="F17" s="65">
        <f>VLOOKUP($A17,'Return Data'!$B$7:$R$2843,11,0)</f>
        <v>22.132300000000001</v>
      </c>
      <c r="G17" s="66">
        <f t="shared" si="1"/>
        <v>8</v>
      </c>
      <c r="H17" s="65">
        <f>VLOOKUP($A17,'Return Data'!$B$7:$R$2843,12,0)</f>
        <v>35.581299999999999</v>
      </c>
      <c r="I17" s="66">
        <f t="shared" si="2"/>
        <v>6</v>
      </c>
      <c r="J17" s="65">
        <f>VLOOKUP($A17,'Return Data'!$B$7:$R$2843,13,0)</f>
        <v>57.469200000000001</v>
      </c>
      <c r="K17" s="66">
        <f t="shared" si="3"/>
        <v>5</v>
      </c>
      <c r="L17" s="65">
        <f>VLOOKUP($A17,'Return Data'!$B$7:$R$2843,17,0)</f>
        <v>14.350199999999999</v>
      </c>
      <c r="M17" s="66">
        <f t="shared" si="4"/>
        <v>13</v>
      </c>
      <c r="N17" s="65">
        <f>VLOOKUP($A17,'Return Data'!$B$7:$R$2843,14,0)</f>
        <v>11.757999999999999</v>
      </c>
      <c r="O17" s="66">
        <f t="shared" si="6"/>
        <v>9</v>
      </c>
      <c r="P17" s="65">
        <f>VLOOKUP($A17,'Return Data'!$B$7:$R$2843,15,0)</f>
        <v>12.1982</v>
      </c>
      <c r="Q17" s="66">
        <f>RANK(P17,P$8:P$40,0)</f>
        <v>10</v>
      </c>
      <c r="R17" s="65">
        <f>VLOOKUP($A17,'Return Data'!$B$7:$R$2843,16,0)</f>
        <v>13.0029</v>
      </c>
      <c r="S17" s="67">
        <f t="shared" si="5"/>
        <v>14</v>
      </c>
    </row>
    <row r="18" spans="1:19" x14ac:dyDescent="0.3">
      <c r="A18" s="63" t="s">
        <v>497</v>
      </c>
      <c r="B18" s="64">
        <f>VLOOKUP($A18,'Return Data'!$B$7:$R$2843,3,0)</f>
        <v>44347</v>
      </c>
      <c r="C18" s="65">
        <f>VLOOKUP($A18,'Return Data'!$B$7:$R$2843,4,0)</f>
        <v>14.394399999999999</v>
      </c>
      <c r="D18" s="65">
        <f>VLOOKUP($A18,'Return Data'!$B$7:$R$2843,10,0)</f>
        <v>5.2415000000000003</v>
      </c>
      <c r="E18" s="66">
        <f t="shared" si="0"/>
        <v>30</v>
      </c>
      <c r="F18" s="65">
        <f>VLOOKUP($A18,'Return Data'!$B$7:$R$2843,11,0)</f>
        <v>14.712</v>
      </c>
      <c r="G18" s="66">
        <f t="shared" si="1"/>
        <v>25</v>
      </c>
      <c r="H18" s="65">
        <f>VLOOKUP($A18,'Return Data'!$B$7:$R$2843,12,0)</f>
        <v>27.319800000000001</v>
      </c>
      <c r="I18" s="66">
        <f t="shared" si="2"/>
        <v>26</v>
      </c>
      <c r="J18" s="65">
        <f>VLOOKUP($A18,'Return Data'!$B$7:$R$2843,13,0)</f>
        <v>43.210799999999999</v>
      </c>
      <c r="K18" s="66">
        <f t="shared" si="3"/>
        <v>26</v>
      </c>
      <c r="L18" s="65"/>
      <c r="M18" s="66"/>
      <c r="N18" s="65"/>
      <c r="O18" s="66"/>
      <c r="P18" s="65"/>
      <c r="Q18" s="66"/>
      <c r="R18" s="65">
        <f>VLOOKUP($A18,'Return Data'!$B$7:$R$2843,16,0)</f>
        <v>14.9878</v>
      </c>
      <c r="S18" s="67">
        <f t="shared" si="5"/>
        <v>6</v>
      </c>
    </row>
    <row r="19" spans="1:19" x14ac:dyDescent="0.3">
      <c r="A19" s="63" t="s">
        <v>498</v>
      </c>
      <c r="B19" s="64">
        <f>VLOOKUP($A19,'Return Data'!$B$7:$R$2843,3,0)</f>
        <v>44347</v>
      </c>
      <c r="C19" s="65">
        <f>VLOOKUP($A19,'Return Data'!$B$7:$R$2843,4,0)</f>
        <v>184.26</v>
      </c>
      <c r="D19" s="65">
        <f>VLOOKUP($A19,'Return Data'!$B$7:$R$2843,10,0)</f>
        <v>7.5343</v>
      </c>
      <c r="E19" s="66">
        <f t="shared" si="0"/>
        <v>7</v>
      </c>
      <c r="F19" s="65">
        <f>VLOOKUP($A19,'Return Data'!$B$7:$R$2843,11,0)</f>
        <v>30.987400000000001</v>
      </c>
      <c r="G19" s="66">
        <f t="shared" si="1"/>
        <v>2</v>
      </c>
      <c r="H19" s="65">
        <f>VLOOKUP($A19,'Return Data'!$B$7:$R$2843,12,0)</f>
        <v>39.686100000000003</v>
      </c>
      <c r="I19" s="66">
        <f t="shared" si="2"/>
        <v>3</v>
      </c>
      <c r="J19" s="65">
        <f>VLOOKUP($A19,'Return Data'!$B$7:$R$2843,13,0)</f>
        <v>55.967500000000001</v>
      </c>
      <c r="K19" s="66">
        <f t="shared" si="3"/>
        <v>7</v>
      </c>
      <c r="L19" s="65">
        <f>VLOOKUP($A19,'Return Data'!$B$7:$R$2843,17,0)</f>
        <v>16.093</v>
      </c>
      <c r="M19" s="66">
        <f>RANK(L19,L$8:L$40,0)</f>
        <v>7</v>
      </c>
      <c r="N19" s="65">
        <f>VLOOKUP($A19,'Return Data'!$B$7:$R$2843,14,0)</f>
        <v>13.4603</v>
      </c>
      <c r="O19" s="66">
        <f>RANK(N19,N$8:N$40,0)</f>
        <v>6</v>
      </c>
      <c r="P19" s="65">
        <f>VLOOKUP($A19,'Return Data'!$B$7:$R$2843,15,0)</f>
        <v>14.640599999999999</v>
      </c>
      <c r="Q19" s="66">
        <f>RANK(P19,P$8:P$40,0)</f>
        <v>2</v>
      </c>
      <c r="R19" s="65">
        <f>VLOOKUP($A19,'Return Data'!$B$7:$R$2843,16,0)</f>
        <v>14.4497</v>
      </c>
      <c r="S19" s="67">
        <f t="shared" si="5"/>
        <v>8</v>
      </c>
    </row>
    <row r="20" spans="1:19" x14ac:dyDescent="0.3">
      <c r="A20" s="63" t="s">
        <v>500</v>
      </c>
      <c r="B20" s="64">
        <f>VLOOKUP($A20,'Return Data'!$B$7:$R$2843,3,0)</f>
        <v>44347</v>
      </c>
      <c r="C20" s="65">
        <f>VLOOKUP($A20,'Return Data'!$B$7:$R$2843,4,0)</f>
        <v>14.4107</v>
      </c>
      <c r="D20" s="65">
        <f>VLOOKUP($A20,'Return Data'!$B$7:$R$2843,10,0)</f>
        <v>5.3197999999999999</v>
      </c>
      <c r="E20" s="66">
        <f t="shared" si="0"/>
        <v>29</v>
      </c>
      <c r="F20" s="65">
        <f>VLOOKUP($A20,'Return Data'!$B$7:$R$2843,11,0)</f>
        <v>12.6153</v>
      </c>
      <c r="G20" s="66">
        <f t="shared" si="1"/>
        <v>28</v>
      </c>
      <c r="H20" s="65">
        <f>VLOOKUP($A20,'Return Data'!$B$7:$R$2843,12,0)</f>
        <v>22.894200000000001</v>
      </c>
      <c r="I20" s="66">
        <f t="shared" si="2"/>
        <v>33</v>
      </c>
      <c r="J20" s="65">
        <f>VLOOKUP($A20,'Return Data'!$B$7:$R$2843,13,0)</f>
        <v>37.570999999999998</v>
      </c>
      <c r="K20" s="66">
        <f t="shared" si="3"/>
        <v>31</v>
      </c>
      <c r="L20" s="65">
        <f>VLOOKUP($A20,'Return Data'!$B$7:$R$2843,17,0)</f>
        <v>11.6233</v>
      </c>
      <c r="M20" s="66">
        <f>RANK(L20,L$8:L$40,0)</f>
        <v>24</v>
      </c>
      <c r="N20" s="65">
        <f>VLOOKUP($A20,'Return Data'!$B$7:$R$2843,14,0)</f>
        <v>5.7918000000000003</v>
      </c>
      <c r="O20" s="66">
        <f>RANK(N20,N$8:N$40,0)</f>
        <v>25</v>
      </c>
      <c r="P20" s="65"/>
      <c r="Q20" s="66"/>
      <c r="R20" s="65">
        <f>VLOOKUP($A20,'Return Data'!$B$7:$R$2843,16,0)</f>
        <v>8.2620000000000005</v>
      </c>
      <c r="S20" s="67">
        <f t="shared" si="5"/>
        <v>32</v>
      </c>
    </row>
    <row r="21" spans="1:19" x14ac:dyDescent="0.3">
      <c r="A21" s="63" t="s">
        <v>503</v>
      </c>
      <c r="B21" s="64">
        <f>VLOOKUP($A21,'Return Data'!$B$7:$R$2843,3,0)</f>
        <v>44347</v>
      </c>
      <c r="C21" s="65">
        <f>VLOOKUP($A21,'Return Data'!$B$7:$R$2843,4,0)</f>
        <v>15.13</v>
      </c>
      <c r="D21" s="65">
        <f>VLOOKUP($A21,'Return Data'!$B$7:$R$2843,10,0)</f>
        <v>8.3034999999999997</v>
      </c>
      <c r="E21" s="66">
        <f t="shared" si="0"/>
        <v>4</v>
      </c>
      <c r="F21" s="65">
        <f>VLOOKUP($A21,'Return Data'!$B$7:$R$2843,11,0)</f>
        <v>19.699400000000001</v>
      </c>
      <c r="G21" s="66">
        <f t="shared" si="1"/>
        <v>10</v>
      </c>
      <c r="H21" s="65">
        <f>VLOOKUP($A21,'Return Data'!$B$7:$R$2843,12,0)</f>
        <v>33.775399999999998</v>
      </c>
      <c r="I21" s="66">
        <f t="shared" si="2"/>
        <v>12</v>
      </c>
      <c r="J21" s="65">
        <f>VLOOKUP($A21,'Return Data'!$B$7:$R$2843,13,0)</f>
        <v>54.861800000000002</v>
      </c>
      <c r="K21" s="66">
        <f t="shared" si="3"/>
        <v>10</v>
      </c>
      <c r="L21" s="65">
        <f>VLOOKUP($A21,'Return Data'!$B$7:$R$2843,17,0)</f>
        <v>13.6004</v>
      </c>
      <c r="M21" s="66">
        <f>RANK(L21,L$8:L$40,0)</f>
        <v>16</v>
      </c>
      <c r="N21" s="65">
        <f>VLOOKUP($A21,'Return Data'!$B$7:$R$2843,14,0)</f>
        <v>9.3193999999999999</v>
      </c>
      <c r="O21" s="66">
        <f>RANK(N21,N$8:N$40,0)</f>
        <v>20</v>
      </c>
      <c r="P21" s="65"/>
      <c r="Q21" s="66"/>
      <c r="R21" s="65">
        <f>VLOOKUP($A21,'Return Data'!$B$7:$R$2843,16,0)</f>
        <v>9.8234999999999992</v>
      </c>
      <c r="S21" s="67">
        <f t="shared" si="5"/>
        <v>29</v>
      </c>
    </row>
    <row r="22" spans="1:19" x14ac:dyDescent="0.3">
      <c r="A22" s="63" t="s">
        <v>505</v>
      </c>
      <c r="B22" s="64">
        <f>VLOOKUP($A22,'Return Data'!$B$7:$R$2843,3,0)</f>
        <v>44347</v>
      </c>
      <c r="C22" s="65">
        <f>VLOOKUP($A22,'Return Data'!$B$7:$R$2843,4,0)</f>
        <v>13.384</v>
      </c>
      <c r="D22" s="65">
        <f>VLOOKUP($A22,'Return Data'!$B$7:$R$2843,10,0)</f>
        <v>5.7923</v>
      </c>
      <c r="E22" s="66">
        <f t="shared" si="0"/>
        <v>23</v>
      </c>
      <c r="F22" s="65">
        <f>VLOOKUP($A22,'Return Data'!$B$7:$R$2843,11,0)</f>
        <v>11.9064</v>
      </c>
      <c r="G22" s="66">
        <f t="shared" si="1"/>
        <v>30</v>
      </c>
      <c r="H22" s="65">
        <f>VLOOKUP($A22,'Return Data'!$B$7:$R$2843,12,0)</f>
        <v>27.9101</v>
      </c>
      <c r="I22" s="66">
        <f t="shared" si="2"/>
        <v>25</v>
      </c>
      <c r="J22" s="65">
        <f>VLOOKUP($A22,'Return Data'!$B$7:$R$2843,13,0)</f>
        <v>45.145400000000002</v>
      </c>
      <c r="K22" s="66">
        <f t="shared" si="3"/>
        <v>22</v>
      </c>
      <c r="L22" s="65"/>
      <c r="M22" s="66"/>
      <c r="N22" s="65"/>
      <c r="O22" s="66"/>
      <c r="P22" s="65"/>
      <c r="Q22" s="66"/>
      <c r="R22" s="65">
        <f>VLOOKUP($A22,'Return Data'!$B$7:$R$2843,16,0)</f>
        <v>12.548</v>
      </c>
      <c r="S22" s="67">
        <f t="shared" si="5"/>
        <v>17</v>
      </c>
    </row>
    <row r="23" spans="1:19" x14ac:dyDescent="0.3">
      <c r="A23" s="63" t="s">
        <v>507</v>
      </c>
      <c r="B23" s="64">
        <f>VLOOKUP($A23,'Return Data'!$B$7:$R$2843,3,0)</f>
        <v>44347</v>
      </c>
      <c r="C23" s="65">
        <f>VLOOKUP($A23,'Return Data'!$B$7:$R$2843,4,0)</f>
        <v>13.146699999999999</v>
      </c>
      <c r="D23" s="65">
        <f>VLOOKUP($A23,'Return Data'!$B$7:$R$2843,10,0)</f>
        <v>4.0316999999999998</v>
      </c>
      <c r="E23" s="66">
        <f t="shared" si="0"/>
        <v>33</v>
      </c>
      <c r="F23" s="65">
        <f>VLOOKUP($A23,'Return Data'!$B$7:$R$2843,11,0)</f>
        <v>13.552899999999999</v>
      </c>
      <c r="G23" s="66">
        <f t="shared" si="1"/>
        <v>27</v>
      </c>
      <c r="H23" s="65">
        <f>VLOOKUP($A23,'Return Data'!$B$7:$R$2843,12,0)</f>
        <v>24.269300000000001</v>
      </c>
      <c r="I23" s="66">
        <f t="shared" si="2"/>
        <v>29</v>
      </c>
      <c r="J23" s="65">
        <f>VLOOKUP($A23,'Return Data'!$B$7:$R$2843,13,0)</f>
        <v>39.2423</v>
      </c>
      <c r="K23" s="66">
        <f t="shared" si="3"/>
        <v>28</v>
      </c>
      <c r="L23" s="65">
        <f>VLOOKUP($A23,'Return Data'!$B$7:$R$2843,17,0)</f>
        <v>11.561299999999999</v>
      </c>
      <c r="M23" s="66">
        <f>RANK(L23,L$8:L$40,0)</f>
        <v>25</v>
      </c>
      <c r="N23" s="65"/>
      <c r="O23" s="66"/>
      <c r="P23" s="65"/>
      <c r="Q23" s="66"/>
      <c r="R23" s="65">
        <f>VLOOKUP($A23,'Return Data'!$B$7:$R$2843,16,0)</f>
        <v>9.8203999999999994</v>
      </c>
      <c r="S23" s="67">
        <f t="shared" si="5"/>
        <v>30</v>
      </c>
    </row>
    <row r="24" spans="1:19" x14ac:dyDescent="0.3">
      <c r="A24" s="63" t="s">
        <v>508</v>
      </c>
      <c r="B24" s="64">
        <f>VLOOKUP($A24,'Return Data'!$B$7:$R$2843,3,0)</f>
        <v>44347</v>
      </c>
      <c r="C24" s="65">
        <f>VLOOKUP($A24,'Return Data'!$B$7:$R$2843,4,0)</f>
        <v>184.60001037014999</v>
      </c>
      <c r="D24" s="65">
        <f>VLOOKUP($A24,'Return Data'!$B$7:$R$2843,10,0)</f>
        <v>6.7091000000000003</v>
      </c>
      <c r="E24" s="66">
        <f t="shared" si="0"/>
        <v>15</v>
      </c>
      <c r="F24" s="65">
        <f>VLOOKUP($A24,'Return Data'!$B$7:$R$2843,11,0)</f>
        <v>18.350300000000001</v>
      </c>
      <c r="G24" s="66">
        <f t="shared" si="1"/>
        <v>12</v>
      </c>
      <c r="H24" s="65">
        <f>VLOOKUP($A24,'Return Data'!$B$7:$R$2843,12,0)</f>
        <v>35.683700000000002</v>
      </c>
      <c r="I24" s="66">
        <f t="shared" si="2"/>
        <v>5</v>
      </c>
      <c r="J24" s="65">
        <f>VLOOKUP($A24,'Return Data'!$B$7:$R$2843,13,0)</f>
        <v>78.224500000000006</v>
      </c>
      <c r="K24" s="66">
        <f t="shared" si="3"/>
        <v>2</v>
      </c>
      <c r="L24" s="65">
        <f>VLOOKUP($A24,'Return Data'!$B$7:$R$2843,17,0)</f>
        <v>14.5761</v>
      </c>
      <c r="M24" s="66">
        <f>RANK(L24,L$8:L$40,0)</f>
        <v>11</v>
      </c>
      <c r="N24" s="65">
        <f>VLOOKUP($A24,'Return Data'!$B$7:$R$2843,14,0)</f>
        <v>11.3003</v>
      </c>
      <c r="O24" s="66">
        <f>RANK(N24,N$8:N$40,0)</f>
        <v>13</v>
      </c>
      <c r="P24" s="65">
        <f>VLOOKUP($A24,'Return Data'!$B$7:$R$2843,15,0)</f>
        <v>10.463200000000001</v>
      </c>
      <c r="Q24" s="66">
        <f>RANK(P24,P$8:P$40,0)</f>
        <v>17</v>
      </c>
      <c r="R24" s="65">
        <f>VLOOKUP($A24,'Return Data'!$B$7:$R$2843,16,0)</f>
        <v>11.7789</v>
      </c>
      <c r="S24" s="67">
        <f t="shared" si="5"/>
        <v>23</v>
      </c>
    </row>
    <row r="25" spans="1:19" x14ac:dyDescent="0.3">
      <c r="A25" s="63" t="s">
        <v>1837</v>
      </c>
      <c r="B25" s="64">
        <f>VLOOKUP($A25,'Return Data'!$B$7:$R$2843,3,0)</f>
        <v>44347</v>
      </c>
      <c r="C25" s="65">
        <f>VLOOKUP($A25,'Return Data'!$B$7:$R$2843,4,0)</f>
        <v>35.793999999999997</v>
      </c>
      <c r="D25" s="65">
        <f>VLOOKUP($A25,'Return Data'!$B$7:$R$2843,10,0)</f>
        <v>7.4539999999999997</v>
      </c>
      <c r="E25" s="66">
        <f t="shared" si="0"/>
        <v>8</v>
      </c>
      <c r="F25" s="65">
        <f>VLOOKUP($A25,'Return Data'!$B$7:$R$2843,11,0)</f>
        <v>22.134599999999999</v>
      </c>
      <c r="G25" s="66">
        <f t="shared" si="1"/>
        <v>7</v>
      </c>
      <c r="H25" s="65">
        <f>VLOOKUP($A25,'Return Data'!$B$7:$R$2843,12,0)</f>
        <v>38.908700000000003</v>
      </c>
      <c r="I25" s="66">
        <f t="shared" si="2"/>
        <v>4</v>
      </c>
      <c r="J25" s="65">
        <f>VLOOKUP($A25,'Return Data'!$B$7:$R$2843,13,0)</f>
        <v>62.1252</v>
      </c>
      <c r="K25" s="66">
        <f t="shared" si="3"/>
        <v>4</v>
      </c>
      <c r="L25" s="65">
        <f>VLOOKUP($A25,'Return Data'!$B$7:$R$2843,17,0)</f>
        <v>18.177099999999999</v>
      </c>
      <c r="M25" s="66">
        <f>RANK(L25,L$8:L$40,0)</f>
        <v>4</v>
      </c>
      <c r="N25" s="65">
        <f>VLOOKUP($A25,'Return Data'!$B$7:$R$2843,14,0)</f>
        <v>13.921900000000001</v>
      </c>
      <c r="O25" s="66">
        <f>RANK(N25,N$8:N$40,0)</f>
        <v>4</v>
      </c>
      <c r="P25" s="65">
        <f>VLOOKUP($A25,'Return Data'!$B$7:$R$2843,15,0)</f>
        <v>13.3795</v>
      </c>
      <c r="Q25" s="66">
        <f>RANK(P25,P$8:P$40,0)</f>
        <v>7</v>
      </c>
      <c r="R25" s="65">
        <f>VLOOKUP($A25,'Return Data'!$B$7:$R$2843,16,0)</f>
        <v>11.3177</v>
      </c>
      <c r="S25" s="67">
        <f t="shared" si="5"/>
        <v>25</v>
      </c>
    </row>
    <row r="26" spans="1:19" x14ac:dyDescent="0.3">
      <c r="A26" s="63" t="s">
        <v>511</v>
      </c>
      <c r="B26" s="64">
        <f>VLOOKUP($A26,'Return Data'!$B$7:$R$2843,3,0)</f>
        <v>44347</v>
      </c>
      <c r="C26" s="65">
        <f>VLOOKUP($A26,'Return Data'!$B$7:$R$2843,4,0)</f>
        <v>33.978999999999999</v>
      </c>
      <c r="D26" s="65">
        <f>VLOOKUP($A26,'Return Data'!$B$7:$R$2843,10,0)</f>
        <v>6.2209000000000003</v>
      </c>
      <c r="E26" s="66">
        <f t="shared" si="0"/>
        <v>17</v>
      </c>
      <c r="F26" s="65">
        <f>VLOOKUP($A26,'Return Data'!$B$7:$R$2843,11,0)</f>
        <v>15.2729</v>
      </c>
      <c r="G26" s="66">
        <f t="shared" si="1"/>
        <v>24</v>
      </c>
      <c r="H26" s="65">
        <f>VLOOKUP($A26,'Return Data'!$B$7:$R$2843,12,0)</f>
        <v>28.474699999999999</v>
      </c>
      <c r="I26" s="66">
        <f t="shared" si="2"/>
        <v>21</v>
      </c>
      <c r="J26" s="65">
        <f>VLOOKUP($A26,'Return Data'!$B$7:$R$2843,13,0)</f>
        <v>46.070799999999998</v>
      </c>
      <c r="K26" s="66">
        <f t="shared" si="3"/>
        <v>20</v>
      </c>
      <c r="L26" s="65">
        <f>VLOOKUP($A26,'Return Data'!$B$7:$R$2843,17,0)</f>
        <v>12.629899999999999</v>
      </c>
      <c r="M26" s="66">
        <f>RANK(L26,L$8:L$40,0)</f>
        <v>19</v>
      </c>
      <c r="N26" s="65">
        <f>VLOOKUP($A26,'Return Data'!$B$7:$R$2843,14,0)</f>
        <v>8.782</v>
      </c>
      <c r="O26" s="66">
        <f>RANK(N26,N$8:N$40,0)</f>
        <v>22</v>
      </c>
      <c r="P26" s="65">
        <f>VLOOKUP($A26,'Return Data'!$B$7:$R$2843,15,0)</f>
        <v>11.3681</v>
      </c>
      <c r="Q26" s="66">
        <f>RANK(P26,P$8:P$40,0)</f>
        <v>14</v>
      </c>
      <c r="R26" s="65">
        <f>VLOOKUP($A26,'Return Data'!$B$7:$R$2843,16,0)</f>
        <v>12.5861</v>
      </c>
      <c r="S26" s="67">
        <f t="shared" si="5"/>
        <v>15</v>
      </c>
    </row>
    <row r="27" spans="1:19" x14ac:dyDescent="0.3">
      <c r="A27" s="63" t="s">
        <v>512</v>
      </c>
      <c r="B27" s="64">
        <f>VLOOKUP($A27,'Return Data'!$B$7:$R$2843,3,0)</f>
        <v>44347</v>
      </c>
      <c r="C27" s="65">
        <f>VLOOKUP($A27,'Return Data'!$B$7:$R$2843,4,0)</f>
        <v>127.27209999999999</v>
      </c>
      <c r="D27" s="65">
        <f>VLOOKUP($A27,'Return Data'!$B$7:$R$2843,10,0)</f>
        <v>5.6478999999999999</v>
      </c>
      <c r="E27" s="66">
        <f t="shared" si="0"/>
        <v>25</v>
      </c>
      <c r="F27" s="65">
        <f>VLOOKUP($A27,'Return Data'!$B$7:$R$2843,11,0)</f>
        <v>10.980399999999999</v>
      </c>
      <c r="G27" s="66">
        <f t="shared" si="1"/>
        <v>33</v>
      </c>
      <c r="H27" s="65">
        <f>VLOOKUP($A27,'Return Data'!$B$7:$R$2843,12,0)</f>
        <v>23.0457</v>
      </c>
      <c r="I27" s="66">
        <f t="shared" si="2"/>
        <v>32</v>
      </c>
      <c r="J27" s="65">
        <f>VLOOKUP($A27,'Return Data'!$B$7:$R$2843,13,0)</f>
        <v>36.241999999999997</v>
      </c>
      <c r="K27" s="66">
        <f t="shared" si="3"/>
        <v>33</v>
      </c>
      <c r="L27" s="65">
        <f>VLOOKUP($A27,'Return Data'!$B$7:$R$2843,17,0)</f>
        <v>10.613099999999999</v>
      </c>
      <c r="M27" s="66">
        <f>RANK(L27,L$8:L$40,0)</f>
        <v>27</v>
      </c>
      <c r="N27" s="65">
        <f>VLOOKUP($A27,'Return Data'!$B$7:$R$2843,14,0)</f>
        <v>10.318899999999999</v>
      </c>
      <c r="O27" s="66">
        <f>RANK(N27,N$8:N$40,0)</f>
        <v>14</v>
      </c>
      <c r="P27" s="65">
        <f>VLOOKUP($A27,'Return Data'!$B$7:$R$2843,15,0)</f>
        <v>9.6103000000000005</v>
      </c>
      <c r="Q27" s="66">
        <f>RANK(P27,P$8:P$40,0)</f>
        <v>21</v>
      </c>
      <c r="R27" s="65">
        <f>VLOOKUP($A27,'Return Data'!$B$7:$R$2843,16,0)</f>
        <v>8.7178000000000004</v>
      </c>
      <c r="S27" s="67">
        <f t="shared" si="5"/>
        <v>31</v>
      </c>
    </row>
    <row r="28" spans="1:19" x14ac:dyDescent="0.3">
      <c r="A28" s="63" t="s">
        <v>515</v>
      </c>
      <c r="B28" s="64">
        <f>VLOOKUP($A28,'Return Data'!$B$7:$R$2843,3,0)</f>
        <v>44347</v>
      </c>
      <c r="C28" s="65">
        <f>VLOOKUP($A28,'Return Data'!$B$7:$R$2843,4,0)</f>
        <v>14.886100000000001</v>
      </c>
      <c r="D28" s="65">
        <f>VLOOKUP($A28,'Return Data'!$B$7:$R$2843,10,0)</f>
        <v>8.5902999999999992</v>
      </c>
      <c r="E28" s="66">
        <f t="shared" si="0"/>
        <v>3</v>
      </c>
      <c r="F28" s="65">
        <f>VLOOKUP($A28,'Return Data'!$B$7:$R$2843,11,0)</f>
        <v>23.3447</v>
      </c>
      <c r="G28" s="66">
        <f t="shared" si="1"/>
        <v>6</v>
      </c>
      <c r="H28" s="65">
        <f>VLOOKUP($A28,'Return Data'!$B$7:$R$2843,12,0)</f>
        <v>35.383600000000001</v>
      </c>
      <c r="I28" s="66">
        <f t="shared" si="2"/>
        <v>8</v>
      </c>
      <c r="J28" s="65">
        <f>VLOOKUP($A28,'Return Data'!$B$7:$R$2843,13,0)</f>
        <v>53.010599999999997</v>
      </c>
      <c r="K28" s="66">
        <f t="shared" si="3"/>
        <v>11</v>
      </c>
      <c r="L28" s="65"/>
      <c r="M28" s="66"/>
      <c r="N28" s="65"/>
      <c r="O28" s="66"/>
      <c r="P28" s="65"/>
      <c r="Q28" s="66"/>
      <c r="R28" s="65">
        <f>VLOOKUP($A28,'Return Data'!$B$7:$R$2843,16,0)</f>
        <v>23.7288</v>
      </c>
      <c r="S28" s="67">
        <f t="shared" si="5"/>
        <v>1</v>
      </c>
    </row>
    <row r="29" spans="1:19" x14ac:dyDescent="0.3">
      <c r="A29" s="63" t="s">
        <v>518</v>
      </c>
      <c r="B29" s="64">
        <f>VLOOKUP($A29,'Return Data'!$B$7:$R$2843,3,0)</f>
        <v>44347</v>
      </c>
      <c r="C29" s="65">
        <f>VLOOKUP($A29,'Return Data'!$B$7:$R$2843,4,0)</f>
        <v>19.911000000000001</v>
      </c>
      <c r="D29" s="65">
        <f>VLOOKUP($A29,'Return Data'!$B$7:$R$2843,10,0)</f>
        <v>6.4077000000000002</v>
      </c>
      <c r="E29" s="66">
        <f t="shared" si="0"/>
        <v>16</v>
      </c>
      <c r="F29" s="65">
        <f>VLOOKUP($A29,'Return Data'!$B$7:$R$2843,11,0)</f>
        <v>17.788699999999999</v>
      </c>
      <c r="G29" s="66">
        <f t="shared" si="1"/>
        <v>18</v>
      </c>
      <c r="H29" s="65">
        <f>VLOOKUP($A29,'Return Data'!$B$7:$R$2843,12,0)</f>
        <v>29.082699999999999</v>
      </c>
      <c r="I29" s="66">
        <f t="shared" si="2"/>
        <v>20</v>
      </c>
      <c r="J29" s="65">
        <f>VLOOKUP($A29,'Return Data'!$B$7:$R$2843,13,0)</f>
        <v>48.026200000000003</v>
      </c>
      <c r="K29" s="66">
        <f t="shared" si="3"/>
        <v>18</v>
      </c>
      <c r="L29" s="65">
        <f>VLOOKUP($A29,'Return Data'!$B$7:$R$2843,17,0)</f>
        <v>14.8926</v>
      </c>
      <c r="M29" s="66">
        <f>RANK(L29,L$8:L$40,0)</f>
        <v>8</v>
      </c>
      <c r="N29" s="65">
        <f>VLOOKUP($A29,'Return Data'!$B$7:$R$2843,14,0)</f>
        <v>13.569599999999999</v>
      </c>
      <c r="O29" s="66">
        <f>RANK(N29,N$8:N$40,0)</f>
        <v>5</v>
      </c>
      <c r="P29" s="65">
        <f>VLOOKUP($A29,'Return Data'!$B$7:$R$2843,15,0)</f>
        <v>14.1404</v>
      </c>
      <c r="Q29" s="66">
        <f>RANK(P29,P$8:P$40,0)</f>
        <v>4</v>
      </c>
      <c r="R29" s="65">
        <f>VLOOKUP($A29,'Return Data'!$B$7:$R$2843,16,0)</f>
        <v>12.507400000000001</v>
      </c>
      <c r="S29" s="67">
        <f t="shared" si="5"/>
        <v>19</v>
      </c>
    </row>
    <row r="30" spans="1:19" x14ac:dyDescent="0.3">
      <c r="A30" s="63" t="s">
        <v>520</v>
      </c>
      <c r="B30" s="64">
        <f>VLOOKUP($A30,'Return Data'!$B$7:$R$2843,3,0)</f>
        <v>44347</v>
      </c>
      <c r="C30" s="65">
        <f>VLOOKUP($A30,'Return Data'!$B$7:$R$2843,4,0)</f>
        <v>14.2226</v>
      </c>
      <c r="D30" s="65">
        <f>VLOOKUP($A30,'Return Data'!$B$7:$R$2843,10,0)</f>
        <v>4.5403000000000002</v>
      </c>
      <c r="E30" s="66">
        <f t="shared" si="0"/>
        <v>32</v>
      </c>
      <c r="F30" s="65">
        <f>VLOOKUP($A30,'Return Data'!$B$7:$R$2843,11,0)</f>
        <v>11.4938</v>
      </c>
      <c r="G30" s="66">
        <f t="shared" si="1"/>
        <v>32</v>
      </c>
      <c r="H30" s="65">
        <f>VLOOKUP($A30,'Return Data'!$B$7:$R$2843,12,0)</f>
        <v>24.2821</v>
      </c>
      <c r="I30" s="66">
        <f t="shared" si="2"/>
        <v>28</v>
      </c>
      <c r="J30" s="65">
        <f>VLOOKUP($A30,'Return Data'!$B$7:$R$2843,13,0)</f>
        <v>38.673200000000001</v>
      </c>
      <c r="K30" s="66">
        <f t="shared" si="3"/>
        <v>30</v>
      </c>
      <c r="L30" s="65"/>
      <c r="M30" s="66"/>
      <c r="N30" s="65"/>
      <c r="O30" s="66"/>
      <c r="P30" s="65"/>
      <c r="Q30" s="66"/>
      <c r="R30" s="65">
        <f>VLOOKUP($A30,'Return Data'!$B$7:$R$2843,16,0)</f>
        <v>13.867900000000001</v>
      </c>
      <c r="S30" s="67">
        <f t="shared" si="5"/>
        <v>10</v>
      </c>
    </row>
    <row r="31" spans="1:19" x14ac:dyDescent="0.3">
      <c r="A31" s="63" t="s">
        <v>2012</v>
      </c>
      <c r="B31" s="64">
        <f>VLOOKUP($A31,'Return Data'!$B$7:$R$2843,3,0)</f>
        <v>44347</v>
      </c>
      <c r="C31" s="65">
        <f>VLOOKUP($A31,'Return Data'!$B$7:$R$2843,4,0)</f>
        <v>12.729200000000001</v>
      </c>
      <c r="D31" s="65">
        <f>VLOOKUP($A31,'Return Data'!$B$7:$R$2843,10,0)</f>
        <v>5.1174999999999997</v>
      </c>
      <c r="E31" s="66">
        <f t="shared" si="0"/>
        <v>31</v>
      </c>
      <c r="F31" s="65">
        <f>VLOOKUP($A31,'Return Data'!$B$7:$R$2843,11,0)</f>
        <v>13.586600000000001</v>
      </c>
      <c r="G31" s="66">
        <f t="shared" si="1"/>
        <v>26</v>
      </c>
      <c r="H31" s="65">
        <f>VLOOKUP($A31,'Return Data'!$B$7:$R$2843,12,0)</f>
        <v>23.466999999999999</v>
      </c>
      <c r="I31" s="66">
        <f t="shared" si="2"/>
        <v>30</v>
      </c>
      <c r="J31" s="65">
        <f>VLOOKUP($A31,'Return Data'!$B$7:$R$2843,13,0)</f>
        <v>37.379800000000003</v>
      </c>
      <c r="K31" s="66">
        <f t="shared" si="3"/>
        <v>32</v>
      </c>
      <c r="L31" s="65">
        <f>VLOOKUP($A31,'Return Data'!$B$7:$R$2843,17,0)</f>
        <v>9.0523000000000007</v>
      </c>
      <c r="M31" s="66">
        <f t="shared" ref="M31:M40" si="7">RANK(L31,L$8:L$40,0)</f>
        <v>28</v>
      </c>
      <c r="N31" s="65"/>
      <c r="O31" s="66"/>
      <c r="P31" s="65"/>
      <c r="Q31" s="66"/>
      <c r="R31" s="65">
        <f>VLOOKUP($A31,'Return Data'!$B$7:$R$2843,16,0)</f>
        <v>8.1288999999999998</v>
      </c>
      <c r="S31" s="67">
        <f t="shared" si="5"/>
        <v>33</v>
      </c>
    </row>
    <row r="32" spans="1:19" x14ac:dyDescent="0.3">
      <c r="A32" s="63" t="s">
        <v>521</v>
      </c>
      <c r="B32" s="64">
        <f>VLOOKUP($A32,'Return Data'!$B$7:$R$2843,3,0)</f>
        <v>44347</v>
      </c>
      <c r="C32" s="65">
        <f>VLOOKUP($A32,'Return Data'!$B$7:$R$2843,4,0)</f>
        <v>59.897599999999997</v>
      </c>
      <c r="D32" s="65">
        <f>VLOOKUP($A32,'Return Data'!$B$7:$R$2843,10,0)</f>
        <v>7.5907999999999998</v>
      </c>
      <c r="E32" s="66">
        <f t="shared" si="0"/>
        <v>6</v>
      </c>
      <c r="F32" s="65">
        <f>VLOOKUP($A32,'Return Data'!$B$7:$R$2843,11,0)</f>
        <v>23.620799999999999</v>
      </c>
      <c r="G32" s="66">
        <f t="shared" si="1"/>
        <v>4</v>
      </c>
      <c r="H32" s="65">
        <f>VLOOKUP($A32,'Return Data'!$B$7:$R$2843,12,0)</f>
        <v>35.133400000000002</v>
      </c>
      <c r="I32" s="66">
        <f t="shared" si="2"/>
        <v>9</v>
      </c>
      <c r="J32" s="65">
        <f>VLOOKUP($A32,'Return Data'!$B$7:$R$2843,13,0)</f>
        <v>55.606099999999998</v>
      </c>
      <c r="K32" s="66">
        <f t="shared" si="3"/>
        <v>8</v>
      </c>
      <c r="L32" s="65">
        <f>VLOOKUP($A32,'Return Data'!$B$7:$R$2843,17,0)</f>
        <v>5.5026999999999999</v>
      </c>
      <c r="M32" s="66">
        <f t="shared" si="7"/>
        <v>29</v>
      </c>
      <c r="N32" s="65">
        <f>VLOOKUP($A32,'Return Data'!$B$7:$R$2843,14,0)</f>
        <v>3.1482000000000001</v>
      </c>
      <c r="O32" s="66">
        <f t="shared" ref="O32:O40" si="8">RANK(N32,N$8:N$40,0)</f>
        <v>26</v>
      </c>
      <c r="P32" s="65">
        <f>VLOOKUP($A32,'Return Data'!$B$7:$R$2843,15,0)</f>
        <v>7.7176999999999998</v>
      </c>
      <c r="Q32" s="66">
        <f t="shared" ref="Q32:Q40" si="9">RANK(P32,P$8:P$40,0)</f>
        <v>22</v>
      </c>
      <c r="R32" s="65">
        <f>VLOOKUP($A32,'Return Data'!$B$7:$R$2843,16,0)</f>
        <v>11.8505</v>
      </c>
      <c r="S32" s="67">
        <f t="shared" si="5"/>
        <v>21</v>
      </c>
    </row>
    <row r="33" spans="1:19" x14ac:dyDescent="0.3">
      <c r="A33" s="63" t="s">
        <v>527</v>
      </c>
      <c r="B33" s="64">
        <f>VLOOKUP($A33,'Return Data'!$B$7:$R$2843,3,0)</f>
        <v>44347</v>
      </c>
      <c r="C33" s="65">
        <f>VLOOKUP($A33,'Return Data'!$B$7:$R$2843,4,0)</f>
        <v>88.35</v>
      </c>
      <c r="D33" s="65">
        <f>VLOOKUP($A33,'Return Data'!$B$7:$R$2843,10,0)</f>
        <v>7.2339000000000002</v>
      </c>
      <c r="E33" s="66">
        <f t="shared" si="0"/>
        <v>10</v>
      </c>
      <c r="F33" s="65">
        <f>VLOOKUP($A33,'Return Data'!$B$7:$R$2843,11,0)</f>
        <v>16.988900000000001</v>
      </c>
      <c r="G33" s="66">
        <f t="shared" si="1"/>
        <v>21</v>
      </c>
      <c r="H33" s="65">
        <f>VLOOKUP($A33,'Return Data'!$B$7:$R$2843,12,0)</f>
        <v>31.160900000000002</v>
      </c>
      <c r="I33" s="66">
        <f t="shared" si="2"/>
        <v>15</v>
      </c>
      <c r="J33" s="65">
        <f>VLOOKUP($A33,'Return Data'!$B$7:$R$2843,13,0)</f>
        <v>48.263100000000001</v>
      </c>
      <c r="K33" s="66">
        <f t="shared" si="3"/>
        <v>16</v>
      </c>
      <c r="L33" s="65">
        <f>VLOOKUP($A33,'Return Data'!$B$7:$R$2843,17,0)</f>
        <v>12.3673</v>
      </c>
      <c r="M33" s="66">
        <f t="shared" si="7"/>
        <v>20</v>
      </c>
      <c r="N33" s="65">
        <f>VLOOKUP($A33,'Return Data'!$B$7:$R$2843,14,0)</f>
        <v>9.8850999999999996</v>
      </c>
      <c r="O33" s="66">
        <f t="shared" si="8"/>
        <v>16</v>
      </c>
      <c r="P33" s="65">
        <f>VLOOKUP($A33,'Return Data'!$B$7:$R$2843,15,0)</f>
        <v>9.6325000000000003</v>
      </c>
      <c r="Q33" s="66">
        <f t="shared" si="9"/>
        <v>20</v>
      </c>
      <c r="R33" s="65">
        <f>VLOOKUP($A33,'Return Data'!$B$7:$R$2843,16,0)</f>
        <v>13.397399999999999</v>
      </c>
      <c r="S33" s="67">
        <f t="shared" si="5"/>
        <v>13</v>
      </c>
    </row>
    <row r="34" spans="1:19" x14ac:dyDescent="0.3">
      <c r="A34" s="63" t="s">
        <v>529</v>
      </c>
      <c r="B34" s="64">
        <f>VLOOKUP($A34,'Return Data'!$B$7:$R$2843,3,0)</f>
        <v>44347</v>
      </c>
      <c r="C34" s="65">
        <f>VLOOKUP($A34,'Return Data'!$B$7:$R$2843,4,0)</f>
        <v>98.76</v>
      </c>
      <c r="D34" s="65">
        <f>VLOOKUP($A34,'Return Data'!$B$7:$R$2843,10,0)</f>
        <v>5.6369999999999996</v>
      </c>
      <c r="E34" s="66">
        <f t="shared" si="0"/>
        <v>26</v>
      </c>
      <c r="F34" s="65">
        <f>VLOOKUP($A34,'Return Data'!$B$7:$R$2843,11,0)</f>
        <v>17.000399999999999</v>
      </c>
      <c r="G34" s="66">
        <f t="shared" si="1"/>
        <v>20</v>
      </c>
      <c r="H34" s="65">
        <f>VLOOKUP($A34,'Return Data'!$B$7:$R$2843,12,0)</f>
        <v>30.187200000000001</v>
      </c>
      <c r="I34" s="66">
        <f t="shared" si="2"/>
        <v>19</v>
      </c>
      <c r="J34" s="65">
        <f>VLOOKUP($A34,'Return Data'!$B$7:$R$2843,13,0)</f>
        <v>48.154800000000002</v>
      </c>
      <c r="K34" s="66">
        <f t="shared" si="3"/>
        <v>17</v>
      </c>
      <c r="L34" s="65">
        <f>VLOOKUP($A34,'Return Data'!$B$7:$R$2843,17,0)</f>
        <v>12.1327</v>
      </c>
      <c r="M34" s="66">
        <f t="shared" si="7"/>
        <v>22</v>
      </c>
      <c r="N34" s="65">
        <f>VLOOKUP($A34,'Return Data'!$B$7:$R$2843,14,0)</f>
        <v>9.1062999999999992</v>
      </c>
      <c r="O34" s="66">
        <f t="shared" si="8"/>
        <v>21</v>
      </c>
      <c r="P34" s="65">
        <f>VLOOKUP($A34,'Return Data'!$B$7:$R$2843,15,0)</f>
        <v>13.9664</v>
      </c>
      <c r="Q34" s="66">
        <f t="shared" si="9"/>
        <v>5</v>
      </c>
      <c r="R34" s="65">
        <f>VLOOKUP($A34,'Return Data'!$B$7:$R$2843,16,0)</f>
        <v>11.2996</v>
      </c>
      <c r="S34" s="67">
        <f t="shared" si="5"/>
        <v>26</v>
      </c>
    </row>
    <row r="35" spans="1:19" x14ac:dyDescent="0.3">
      <c r="A35" s="63" t="s">
        <v>531</v>
      </c>
      <c r="B35" s="64">
        <f>VLOOKUP($A35,'Return Data'!$B$7:$R$2843,3,0)</f>
        <v>44347</v>
      </c>
      <c r="C35" s="65">
        <f>VLOOKUP($A35,'Return Data'!$B$7:$R$2843,4,0)</f>
        <v>240.64189999999999</v>
      </c>
      <c r="D35" s="65">
        <f>VLOOKUP($A35,'Return Data'!$B$7:$R$2843,10,0)</f>
        <v>21.128299999999999</v>
      </c>
      <c r="E35" s="66">
        <f t="shared" si="0"/>
        <v>1</v>
      </c>
      <c r="F35" s="65">
        <f>VLOOKUP($A35,'Return Data'!$B$7:$R$2843,11,0)</f>
        <v>39.087600000000002</v>
      </c>
      <c r="G35" s="66">
        <f t="shared" si="1"/>
        <v>1</v>
      </c>
      <c r="H35" s="65">
        <f>VLOOKUP($A35,'Return Data'!$B$7:$R$2843,12,0)</f>
        <v>56.429000000000002</v>
      </c>
      <c r="I35" s="66">
        <f t="shared" si="2"/>
        <v>1</v>
      </c>
      <c r="J35" s="65">
        <f>VLOOKUP($A35,'Return Data'!$B$7:$R$2843,13,0)</f>
        <v>93.589699999999993</v>
      </c>
      <c r="K35" s="66">
        <f t="shared" si="3"/>
        <v>1</v>
      </c>
      <c r="L35" s="65">
        <f>VLOOKUP($A35,'Return Data'!$B$7:$R$2843,17,0)</f>
        <v>30.5016</v>
      </c>
      <c r="M35" s="66">
        <f t="shared" si="7"/>
        <v>1</v>
      </c>
      <c r="N35" s="65">
        <f>VLOOKUP($A35,'Return Data'!$B$7:$R$2843,14,0)</f>
        <v>23.203399999999998</v>
      </c>
      <c r="O35" s="66">
        <f t="shared" si="8"/>
        <v>1</v>
      </c>
      <c r="P35" s="65">
        <f>VLOOKUP($A35,'Return Data'!$B$7:$R$2843,15,0)</f>
        <v>17.510300000000001</v>
      </c>
      <c r="Q35" s="66">
        <f t="shared" si="9"/>
        <v>1</v>
      </c>
      <c r="R35" s="65">
        <f>VLOOKUP($A35,'Return Data'!$B$7:$R$2843,16,0)</f>
        <v>17.043600000000001</v>
      </c>
      <c r="S35" s="67">
        <f t="shared" si="5"/>
        <v>3</v>
      </c>
    </row>
    <row r="36" spans="1:19" x14ac:dyDescent="0.3">
      <c r="A36" s="63" t="s">
        <v>1843</v>
      </c>
      <c r="B36" s="64">
        <f>VLOOKUP($A36,'Return Data'!$B$7:$R$2843,3,0)</f>
        <v>44347</v>
      </c>
      <c r="C36" s="65">
        <f>VLOOKUP($A36,'Return Data'!$B$7:$R$2843,4,0)</f>
        <v>432.00666332725302</v>
      </c>
      <c r="D36" s="65">
        <f>VLOOKUP($A36,'Return Data'!$B$7:$R$2843,10,0)</f>
        <v>5.9627999999999997</v>
      </c>
      <c r="E36" s="66">
        <f t="shared" si="0"/>
        <v>20</v>
      </c>
      <c r="F36" s="65">
        <f>VLOOKUP($A36,'Return Data'!$B$7:$R$2843,11,0)</f>
        <v>16.715299999999999</v>
      </c>
      <c r="G36" s="66">
        <f t="shared" si="1"/>
        <v>22</v>
      </c>
      <c r="H36" s="65">
        <f>VLOOKUP($A36,'Return Data'!$B$7:$R$2843,12,0)</f>
        <v>28.465299999999999</v>
      </c>
      <c r="I36" s="66">
        <f t="shared" si="2"/>
        <v>22</v>
      </c>
      <c r="J36" s="65">
        <f>VLOOKUP($A36,'Return Data'!$B$7:$R$2843,13,0)</f>
        <v>45.090600000000002</v>
      </c>
      <c r="K36" s="66">
        <f t="shared" si="3"/>
        <v>23</v>
      </c>
      <c r="L36" s="65">
        <f>VLOOKUP($A36,'Return Data'!$B$7:$R$2843,17,0)</f>
        <v>14.5505</v>
      </c>
      <c r="M36" s="66">
        <f t="shared" si="7"/>
        <v>12</v>
      </c>
      <c r="N36" s="65">
        <f>VLOOKUP($A36,'Return Data'!$B$7:$R$2843,14,0)</f>
        <v>12.6145</v>
      </c>
      <c r="O36" s="66">
        <f t="shared" si="8"/>
        <v>8</v>
      </c>
      <c r="P36" s="65">
        <f>VLOOKUP($A36,'Return Data'!$B$7:$R$2843,15,0)</f>
        <v>13.204499999999999</v>
      </c>
      <c r="Q36" s="66">
        <f t="shared" si="9"/>
        <v>8</v>
      </c>
      <c r="R36" s="65">
        <f>VLOOKUP($A36,'Return Data'!$B$7:$R$2843,16,0)</f>
        <v>15.941599999999999</v>
      </c>
      <c r="S36" s="67">
        <f t="shared" si="5"/>
        <v>4</v>
      </c>
    </row>
    <row r="37" spans="1:19" x14ac:dyDescent="0.3">
      <c r="A37" s="63" t="s">
        <v>534</v>
      </c>
      <c r="B37" s="64">
        <f>VLOOKUP($A37,'Return Data'!$B$7:$R$2843,3,0)</f>
        <v>44347</v>
      </c>
      <c r="C37" s="65">
        <f>VLOOKUP($A37,'Return Data'!$B$7:$R$2843,4,0)</f>
        <v>21.1812</v>
      </c>
      <c r="D37" s="65">
        <f>VLOOKUP($A37,'Return Data'!$B$7:$R$2843,10,0)</f>
        <v>5.5613000000000001</v>
      </c>
      <c r="E37" s="66">
        <f t="shared" si="0"/>
        <v>27</v>
      </c>
      <c r="F37" s="65">
        <f>VLOOKUP($A37,'Return Data'!$B$7:$R$2843,11,0)</f>
        <v>12.258100000000001</v>
      </c>
      <c r="G37" s="66">
        <f t="shared" si="1"/>
        <v>29</v>
      </c>
      <c r="H37" s="65">
        <f>VLOOKUP($A37,'Return Data'!$B$7:$R$2843,12,0)</f>
        <v>23.176600000000001</v>
      </c>
      <c r="I37" s="66">
        <f t="shared" si="2"/>
        <v>31</v>
      </c>
      <c r="J37" s="65">
        <f>VLOOKUP($A37,'Return Data'!$B$7:$R$2843,13,0)</f>
        <v>39.199800000000003</v>
      </c>
      <c r="K37" s="66">
        <f t="shared" si="3"/>
        <v>29</v>
      </c>
      <c r="L37" s="65">
        <f>VLOOKUP($A37,'Return Data'!$B$7:$R$2843,17,0)</f>
        <v>11.0136</v>
      </c>
      <c r="M37" s="66">
        <f t="shared" si="7"/>
        <v>26</v>
      </c>
      <c r="N37" s="65">
        <f>VLOOKUP($A37,'Return Data'!$B$7:$R$2843,14,0)</f>
        <v>9.3214000000000006</v>
      </c>
      <c r="O37" s="66">
        <f t="shared" si="8"/>
        <v>19</v>
      </c>
      <c r="P37" s="65">
        <f>VLOOKUP($A37,'Return Data'!$B$7:$R$2843,15,0)</f>
        <v>10.414400000000001</v>
      </c>
      <c r="Q37" s="66">
        <f t="shared" si="9"/>
        <v>18</v>
      </c>
      <c r="R37" s="65">
        <f>VLOOKUP($A37,'Return Data'!$B$7:$R$2843,16,0)</f>
        <v>10.553100000000001</v>
      </c>
      <c r="S37" s="67">
        <f t="shared" si="5"/>
        <v>28</v>
      </c>
    </row>
    <row r="38" spans="1:19" x14ac:dyDescent="0.3">
      <c r="A38" s="63" t="s">
        <v>535</v>
      </c>
      <c r="B38" s="64">
        <f>VLOOKUP($A38,'Return Data'!$B$7:$R$2843,3,0)</f>
        <v>44347</v>
      </c>
      <c r="C38" s="65">
        <f>VLOOKUP($A38,'Return Data'!$B$7:$R$2843,4,0)</f>
        <v>118.75830000000001</v>
      </c>
      <c r="D38" s="65">
        <f>VLOOKUP($A38,'Return Data'!$B$7:$R$2843,10,0)</f>
        <v>5.8121999999999998</v>
      </c>
      <c r="E38" s="66">
        <f t="shared" si="0"/>
        <v>22</v>
      </c>
      <c r="F38" s="65">
        <f>VLOOKUP($A38,'Return Data'!$B$7:$R$2843,11,0)</f>
        <v>17.916799999999999</v>
      </c>
      <c r="G38" s="66">
        <f t="shared" si="1"/>
        <v>16</v>
      </c>
      <c r="H38" s="65">
        <f>VLOOKUP($A38,'Return Data'!$B$7:$R$2843,12,0)</f>
        <v>28.388500000000001</v>
      </c>
      <c r="I38" s="66">
        <f t="shared" si="2"/>
        <v>23</v>
      </c>
      <c r="J38" s="65">
        <f>VLOOKUP($A38,'Return Data'!$B$7:$R$2843,13,0)</f>
        <v>43.209099999999999</v>
      </c>
      <c r="K38" s="66">
        <f t="shared" si="3"/>
        <v>27</v>
      </c>
      <c r="L38" s="65">
        <f>VLOOKUP($A38,'Return Data'!$B$7:$R$2843,17,0)</f>
        <v>13.349</v>
      </c>
      <c r="M38" s="66">
        <f t="shared" si="7"/>
        <v>17</v>
      </c>
      <c r="N38" s="65">
        <f>VLOOKUP($A38,'Return Data'!$B$7:$R$2843,14,0)</f>
        <v>11.3712</v>
      </c>
      <c r="O38" s="66">
        <f t="shared" si="8"/>
        <v>11</v>
      </c>
      <c r="P38" s="65">
        <f>VLOOKUP($A38,'Return Data'!$B$7:$R$2843,15,0)</f>
        <v>12.6449</v>
      </c>
      <c r="Q38" s="66">
        <f t="shared" si="9"/>
        <v>9</v>
      </c>
      <c r="R38" s="65">
        <f>VLOOKUP($A38,'Return Data'!$B$7:$R$2843,16,0)</f>
        <v>12.523</v>
      </c>
      <c r="S38" s="67">
        <f t="shared" si="5"/>
        <v>18</v>
      </c>
    </row>
    <row r="39" spans="1:19" x14ac:dyDescent="0.3">
      <c r="A39" s="63" t="s">
        <v>538</v>
      </c>
      <c r="B39" s="64">
        <f>VLOOKUP($A39,'Return Data'!$B$7:$R$2843,3,0)</f>
        <v>44347</v>
      </c>
      <c r="C39" s="65">
        <f>VLOOKUP($A39,'Return Data'!$B$7:$R$2843,4,0)</f>
        <v>371.81952644463502</v>
      </c>
      <c r="D39" s="65">
        <f>VLOOKUP($A39,'Return Data'!$B$7:$R$2843,10,0)</f>
        <v>5.694</v>
      </c>
      <c r="E39" s="66">
        <f t="shared" si="0"/>
        <v>24</v>
      </c>
      <c r="F39" s="65">
        <f>VLOOKUP($A39,'Return Data'!$B$7:$R$2843,11,0)</f>
        <v>17.9998</v>
      </c>
      <c r="G39" s="66">
        <f t="shared" si="1"/>
        <v>15</v>
      </c>
      <c r="H39" s="65">
        <f>VLOOKUP($A39,'Return Data'!$B$7:$R$2843,12,0)</f>
        <v>30.919499999999999</v>
      </c>
      <c r="I39" s="66">
        <f t="shared" si="2"/>
        <v>17</v>
      </c>
      <c r="J39" s="65">
        <f>VLOOKUP($A39,'Return Data'!$B$7:$R$2843,13,0)</f>
        <v>49.0837</v>
      </c>
      <c r="K39" s="66">
        <f t="shared" si="3"/>
        <v>15</v>
      </c>
      <c r="L39" s="65">
        <f>VLOOKUP($A39,'Return Data'!$B$7:$R$2843,17,0)</f>
        <v>11.6882</v>
      </c>
      <c r="M39" s="66">
        <f t="shared" si="7"/>
        <v>23</v>
      </c>
      <c r="N39" s="65">
        <f>VLOOKUP($A39,'Return Data'!$B$7:$R$2843,14,0)</f>
        <v>9.7593999999999994</v>
      </c>
      <c r="O39" s="66">
        <f t="shared" si="8"/>
        <v>17</v>
      </c>
      <c r="P39" s="65">
        <f>VLOOKUP($A39,'Return Data'!$B$7:$R$2843,15,0)</f>
        <v>9.9228000000000005</v>
      </c>
      <c r="Q39" s="66">
        <f t="shared" si="9"/>
        <v>19</v>
      </c>
      <c r="R39" s="65">
        <f>VLOOKUP($A39,'Return Data'!$B$7:$R$2843,16,0)</f>
        <v>15.1305</v>
      </c>
      <c r="S39" s="67">
        <f t="shared" si="5"/>
        <v>5</v>
      </c>
    </row>
    <row r="40" spans="1:19" x14ac:dyDescent="0.3">
      <c r="A40" s="63" t="s">
        <v>540</v>
      </c>
      <c r="B40" s="64">
        <f>VLOOKUP($A40,'Return Data'!$B$7:$R$2843,3,0)</f>
        <v>44347</v>
      </c>
      <c r="C40" s="65">
        <f>VLOOKUP($A40,'Return Data'!$B$7:$R$2843,4,0)</f>
        <v>227.78670784026099</v>
      </c>
      <c r="D40" s="65">
        <f>VLOOKUP($A40,'Return Data'!$B$7:$R$2843,10,0)</f>
        <v>8.2868999999999993</v>
      </c>
      <c r="E40" s="66">
        <f t="shared" si="0"/>
        <v>5</v>
      </c>
      <c r="F40" s="65">
        <f>VLOOKUP($A40,'Return Data'!$B$7:$R$2843,11,0)</f>
        <v>23.358899999999998</v>
      </c>
      <c r="G40" s="66">
        <f t="shared" si="1"/>
        <v>5</v>
      </c>
      <c r="H40" s="65">
        <f>VLOOKUP($A40,'Return Data'!$B$7:$R$2843,12,0)</f>
        <v>35.4544</v>
      </c>
      <c r="I40" s="66">
        <f t="shared" si="2"/>
        <v>7</v>
      </c>
      <c r="J40" s="65">
        <f>VLOOKUP($A40,'Return Data'!$B$7:$R$2843,13,0)</f>
        <v>56.090899999999998</v>
      </c>
      <c r="K40" s="66">
        <f t="shared" si="3"/>
        <v>6</v>
      </c>
      <c r="L40" s="65">
        <f>VLOOKUP($A40,'Return Data'!$B$7:$R$2843,17,0)</f>
        <v>14.1325</v>
      </c>
      <c r="M40" s="66">
        <f t="shared" si="7"/>
        <v>15</v>
      </c>
      <c r="N40" s="65">
        <f>VLOOKUP($A40,'Return Data'!$B$7:$R$2843,14,0)</f>
        <v>9.5481999999999996</v>
      </c>
      <c r="O40" s="66">
        <f t="shared" si="8"/>
        <v>18</v>
      </c>
      <c r="P40" s="65">
        <f>VLOOKUP($A40,'Return Data'!$B$7:$R$2843,15,0)</f>
        <v>11.3971</v>
      </c>
      <c r="Q40" s="66">
        <f t="shared" si="9"/>
        <v>12</v>
      </c>
      <c r="R40" s="65">
        <f>VLOOKUP($A40,'Return Data'!$B$7:$R$2843,16,0)</f>
        <v>12.555899999999999</v>
      </c>
      <c r="S40" s="67">
        <f t="shared" si="5"/>
        <v>16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7.0809606060606054</v>
      </c>
      <c r="E42" s="74"/>
      <c r="F42" s="75">
        <f>AVERAGE(F8:F40)</f>
        <v>18.43135757575757</v>
      </c>
      <c r="G42" s="74"/>
      <c r="H42" s="75">
        <f>AVERAGE(H8:H40)</f>
        <v>31.578830303030305</v>
      </c>
      <c r="I42" s="74"/>
      <c r="J42" s="75">
        <f>AVERAGE(J8:J40)</f>
        <v>50.699745454545443</v>
      </c>
      <c r="K42" s="74"/>
      <c r="L42" s="75">
        <f>AVERAGE(L8:L40)</f>
        <v>14.311265517241377</v>
      </c>
      <c r="M42" s="74"/>
      <c r="N42" s="75">
        <f>AVERAGE(N8:N40)</f>
        <v>11.136269230769228</v>
      </c>
      <c r="O42" s="74"/>
      <c r="P42" s="75">
        <f>AVERAGE(P8:P40)</f>
        <v>12.039109090909092</v>
      </c>
      <c r="Q42" s="74"/>
      <c r="R42" s="75">
        <f>AVERAGE(R8:R40)</f>
        <v>12.949963636363638</v>
      </c>
      <c r="S42" s="76"/>
    </row>
    <row r="43" spans="1:19" x14ac:dyDescent="0.3">
      <c r="A43" s="73" t="s">
        <v>28</v>
      </c>
      <c r="B43" s="74"/>
      <c r="C43" s="74"/>
      <c r="D43" s="75">
        <f>MIN(D8:D40)</f>
        <v>4.0316999999999998</v>
      </c>
      <c r="E43" s="74"/>
      <c r="F43" s="75">
        <f>MIN(F8:F40)</f>
        <v>10.980399999999999</v>
      </c>
      <c r="G43" s="74"/>
      <c r="H43" s="75">
        <f>MIN(H8:H40)</f>
        <v>22.894200000000001</v>
      </c>
      <c r="I43" s="74"/>
      <c r="J43" s="75">
        <f>MIN(J8:J40)</f>
        <v>36.241999999999997</v>
      </c>
      <c r="K43" s="74"/>
      <c r="L43" s="75">
        <f>MIN(L8:L40)</f>
        <v>5.5026999999999999</v>
      </c>
      <c r="M43" s="74"/>
      <c r="N43" s="75">
        <f>MIN(N8:N40)</f>
        <v>3.1482000000000001</v>
      </c>
      <c r="O43" s="74"/>
      <c r="P43" s="75">
        <f>MIN(P8:P40)</f>
        <v>7.7176999999999998</v>
      </c>
      <c r="Q43" s="74"/>
      <c r="R43" s="75">
        <f>MIN(R8:R40)</f>
        <v>8.1288999999999998</v>
      </c>
      <c r="S43" s="76"/>
    </row>
    <row r="44" spans="1:19" ht="15" thickBot="1" x14ac:dyDescent="0.35">
      <c r="A44" s="77" t="s">
        <v>29</v>
      </c>
      <c r="B44" s="78"/>
      <c r="C44" s="78"/>
      <c r="D44" s="79">
        <f>MAX(D8:D40)</f>
        <v>21.128299999999999</v>
      </c>
      <c r="E44" s="78"/>
      <c r="F44" s="79">
        <f>MAX(F8:F40)</f>
        <v>39.087600000000002</v>
      </c>
      <c r="G44" s="78"/>
      <c r="H44" s="79">
        <f>MAX(H8:H40)</f>
        <v>56.429000000000002</v>
      </c>
      <c r="I44" s="78"/>
      <c r="J44" s="79">
        <f>MAX(J8:J40)</f>
        <v>93.589699999999993</v>
      </c>
      <c r="K44" s="78"/>
      <c r="L44" s="79">
        <f>MAX(L8:L40)</f>
        <v>30.5016</v>
      </c>
      <c r="M44" s="78"/>
      <c r="N44" s="79">
        <f>MAX(N8:N40)</f>
        <v>23.203399999999998</v>
      </c>
      <c r="O44" s="78"/>
      <c r="P44" s="79">
        <f>MAX(P8:P40)</f>
        <v>17.510300000000001</v>
      </c>
      <c r="Q44" s="78"/>
      <c r="R44" s="79">
        <f>MAX(R8:R40)</f>
        <v>23.7288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44347</v>
      </c>
      <c r="C8" s="65">
        <f>VLOOKUP($A8,'Return Data'!$B$7:$R$2843,4,0)</f>
        <v>50.701000000000001</v>
      </c>
      <c r="D8" s="65">
        <f>VLOOKUP($A8,'Return Data'!$B$7:$R$2843,10,0)</f>
        <v>12.5632</v>
      </c>
      <c r="E8" s="66">
        <f t="shared" ref="E8:E15" si="0">RANK(D8,D$8:D$31,0)</f>
        <v>12</v>
      </c>
      <c r="F8" s="65">
        <f>VLOOKUP($A8,'Return Data'!$B$7:$R$2843,11,0)</f>
        <v>19.275400000000001</v>
      </c>
      <c r="G8" s="66">
        <f t="shared" ref="G8:G15" si="1">RANK(F8,F$8:F$31,0)</f>
        <v>2</v>
      </c>
      <c r="H8" s="65">
        <f>VLOOKUP($A8,'Return Data'!$B$7:$R$2843,12,0)</f>
        <v>25.3674</v>
      </c>
      <c r="I8" s="66">
        <f t="shared" ref="I8:I15" si="2">RANK(H8,H$8:H$31,0)</f>
        <v>1</v>
      </c>
      <c r="J8" s="65">
        <f>VLOOKUP($A8,'Return Data'!$B$7:$R$2843,13,0)</f>
        <v>28.507899999999999</v>
      </c>
      <c r="K8" s="66">
        <f t="shared" ref="K8:K15" si="3">RANK(J8,J$8:J$31,0)</f>
        <v>1</v>
      </c>
      <c r="L8" s="65">
        <f>VLOOKUP($A8,'Return Data'!$B$7:$R$2843,17,0)</f>
        <v>9.9285999999999994</v>
      </c>
      <c r="M8" s="66">
        <f t="shared" ref="M8:M15" si="4">RANK(L8,L$8:L$31,0)</f>
        <v>8</v>
      </c>
      <c r="N8" s="65">
        <f>VLOOKUP($A8,'Return Data'!$B$7:$R$2843,14,0)</f>
        <v>7.9383999999999997</v>
      </c>
      <c r="O8" s="66">
        <f t="shared" ref="O8:O15" si="5">RANK(N8,N$8:N$31,0)</f>
        <v>15</v>
      </c>
      <c r="P8" s="65">
        <f>VLOOKUP($A8,'Return Data'!$B$7:$R$2843,15,0)</f>
        <v>9.8137000000000008</v>
      </c>
      <c r="Q8" s="66">
        <f t="shared" ref="Q8:Q15" si="6">RANK(P8,P$8:P$31,0)</f>
        <v>4</v>
      </c>
      <c r="R8" s="65">
        <f>VLOOKUP($A8,'Return Data'!$B$7:$R$2843,16,0)</f>
        <v>11.081200000000001</v>
      </c>
      <c r="S8" s="67">
        <f t="shared" ref="S8:S15" si="7">RANK(R8,R$8:R$31,0)</f>
        <v>1</v>
      </c>
    </row>
    <row r="9" spans="1:20" x14ac:dyDescent="0.3">
      <c r="A9" s="63" t="s">
        <v>1616</v>
      </c>
      <c r="B9" s="64">
        <f>VLOOKUP($A9,'Return Data'!$B$7:$R$2843,3,0)</f>
        <v>44347</v>
      </c>
      <c r="C9" s="65">
        <f>VLOOKUP($A9,'Return Data'!$B$7:$R$2843,4,0)</f>
        <v>25.45</v>
      </c>
      <c r="D9" s="65">
        <f>VLOOKUP($A9,'Return Data'!$B$7:$R$2843,10,0)</f>
        <v>14.441700000000001</v>
      </c>
      <c r="E9" s="66">
        <f t="shared" si="0"/>
        <v>6</v>
      </c>
      <c r="F9" s="65">
        <f>VLOOKUP($A9,'Return Data'!$B$7:$R$2843,11,0)</f>
        <v>12.811299999999999</v>
      </c>
      <c r="G9" s="66">
        <f t="shared" si="1"/>
        <v>6</v>
      </c>
      <c r="H9" s="65">
        <f>VLOOKUP($A9,'Return Data'!$B$7:$R$2843,12,0)</f>
        <v>17.138000000000002</v>
      </c>
      <c r="I9" s="66">
        <f t="shared" si="2"/>
        <v>7</v>
      </c>
      <c r="J9" s="65">
        <f>VLOOKUP($A9,'Return Data'!$B$7:$R$2843,13,0)</f>
        <v>19.876000000000001</v>
      </c>
      <c r="K9" s="66">
        <f t="shared" si="3"/>
        <v>6</v>
      </c>
      <c r="L9" s="65">
        <f>VLOOKUP($A9,'Return Data'!$B$7:$R$2843,17,0)</f>
        <v>8.9529999999999994</v>
      </c>
      <c r="M9" s="66">
        <f t="shared" si="4"/>
        <v>12</v>
      </c>
      <c r="N9" s="65">
        <f>VLOOKUP($A9,'Return Data'!$B$7:$R$2843,14,0)</f>
        <v>8.0747999999999998</v>
      </c>
      <c r="O9" s="66">
        <f t="shared" si="5"/>
        <v>14</v>
      </c>
      <c r="P9" s="65">
        <f>VLOOKUP($A9,'Return Data'!$B$7:$R$2843,15,0)</f>
        <v>8.4848999999999997</v>
      </c>
      <c r="Q9" s="66">
        <f t="shared" si="6"/>
        <v>10</v>
      </c>
      <c r="R9" s="65">
        <f>VLOOKUP($A9,'Return Data'!$B$7:$R$2843,16,0)</f>
        <v>9.6034000000000006</v>
      </c>
      <c r="S9" s="67">
        <f t="shared" si="7"/>
        <v>9</v>
      </c>
    </row>
    <row r="10" spans="1:20" x14ac:dyDescent="0.3">
      <c r="A10" s="63" t="s">
        <v>1617</v>
      </c>
      <c r="B10" s="64">
        <f>VLOOKUP($A10,'Return Data'!$B$7:$R$2843,3,0)</f>
        <v>44347</v>
      </c>
      <c r="C10" s="65">
        <f>VLOOKUP($A10,'Return Data'!$B$7:$R$2843,4,0)</f>
        <v>31.581299999999999</v>
      </c>
      <c r="D10" s="65">
        <f>VLOOKUP($A10,'Return Data'!$B$7:$R$2843,10,0)</f>
        <v>6.2693000000000003</v>
      </c>
      <c r="E10" s="66">
        <f t="shared" si="0"/>
        <v>21</v>
      </c>
      <c r="F10" s="65">
        <f>VLOOKUP($A10,'Return Data'!$B$7:$R$2843,11,0)</f>
        <v>5.8841999999999999</v>
      </c>
      <c r="G10" s="66">
        <f t="shared" si="1"/>
        <v>21</v>
      </c>
      <c r="H10" s="65">
        <f>VLOOKUP($A10,'Return Data'!$B$7:$R$2843,12,0)</f>
        <v>10.547700000000001</v>
      </c>
      <c r="I10" s="66">
        <f t="shared" si="2"/>
        <v>21</v>
      </c>
      <c r="J10" s="65">
        <f>VLOOKUP($A10,'Return Data'!$B$7:$R$2843,13,0)</f>
        <v>11.5358</v>
      </c>
      <c r="K10" s="66">
        <f t="shared" si="3"/>
        <v>21</v>
      </c>
      <c r="L10" s="65">
        <f>VLOOKUP($A10,'Return Data'!$B$7:$R$2843,17,0)</f>
        <v>10.380100000000001</v>
      </c>
      <c r="M10" s="66">
        <f t="shared" si="4"/>
        <v>6</v>
      </c>
      <c r="N10" s="65">
        <f>VLOOKUP($A10,'Return Data'!$B$7:$R$2843,14,0)</f>
        <v>10.8916</v>
      </c>
      <c r="O10" s="66">
        <f t="shared" si="5"/>
        <v>3</v>
      </c>
      <c r="P10" s="65">
        <f>VLOOKUP($A10,'Return Data'!$B$7:$R$2843,15,0)</f>
        <v>9.4109999999999996</v>
      </c>
      <c r="Q10" s="66">
        <f t="shared" si="6"/>
        <v>8</v>
      </c>
      <c r="R10" s="65">
        <f>VLOOKUP($A10,'Return Data'!$B$7:$R$2843,16,0)</f>
        <v>9.5001999999999995</v>
      </c>
      <c r="S10" s="67">
        <f t="shared" si="7"/>
        <v>12</v>
      </c>
    </row>
    <row r="11" spans="1:20" x14ac:dyDescent="0.3">
      <c r="A11" s="63" t="s">
        <v>1618</v>
      </c>
      <c r="B11" s="64">
        <f>VLOOKUP($A11,'Return Data'!$B$7:$R$2843,3,0)</f>
        <v>44347</v>
      </c>
      <c r="C11" s="65">
        <f>VLOOKUP($A11,'Return Data'!$B$7:$R$2843,4,0)</f>
        <v>38.450299999999999</v>
      </c>
      <c r="D11" s="65">
        <f>VLOOKUP($A11,'Return Data'!$B$7:$R$2843,10,0)</f>
        <v>10.789300000000001</v>
      </c>
      <c r="E11" s="66">
        <f t="shared" si="0"/>
        <v>16</v>
      </c>
      <c r="F11" s="65">
        <f>VLOOKUP($A11,'Return Data'!$B$7:$R$2843,11,0)</f>
        <v>12.231</v>
      </c>
      <c r="G11" s="66">
        <f t="shared" si="1"/>
        <v>10</v>
      </c>
      <c r="H11" s="65">
        <f>VLOOKUP($A11,'Return Data'!$B$7:$R$2843,12,0)</f>
        <v>13.7201</v>
      </c>
      <c r="I11" s="66">
        <f t="shared" si="2"/>
        <v>14</v>
      </c>
      <c r="J11" s="65">
        <f>VLOOKUP($A11,'Return Data'!$B$7:$R$2843,13,0)</f>
        <v>15.0023</v>
      </c>
      <c r="K11" s="66">
        <f t="shared" si="3"/>
        <v>14</v>
      </c>
      <c r="L11" s="65">
        <f>VLOOKUP($A11,'Return Data'!$B$7:$R$2843,17,0)</f>
        <v>9.5464000000000002</v>
      </c>
      <c r="M11" s="66">
        <f t="shared" si="4"/>
        <v>10</v>
      </c>
      <c r="N11" s="65">
        <f>VLOOKUP($A11,'Return Data'!$B$7:$R$2843,14,0)</f>
        <v>9.375</v>
      </c>
      <c r="O11" s="66">
        <f t="shared" si="5"/>
        <v>8</v>
      </c>
      <c r="P11" s="65">
        <f>VLOOKUP($A11,'Return Data'!$B$7:$R$2843,15,0)</f>
        <v>9.8057999999999996</v>
      </c>
      <c r="Q11" s="66">
        <f t="shared" si="6"/>
        <v>5</v>
      </c>
      <c r="R11" s="65">
        <f>VLOOKUP($A11,'Return Data'!$B$7:$R$2843,16,0)</f>
        <v>10.0953</v>
      </c>
      <c r="S11" s="67">
        <f t="shared" si="7"/>
        <v>5</v>
      </c>
    </row>
    <row r="12" spans="1:20" x14ac:dyDescent="0.3">
      <c r="A12" s="63" t="s">
        <v>1619</v>
      </c>
      <c r="B12" s="64">
        <f>VLOOKUP($A12,'Return Data'!$B$7:$R$2843,3,0)</f>
        <v>44347</v>
      </c>
      <c r="C12" s="65">
        <f>VLOOKUP($A12,'Return Data'!$B$7:$R$2843,4,0)</f>
        <v>22.835999999999999</v>
      </c>
      <c r="D12" s="65">
        <f>VLOOKUP($A12,'Return Data'!$B$7:$R$2843,10,0)</f>
        <v>15.357100000000001</v>
      </c>
      <c r="E12" s="66">
        <f t="shared" si="0"/>
        <v>4</v>
      </c>
      <c r="F12" s="65">
        <f>VLOOKUP($A12,'Return Data'!$B$7:$R$2843,11,0)</f>
        <v>9.9102999999999994</v>
      </c>
      <c r="G12" s="66">
        <f t="shared" si="1"/>
        <v>18</v>
      </c>
      <c r="H12" s="65">
        <f>VLOOKUP($A12,'Return Data'!$B$7:$R$2843,12,0)</f>
        <v>12.8954</v>
      </c>
      <c r="I12" s="66">
        <f t="shared" si="2"/>
        <v>16</v>
      </c>
      <c r="J12" s="65">
        <f>VLOOKUP($A12,'Return Data'!$B$7:$R$2843,13,0)</f>
        <v>17.117899999999999</v>
      </c>
      <c r="K12" s="66">
        <f t="shared" si="3"/>
        <v>12</v>
      </c>
      <c r="L12" s="65">
        <f>VLOOKUP($A12,'Return Data'!$B$7:$R$2843,17,0)</f>
        <v>2.8288000000000002</v>
      </c>
      <c r="M12" s="66">
        <f t="shared" si="4"/>
        <v>20</v>
      </c>
      <c r="N12" s="65">
        <f>VLOOKUP($A12,'Return Data'!$B$7:$R$2843,14,0)</f>
        <v>2.0129999999999999</v>
      </c>
      <c r="O12" s="66">
        <f t="shared" si="5"/>
        <v>20</v>
      </c>
      <c r="P12" s="65">
        <f>VLOOKUP($A12,'Return Data'!$B$7:$R$2843,15,0)</f>
        <v>5.2279</v>
      </c>
      <c r="Q12" s="66">
        <f t="shared" si="6"/>
        <v>19</v>
      </c>
      <c r="R12" s="65">
        <f>VLOOKUP($A12,'Return Data'!$B$7:$R$2843,16,0)</f>
        <v>6.9039999999999999</v>
      </c>
      <c r="S12" s="67">
        <f t="shared" si="7"/>
        <v>21</v>
      </c>
    </row>
    <row r="13" spans="1:20" x14ac:dyDescent="0.3">
      <c r="A13" s="63" t="s">
        <v>1620</v>
      </c>
      <c r="B13" s="64">
        <f>VLOOKUP($A13,'Return Data'!$B$7:$R$2843,3,0)</f>
        <v>44347</v>
      </c>
      <c r="C13" s="65">
        <f>VLOOKUP($A13,'Return Data'!$B$7:$R$2843,4,0)</f>
        <v>78.101100000000002</v>
      </c>
      <c r="D13" s="65">
        <f>VLOOKUP($A13,'Return Data'!$B$7:$R$2843,10,0)</f>
        <v>13.9476</v>
      </c>
      <c r="E13" s="66">
        <f t="shared" si="0"/>
        <v>7</v>
      </c>
      <c r="F13" s="65">
        <f>VLOOKUP($A13,'Return Data'!$B$7:$R$2843,11,0)</f>
        <v>13.3355</v>
      </c>
      <c r="G13" s="66">
        <f t="shared" si="1"/>
        <v>5</v>
      </c>
      <c r="H13" s="65">
        <f>VLOOKUP($A13,'Return Data'!$B$7:$R$2843,12,0)</f>
        <v>16.1706</v>
      </c>
      <c r="I13" s="66">
        <f t="shared" si="2"/>
        <v>9</v>
      </c>
      <c r="J13" s="65">
        <f>VLOOKUP($A13,'Return Data'!$B$7:$R$2843,13,0)</f>
        <v>19.526900000000001</v>
      </c>
      <c r="K13" s="66">
        <f t="shared" si="3"/>
        <v>8</v>
      </c>
      <c r="L13" s="65">
        <f>VLOOKUP($A13,'Return Data'!$B$7:$R$2843,17,0)</f>
        <v>12.932600000000001</v>
      </c>
      <c r="M13" s="66">
        <f t="shared" si="4"/>
        <v>2</v>
      </c>
      <c r="N13" s="65">
        <f>VLOOKUP($A13,'Return Data'!$B$7:$R$2843,14,0)</f>
        <v>11.8513</v>
      </c>
      <c r="O13" s="66">
        <f t="shared" si="5"/>
        <v>2</v>
      </c>
      <c r="P13" s="65">
        <f>VLOOKUP($A13,'Return Data'!$B$7:$R$2843,15,0)</f>
        <v>10.4003</v>
      </c>
      <c r="Q13" s="66">
        <f t="shared" si="6"/>
        <v>3</v>
      </c>
      <c r="R13" s="65">
        <f>VLOOKUP($A13,'Return Data'!$B$7:$R$2843,16,0)</f>
        <v>10.3657</v>
      </c>
      <c r="S13" s="67">
        <f t="shared" si="7"/>
        <v>4</v>
      </c>
    </row>
    <row r="14" spans="1:20" x14ac:dyDescent="0.3">
      <c r="A14" s="63" t="s">
        <v>1621</v>
      </c>
      <c r="B14" s="64">
        <f>VLOOKUP($A14,'Return Data'!$B$7:$R$2843,3,0)</f>
        <v>44347</v>
      </c>
      <c r="C14" s="65">
        <f>VLOOKUP($A14,'Return Data'!$B$7:$R$2843,4,0)</f>
        <v>46.044400000000003</v>
      </c>
      <c r="D14" s="65">
        <f>VLOOKUP($A14,'Return Data'!$B$7:$R$2843,10,0)</f>
        <v>16.943899999999999</v>
      </c>
      <c r="E14" s="66">
        <f t="shared" si="0"/>
        <v>3</v>
      </c>
      <c r="F14" s="65">
        <f>VLOOKUP($A14,'Return Data'!$B$7:$R$2843,11,0)</f>
        <v>12.5762</v>
      </c>
      <c r="G14" s="66">
        <f t="shared" si="1"/>
        <v>7</v>
      </c>
      <c r="H14" s="65">
        <f>VLOOKUP($A14,'Return Data'!$B$7:$R$2843,12,0)</f>
        <v>17.337399999999999</v>
      </c>
      <c r="I14" s="66">
        <f t="shared" si="2"/>
        <v>6</v>
      </c>
      <c r="J14" s="65">
        <f>VLOOKUP($A14,'Return Data'!$B$7:$R$2843,13,0)</f>
        <v>19.604700000000001</v>
      </c>
      <c r="K14" s="66">
        <f t="shared" si="3"/>
        <v>7</v>
      </c>
      <c r="L14" s="65">
        <f>VLOOKUP($A14,'Return Data'!$B$7:$R$2843,17,0)</f>
        <v>9.9009</v>
      </c>
      <c r="M14" s="66">
        <f t="shared" si="4"/>
        <v>9</v>
      </c>
      <c r="N14" s="65">
        <f>VLOOKUP($A14,'Return Data'!$B$7:$R$2843,14,0)</f>
        <v>6.9695999999999998</v>
      </c>
      <c r="O14" s="66">
        <f t="shared" si="5"/>
        <v>17</v>
      </c>
      <c r="P14" s="65">
        <f>VLOOKUP($A14,'Return Data'!$B$7:$R$2843,15,0)</f>
        <v>8.2771000000000008</v>
      </c>
      <c r="Q14" s="66">
        <f t="shared" si="6"/>
        <v>12</v>
      </c>
      <c r="R14" s="65">
        <f>VLOOKUP($A14,'Return Data'!$B$7:$R$2843,16,0)</f>
        <v>8.7495999999999992</v>
      </c>
      <c r="S14" s="67">
        <f t="shared" si="7"/>
        <v>16</v>
      </c>
    </row>
    <row r="15" spans="1:20" x14ac:dyDescent="0.3">
      <c r="A15" s="63" t="s">
        <v>1622</v>
      </c>
      <c r="B15" s="64">
        <f>VLOOKUP($A15,'Return Data'!$B$7:$R$2843,3,0)</f>
        <v>44347</v>
      </c>
      <c r="C15" s="65">
        <f>VLOOKUP($A15,'Return Data'!$B$7:$R$2843,4,0)</f>
        <v>69.913600000000002</v>
      </c>
      <c r="D15" s="65">
        <f>VLOOKUP($A15,'Return Data'!$B$7:$R$2843,10,0)</f>
        <v>12.9209</v>
      </c>
      <c r="E15" s="66">
        <f t="shared" si="0"/>
        <v>10</v>
      </c>
      <c r="F15" s="65">
        <f>VLOOKUP($A15,'Return Data'!$B$7:$R$2843,11,0)</f>
        <v>12.051500000000001</v>
      </c>
      <c r="G15" s="66">
        <f t="shared" si="1"/>
        <v>11</v>
      </c>
      <c r="H15" s="65">
        <f>VLOOKUP($A15,'Return Data'!$B$7:$R$2843,12,0)</f>
        <v>15.9947</v>
      </c>
      <c r="I15" s="66">
        <f t="shared" si="2"/>
        <v>10</v>
      </c>
      <c r="J15" s="65">
        <f>VLOOKUP($A15,'Return Data'!$B$7:$R$2843,13,0)</f>
        <v>17.589600000000001</v>
      </c>
      <c r="K15" s="66">
        <f t="shared" si="3"/>
        <v>10</v>
      </c>
      <c r="L15" s="65">
        <f>VLOOKUP($A15,'Return Data'!$B$7:$R$2843,17,0)</f>
        <v>8.8736999999999995</v>
      </c>
      <c r="M15" s="66">
        <f t="shared" si="4"/>
        <v>13</v>
      </c>
      <c r="N15" s="65">
        <f>VLOOKUP($A15,'Return Data'!$B$7:$R$2843,14,0)</f>
        <v>8.33</v>
      </c>
      <c r="O15" s="66">
        <f t="shared" si="5"/>
        <v>11</v>
      </c>
      <c r="P15" s="65">
        <f>VLOOKUP($A15,'Return Data'!$B$7:$R$2843,15,0)</f>
        <v>8.1072000000000006</v>
      </c>
      <c r="Q15" s="66">
        <f t="shared" si="6"/>
        <v>15</v>
      </c>
      <c r="R15" s="65">
        <f>VLOOKUP($A15,'Return Data'!$B$7:$R$2843,16,0)</f>
        <v>9.5446000000000009</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44347</v>
      </c>
      <c r="C17" s="65">
        <f>VLOOKUP($A17,'Return Data'!$B$7:$R$2843,4,0)</f>
        <v>58.342100000000002</v>
      </c>
      <c r="D17" s="65">
        <f>VLOOKUP($A17,'Return Data'!$B$7:$R$2843,10,0)</f>
        <v>18.2012</v>
      </c>
      <c r="E17" s="66">
        <f t="shared" ref="E17:E26" si="8">RANK(D17,D$8:D$31,0)</f>
        <v>2</v>
      </c>
      <c r="F17" s="65">
        <f>VLOOKUP($A17,'Return Data'!$B$7:$R$2843,11,0)</f>
        <v>20.255500000000001</v>
      </c>
      <c r="G17" s="66">
        <f t="shared" ref="G17:G26" si="9">RANK(F17,F$8:F$31,0)</f>
        <v>1</v>
      </c>
      <c r="H17" s="65">
        <f>VLOOKUP($A17,'Return Data'!$B$7:$R$2843,12,0)</f>
        <v>21.488900000000001</v>
      </c>
      <c r="I17" s="66">
        <f t="shared" ref="I17:I26" si="10">RANK(H17,H$8:H$31,0)</f>
        <v>4</v>
      </c>
      <c r="J17" s="65">
        <f>VLOOKUP($A17,'Return Data'!$B$7:$R$2843,13,0)</f>
        <v>25.6434</v>
      </c>
      <c r="K17" s="66">
        <f t="shared" ref="K17:K26" si="11">RANK(J17,J$8:J$31,0)</f>
        <v>2</v>
      </c>
      <c r="L17" s="65">
        <f>VLOOKUP($A17,'Return Data'!$B$7:$R$2843,17,0)</f>
        <v>10.1759</v>
      </c>
      <c r="M17" s="66">
        <f t="shared" ref="M17:M26" si="12">RANK(L17,L$8:L$31,0)</f>
        <v>7</v>
      </c>
      <c r="N17" s="65">
        <f>VLOOKUP($A17,'Return Data'!$B$7:$R$2843,14,0)</f>
        <v>9.6615000000000002</v>
      </c>
      <c r="O17" s="66">
        <f t="shared" ref="O17:O26" si="13">RANK(N17,N$8:N$31,0)</f>
        <v>6</v>
      </c>
      <c r="P17" s="65">
        <f>VLOOKUP($A17,'Return Data'!$B$7:$R$2843,15,0)</f>
        <v>9.4214000000000002</v>
      </c>
      <c r="Q17" s="66">
        <f>RANK(P17,P$8:P$31,0)</f>
        <v>7</v>
      </c>
      <c r="R17" s="65">
        <f>VLOOKUP($A17,'Return Data'!$B$7:$R$2843,16,0)</f>
        <v>9.8428000000000004</v>
      </c>
      <c r="S17" s="67">
        <f t="shared" ref="S17:S26" si="14">RANK(R17,R$8:R$31,0)</f>
        <v>8</v>
      </c>
    </row>
    <row r="18" spans="1:19" x14ac:dyDescent="0.3">
      <c r="A18" s="63" t="s">
        <v>1625</v>
      </c>
      <c r="B18" s="64">
        <f>VLOOKUP($A18,'Return Data'!$B$7:$R$2843,3,0)</f>
        <v>44347</v>
      </c>
      <c r="C18" s="65">
        <f>VLOOKUP($A18,'Return Data'!$B$7:$R$2843,4,0)</f>
        <v>46.9208</v>
      </c>
      <c r="D18" s="65">
        <f>VLOOKUP($A18,'Return Data'!$B$7:$R$2843,10,0)</f>
        <v>12.7209</v>
      </c>
      <c r="E18" s="66">
        <f t="shared" si="8"/>
        <v>11</v>
      </c>
      <c r="F18" s="65">
        <f>VLOOKUP($A18,'Return Data'!$B$7:$R$2843,11,0)</f>
        <v>11.109500000000001</v>
      </c>
      <c r="G18" s="66">
        <f t="shared" si="9"/>
        <v>15</v>
      </c>
      <c r="H18" s="65">
        <f>VLOOKUP($A18,'Return Data'!$B$7:$R$2843,12,0)</f>
        <v>15.6812</v>
      </c>
      <c r="I18" s="66">
        <f t="shared" si="10"/>
        <v>11</v>
      </c>
      <c r="J18" s="65">
        <f>VLOOKUP($A18,'Return Data'!$B$7:$R$2843,13,0)</f>
        <v>17.183199999999999</v>
      </c>
      <c r="K18" s="66">
        <f t="shared" si="11"/>
        <v>11</v>
      </c>
      <c r="L18" s="65">
        <f>VLOOKUP($A18,'Return Data'!$B$7:$R$2843,17,0)</f>
        <v>10.4467</v>
      </c>
      <c r="M18" s="66">
        <f t="shared" si="12"/>
        <v>5</v>
      </c>
      <c r="N18" s="65">
        <f>VLOOKUP($A18,'Return Data'!$B$7:$R$2843,14,0)</f>
        <v>9.4280000000000008</v>
      </c>
      <c r="O18" s="66">
        <f t="shared" si="13"/>
        <v>7</v>
      </c>
      <c r="P18" s="65">
        <f>VLOOKUP($A18,'Return Data'!$B$7:$R$2843,15,0)</f>
        <v>8.6193000000000008</v>
      </c>
      <c r="Q18" s="66">
        <f>RANK(P18,P$8:P$31,0)</f>
        <v>9</v>
      </c>
      <c r="R18" s="65">
        <f>VLOOKUP($A18,'Return Data'!$B$7:$R$2843,16,0)</f>
        <v>9.0180000000000007</v>
      </c>
      <c r="S18" s="67">
        <f t="shared" si="14"/>
        <v>14</v>
      </c>
    </row>
    <row r="19" spans="1:19" x14ac:dyDescent="0.3">
      <c r="A19" s="63" t="s">
        <v>1626</v>
      </c>
      <c r="B19" s="64">
        <f>VLOOKUP($A19,'Return Data'!$B$7:$R$2843,3,0)</f>
        <v>44347</v>
      </c>
      <c r="C19" s="65">
        <f>VLOOKUP($A19,'Return Data'!$B$7:$R$2843,4,0)</f>
        <v>55.571599999999997</v>
      </c>
      <c r="D19" s="65">
        <f>VLOOKUP($A19,'Return Data'!$B$7:$R$2843,10,0)</f>
        <v>10.9748</v>
      </c>
      <c r="E19" s="66">
        <f t="shared" si="8"/>
        <v>15</v>
      </c>
      <c r="F19" s="65">
        <f>VLOOKUP($A19,'Return Data'!$B$7:$R$2843,11,0)</f>
        <v>11.7606</v>
      </c>
      <c r="G19" s="66">
        <f t="shared" si="9"/>
        <v>13</v>
      </c>
      <c r="H19" s="65">
        <f>VLOOKUP($A19,'Return Data'!$B$7:$R$2843,12,0)</f>
        <v>14.686199999999999</v>
      </c>
      <c r="I19" s="66">
        <f t="shared" si="10"/>
        <v>12</v>
      </c>
      <c r="J19" s="65">
        <f>VLOOKUP($A19,'Return Data'!$B$7:$R$2843,13,0)</f>
        <v>17.811199999999999</v>
      </c>
      <c r="K19" s="66">
        <f t="shared" si="11"/>
        <v>9</v>
      </c>
      <c r="L19" s="65">
        <f>VLOOKUP($A19,'Return Data'!$B$7:$R$2843,17,0)</f>
        <v>10.649100000000001</v>
      </c>
      <c r="M19" s="66">
        <f t="shared" si="12"/>
        <v>4</v>
      </c>
      <c r="N19" s="65">
        <f>VLOOKUP($A19,'Return Data'!$B$7:$R$2843,14,0)</f>
        <v>10.1029</v>
      </c>
      <c r="O19" s="66">
        <f t="shared" si="13"/>
        <v>4</v>
      </c>
      <c r="P19" s="65">
        <f>VLOOKUP($A19,'Return Data'!$B$7:$R$2843,15,0)</f>
        <v>10.793799999999999</v>
      </c>
      <c r="Q19" s="66">
        <f>RANK(P19,P$8:P$31,0)</f>
        <v>2</v>
      </c>
      <c r="R19" s="65">
        <f>VLOOKUP($A19,'Return Data'!$B$7:$R$2843,16,0)</f>
        <v>11.045</v>
      </c>
      <c r="S19" s="67">
        <f t="shared" si="14"/>
        <v>2</v>
      </c>
    </row>
    <row r="20" spans="1:19" x14ac:dyDescent="0.3">
      <c r="A20" s="63" t="s">
        <v>1627</v>
      </c>
      <c r="B20" s="64">
        <f>VLOOKUP($A20,'Return Data'!$B$7:$R$2843,3,0)</f>
        <v>44347</v>
      </c>
      <c r="C20" s="65">
        <f>VLOOKUP($A20,'Return Data'!$B$7:$R$2843,4,0)</f>
        <v>27.002400000000002</v>
      </c>
      <c r="D20" s="65">
        <f>VLOOKUP($A20,'Return Data'!$B$7:$R$2843,10,0)</f>
        <v>10.2128</v>
      </c>
      <c r="E20" s="66">
        <f t="shared" si="8"/>
        <v>17</v>
      </c>
      <c r="F20" s="65">
        <f>VLOOKUP($A20,'Return Data'!$B$7:$R$2843,11,0)</f>
        <v>9.5517000000000003</v>
      </c>
      <c r="G20" s="66">
        <f t="shared" si="9"/>
        <v>19</v>
      </c>
      <c r="H20" s="65">
        <f>VLOOKUP($A20,'Return Data'!$B$7:$R$2843,12,0)</f>
        <v>11.956799999999999</v>
      </c>
      <c r="I20" s="66">
        <f t="shared" si="10"/>
        <v>18</v>
      </c>
      <c r="J20" s="65">
        <f>VLOOKUP($A20,'Return Data'!$B$7:$R$2843,13,0)</f>
        <v>14.5509</v>
      </c>
      <c r="K20" s="66">
        <f t="shared" si="11"/>
        <v>17</v>
      </c>
      <c r="L20" s="65">
        <f>VLOOKUP($A20,'Return Data'!$B$7:$R$2843,17,0)</f>
        <v>8.3673000000000002</v>
      </c>
      <c r="M20" s="66">
        <f t="shared" si="12"/>
        <v>14</v>
      </c>
      <c r="N20" s="65">
        <f>VLOOKUP($A20,'Return Data'!$B$7:$R$2843,14,0)</f>
        <v>8.1267999999999994</v>
      </c>
      <c r="O20" s="66">
        <f t="shared" si="13"/>
        <v>13</v>
      </c>
      <c r="P20" s="65">
        <f>VLOOKUP($A20,'Return Data'!$B$7:$R$2843,15,0)</f>
        <v>8.4830000000000005</v>
      </c>
      <c r="Q20" s="66">
        <f>RANK(P20,P$8:P$31,0)</f>
        <v>11</v>
      </c>
      <c r="R20" s="65">
        <f>VLOOKUP($A20,'Return Data'!$B$7:$R$2843,16,0)</f>
        <v>9.1618999999999993</v>
      </c>
      <c r="S20" s="67">
        <f t="shared" si="14"/>
        <v>13</v>
      </c>
    </row>
    <row r="21" spans="1:19" x14ac:dyDescent="0.3">
      <c r="A21" s="63" t="s">
        <v>1628</v>
      </c>
      <c r="B21" s="64">
        <f>VLOOKUP($A21,'Return Data'!$B$7:$R$2843,3,0)</f>
        <v>44347</v>
      </c>
      <c r="C21" s="65">
        <f>VLOOKUP($A21,'Return Data'!$B$7:$R$2843,4,0)</f>
        <v>16.886199999999999</v>
      </c>
      <c r="D21" s="65">
        <f>VLOOKUP($A21,'Return Data'!$B$7:$R$2843,10,0)</f>
        <v>3.8504</v>
      </c>
      <c r="E21" s="66">
        <f t="shared" si="8"/>
        <v>22</v>
      </c>
      <c r="F21" s="65">
        <f>VLOOKUP($A21,'Return Data'!$B$7:$R$2843,11,0)</f>
        <v>12.309900000000001</v>
      </c>
      <c r="G21" s="66">
        <f t="shared" si="9"/>
        <v>9</v>
      </c>
      <c r="H21" s="65">
        <f>VLOOKUP($A21,'Return Data'!$B$7:$R$2843,12,0)</f>
        <v>16.402000000000001</v>
      </c>
      <c r="I21" s="66">
        <f t="shared" si="10"/>
        <v>8</v>
      </c>
      <c r="J21" s="65">
        <f>VLOOKUP($A21,'Return Data'!$B$7:$R$2843,13,0)</f>
        <v>15.5854</v>
      </c>
      <c r="K21" s="66">
        <f t="shared" si="11"/>
        <v>13</v>
      </c>
      <c r="L21" s="65">
        <f>VLOOKUP($A21,'Return Data'!$B$7:$R$2843,17,0)</f>
        <v>8.1577000000000002</v>
      </c>
      <c r="M21" s="66">
        <f t="shared" si="12"/>
        <v>16</v>
      </c>
      <c r="N21" s="65">
        <f>VLOOKUP($A21,'Return Data'!$B$7:$R$2843,14,0)</f>
        <v>8.2975999999999992</v>
      </c>
      <c r="O21" s="66">
        <f t="shared" si="13"/>
        <v>12</v>
      </c>
      <c r="P21" s="65"/>
      <c r="Q21" s="66"/>
      <c r="R21" s="65">
        <f>VLOOKUP($A21,'Return Data'!$B$7:$R$2843,16,0)</f>
        <v>9.9967000000000006</v>
      </c>
      <c r="S21" s="67">
        <f t="shared" si="14"/>
        <v>6</v>
      </c>
    </row>
    <row r="22" spans="1:19" x14ac:dyDescent="0.3">
      <c r="A22" s="63" t="s">
        <v>1629</v>
      </c>
      <c r="B22" s="64">
        <f>VLOOKUP($A22,'Return Data'!$B$7:$R$2843,3,0)</f>
        <v>44347</v>
      </c>
      <c r="C22" s="65">
        <f>VLOOKUP($A22,'Return Data'!$B$7:$R$2843,4,0)</f>
        <v>43.786000000000001</v>
      </c>
      <c r="D22" s="65">
        <f>VLOOKUP($A22,'Return Data'!$B$7:$R$2843,10,0)</f>
        <v>18.937899999999999</v>
      </c>
      <c r="E22" s="66">
        <f t="shared" si="8"/>
        <v>1</v>
      </c>
      <c r="F22" s="65">
        <f>VLOOKUP($A22,'Return Data'!$B$7:$R$2843,11,0)</f>
        <v>18.324300000000001</v>
      </c>
      <c r="G22" s="66">
        <f t="shared" si="9"/>
        <v>3</v>
      </c>
      <c r="H22" s="65">
        <f>VLOOKUP($A22,'Return Data'!$B$7:$R$2843,12,0)</f>
        <v>22.0395</v>
      </c>
      <c r="I22" s="66">
        <f t="shared" si="10"/>
        <v>2</v>
      </c>
      <c r="J22" s="65">
        <f>VLOOKUP($A22,'Return Data'!$B$7:$R$2843,13,0)</f>
        <v>23.9877</v>
      </c>
      <c r="K22" s="66">
        <f t="shared" si="11"/>
        <v>4</v>
      </c>
      <c r="L22" s="65">
        <f>VLOOKUP($A22,'Return Data'!$B$7:$R$2843,17,0)</f>
        <v>14.3697</v>
      </c>
      <c r="M22" s="66">
        <f t="shared" si="12"/>
        <v>1</v>
      </c>
      <c r="N22" s="65">
        <f>VLOOKUP($A22,'Return Data'!$B$7:$R$2843,14,0)</f>
        <v>12.0578</v>
      </c>
      <c r="O22" s="66">
        <f t="shared" si="13"/>
        <v>1</v>
      </c>
      <c r="P22" s="65">
        <f>VLOOKUP($A22,'Return Data'!$B$7:$R$2843,15,0)</f>
        <v>11.161799999999999</v>
      </c>
      <c r="Q22" s="66">
        <f>RANK(P22,P$8:P$31,0)</f>
        <v>1</v>
      </c>
      <c r="R22" s="65">
        <f>VLOOKUP($A22,'Return Data'!$B$7:$R$2843,16,0)</f>
        <v>10.9892</v>
      </c>
      <c r="S22" s="67">
        <f t="shared" si="14"/>
        <v>3</v>
      </c>
    </row>
    <row r="23" spans="1:19" x14ac:dyDescent="0.3">
      <c r="A23" s="63" t="s">
        <v>1630</v>
      </c>
      <c r="B23" s="64">
        <f>VLOOKUP($A23,'Return Data'!$B$7:$R$2843,3,0)</f>
        <v>44347</v>
      </c>
      <c r="C23" s="65">
        <f>VLOOKUP($A23,'Return Data'!$B$7:$R$2843,4,0)</f>
        <v>43.473399999999998</v>
      </c>
      <c r="D23" s="65">
        <f>VLOOKUP($A23,'Return Data'!$B$7:$R$2843,10,0)</f>
        <v>11.998799999999999</v>
      </c>
      <c r="E23" s="66">
        <f t="shared" si="8"/>
        <v>13</v>
      </c>
      <c r="F23" s="65">
        <f>VLOOKUP($A23,'Return Data'!$B$7:$R$2843,11,0)</f>
        <v>10.530200000000001</v>
      </c>
      <c r="G23" s="66">
        <f t="shared" si="9"/>
        <v>16</v>
      </c>
      <c r="H23" s="65">
        <f>VLOOKUP($A23,'Return Data'!$B$7:$R$2843,12,0)</f>
        <v>12.9535</v>
      </c>
      <c r="I23" s="66">
        <f t="shared" si="10"/>
        <v>15</v>
      </c>
      <c r="J23" s="65">
        <f>VLOOKUP($A23,'Return Data'!$B$7:$R$2843,13,0)</f>
        <v>14.3497</v>
      </c>
      <c r="K23" s="66">
        <f t="shared" si="11"/>
        <v>18</v>
      </c>
      <c r="L23" s="65">
        <f>VLOOKUP($A23,'Return Data'!$B$7:$R$2843,17,0)</f>
        <v>8.3588000000000005</v>
      </c>
      <c r="M23" s="66">
        <f t="shared" si="12"/>
        <v>15</v>
      </c>
      <c r="N23" s="65">
        <f>VLOOKUP($A23,'Return Data'!$B$7:$R$2843,14,0)</f>
        <v>8.4174000000000007</v>
      </c>
      <c r="O23" s="66">
        <f t="shared" si="13"/>
        <v>10</v>
      </c>
      <c r="P23" s="65">
        <f>VLOOKUP($A23,'Return Data'!$B$7:$R$2843,15,0)</f>
        <v>8.2156000000000002</v>
      </c>
      <c r="Q23" s="66">
        <f>RANK(P23,P$8:P$31,0)</f>
        <v>13</v>
      </c>
      <c r="R23" s="65">
        <f>VLOOKUP($A23,'Return Data'!$B$7:$R$2843,16,0)</f>
        <v>8.1851000000000003</v>
      </c>
      <c r="S23" s="67">
        <f t="shared" si="14"/>
        <v>18</v>
      </c>
    </row>
    <row r="24" spans="1:19" x14ac:dyDescent="0.3">
      <c r="A24" s="63" t="s">
        <v>1631</v>
      </c>
      <c r="B24" s="64">
        <f>VLOOKUP($A24,'Return Data'!$B$7:$R$2843,3,0)</f>
        <v>44347</v>
      </c>
      <c r="C24" s="65">
        <f>VLOOKUP($A24,'Return Data'!$B$7:$R$2843,4,0)</f>
        <v>68.445899999999995</v>
      </c>
      <c r="D24" s="65">
        <f>VLOOKUP($A24,'Return Data'!$B$7:$R$2843,10,0)</f>
        <v>9.4608000000000008</v>
      </c>
      <c r="E24" s="66">
        <f t="shared" si="8"/>
        <v>19</v>
      </c>
      <c r="F24" s="65">
        <f>VLOOKUP($A24,'Return Data'!$B$7:$R$2843,11,0)</f>
        <v>7.8357000000000001</v>
      </c>
      <c r="G24" s="66">
        <f t="shared" si="9"/>
        <v>20</v>
      </c>
      <c r="H24" s="65">
        <f>VLOOKUP($A24,'Return Data'!$B$7:$R$2843,12,0)</f>
        <v>10.8644</v>
      </c>
      <c r="I24" s="66">
        <f t="shared" si="10"/>
        <v>20</v>
      </c>
      <c r="J24" s="65">
        <f>VLOOKUP($A24,'Return Data'!$B$7:$R$2843,13,0)</f>
        <v>11.796099999999999</v>
      </c>
      <c r="K24" s="66">
        <f t="shared" si="11"/>
        <v>20</v>
      </c>
      <c r="L24" s="65">
        <f>VLOOKUP($A24,'Return Data'!$B$7:$R$2843,17,0)</f>
        <v>9.0208999999999993</v>
      </c>
      <c r="M24" s="66">
        <f t="shared" si="12"/>
        <v>11</v>
      </c>
      <c r="N24" s="65">
        <f>VLOOKUP($A24,'Return Data'!$B$7:$R$2843,14,0)</f>
        <v>8.6378000000000004</v>
      </c>
      <c r="O24" s="66">
        <f t="shared" si="13"/>
        <v>9</v>
      </c>
      <c r="P24" s="65">
        <f>VLOOKUP($A24,'Return Data'!$B$7:$R$2843,15,0)</f>
        <v>7.8354999999999997</v>
      </c>
      <c r="Q24" s="66">
        <f>RANK(P24,P$8:P$31,0)</f>
        <v>17</v>
      </c>
      <c r="R24" s="65">
        <f>VLOOKUP($A24,'Return Data'!$B$7:$R$2843,16,0)</f>
        <v>8.1875999999999998</v>
      </c>
      <c r="S24" s="67">
        <f t="shared" si="14"/>
        <v>17</v>
      </c>
    </row>
    <row r="25" spans="1:19" x14ac:dyDescent="0.3">
      <c r="A25" s="63" t="s">
        <v>2015</v>
      </c>
      <c r="B25" s="64">
        <f>VLOOKUP($A25,'Return Data'!$B$7:$R$2843,3,0)</f>
        <v>44347</v>
      </c>
      <c r="C25" s="65">
        <f>VLOOKUP($A25,'Return Data'!$B$7:$R$2843,4,0)</f>
        <v>24.337800000000001</v>
      </c>
      <c r="D25" s="65">
        <f>VLOOKUP($A25,'Return Data'!$B$7:$R$2843,10,0)</f>
        <v>6.2742000000000004</v>
      </c>
      <c r="E25" s="66">
        <f t="shared" si="8"/>
        <v>20</v>
      </c>
      <c r="F25" s="65">
        <f>VLOOKUP($A25,'Return Data'!$B$7:$R$2843,11,0)</f>
        <v>10.127599999999999</v>
      </c>
      <c r="G25" s="66">
        <f t="shared" si="9"/>
        <v>17</v>
      </c>
      <c r="H25" s="65">
        <f>VLOOKUP($A25,'Return Data'!$B$7:$R$2843,12,0)</f>
        <v>11.262700000000001</v>
      </c>
      <c r="I25" s="66">
        <f t="shared" si="10"/>
        <v>19</v>
      </c>
      <c r="J25" s="65">
        <f>VLOOKUP($A25,'Return Data'!$B$7:$R$2843,13,0)</f>
        <v>13.2698</v>
      </c>
      <c r="K25" s="66">
        <f t="shared" si="11"/>
        <v>19</v>
      </c>
      <c r="L25" s="65">
        <f>VLOOKUP($A25,'Return Data'!$B$7:$R$2843,17,0)</f>
        <v>7.1986999999999997</v>
      </c>
      <c r="M25" s="66">
        <f t="shared" si="12"/>
        <v>17</v>
      </c>
      <c r="N25" s="65">
        <f>VLOOKUP($A25,'Return Data'!$B$7:$R$2843,14,0)</f>
        <v>7.4664000000000001</v>
      </c>
      <c r="O25" s="66">
        <f t="shared" si="13"/>
        <v>16</v>
      </c>
      <c r="P25" s="65">
        <f>VLOOKUP($A25,'Return Data'!$B$7:$R$2843,15,0)</f>
        <v>7.891</v>
      </c>
      <c r="Q25" s="66">
        <f>RANK(P25,P$8:P$31,0)</f>
        <v>16</v>
      </c>
      <c r="R25" s="65">
        <f>VLOOKUP($A25,'Return Data'!$B$7:$R$2843,16,0)</f>
        <v>8.8368000000000002</v>
      </c>
      <c r="S25" s="67">
        <f t="shared" si="14"/>
        <v>15</v>
      </c>
    </row>
    <row r="26" spans="1:19" x14ac:dyDescent="0.3">
      <c r="A26" s="63" t="s">
        <v>1632</v>
      </c>
      <c r="B26" s="64">
        <f>VLOOKUP($A26,'Return Data'!$B$7:$R$2843,3,0)</f>
        <v>44347</v>
      </c>
      <c r="C26" s="65">
        <f>VLOOKUP($A26,'Return Data'!$B$7:$R$2843,4,0)</f>
        <v>44.840800000000002</v>
      </c>
      <c r="D26" s="65">
        <f>VLOOKUP($A26,'Return Data'!$B$7:$R$2843,10,0)</f>
        <v>13.699400000000001</v>
      </c>
      <c r="E26" s="66">
        <f t="shared" si="8"/>
        <v>8</v>
      </c>
      <c r="F26" s="65">
        <f>VLOOKUP($A26,'Return Data'!$B$7:$R$2843,11,0)</f>
        <v>12.555400000000001</v>
      </c>
      <c r="G26" s="66">
        <f t="shared" si="9"/>
        <v>8</v>
      </c>
      <c r="H26" s="65">
        <f>VLOOKUP($A26,'Return Data'!$B$7:$R$2843,12,0)</f>
        <v>14.009</v>
      </c>
      <c r="I26" s="66">
        <f t="shared" si="10"/>
        <v>13</v>
      </c>
      <c r="J26" s="65">
        <f>VLOOKUP($A26,'Return Data'!$B$7:$R$2843,13,0)</f>
        <v>14.866899999999999</v>
      </c>
      <c r="K26" s="66">
        <f t="shared" si="11"/>
        <v>15</v>
      </c>
      <c r="L26" s="65">
        <f>VLOOKUP($A26,'Return Data'!$B$7:$R$2843,17,0)</f>
        <v>-0.97460000000000002</v>
      </c>
      <c r="M26" s="66">
        <f t="shared" si="12"/>
        <v>21</v>
      </c>
      <c r="N26" s="65">
        <f>VLOOKUP($A26,'Return Data'!$B$7:$R$2843,14,0)</f>
        <v>1.6202000000000001</v>
      </c>
      <c r="O26" s="66">
        <f t="shared" si="13"/>
        <v>21</v>
      </c>
      <c r="P26" s="65">
        <f>VLOOKUP($A26,'Return Data'!$B$7:$R$2843,15,0)</f>
        <v>4.4135</v>
      </c>
      <c r="Q26" s="66">
        <f>RANK(P26,P$8:P$31,0)</f>
        <v>20</v>
      </c>
      <c r="R26" s="65">
        <f>VLOOKUP($A26,'Return Data'!$B$7:$R$2843,16,0)</f>
        <v>6.9790999999999999</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44347</v>
      </c>
      <c r="C28" s="65">
        <f>VLOOKUP($A28,'Return Data'!$B$7:$R$2843,4,0)</f>
        <v>52.902500000000003</v>
      </c>
      <c r="D28" s="65">
        <f>VLOOKUP($A28,'Return Data'!$B$7:$R$2843,10,0)</f>
        <v>14.9824</v>
      </c>
      <c r="E28" s="66">
        <f>RANK(D28,D$8:D$31,0)</f>
        <v>5</v>
      </c>
      <c r="F28" s="65">
        <f>VLOOKUP($A28,'Return Data'!$B$7:$R$2843,11,0)</f>
        <v>17.183599999999998</v>
      </c>
      <c r="G28" s="66">
        <f>RANK(F28,F$8:F$31,0)</f>
        <v>4</v>
      </c>
      <c r="H28" s="65">
        <f>VLOOKUP($A28,'Return Data'!$B$7:$R$2843,12,0)</f>
        <v>21.750499999999999</v>
      </c>
      <c r="I28" s="66">
        <f>RANK(H28,H$8:H$31,0)</f>
        <v>3</v>
      </c>
      <c r="J28" s="65">
        <f>VLOOKUP($A28,'Return Data'!$B$7:$R$2843,13,0)</f>
        <v>24.191800000000001</v>
      </c>
      <c r="K28" s="66">
        <f>RANK(J28,J$8:J$31,0)</f>
        <v>3</v>
      </c>
      <c r="L28" s="65">
        <f>VLOOKUP($A28,'Return Data'!$B$7:$R$2843,17,0)</f>
        <v>11.762600000000001</v>
      </c>
      <c r="M28" s="66">
        <f>RANK(L28,L$8:L$31,0)</f>
        <v>3</v>
      </c>
      <c r="N28" s="65">
        <f>VLOOKUP($A28,'Return Data'!$B$7:$R$2843,14,0)</f>
        <v>10.010999999999999</v>
      </c>
      <c r="O28" s="66">
        <f>RANK(N28,N$8:N$31,0)</f>
        <v>5</v>
      </c>
      <c r="P28" s="65">
        <f>VLOOKUP($A28,'Return Data'!$B$7:$R$2843,15,0)</f>
        <v>9.5594000000000001</v>
      </c>
      <c r="Q28" s="66">
        <f>RANK(P28,P$8:P$31,0)</f>
        <v>6</v>
      </c>
      <c r="R28" s="65">
        <f>VLOOKUP($A28,'Return Data'!$B$7:$R$2843,16,0)</f>
        <v>9.9474</v>
      </c>
      <c r="S28" s="67">
        <f>RANK(R28,R$8:R$31,0)</f>
        <v>7</v>
      </c>
    </row>
    <row r="29" spans="1:19" x14ac:dyDescent="0.3">
      <c r="A29" s="63" t="s">
        <v>1635</v>
      </c>
      <c r="B29" s="64">
        <f>VLOOKUP($A29,'Return Data'!$B$7:$R$2843,3,0)</f>
        <v>44347</v>
      </c>
      <c r="C29" s="65">
        <f>VLOOKUP($A29,'Return Data'!$B$7:$R$2843,4,0)</f>
        <v>22.817299999999999</v>
      </c>
      <c r="D29" s="65">
        <f>VLOOKUP($A29,'Return Data'!$B$7:$R$2843,10,0)</f>
        <v>10.1958</v>
      </c>
      <c r="E29" s="66">
        <f>RANK(D29,D$8:D$31,0)</f>
        <v>18</v>
      </c>
      <c r="F29" s="65">
        <f>VLOOKUP($A29,'Return Data'!$B$7:$R$2843,11,0)</f>
        <v>11.523099999999999</v>
      </c>
      <c r="G29" s="66">
        <f>RANK(F29,F$8:F$31,0)</f>
        <v>14</v>
      </c>
      <c r="H29" s="65">
        <f>VLOOKUP($A29,'Return Data'!$B$7:$R$2843,12,0)</f>
        <v>12.6517</v>
      </c>
      <c r="I29" s="66">
        <f>RANK(H29,H$8:H$31,0)</f>
        <v>17</v>
      </c>
      <c r="J29" s="65">
        <f>VLOOKUP($A29,'Return Data'!$B$7:$R$2843,13,0)</f>
        <v>14.652699999999999</v>
      </c>
      <c r="K29" s="66">
        <f>RANK(J29,J$8:J$31,0)</f>
        <v>16</v>
      </c>
      <c r="L29" s="65">
        <f>VLOOKUP($A29,'Return Data'!$B$7:$R$2843,17,0)</f>
        <v>4.7976000000000001</v>
      </c>
      <c r="M29" s="66">
        <f>RANK(L29,L$8:L$31,0)</f>
        <v>19</v>
      </c>
      <c r="N29" s="65">
        <f>VLOOKUP($A29,'Return Data'!$B$7:$R$2843,14,0)</f>
        <v>5.2805999999999997</v>
      </c>
      <c r="O29" s="66">
        <f>RANK(N29,N$8:N$31,0)</f>
        <v>19</v>
      </c>
      <c r="P29" s="65">
        <f>VLOOKUP($A29,'Return Data'!$B$7:$R$2843,15,0)</f>
        <v>7.0270000000000001</v>
      </c>
      <c r="Q29" s="66">
        <f>RANK(P29,P$8:P$31,0)</f>
        <v>18</v>
      </c>
      <c r="R29" s="65">
        <f>VLOOKUP($A29,'Return Data'!$B$7:$R$2843,16,0)</f>
        <v>7.9665999999999997</v>
      </c>
      <c r="S29" s="67">
        <f>RANK(R29,R$8:R$31,0)</f>
        <v>19</v>
      </c>
    </row>
    <row r="30" spans="1:19" x14ac:dyDescent="0.3">
      <c r="A30" s="63" t="s">
        <v>1636</v>
      </c>
      <c r="B30" s="64">
        <f>VLOOKUP($A30,'Return Data'!$B$7:$R$2843,3,0)</f>
        <v>44347</v>
      </c>
      <c r="C30" s="65">
        <f>VLOOKUP($A30,'Return Data'!$B$7:$R$2843,4,0)</f>
        <v>0.96579999999999999</v>
      </c>
      <c r="D30" s="65">
        <f>VLOOKUP($A30,'Return Data'!$B$7:$R$2843,10,0)</f>
        <v>11.3804</v>
      </c>
      <c r="E30" s="66">
        <f>RANK(D30,D$8:D$31,0)</f>
        <v>14</v>
      </c>
      <c r="F30" s="65">
        <f>VLOOKUP($A30,'Return Data'!$B$7:$R$2843,11,0)</f>
        <v>-39.635800000000003</v>
      </c>
      <c r="G30" s="66">
        <f>RANK(F30,F$8:F$31,0)</f>
        <v>22</v>
      </c>
      <c r="H30" s="65"/>
      <c r="I30" s="66"/>
      <c r="J30" s="65"/>
      <c r="K30" s="66"/>
      <c r="L30" s="65"/>
      <c r="M30" s="66"/>
      <c r="N30" s="65"/>
      <c r="O30" s="66"/>
      <c r="P30" s="65"/>
      <c r="Q30" s="66"/>
      <c r="R30" s="65">
        <f>VLOOKUP($A30,'Return Data'!$B$7:$R$2843,16,0)</f>
        <v>-11.533200000000001</v>
      </c>
      <c r="S30" s="67">
        <f>RANK(R30,R$8:R$31,0)</f>
        <v>22</v>
      </c>
    </row>
    <row r="31" spans="1:19" x14ac:dyDescent="0.3">
      <c r="A31" s="63" t="s">
        <v>1637</v>
      </c>
      <c r="B31" s="64">
        <f>VLOOKUP($A31,'Return Data'!$B$7:$R$2843,3,0)</f>
        <v>44347</v>
      </c>
      <c r="C31" s="65">
        <f>VLOOKUP($A31,'Return Data'!$B$7:$R$2843,4,0)</f>
        <v>49.9009</v>
      </c>
      <c r="D31" s="65">
        <f>VLOOKUP($A31,'Return Data'!$B$7:$R$2843,10,0)</f>
        <v>13.575699999999999</v>
      </c>
      <c r="E31" s="66">
        <f>RANK(D31,D$8:D$31,0)</f>
        <v>9</v>
      </c>
      <c r="F31" s="65">
        <f>VLOOKUP($A31,'Return Data'!$B$7:$R$2843,11,0)</f>
        <v>11.820600000000001</v>
      </c>
      <c r="G31" s="66">
        <f>RANK(F31,F$8:F$31,0)</f>
        <v>12</v>
      </c>
      <c r="H31" s="65">
        <f>VLOOKUP($A31,'Return Data'!$B$7:$R$2843,12,0)</f>
        <v>19.8553</v>
      </c>
      <c r="I31" s="66">
        <f>RANK(H31,H$8:H$31,0)</f>
        <v>5</v>
      </c>
      <c r="J31" s="65">
        <f>VLOOKUP($A31,'Return Data'!$B$7:$R$2843,13,0)</f>
        <v>22.3781</v>
      </c>
      <c r="K31" s="66">
        <f>RANK(J31,J$8:J$31,0)</f>
        <v>5</v>
      </c>
      <c r="L31" s="65">
        <f>VLOOKUP($A31,'Return Data'!$B$7:$R$2843,17,0)</f>
        <v>6.9428000000000001</v>
      </c>
      <c r="M31" s="66">
        <f>RANK(L31,L$8:L$31,0)</f>
        <v>18</v>
      </c>
      <c r="N31" s="65">
        <f>VLOOKUP($A31,'Return Data'!$B$7:$R$2843,14,0)</f>
        <v>6.6943000000000001</v>
      </c>
      <c r="O31" s="66">
        <f>RANK(N31,N$8:N$31,0)</f>
        <v>18</v>
      </c>
      <c r="P31" s="65">
        <f>VLOOKUP($A31,'Return Data'!$B$7:$R$2843,15,0)</f>
        <v>8.1247000000000007</v>
      </c>
      <c r="Q31" s="66">
        <f>RANK(P31,P$8:P$31,0)</f>
        <v>14</v>
      </c>
      <c r="R31" s="65">
        <f>VLOOKUP($A31,'Return Data'!$B$7:$R$2843,16,0)</f>
        <v>9.5645000000000007</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12.259022727272725</v>
      </c>
      <c r="E33" s="74"/>
      <c r="F33" s="75">
        <f>AVERAGE(F8:F31)</f>
        <v>10.151240909090911</v>
      </c>
      <c r="G33" s="74"/>
      <c r="H33" s="75">
        <f>AVERAGE(H8:H31)</f>
        <v>15.941571428571427</v>
      </c>
      <c r="I33" s="74"/>
      <c r="J33" s="75">
        <f>AVERAGE(J8:J31)</f>
        <v>18.048952380952379</v>
      </c>
      <c r="K33" s="74"/>
      <c r="L33" s="75">
        <f>AVERAGE(L8:L31)</f>
        <v>8.6960619047619048</v>
      </c>
      <c r="M33" s="74"/>
      <c r="N33" s="75">
        <f>AVERAGE(N8:N31)</f>
        <v>8.1545714285714297</v>
      </c>
      <c r="O33" s="74"/>
      <c r="P33" s="75">
        <f>AVERAGE(P8:P31)</f>
        <v>8.5536949999999994</v>
      </c>
      <c r="Q33" s="74"/>
      <c r="R33" s="75">
        <f>AVERAGE(R8:R31)</f>
        <v>8.3650681818181827</v>
      </c>
      <c r="S33" s="76"/>
    </row>
    <row r="34" spans="1:19" x14ac:dyDescent="0.3">
      <c r="A34" s="73" t="s">
        <v>28</v>
      </c>
      <c r="B34" s="74"/>
      <c r="C34" s="74"/>
      <c r="D34" s="75">
        <f>MIN(D8:D31)</f>
        <v>3.8504</v>
      </c>
      <c r="E34" s="74"/>
      <c r="F34" s="75">
        <f>MIN(F8:F31)</f>
        <v>-39.635800000000003</v>
      </c>
      <c r="G34" s="74"/>
      <c r="H34" s="75">
        <f>MIN(H8:H31)</f>
        <v>10.547700000000001</v>
      </c>
      <c r="I34" s="74"/>
      <c r="J34" s="75">
        <f>MIN(J8:J31)</f>
        <v>11.5358</v>
      </c>
      <c r="K34" s="74"/>
      <c r="L34" s="75">
        <f>MIN(L8:L31)</f>
        <v>-0.97460000000000002</v>
      </c>
      <c r="M34" s="74"/>
      <c r="N34" s="75">
        <f>MIN(N8:N31)</f>
        <v>1.6202000000000001</v>
      </c>
      <c r="O34" s="74"/>
      <c r="P34" s="75">
        <f>MIN(P8:P31)</f>
        <v>4.4135</v>
      </c>
      <c r="Q34" s="74"/>
      <c r="R34" s="75">
        <f>MIN(R8:R31)</f>
        <v>-11.533200000000001</v>
      </c>
      <c r="S34" s="76"/>
    </row>
    <row r="35" spans="1:19" ht="15" thickBot="1" x14ac:dyDescent="0.35">
      <c r="A35" s="77" t="s">
        <v>29</v>
      </c>
      <c r="B35" s="78"/>
      <c r="C35" s="78"/>
      <c r="D35" s="79">
        <f>MAX(D8:D31)</f>
        <v>18.937899999999999</v>
      </c>
      <c r="E35" s="78"/>
      <c r="F35" s="79">
        <f>MAX(F8:F31)</f>
        <v>20.255500000000001</v>
      </c>
      <c r="G35" s="78"/>
      <c r="H35" s="79">
        <f>MAX(H8:H31)</f>
        <v>25.3674</v>
      </c>
      <c r="I35" s="78"/>
      <c r="J35" s="79">
        <f>MAX(J8:J31)</f>
        <v>28.507899999999999</v>
      </c>
      <c r="K35" s="78"/>
      <c r="L35" s="79">
        <f>MAX(L8:L31)</f>
        <v>14.3697</v>
      </c>
      <c r="M35" s="78"/>
      <c r="N35" s="79">
        <f>MAX(N8:N31)</f>
        <v>12.0578</v>
      </c>
      <c r="O35" s="78"/>
      <c r="P35" s="79">
        <f>MAX(P8:P31)</f>
        <v>11.161799999999999</v>
      </c>
      <c r="Q35" s="78"/>
      <c r="R35" s="79">
        <f>MAX(R8:R31)</f>
        <v>11.081200000000001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44347</v>
      </c>
      <c r="C8" s="65">
        <f>VLOOKUP($A8,'Return Data'!$B$7:$R$2843,4,0)</f>
        <v>47.1173</v>
      </c>
      <c r="D8" s="65">
        <f>VLOOKUP($A8,'Return Data'!$B$7:$R$2843,10,0)</f>
        <v>11.7158</v>
      </c>
      <c r="E8" s="66">
        <f t="shared" ref="E8:E15" si="0">RANK(D8,D$8:D$31,0)</f>
        <v>11</v>
      </c>
      <c r="F8" s="65">
        <f>VLOOKUP($A8,'Return Data'!$B$7:$R$2843,11,0)</f>
        <v>18.363299999999999</v>
      </c>
      <c r="G8" s="66">
        <f t="shared" ref="G8:G15" si="1">RANK(F8,F$8:F$31,0)</f>
        <v>2</v>
      </c>
      <c r="H8" s="65">
        <f>VLOOKUP($A8,'Return Data'!$B$7:$R$2843,12,0)</f>
        <v>24.386700000000001</v>
      </c>
      <c r="I8" s="66">
        <f t="shared" ref="I8:I15" si="2">RANK(H8,H$8:H$31,0)</f>
        <v>1</v>
      </c>
      <c r="J8" s="65">
        <f>VLOOKUP($A8,'Return Data'!$B$7:$R$2843,13,0)</f>
        <v>27.405899999999999</v>
      </c>
      <c r="K8" s="66">
        <f t="shared" ref="K8:K15" si="3">RANK(J8,J$8:J$31,0)</f>
        <v>1</v>
      </c>
      <c r="L8" s="65">
        <f>VLOOKUP($A8,'Return Data'!$B$7:$R$2843,17,0)</f>
        <v>9.0322999999999993</v>
      </c>
      <c r="M8" s="66">
        <f t="shared" ref="M8:M15" si="4">RANK(L8,L$8:L$31,0)</f>
        <v>7</v>
      </c>
      <c r="N8" s="65">
        <f>VLOOKUP($A8,'Return Data'!$B$7:$R$2843,14,0)</f>
        <v>7.0755999999999997</v>
      </c>
      <c r="O8" s="66">
        <f t="shared" ref="O8:O15" si="5">RANK(N8,N$8:N$31,0)</f>
        <v>13</v>
      </c>
      <c r="P8" s="65">
        <f>VLOOKUP($A8,'Return Data'!$B$7:$R$2843,15,0)</f>
        <v>8.7396999999999991</v>
      </c>
      <c r="Q8" s="66">
        <f t="shared" ref="Q8:Q15" si="6">RANK(P8,P$8:P$31,0)</f>
        <v>5</v>
      </c>
      <c r="R8" s="65">
        <f>VLOOKUP($A8,'Return Data'!$B$7:$R$2843,16,0)</f>
        <v>9.5257000000000005</v>
      </c>
      <c r="S8" s="67">
        <f t="shared" ref="S8:S15" si="7">RANK(R8,R$8:R$31,0)</f>
        <v>3</v>
      </c>
    </row>
    <row r="9" spans="1:20" x14ac:dyDescent="0.3">
      <c r="A9" s="63" t="s">
        <v>1639</v>
      </c>
      <c r="B9" s="64">
        <f>VLOOKUP($A9,'Return Data'!$B$7:$R$2843,3,0)</f>
        <v>44347</v>
      </c>
      <c r="C9" s="65">
        <f>VLOOKUP($A9,'Return Data'!$B$7:$R$2843,4,0)</f>
        <v>22.968299999999999</v>
      </c>
      <c r="D9" s="65">
        <f>VLOOKUP($A9,'Return Data'!$B$7:$R$2843,10,0)</f>
        <v>13.2827</v>
      </c>
      <c r="E9" s="66">
        <f t="shared" si="0"/>
        <v>6</v>
      </c>
      <c r="F9" s="65">
        <f>VLOOKUP($A9,'Return Data'!$B$7:$R$2843,11,0)</f>
        <v>11.6181</v>
      </c>
      <c r="G9" s="66">
        <f t="shared" si="1"/>
        <v>7</v>
      </c>
      <c r="H9" s="65">
        <f>VLOOKUP($A9,'Return Data'!$B$7:$R$2843,12,0)</f>
        <v>15.8828</v>
      </c>
      <c r="I9" s="66">
        <f t="shared" si="2"/>
        <v>6</v>
      </c>
      <c r="J9" s="65">
        <f>VLOOKUP($A9,'Return Data'!$B$7:$R$2843,13,0)</f>
        <v>18.5565</v>
      </c>
      <c r="K9" s="66">
        <f t="shared" si="3"/>
        <v>6</v>
      </c>
      <c r="L9" s="65">
        <f>VLOOKUP($A9,'Return Data'!$B$7:$R$2843,17,0)</f>
        <v>7.8411</v>
      </c>
      <c r="M9" s="66">
        <f t="shared" si="4"/>
        <v>13</v>
      </c>
      <c r="N9" s="65">
        <f>VLOOKUP($A9,'Return Data'!$B$7:$R$2843,14,0)</f>
        <v>7.0026999999999999</v>
      </c>
      <c r="O9" s="66">
        <f t="shared" si="5"/>
        <v>14</v>
      </c>
      <c r="P9" s="65">
        <f>VLOOKUP($A9,'Return Data'!$B$7:$R$2843,15,0)</f>
        <v>7.2793000000000001</v>
      </c>
      <c r="Q9" s="66">
        <f t="shared" si="6"/>
        <v>14</v>
      </c>
      <c r="R9" s="65">
        <f>VLOOKUP($A9,'Return Data'!$B$7:$R$2843,16,0)</f>
        <v>7.9406999999999996</v>
      </c>
      <c r="S9" s="67">
        <f t="shared" si="7"/>
        <v>15</v>
      </c>
    </row>
    <row r="10" spans="1:20" x14ac:dyDescent="0.3">
      <c r="A10" s="63" t="s">
        <v>1640</v>
      </c>
      <c r="B10" s="64">
        <f>VLOOKUP($A10,'Return Data'!$B$7:$R$2843,3,0)</f>
        <v>44347</v>
      </c>
      <c r="C10" s="65">
        <f>VLOOKUP($A10,'Return Data'!$B$7:$R$2843,4,0)</f>
        <v>29.409800000000001</v>
      </c>
      <c r="D10" s="65">
        <f>VLOOKUP($A10,'Return Data'!$B$7:$R$2843,10,0)</f>
        <v>5.3893000000000004</v>
      </c>
      <c r="E10" s="66">
        <f t="shared" si="0"/>
        <v>20</v>
      </c>
      <c r="F10" s="65">
        <f>VLOOKUP($A10,'Return Data'!$B$7:$R$2843,11,0)</f>
        <v>4.9775</v>
      </c>
      <c r="G10" s="66">
        <f t="shared" si="1"/>
        <v>21</v>
      </c>
      <c r="H10" s="65">
        <f>VLOOKUP($A10,'Return Data'!$B$7:$R$2843,12,0)</f>
        <v>9.5914999999999999</v>
      </c>
      <c r="I10" s="66">
        <f t="shared" si="2"/>
        <v>20</v>
      </c>
      <c r="J10" s="65">
        <f>VLOOKUP($A10,'Return Data'!$B$7:$R$2843,13,0)</f>
        <v>10.5581</v>
      </c>
      <c r="K10" s="66">
        <f t="shared" si="3"/>
        <v>21</v>
      </c>
      <c r="L10" s="65">
        <f>VLOOKUP($A10,'Return Data'!$B$7:$R$2843,17,0)</f>
        <v>9.4391999999999996</v>
      </c>
      <c r="M10" s="66">
        <f t="shared" si="4"/>
        <v>6</v>
      </c>
      <c r="N10" s="65">
        <f>VLOOKUP($A10,'Return Data'!$B$7:$R$2843,14,0)</f>
        <v>9.9894999999999996</v>
      </c>
      <c r="O10" s="66">
        <f t="shared" si="5"/>
        <v>3</v>
      </c>
      <c r="P10" s="65">
        <f>VLOOKUP($A10,'Return Data'!$B$7:$R$2843,15,0)</f>
        <v>8.4916999999999998</v>
      </c>
      <c r="Q10" s="66">
        <f t="shared" si="6"/>
        <v>7</v>
      </c>
      <c r="R10" s="65">
        <f>VLOOKUP($A10,'Return Data'!$B$7:$R$2843,16,0)</f>
        <v>6.6574999999999998</v>
      </c>
      <c r="S10" s="67">
        <f t="shared" si="7"/>
        <v>19</v>
      </c>
    </row>
    <row r="11" spans="1:20" x14ac:dyDescent="0.3">
      <c r="A11" s="63" t="s">
        <v>1641</v>
      </c>
      <c r="B11" s="64">
        <f>VLOOKUP($A11,'Return Data'!$B$7:$R$2843,3,0)</f>
        <v>44347</v>
      </c>
      <c r="C11" s="65">
        <f>VLOOKUP($A11,'Return Data'!$B$7:$R$2843,4,0)</f>
        <v>33.641399999999997</v>
      </c>
      <c r="D11" s="65">
        <f>VLOOKUP($A11,'Return Data'!$B$7:$R$2843,10,0)</f>
        <v>9.0957000000000008</v>
      </c>
      <c r="E11" s="66">
        <f t="shared" si="0"/>
        <v>18</v>
      </c>
      <c r="F11" s="65">
        <f>VLOOKUP($A11,'Return Data'!$B$7:$R$2843,11,0)</f>
        <v>10.563800000000001</v>
      </c>
      <c r="G11" s="66">
        <f t="shared" si="1"/>
        <v>13</v>
      </c>
      <c r="H11" s="65">
        <f>VLOOKUP($A11,'Return Data'!$B$7:$R$2843,12,0)</f>
        <v>12.039899999999999</v>
      </c>
      <c r="I11" s="66">
        <f t="shared" si="2"/>
        <v>16</v>
      </c>
      <c r="J11" s="65">
        <f>VLOOKUP($A11,'Return Data'!$B$7:$R$2843,13,0)</f>
        <v>13.251899999999999</v>
      </c>
      <c r="K11" s="66">
        <f t="shared" si="3"/>
        <v>18</v>
      </c>
      <c r="L11" s="65">
        <f>VLOOKUP($A11,'Return Data'!$B$7:$R$2843,17,0)</f>
        <v>7.8616999999999999</v>
      </c>
      <c r="M11" s="66">
        <f t="shared" si="4"/>
        <v>12</v>
      </c>
      <c r="N11" s="65">
        <f>VLOOKUP($A11,'Return Data'!$B$7:$R$2843,14,0)</f>
        <v>7.5922000000000001</v>
      </c>
      <c r="O11" s="66">
        <f t="shared" si="5"/>
        <v>10</v>
      </c>
      <c r="P11" s="65">
        <f>VLOOKUP($A11,'Return Data'!$B$7:$R$2843,15,0)</f>
        <v>7.7450000000000001</v>
      </c>
      <c r="Q11" s="66">
        <f t="shared" si="6"/>
        <v>8</v>
      </c>
      <c r="R11" s="65">
        <f>VLOOKUP($A11,'Return Data'!$B$7:$R$2843,16,0)</f>
        <v>7.5368000000000004</v>
      </c>
      <c r="S11" s="67">
        <f t="shared" si="7"/>
        <v>16</v>
      </c>
    </row>
    <row r="12" spans="1:20" x14ac:dyDescent="0.3">
      <c r="A12" s="63" t="s">
        <v>1642</v>
      </c>
      <c r="B12" s="64">
        <f>VLOOKUP($A12,'Return Data'!$B$7:$R$2843,3,0)</f>
        <v>44347</v>
      </c>
      <c r="C12" s="65">
        <f>VLOOKUP($A12,'Return Data'!$B$7:$R$2843,4,0)</f>
        <v>21.908100000000001</v>
      </c>
      <c r="D12" s="65">
        <f>VLOOKUP($A12,'Return Data'!$B$7:$R$2843,10,0)</f>
        <v>14.741400000000001</v>
      </c>
      <c r="E12" s="66">
        <f t="shared" si="0"/>
        <v>4</v>
      </c>
      <c r="F12" s="65">
        <f>VLOOKUP($A12,'Return Data'!$B$7:$R$2843,11,0)</f>
        <v>9.2408000000000001</v>
      </c>
      <c r="G12" s="66">
        <f t="shared" si="1"/>
        <v>17</v>
      </c>
      <c r="H12" s="65">
        <f>VLOOKUP($A12,'Return Data'!$B$7:$R$2843,12,0)</f>
        <v>12.1997</v>
      </c>
      <c r="I12" s="66">
        <f t="shared" si="2"/>
        <v>15</v>
      </c>
      <c r="J12" s="65">
        <f>VLOOKUP($A12,'Return Data'!$B$7:$R$2843,13,0)</f>
        <v>16.384399999999999</v>
      </c>
      <c r="K12" s="66">
        <f t="shared" si="3"/>
        <v>11</v>
      </c>
      <c r="L12" s="65">
        <f>VLOOKUP($A12,'Return Data'!$B$7:$R$2843,17,0)</f>
        <v>2.2069999999999999</v>
      </c>
      <c r="M12" s="66">
        <f t="shared" si="4"/>
        <v>20</v>
      </c>
      <c r="N12" s="65">
        <f>VLOOKUP($A12,'Return Data'!$B$7:$R$2843,14,0)</f>
        <v>1.4037999999999999</v>
      </c>
      <c r="O12" s="66">
        <f t="shared" si="5"/>
        <v>20</v>
      </c>
      <c r="P12" s="65">
        <f>VLOOKUP($A12,'Return Data'!$B$7:$R$2843,15,0)</f>
        <v>4.5932000000000004</v>
      </c>
      <c r="Q12" s="66">
        <f t="shared" si="6"/>
        <v>19</v>
      </c>
      <c r="R12" s="65">
        <f>VLOOKUP($A12,'Return Data'!$B$7:$R$2843,16,0)</f>
        <v>6.6334</v>
      </c>
      <c r="S12" s="67">
        <f t="shared" si="7"/>
        <v>20</v>
      </c>
    </row>
    <row r="13" spans="1:20" x14ac:dyDescent="0.3">
      <c r="A13" s="63" t="s">
        <v>1643</v>
      </c>
      <c r="B13" s="64">
        <f>VLOOKUP($A13,'Return Data'!$B$7:$R$2843,3,0)</f>
        <v>44347</v>
      </c>
      <c r="C13" s="65">
        <f>VLOOKUP($A13,'Return Data'!$B$7:$R$2843,4,0)</f>
        <v>82.467583320617095</v>
      </c>
      <c r="D13" s="65">
        <f>VLOOKUP($A13,'Return Data'!$B$7:$R$2843,10,0)</f>
        <v>12.605499999999999</v>
      </c>
      <c r="E13" s="66">
        <f t="shared" si="0"/>
        <v>9</v>
      </c>
      <c r="F13" s="65">
        <f>VLOOKUP($A13,'Return Data'!$B$7:$R$2843,11,0)</f>
        <v>11.957800000000001</v>
      </c>
      <c r="G13" s="66">
        <f t="shared" si="1"/>
        <v>5</v>
      </c>
      <c r="H13" s="65">
        <f>VLOOKUP($A13,'Return Data'!$B$7:$R$2843,12,0)</f>
        <v>14.769299999999999</v>
      </c>
      <c r="I13" s="66">
        <f t="shared" si="2"/>
        <v>9</v>
      </c>
      <c r="J13" s="65">
        <f>VLOOKUP($A13,'Return Data'!$B$7:$R$2843,13,0)</f>
        <v>18.081600000000002</v>
      </c>
      <c r="K13" s="66">
        <f t="shared" si="3"/>
        <v>7</v>
      </c>
      <c r="L13" s="65">
        <f>VLOOKUP($A13,'Return Data'!$B$7:$R$2843,17,0)</f>
        <v>11.676399999999999</v>
      </c>
      <c r="M13" s="66">
        <f t="shared" si="4"/>
        <v>2</v>
      </c>
      <c r="N13" s="65">
        <f>VLOOKUP($A13,'Return Data'!$B$7:$R$2843,14,0)</f>
        <v>10.6591</v>
      </c>
      <c r="O13" s="66">
        <f t="shared" si="5"/>
        <v>2</v>
      </c>
      <c r="P13" s="65">
        <f>VLOOKUP($A13,'Return Data'!$B$7:$R$2843,15,0)</f>
        <v>9.2017000000000007</v>
      </c>
      <c r="Q13" s="66">
        <f t="shared" si="6"/>
        <v>3</v>
      </c>
      <c r="R13" s="65">
        <f>VLOOKUP($A13,'Return Data'!$B$7:$R$2843,16,0)</f>
        <v>8.5493000000000006</v>
      </c>
      <c r="S13" s="67">
        <f t="shared" si="7"/>
        <v>9</v>
      </c>
    </row>
    <row r="14" spans="1:20" x14ac:dyDescent="0.3">
      <c r="A14" s="63" t="s">
        <v>1644</v>
      </c>
      <c r="B14" s="64">
        <f>VLOOKUP($A14,'Return Data'!$B$7:$R$2843,3,0)</f>
        <v>44347</v>
      </c>
      <c r="C14" s="65">
        <f>VLOOKUP($A14,'Return Data'!$B$7:$R$2843,4,0)</f>
        <v>42.207999999999998</v>
      </c>
      <c r="D14" s="65">
        <f>VLOOKUP($A14,'Return Data'!$B$7:$R$2843,10,0)</f>
        <v>15.178100000000001</v>
      </c>
      <c r="E14" s="66">
        <f t="shared" si="0"/>
        <v>3</v>
      </c>
      <c r="F14" s="65">
        <f>VLOOKUP($A14,'Return Data'!$B$7:$R$2843,11,0)</f>
        <v>10.757099999999999</v>
      </c>
      <c r="G14" s="66">
        <f t="shared" si="1"/>
        <v>12</v>
      </c>
      <c r="H14" s="65">
        <f>VLOOKUP($A14,'Return Data'!$B$7:$R$2843,12,0)</f>
        <v>15.4239</v>
      </c>
      <c r="I14" s="66">
        <f t="shared" si="2"/>
        <v>7</v>
      </c>
      <c r="J14" s="65">
        <f>VLOOKUP($A14,'Return Data'!$B$7:$R$2843,13,0)</f>
        <v>17.605699999999999</v>
      </c>
      <c r="K14" s="66">
        <f t="shared" si="3"/>
        <v>8</v>
      </c>
      <c r="L14" s="65">
        <f>VLOOKUP($A14,'Return Data'!$B$7:$R$2843,17,0)</f>
        <v>8.1144999999999996</v>
      </c>
      <c r="M14" s="66">
        <f t="shared" si="4"/>
        <v>9</v>
      </c>
      <c r="N14" s="65">
        <f>VLOOKUP($A14,'Return Data'!$B$7:$R$2843,14,0)</f>
        <v>5.1993</v>
      </c>
      <c r="O14" s="66">
        <f t="shared" si="5"/>
        <v>18</v>
      </c>
      <c r="P14" s="65">
        <f>VLOOKUP($A14,'Return Data'!$B$7:$R$2843,15,0)</f>
        <v>6.8745000000000003</v>
      </c>
      <c r="Q14" s="66">
        <f t="shared" si="6"/>
        <v>16</v>
      </c>
      <c r="R14" s="65">
        <f>VLOOKUP($A14,'Return Data'!$B$7:$R$2843,16,0)</f>
        <v>8.8503000000000007</v>
      </c>
      <c r="S14" s="67">
        <f t="shared" si="7"/>
        <v>7</v>
      </c>
    </row>
    <row r="15" spans="1:20" x14ac:dyDescent="0.3">
      <c r="A15" s="63" t="s">
        <v>1645</v>
      </c>
      <c r="B15" s="64">
        <f>VLOOKUP($A15,'Return Data'!$B$7:$R$2843,3,0)</f>
        <v>44347</v>
      </c>
      <c r="C15" s="65">
        <f>VLOOKUP($A15,'Return Data'!$B$7:$R$2843,4,0)</f>
        <v>65.636200000000002</v>
      </c>
      <c r="D15" s="65">
        <f>VLOOKUP($A15,'Return Data'!$B$7:$R$2843,10,0)</f>
        <v>12.2194</v>
      </c>
      <c r="E15" s="66">
        <f t="shared" si="0"/>
        <v>10</v>
      </c>
      <c r="F15" s="65">
        <f>VLOOKUP($A15,'Return Data'!$B$7:$R$2843,11,0)</f>
        <v>11.297599999999999</v>
      </c>
      <c r="G15" s="66">
        <f t="shared" si="1"/>
        <v>8</v>
      </c>
      <c r="H15" s="65">
        <f>VLOOKUP($A15,'Return Data'!$B$7:$R$2843,12,0)</f>
        <v>15.1629</v>
      </c>
      <c r="I15" s="66">
        <f t="shared" si="2"/>
        <v>8</v>
      </c>
      <c r="J15" s="65">
        <f>VLOOKUP($A15,'Return Data'!$B$7:$R$2843,13,0)</f>
        <v>16.681100000000001</v>
      </c>
      <c r="K15" s="66">
        <f t="shared" si="3"/>
        <v>10</v>
      </c>
      <c r="L15" s="65">
        <f>VLOOKUP($A15,'Return Data'!$B$7:$R$2843,17,0)</f>
        <v>8.0229999999999997</v>
      </c>
      <c r="M15" s="66">
        <f t="shared" si="4"/>
        <v>11</v>
      </c>
      <c r="N15" s="65">
        <f>VLOOKUP($A15,'Return Data'!$B$7:$R$2843,14,0)</f>
        <v>7.5190999999999999</v>
      </c>
      <c r="O15" s="66">
        <f t="shared" si="5"/>
        <v>11</v>
      </c>
      <c r="P15" s="65">
        <f>VLOOKUP($A15,'Return Data'!$B$7:$R$2843,15,0)</f>
        <v>7.3014000000000001</v>
      </c>
      <c r="Q15" s="66">
        <f t="shared" si="6"/>
        <v>13</v>
      </c>
      <c r="R15" s="65">
        <f>VLOOKUP($A15,'Return Data'!$B$7:$R$2843,16,0)</f>
        <v>9.5227000000000004</v>
      </c>
      <c r="S15" s="67">
        <f t="shared" si="7"/>
        <v>4</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44347</v>
      </c>
      <c r="C17" s="65">
        <f>VLOOKUP($A17,'Return Data'!$B$7:$R$2843,4,0)</f>
        <v>55.986499999999999</v>
      </c>
      <c r="D17" s="65">
        <f>VLOOKUP($A17,'Return Data'!$B$7:$R$2843,10,0)</f>
        <v>17.795500000000001</v>
      </c>
      <c r="E17" s="66">
        <f t="shared" ref="E17:E26" si="8">RANK(D17,D$8:D$31,0)</f>
        <v>1</v>
      </c>
      <c r="F17" s="65">
        <f>VLOOKUP($A17,'Return Data'!$B$7:$R$2843,11,0)</f>
        <v>19.8126</v>
      </c>
      <c r="G17" s="66">
        <f t="shared" ref="G17:G26" si="9">RANK(F17,F$8:F$31,0)</f>
        <v>1</v>
      </c>
      <c r="H17" s="65">
        <f>VLOOKUP($A17,'Return Data'!$B$7:$R$2843,12,0)</f>
        <v>21.020199999999999</v>
      </c>
      <c r="I17" s="66">
        <f t="shared" ref="I17:I26" si="10">RANK(H17,H$8:H$31,0)</f>
        <v>3</v>
      </c>
      <c r="J17" s="65">
        <f>VLOOKUP($A17,'Return Data'!$B$7:$R$2843,13,0)</f>
        <v>25.128799999999998</v>
      </c>
      <c r="K17" s="66">
        <f t="shared" ref="K17:K26" si="11">RANK(J17,J$8:J$31,0)</f>
        <v>2</v>
      </c>
      <c r="L17" s="65">
        <f>VLOOKUP($A17,'Return Data'!$B$7:$R$2843,17,0)</f>
        <v>9.7246000000000006</v>
      </c>
      <c r="M17" s="66">
        <f t="shared" ref="M17:M26" si="12">RANK(L17,L$8:L$31,0)</f>
        <v>5</v>
      </c>
      <c r="N17" s="65">
        <f>VLOOKUP($A17,'Return Data'!$B$7:$R$2843,14,0)</f>
        <v>9.1716999999999995</v>
      </c>
      <c r="O17" s="66">
        <f t="shared" ref="O17:O26" si="13">RANK(N17,N$8:N$31,0)</f>
        <v>6</v>
      </c>
      <c r="P17" s="65">
        <f>VLOOKUP($A17,'Return Data'!$B$7:$R$2843,15,0)</f>
        <v>8.8552999999999997</v>
      </c>
      <c r="Q17" s="66">
        <f>RANK(P17,P$8:P$31,0)</f>
        <v>4</v>
      </c>
      <c r="R17" s="65">
        <f>VLOOKUP($A17,'Return Data'!$B$7:$R$2843,16,0)</f>
        <v>10.3804</v>
      </c>
      <c r="S17" s="67">
        <f t="shared" ref="S17:S26" si="14">RANK(R17,R$8:R$31,0)</f>
        <v>1</v>
      </c>
    </row>
    <row r="18" spans="1:19" x14ac:dyDescent="0.3">
      <c r="A18" s="63" t="s">
        <v>1648</v>
      </c>
      <c r="B18" s="64">
        <f>VLOOKUP($A18,'Return Data'!$B$7:$R$2843,3,0)</f>
        <v>44347</v>
      </c>
      <c r="C18" s="65">
        <f>VLOOKUP($A18,'Return Data'!$B$7:$R$2843,4,0)</f>
        <v>43.785899999999998</v>
      </c>
      <c r="D18" s="65">
        <f>VLOOKUP($A18,'Return Data'!$B$7:$R$2843,10,0)</f>
        <v>11.069100000000001</v>
      </c>
      <c r="E18" s="66">
        <f t="shared" si="8"/>
        <v>14</v>
      </c>
      <c r="F18" s="65">
        <f>VLOOKUP($A18,'Return Data'!$B$7:$R$2843,11,0)</f>
        <v>9.4061000000000003</v>
      </c>
      <c r="G18" s="66">
        <f t="shared" si="9"/>
        <v>16</v>
      </c>
      <c r="H18" s="65">
        <f>VLOOKUP($A18,'Return Data'!$B$7:$R$2843,12,0)</f>
        <v>13.8446</v>
      </c>
      <c r="I18" s="66">
        <f t="shared" si="10"/>
        <v>11</v>
      </c>
      <c r="J18" s="65">
        <f>VLOOKUP($A18,'Return Data'!$B$7:$R$2843,13,0)</f>
        <v>15.2134</v>
      </c>
      <c r="K18" s="66">
        <f t="shared" si="11"/>
        <v>12</v>
      </c>
      <c r="L18" s="65">
        <f>VLOOKUP($A18,'Return Data'!$B$7:$R$2843,17,0)</f>
        <v>8.5571999999999999</v>
      </c>
      <c r="M18" s="66">
        <f t="shared" si="12"/>
        <v>8</v>
      </c>
      <c r="N18" s="65">
        <f>VLOOKUP($A18,'Return Data'!$B$7:$R$2843,14,0)</f>
        <v>7.9702000000000002</v>
      </c>
      <c r="O18" s="66">
        <f t="shared" si="13"/>
        <v>7</v>
      </c>
      <c r="P18" s="65">
        <f>VLOOKUP($A18,'Return Data'!$B$7:$R$2843,15,0)</f>
        <v>7.5209000000000001</v>
      </c>
      <c r="Q18" s="66">
        <f>RANK(P18,P$8:P$31,0)</f>
        <v>10</v>
      </c>
      <c r="R18" s="65">
        <f>VLOOKUP($A18,'Return Data'!$B$7:$R$2843,16,0)</f>
        <v>8.9234000000000009</v>
      </c>
      <c r="S18" s="67">
        <f t="shared" si="14"/>
        <v>6</v>
      </c>
    </row>
    <row r="19" spans="1:19" x14ac:dyDescent="0.3">
      <c r="A19" s="63" t="s">
        <v>1649</v>
      </c>
      <c r="B19" s="64">
        <f>VLOOKUP($A19,'Return Data'!$B$7:$R$2843,3,0)</f>
        <v>44347</v>
      </c>
      <c r="C19" s="65">
        <f>VLOOKUP($A19,'Return Data'!$B$7:$R$2843,4,0)</f>
        <v>52.163600000000002</v>
      </c>
      <c r="D19" s="65">
        <f>VLOOKUP($A19,'Return Data'!$B$7:$R$2843,10,0)</f>
        <v>10.0395</v>
      </c>
      <c r="E19" s="66">
        <f t="shared" si="8"/>
        <v>15</v>
      </c>
      <c r="F19" s="65">
        <f>VLOOKUP($A19,'Return Data'!$B$7:$R$2843,11,0)</f>
        <v>10.8011</v>
      </c>
      <c r="G19" s="66">
        <f t="shared" si="9"/>
        <v>11</v>
      </c>
      <c r="H19" s="65">
        <f>VLOOKUP($A19,'Return Data'!$B$7:$R$2843,12,0)</f>
        <v>13.718</v>
      </c>
      <c r="I19" s="66">
        <f t="shared" si="10"/>
        <v>12</v>
      </c>
      <c r="J19" s="65">
        <f>VLOOKUP($A19,'Return Data'!$B$7:$R$2843,13,0)</f>
        <v>16.818899999999999</v>
      </c>
      <c r="K19" s="66">
        <f t="shared" si="11"/>
        <v>9</v>
      </c>
      <c r="L19" s="65">
        <f>VLOOKUP($A19,'Return Data'!$B$7:$R$2843,17,0)</f>
        <v>9.8460999999999999</v>
      </c>
      <c r="M19" s="66">
        <f t="shared" si="12"/>
        <v>4</v>
      </c>
      <c r="N19" s="65">
        <f>VLOOKUP($A19,'Return Data'!$B$7:$R$2843,14,0)</f>
        <v>9.3290000000000006</v>
      </c>
      <c r="O19" s="66">
        <f t="shared" si="13"/>
        <v>4</v>
      </c>
      <c r="P19" s="65">
        <f>VLOOKUP($A19,'Return Data'!$B$7:$R$2843,15,0)</f>
        <v>9.9562000000000008</v>
      </c>
      <c r="Q19" s="66">
        <f>RANK(P19,P$8:P$31,0)</f>
        <v>1</v>
      </c>
      <c r="R19" s="65">
        <f>VLOOKUP($A19,'Return Data'!$B$7:$R$2843,16,0)</f>
        <v>10.0915</v>
      </c>
      <c r="S19" s="67">
        <f t="shared" si="14"/>
        <v>2</v>
      </c>
    </row>
    <row r="20" spans="1:19" x14ac:dyDescent="0.3">
      <c r="A20" s="63" t="s">
        <v>1650</v>
      </c>
      <c r="B20" s="64">
        <f>VLOOKUP($A20,'Return Data'!$B$7:$R$2843,3,0)</f>
        <v>44347</v>
      </c>
      <c r="C20" s="65">
        <f>VLOOKUP($A20,'Return Data'!$B$7:$R$2843,4,0)</f>
        <v>25.078700000000001</v>
      </c>
      <c r="D20" s="65">
        <f>VLOOKUP($A20,'Return Data'!$B$7:$R$2843,10,0)</f>
        <v>9.2642000000000007</v>
      </c>
      <c r="E20" s="66">
        <f t="shared" si="8"/>
        <v>17</v>
      </c>
      <c r="F20" s="65">
        <f>VLOOKUP($A20,'Return Data'!$B$7:$R$2843,11,0)</f>
        <v>8.5906000000000002</v>
      </c>
      <c r="G20" s="66">
        <f t="shared" si="9"/>
        <v>18</v>
      </c>
      <c r="H20" s="65">
        <f>VLOOKUP($A20,'Return Data'!$B$7:$R$2843,12,0)</f>
        <v>10.951499999999999</v>
      </c>
      <c r="I20" s="66">
        <f t="shared" si="10"/>
        <v>18</v>
      </c>
      <c r="J20" s="65">
        <f>VLOOKUP($A20,'Return Data'!$B$7:$R$2843,13,0)</f>
        <v>13.4932</v>
      </c>
      <c r="K20" s="66">
        <f t="shared" si="11"/>
        <v>16</v>
      </c>
      <c r="L20" s="65">
        <f>VLOOKUP($A20,'Return Data'!$B$7:$R$2843,17,0)</f>
        <v>7.3817000000000004</v>
      </c>
      <c r="M20" s="66">
        <f t="shared" si="12"/>
        <v>15</v>
      </c>
      <c r="N20" s="65">
        <f>VLOOKUP($A20,'Return Data'!$B$7:$R$2843,14,0)</f>
        <v>7.1896000000000004</v>
      </c>
      <c r="O20" s="66">
        <f t="shared" si="13"/>
        <v>12</v>
      </c>
      <c r="P20" s="65">
        <f>VLOOKUP($A20,'Return Data'!$B$7:$R$2843,15,0)</f>
        <v>7.5364000000000004</v>
      </c>
      <c r="Q20" s="66">
        <f>RANK(P20,P$8:P$31,0)</f>
        <v>9</v>
      </c>
      <c r="R20" s="65">
        <f>VLOOKUP($A20,'Return Data'!$B$7:$R$2843,16,0)</f>
        <v>8.5014000000000003</v>
      </c>
      <c r="S20" s="67">
        <f t="shared" si="14"/>
        <v>10</v>
      </c>
    </row>
    <row r="21" spans="1:19" x14ac:dyDescent="0.3">
      <c r="A21" s="63" t="s">
        <v>1651</v>
      </c>
      <c r="B21" s="64">
        <f>VLOOKUP($A21,'Return Data'!$B$7:$R$2843,3,0)</f>
        <v>44347</v>
      </c>
      <c r="C21" s="65">
        <f>VLOOKUP($A21,'Return Data'!$B$7:$R$2843,4,0)</f>
        <v>15.538</v>
      </c>
      <c r="D21" s="65">
        <f>VLOOKUP($A21,'Return Data'!$B$7:$R$2843,10,0)</f>
        <v>2.0903999999999998</v>
      </c>
      <c r="E21" s="66">
        <f t="shared" si="8"/>
        <v>22</v>
      </c>
      <c r="F21" s="65">
        <f>VLOOKUP($A21,'Return Data'!$B$7:$R$2843,11,0)</f>
        <v>10.178900000000001</v>
      </c>
      <c r="G21" s="66">
        <f t="shared" si="9"/>
        <v>14</v>
      </c>
      <c r="H21" s="65">
        <f>VLOOKUP($A21,'Return Data'!$B$7:$R$2843,12,0)</f>
        <v>14.250400000000001</v>
      </c>
      <c r="I21" s="66">
        <f t="shared" si="10"/>
        <v>10</v>
      </c>
      <c r="J21" s="65">
        <f>VLOOKUP($A21,'Return Data'!$B$7:$R$2843,13,0)</f>
        <v>13.4262</v>
      </c>
      <c r="K21" s="66">
        <f t="shared" si="11"/>
        <v>17</v>
      </c>
      <c r="L21" s="65">
        <f>VLOOKUP($A21,'Return Data'!$B$7:$R$2843,17,0)</f>
        <v>6.3105000000000002</v>
      </c>
      <c r="M21" s="66">
        <f t="shared" si="12"/>
        <v>16</v>
      </c>
      <c r="N21" s="65">
        <f>VLOOKUP($A21,'Return Data'!$B$7:$R$2843,14,0)</f>
        <v>6.6304999999999996</v>
      </c>
      <c r="O21" s="66">
        <f t="shared" si="13"/>
        <v>15</v>
      </c>
      <c r="P21" s="65"/>
      <c r="Q21" s="66"/>
      <c r="R21" s="65">
        <f>VLOOKUP($A21,'Return Data'!$B$7:$R$2843,16,0)</f>
        <v>8.3446999999999996</v>
      </c>
      <c r="S21" s="67">
        <f t="shared" si="14"/>
        <v>12</v>
      </c>
    </row>
    <row r="22" spans="1:19" x14ac:dyDescent="0.3">
      <c r="A22" s="63" t="s">
        <v>1652</v>
      </c>
      <c r="B22" s="64">
        <f>VLOOKUP($A22,'Return Data'!$B$7:$R$2843,3,0)</f>
        <v>44347</v>
      </c>
      <c r="C22" s="65">
        <f>VLOOKUP($A22,'Return Data'!$B$7:$R$2843,4,0)</f>
        <v>40.025199999999998</v>
      </c>
      <c r="D22" s="65">
        <f>VLOOKUP($A22,'Return Data'!$B$7:$R$2843,10,0)</f>
        <v>17.7027</v>
      </c>
      <c r="E22" s="66">
        <f t="shared" si="8"/>
        <v>2</v>
      </c>
      <c r="F22" s="65">
        <f>VLOOKUP($A22,'Return Data'!$B$7:$R$2843,11,0)</f>
        <v>17.0322</v>
      </c>
      <c r="G22" s="66">
        <f t="shared" si="9"/>
        <v>3</v>
      </c>
      <c r="H22" s="65">
        <f>VLOOKUP($A22,'Return Data'!$B$7:$R$2843,12,0)</f>
        <v>20.664000000000001</v>
      </c>
      <c r="I22" s="66">
        <f t="shared" si="10"/>
        <v>4</v>
      </c>
      <c r="J22" s="65">
        <f>VLOOKUP($A22,'Return Data'!$B$7:$R$2843,13,0)</f>
        <v>22.5351</v>
      </c>
      <c r="K22" s="66">
        <f t="shared" si="11"/>
        <v>4</v>
      </c>
      <c r="L22" s="65">
        <f>VLOOKUP($A22,'Return Data'!$B$7:$R$2843,17,0)</f>
        <v>13.0611</v>
      </c>
      <c r="M22" s="66">
        <f t="shared" si="12"/>
        <v>1</v>
      </c>
      <c r="N22" s="65">
        <f>VLOOKUP($A22,'Return Data'!$B$7:$R$2843,14,0)</f>
        <v>10.765000000000001</v>
      </c>
      <c r="O22" s="66">
        <f t="shared" si="13"/>
        <v>1</v>
      </c>
      <c r="P22" s="65">
        <f>VLOOKUP($A22,'Return Data'!$B$7:$R$2843,15,0)</f>
        <v>9.8026</v>
      </c>
      <c r="Q22" s="66">
        <f>RANK(P22,P$8:P$31,0)</f>
        <v>2</v>
      </c>
      <c r="R22" s="65">
        <f>VLOOKUP($A22,'Return Data'!$B$7:$R$2843,16,0)</f>
        <v>8.2444000000000006</v>
      </c>
      <c r="S22" s="67">
        <f t="shared" si="14"/>
        <v>13</v>
      </c>
    </row>
    <row r="23" spans="1:19" x14ac:dyDescent="0.3">
      <c r="A23" s="63" t="s">
        <v>1653</v>
      </c>
      <c r="B23" s="64">
        <f>VLOOKUP($A23,'Return Data'!$B$7:$R$2843,3,0)</f>
        <v>44347</v>
      </c>
      <c r="C23" s="65">
        <f>VLOOKUP($A23,'Return Data'!$B$7:$R$2843,4,0)</f>
        <v>41.106299999999997</v>
      </c>
      <c r="D23" s="65">
        <f>VLOOKUP($A23,'Return Data'!$B$7:$R$2843,10,0)</f>
        <v>11.386799999999999</v>
      </c>
      <c r="E23" s="66">
        <f t="shared" si="8"/>
        <v>12</v>
      </c>
      <c r="F23" s="65">
        <f>VLOOKUP($A23,'Return Data'!$B$7:$R$2843,11,0)</f>
        <v>9.9148999999999994</v>
      </c>
      <c r="G23" s="66">
        <f t="shared" si="9"/>
        <v>15</v>
      </c>
      <c r="H23" s="65">
        <f>VLOOKUP($A23,'Return Data'!$B$7:$R$2843,12,0)</f>
        <v>12.340400000000001</v>
      </c>
      <c r="I23" s="66">
        <f t="shared" si="10"/>
        <v>14</v>
      </c>
      <c r="J23" s="65">
        <f>VLOOKUP($A23,'Return Data'!$B$7:$R$2843,13,0)</f>
        <v>13.713900000000001</v>
      </c>
      <c r="K23" s="66">
        <f t="shared" si="11"/>
        <v>15</v>
      </c>
      <c r="L23" s="65">
        <f>VLOOKUP($A23,'Return Data'!$B$7:$R$2843,17,0)</f>
        <v>7.7633999999999999</v>
      </c>
      <c r="M23" s="66">
        <f t="shared" si="12"/>
        <v>14</v>
      </c>
      <c r="N23" s="65">
        <f>VLOOKUP($A23,'Return Data'!$B$7:$R$2843,14,0)</f>
        <v>7.7622</v>
      </c>
      <c r="O23" s="66">
        <f t="shared" si="13"/>
        <v>8</v>
      </c>
      <c r="P23" s="65">
        <f>VLOOKUP($A23,'Return Data'!$B$7:$R$2843,15,0)</f>
        <v>7.5109000000000004</v>
      </c>
      <c r="Q23" s="66">
        <f>RANK(P23,P$8:P$31,0)</f>
        <v>11</v>
      </c>
      <c r="R23" s="65">
        <f>VLOOKUP($A23,'Return Data'!$B$7:$R$2843,16,0)</f>
        <v>5.9924999999999997</v>
      </c>
      <c r="S23" s="67">
        <f t="shared" si="14"/>
        <v>21</v>
      </c>
    </row>
    <row r="24" spans="1:19" x14ac:dyDescent="0.3">
      <c r="A24" s="63" t="s">
        <v>1654</v>
      </c>
      <c r="B24" s="64">
        <f>VLOOKUP($A24,'Return Data'!$B$7:$R$2843,3,0)</f>
        <v>44347</v>
      </c>
      <c r="C24" s="65">
        <f>VLOOKUP($A24,'Return Data'!$B$7:$R$2843,4,0)</f>
        <v>64.154300000000006</v>
      </c>
      <c r="D24" s="65">
        <f>VLOOKUP($A24,'Return Data'!$B$7:$R$2843,10,0)</f>
        <v>8.6594999999999995</v>
      </c>
      <c r="E24" s="66">
        <f t="shared" si="8"/>
        <v>19</v>
      </c>
      <c r="F24" s="65">
        <f>VLOOKUP($A24,'Return Data'!$B$7:$R$2843,11,0)</f>
        <v>7.0350999999999999</v>
      </c>
      <c r="G24" s="66">
        <f t="shared" si="9"/>
        <v>20</v>
      </c>
      <c r="H24" s="65">
        <f>VLOOKUP($A24,'Return Data'!$B$7:$R$2843,12,0)</f>
        <v>9.9810999999999996</v>
      </c>
      <c r="I24" s="66">
        <f t="shared" si="10"/>
        <v>19</v>
      </c>
      <c r="J24" s="65">
        <f>VLOOKUP($A24,'Return Data'!$B$7:$R$2843,13,0)</f>
        <v>10.816000000000001</v>
      </c>
      <c r="K24" s="66">
        <f t="shared" si="11"/>
        <v>20</v>
      </c>
      <c r="L24" s="65">
        <f>VLOOKUP($A24,'Return Data'!$B$7:$R$2843,17,0)</f>
        <v>8.0747999999999998</v>
      </c>
      <c r="M24" s="66">
        <f t="shared" si="12"/>
        <v>10</v>
      </c>
      <c r="N24" s="65">
        <f>VLOOKUP($A24,'Return Data'!$B$7:$R$2843,14,0)</f>
        <v>7.6730999999999998</v>
      </c>
      <c r="O24" s="66">
        <f t="shared" si="13"/>
        <v>9</v>
      </c>
      <c r="P24" s="65">
        <f>VLOOKUP($A24,'Return Data'!$B$7:$R$2843,15,0)</f>
        <v>6.9001000000000001</v>
      </c>
      <c r="Q24" s="66">
        <f>RANK(P24,P$8:P$31,0)</f>
        <v>15</v>
      </c>
      <c r="R24" s="65">
        <f>VLOOKUP($A24,'Return Data'!$B$7:$R$2843,16,0)</f>
        <v>8.3484999999999996</v>
      </c>
      <c r="S24" s="67">
        <f t="shared" si="14"/>
        <v>11</v>
      </c>
    </row>
    <row r="25" spans="1:19" x14ac:dyDescent="0.3">
      <c r="A25" s="63" t="s">
        <v>2016</v>
      </c>
      <c r="B25" s="64">
        <f>VLOOKUP($A25,'Return Data'!$B$7:$R$2843,3,0)</f>
        <v>44347</v>
      </c>
      <c r="C25" s="65">
        <f>VLOOKUP($A25,'Return Data'!$B$7:$R$2843,4,0)</f>
        <v>21.4312</v>
      </c>
      <c r="D25" s="65">
        <f>VLOOKUP($A25,'Return Data'!$B$7:$R$2843,10,0)</f>
        <v>4.3716999999999997</v>
      </c>
      <c r="E25" s="66">
        <f t="shared" si="8"/>
        <v>21</v>
      </c>
      <c r="F25" s="65">
        <f>VLOOKUP($A25,'Return Data'!$B$7:$R$2843,11,0)</f>
        <v>8.2281999999999993</v>
      </c>
      <c r="G25" s="66">
        <f t="shared" si="9"/>
        <v>19</v>
      </c>
      <c r="H25" s="65">
        <f>VLOOKUP($A25,'Return Data'!$B$7:$R$2843,12,0)</f>
        <v>9.2822999999999993</v>
      </c>
      <c r="I25" s="66">
        <f t="shared" si="10"/>
        <v>21</v>
      </c>
      <c r="J25" s="65">
        <f>VLOOKUP($A25,'Return Data'!$B$7:$R$2843,13,0)</f>
        <v>11.2105</v>
      </c>
      <c r="K25" s="66">
        <f t="shared" si="11"/>
        <v>19</v>
      </c>
      <c r="L25" s="65">
        <f>VLOOKUP($A25,'Return Data'!$B$7:$R$2843,17,0)</f>
        <v>5.6288</v>
      </c>
      <c r="M25" s="66">
        <f t="shared" si="12"/>
        <v>18</v>
      </c>
      <c r="N25" s="65">
        <f>VLOOKUP($A25,'Return Data'!$B$7:$R$2843,14,0)</f>
        <v>5.7403000000000004</v>
      </c>
      <c r="O25" s="66">
        <f t="shared" si="13"/>
        <v>17</v>
      </c>
      <c r="P25" s="65">
        <f>VLOOKUP($A25,'Return Data'!$B$7:$R$2843,15,0)</f>
        <v>6.1371000000000002</v>
      </c>
      <c r="Q25" s="66">
        <f>RANK(P25,P$8:P$31,0)</f>
        <v>17</v>
      </c>
      <c r="R25" s="65">
        <f>VLOOKUP($A25,'Return Data'!$B$7:$R$2843,16,0)</f>
        <v>7.2805</v>
      </c>
      <c r="S25" s="67">
        <f t="shared" si="14"/>
        <v>17</v>
      </c>
    </row>
    <row r="26" spans="1:19" x14ac:dyDescent="0.3">
      <c r="A26" s="63" t="s">
        <v>1655</v>
      </c>
      <c r="B26" s="64">
        <f>VLOOKUP($A26,'Return Data'!$B$7:$R$2843,3,0)</f>
        <v>44347</v>
      </c>
      <c r="C26" s="65">
        <f>VLOOKUP($A26,'Return Data'!$B$7:$R$2843,4,0)</f>
        <v>41.858199999999997</v>
      </c>
      <c r="D26" s="65">
        <f>VLOOKUP($A26,'Return Data'!$B$7:$R$2843,10,0)</f>
        <v>13.053599999999999</v>
      </c>
      <c r="E26" s="66">
        <f t="shared" si="8"/>
        <v>7</v>
      </c>
      <c r="F26" s="65">
        <f>VLOOKUP($A26,'Return Data'!$B$7:$R$2843,11,0)</f>
        <v>11.8912</v>
      </c>
      <c r="G26" s="66">
        <f t="shared" si="9"/>
        <v>6</v>
      </c>
      <c r="H26" s="65">
        <f>VLOOKUP($A26,'Return Data'!$B$7:$R$2843,12,0)</f>
        <v>13.3194</v>
      </c>
      <c r="I26" s="66">
        <f t="shared" si="10"/>
        <v>13</v>
      </c>
      <c r="J26" s="65">
        <f>VLOOKUP($A26,'Return Data'!$B$7:$R$2843,13,0)</f>
        <v>14.1599</v>
      </c>
      <c r="K26" s="66">
        <f t="shared" si="11"/>
        <v>13</v>
      </c>
      <c r="L26" s="65">
        <f>VLOOKUP($A26,'Return Data'!$B$7:$R$2843,17,0)</f>
        <v>-1.6294</v>
      </c>
      <c r="M26" s="66">
        <f t="shared" si="12"/>
        <v>21</v>
      </c>
      <c r="N26" s="65">
        <f>VLOOKUP($A26,'Return Data'!$B$7:$R$2843,14,0)</f>
        <v>0.86160000000000003</v>
      </c>
      <c r="O26" s="66">
        <f t="shared" si="13"/>
        <v>21</v>
      </c>
      <c r="P26" s="65">
        <f>VLOOKUP($A26,'Return Data'!$B$7:$R$2843,15,0)</f>
        <v>3.5865999999999998</v>
      </c>
      <c r="Q26" s="66">
        <f>RANK(P26,P$8:P$31,0)</f>
        <v>20</v>
      </c>
      <c r="R26" s="65">
        <f>VLOOKUP($A26,'Return Data'!$B$7:$R$2843,16,0)</f>
        <v>8.5790000000000006</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44347</v>
      </c>
      <c r="C28" s="65">
        <f>VLOOKUP($A28,'Return Data'!$B$7:$R$2843,4,0)</f>
        <v>49.4709</v>
      </c>
      <c r="D28" s="65">
        <f>VLOOKUP($A28,'Return Data'!$B$7:$R$2843,10,0)</f>
        <v>14.3964</v>
      </c>
      <c r="E28" s="66">
        <f>RANK(D28,D$8:D$31,0)</f>
        <v>5</v>
      </c>
      <c r="F28" s="65">
        <f>VLOOKUP($A28,'Return Data'!$B$7:$R$2843,11,0)</f>
        <v>16.562999999999999</v>
      </c>
      <c r="G28" s="66">
        <f>RANK(F28,F$8:F$31,0)</f>
        <v>4</v>
      </c>
      <c r="H28" s="65">
        <f>VLOOKUP($A28,'Return Data'!$B$7:$R$2843,12,0)</f>
        <v>21.068000000000001</v>
      </c>
      <c r="I28" s="66">
        <f>RANK(H28,H$8:H$31,0)</f>
        <v>2</v>
      </c>
      <c r="J28" s="65">
        <f>VLOOKUP($A28,'Return Data'!$B$7:$R$2843,13,0)</f>
        <v>23.453900000000001</v>
      </c>
      <c r="K28" s="66">
        <f>RANK(J28,J$8:J$31,0)</f>
        <v>3</v>
      </c>
      <c r="L28" s="65">
        <f>VLOOKUP($A28,'Return Data'!$B$7:$R$2843,17,0)</f>
        <v>11.0943</v>
      </c>
      <c r="M28" s="66">
        <f>RANK(L28,L$8:L$31,0)</f>
        <v>3</v>
      </c>
      <c r="N28" s="65">
        <f>VLOOKUP($A28,'Return Data'!$B$7:$R$2843,14,0)</f>
        <v>9.2856000000000005</v>
      </c>
      <c r="O28" s="66">
        <f>RANK(N28,N$8:N$31,0)</f>
        <v>5</v>
      </c>
      <c r="P28" s="65">
        <f>VLOOKUP($A28,'Return Data'!$B$7:$R$2843,15,0)</f>
        <v>8.6973000000000003</v>
      </c>
      <c r="Q28" s="66">
        <f>RANK(P28,P$8:P$31,0)</f>
        <v>6</v>
      </c>
      <c r="R28" s="65">
        <f>VLOOKUP($A28,'Return Data'!$B$7:$R$2843,16,0)</f>
        <v>8.2353000000000005</v>
      </c>
      <c r="S28" s="67">
        <f>RANK(R28,R$8:R$31,0)</f>
        <v>14</v>
      </c>
    </row>
    <row r="29" spans="1:19" x14ac:dyDescent="0.3">
      <c r="A29" s="63" t="s">
        <v>1658</v>
      </c>
      <c r="B29" s="64">
        <f>VLOOKUP($A29,'Return Data'!$B$7:$R$2843,3,0)</f>
        <v>44347</v>
      </c>
      <c r="C29" s="65">
        <f>VLOOKUP($A29,'Return Data'!$B$7:$R$2843,4,0)</f>
        <v>21.507999999999999</v>
      </c>
      <c r="D29" s="65">
        <f>VLOOKUP($A29,'Return Data'!$B$7:$R$2843,10,0)</f>
        <v>9.52</v>
      </c>
      <c r="E29" s="66">
        <f>RANK(D29,D$8:D$31,0)</f>
        <v>16</v>
      </c>
      <c r="F29" s="65">
        <f>VLOOKUP($A29,'Return Data'!$B$7:$R$2843,11,0)</f>
        <v>10.8466</v>
      </c>
      <c r="G29" s="66">
        <f>RANK(F29,F$8:F$31,0)</f>
        <v>10</v>
      </c>
      <c r="H29" s="65">
        <f>VLOOKUP($A29,'Return Data'!$B$7:$R$2843,12,0)</f>
        <v>11.9282</v>
      </c>
      <c r="I29" s="66">
        <f>RANK(H29,H$8:H$31,0)</f>
        <v>17</v>
      </c>
      <c r="J29" s="65">
        <f>VLOOKUP($A29,'Return Data'!$B$7:$R$2843,13,0)</f>
        <v>13.846</v>
      </c>
      <c r="K29" s="66">
        <f>RANK(J29,J$8:J$31,0)</f>
        <v>14</v>
      </c>
      <c r="L29" s="65">
        <f>VLOOKUP($A29,'Return Data'!$B$7:$R$2843,17,0)</f>
        <v>3.976</v>
      </c>
      <c r="M29" s="66">
        <f>RANK(L29,L$8:L$31,0)</f>
        <v>19</v>
      </c>
      <c r="N29" s="65">
        <f>VLOOKUP($A29,'Return Data'!$B$7:$R$2843,14,0)</f>
        <v>4.3056999999999999</v>
      </c>
      <c r="O29" s="66">
        <f>RANK(N29,N$8:N$31,0)</f>
        <v>19</v>
      </c>
      <c r="P29" s="65">
        <f>VLOOKUP($A29,'Return Data'!$B$7:$R$2843,15,0)</f>
        <v>5.9942000000000002</v>
      </c>
      <c r="Q29" s="66">
        <f>RANK(P29,P$8:P$31,0)</f>
        <v>18</v>
      </c>
      <c r="R29" s="65">
        <f>VLOOKUP($A29,'Return Data'!$B$7:$R$2843,16,0)</f>
        <v>7.0521000000000003</v>
      </c>
      <c r="S29" s="67">
        <f>RANK(R29,R$8:R$31,0)</f>
        <v>18</v>
      </c>
    </row>
    <row r="30" spans="1:19" x14ac:dyDescent="0.3">
      <c r="A30" s="63" t="s">
        <v>1659</v>
      </c>
      <c r="B30" s="64">
        <f>VLOOKUP($A30,'Return Data'!$B$7:$R$2843,3,0)</f>
        <v>44347</v>
      </c>
      <c r="C30" s="65">
        <f>VLOOKUP($A30,'Return Data'!$B$7:$R$2843,4,0)</f>
        <v>0.91990000000000005</v>
      </c>
      <c r="D30" s="65">
        <f>VLOOKUP($A30,'Return Data'!$B$7:$R$2843,10,0)</f>
        <v>11.3835</v>
      </c>
      <c r="E30" s="66">
        <f>RANK(D30,D$8:D$31,0)</f>
        <v>13</v>
      </c>
      <c r="F30" s="65">
        <f>VLOOKUP($A30,'Return Data'!$B$7:$R$2843,11,0)</f>
        <v>-40.01</v>
      </c>
      <c r="G30" s="66">
        <f>RANK(F30,F$8:F$31,0)</f>
        <v>22</v>
      </c>
      <c r="H30" s="65"/>
      <c r="I30" s="66"/>
      <c r="J30" s="65"/>
      <c r="K30" s="66"/>
      <c r="L30" s="65"/>
      <c r="M30" s="66"/>
      <c r="N30" s="65"/>
      <c r="O30" s="66"/>
      <c r="P30" s="65"/>
      <c r="Q30" s="66"/>
      <c r="R30" s="65">
        <f>VLOOKUP($A30,'Return Data'!$B$7:$R$2843,16,0)</f>
        <v>-11.700799999999999</v>
      </c>
      <c r="S30" s="67">
        <f>RANK(R30,R$8:R$31,0)</f>
        <v>22</v>
      </c>
    </row>
    <row r="31" spans="1:19" x14ac:dyDescent="0.3">
      <c r="A31" s="63" t="s">
        <v>1660</v>
      </c>
      <c r="B31" s="64">
        <f>VLOOKUP($A31,'Return Data'!$B$7:$R$2843,3,0)</f>
        <v>44347</v>
      </c>
      <c r="C31" s="65">
        <f>VLOOKUP($A31,'Return Data'!$B$7:$R$2843,4,0)</f>
        <v>47.253599999999999</v>
      </c>
      <c r="D31" s="65">
        <f>VLOOKUP($A31,'Return Data'!$B$7:$R$2843,10,0)</f>
        <v>12.944900000000001</v>
      </c>
      <c r="E31" s="66">
        <f>RANK(D31,D$8:D$31,0)</f>
        <v>8</v>
      </c>
      <c r="F31" s="65">
        <f>VLOOKUP($A31,'Return Data'!$B$7:$R$2843,11,0)</f>
        <v>11.1676</v>
      </c>
      <c r="G31" s="66">
        <f>RANK(F31,F$8:F$31,0)</f>
        <v>9</v>
      </c>
      <c r="H31" s="65">
        <f>VLOOKUP($A31,'Return Data'!$B$7:$R$2843,12,0)</f>
        <v>19.141300000000001</v>
      </c>
      <c r="I31" s="66">
        <f>RANK(H31,H$8:H$31,0)</f>
        <v>5</v>
      </c>
      <c r="J31" s="65">
        <f>VLOOKUP($A31,'Return Data'!$B$7:$R$2843,13,0)</f>
        <v>21.6084</v>
      </c>
      <c r="K31" s="66">
        <f>RANK(J31,J$8:J$31,0)</f>
        <v>5</v>
      </c>
      <c r="L31" s="65">
        <f>VLOOKUP($A31,'Return Data'!$B$7:$R$2843,17,0)</f>
        <v>6.2484000000000002</v>
      </c>
      <c r="M31" s="66">
        <f>RANK(L31,L$8:L$31,0)</f>
        <v>17</v>
      </c>
      <c r="N31" s="65">
        <f>VLOOKUP($A31,'Return Data'!$B$7:$R$2843,14,0)</f>
        <v>5.9949000000000003</v>
      </c>
      <c r="O31" s="66">
        <f>RANK(N31,N$8:N$31,0)</f>
        <v>16</v>
      </c>
      <c r="P31" s="65">
        <f>VLOOKUP($A31,'Return Data'!$B$7:$R$2843,15,0)</f>
        <v>7.3994</v>
      </c>
      <c r="Q31" s="66">
        <f>RANK(P31,P$8:P$31,0)</f>
        <v>12</v>
      </c>
      <c r="R31" s="65">
        <f>VLOOKUP($A31,'Return Data'!$B$7:$R$2843,16,0)</f>
        <v>9.2971000000000004</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11.268440909090907</v>
      </c>
      <c r="E33" s="74"/>
      <c r="F33" s="75">
        <f>AVERAGE(F8:F31)</f>
        <v>9.101549999999996</v>
      </c>
      <c r="G33" s="74"/>
      <c r="H33" s="75">
        <f>AVERAGE(H8:H31)</f>
        <v>14.807909523809522</v>
      </c>
      <c r="I33" s="74"/>
      <c r="J33" s="75">
        <f>AVERAGE(J8:J31)</f>
        <v>16.854733333333336</v>
      </c>
      <c r="K33" s="74"/>
      <c r="L33" s="75">
        <f>AVERAGE(L8:L31)</f>
        <v>7.6301285714285711</v>
      </c>
      <c r="M33" s="74"/>
      <c r="N33" s="75">
        <f>AVERAGE(N8:N31)</f>
        <v>7.1009857142857147</v>
      </c>
      <c r="O33" s="74"/>
      <c r="P33" s="75">
        <f>AVERAGE(P8:P31)</f>
        <v>7.5061750000000016</v>
      </c>
      <c r="Q33" s="74"/>
      <c r="R33" s="75">
        <f>AVERAGE(R8:R31)</f>
        <v>7.3993818181818192</v>
      </c>
      <c r="S33" s="76"/>
    </row>
    <row r="34" spans="1:19" x14ac:dyDescent="0.3">
      <c r="A34" s="73" t="s">
        <v>28</v>
      </c>
      <c r="B34" s="74"/>
      <c r="C34" s="74"/>
      <c r="D34" s="75">
        <f>MIN(D8:D31)</f>
        <v>2.0903999999999998</v>
      </c>
      <c r="E34" s="74"/>
      <c r="F34" s="75">
        <f>MIN(F8:F31)</f>
        <v>-40.01</v>
      </c>
      <c r="G34" s="74"/>
      <c r="H34" s="75">
        <f>MIN(H8:H31)</f>
        <v>9.2822999999999993</v>
      </c>
      <c r="I34" s="74"/>
      <c r="J34" s="75">
        <f>MIN(J8:J31)</f>
        <v>10.5581</v>
      </c>
      <c r="K34" s="74"/>
      <c r="L34" s="75">
        <f>MIN(L8:L31)</f>
        <v>-1.6294</v>
      </c>
      <c r="M34" s="74"/>
      <c r="N34" s="75">
        <f>MIN(N8:N31)</f>
        <v>0.86160000000000003</v>
      </c>
      <c r="O34" s="74"/>
      <c r="P34" s="75">
        <f>MIN(P8:P31)</f>
        <v>3.5865999999999998</v>
      </c>
      <c r="Q34" s="74"/>
      <c r="R34" s="75">
        <f>MIN(R8:R31)</f>
        <v>-11.700799999999999</v>
      </c>
      <c r="S34" s="76"/>
    </row>
    <row r="35" spans="1:19" ht="15" thickBot="1" x14ac:dyDescent="0.35">
      <c r="A35" s="77" t="s">
        <v>29</v>
      </c>
      <c r="B35" s="78"/>
      <c r="C35" s="78"/>
      <c r="D35" s="79">
        <f>MAX(D8:D31)</f>
        <v>17.795500000000001</v>
      </c>
      <c r="E35" s="78"/>
      <c r="F35" s="79">
        <f>MAX(F8:F31)</f>
        <v>19.8126</v>
      </c>
      <c r="G35" s="78"/>
      <c r="H35" s="79">
        <f>MAX(H8:H31)</f>
        <v>24.386700000000001</v>
      </c>
      <c r="I35" s="78"/>
      <c r="J35" s="79">
        <f>MAX(J8:J31)</f>
        <v>27.405899999999999</v>
      </c>
      <c r="K35" s="78"/>
      <c r="L35" s="79">
        <f>MAX(L8:L31)</f>
        <v>13.0611</v>
      </c>
      <c r="M35" s="78"/>
      <c r="N35" s="79">
        <f>MAX(N8:N31)</f>
        <v>10.765000000000001</v>
      </c>
      <c r="O35" s="78"/>
      <c r="P35" s="79">
        <f>MAX(P8:P31)</f>
        <v>9.9562000000000008</v>
      </c>
      <c r="Q35" s="78"/>
      <c r="R35" s="79">
        <f>MAX(R8:R31)</f>
        <v>10.3804</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44347</v>
      </c>
      <c r="C8" s="65">
        <f>VLOOKUP($A8,'Return Data'!$B$7:$R$2843,4,0)</f>
        <v>17.649999999999999</v>
      </c>
      <c r="D8" s="65">
        <f>VLOOKUP($A8,'Return Data'!$B$7:$R$2843,10,0)</f>
        <v>3.0958000000000001</v>
      </c>
      <c r="E8" s="66">
        <f>RANK(D8,D$8:D$32,0)</f>
        <v>16</v>
      </c>
      <c r="F8" s="65">
        <f>VLOOKUP($A8,'Return Data'!$B$7:$R$2843,11,0)</f>
        <v>9.5593000000000004</v>
      </c>
      <c r="G8" s="66">
        <f>RANK(F8,F$8:F$32,0)</f>
        <v>12</v>
      </c>
      <c r="H8" s="65">
        <f>VLOOKUP($A8,'Return Data'!$B$7:$R$2843,12,0)</f>
        <v>18.139199999999999</v>
      </c>
      <c r="I8" s="66">
        <f>RANK(H8,H$8:H$32,0)</f>
        <v>9</v>
      </c>
      <c r="J8" s="65">
        <f>VLOOKUP($A8,'Return Data'!$B$7:$R$2843,13,0)</f>
        <v>28.926200000000001</v>
      </c>
      <c r="K8" s="66">
        <f>RANK(J8,J$8:J$32,0)</f>
        <v>8</v>
      </c>
      <c r="L8" s="65">
        <f>VLOOKUP($A8,'Return Data'!$B$7:$R$2843,17,0)</f>
        <v>11.0815</v>
      </c>
      <c r="M8" s="66">
        <f>RANK(L8,L$8:L$32,0)</f>
        <v>5</v>
      </c>
      <c r="N8" s="65">
        <f>VLOOKUP($A8,'Return Data'!$B$7:$R$2843,14,0)</f>
        <v>8.9623000000000008</v>
      </c>
      <c r="O8" s="66">
        <f>RANK(N8,N$8:N$32,0)</f>
        <v>8</v>
      </c>
      <c r="P8" s="65">
        <f>VLOOKUP($A8,'Return Data'!$B$7:$R$2843,15,0)</f>
        <v>10.0732</v>
      </c>
      <c r="Q8" s="66">
        <f>RANK(P8,P$8:P$32,0)</f>
        <v>5</v>
      </c>
      <c r="R8" s="65">
        <f>VLOOKUP($A8,'Return Data'!$B$7:$R$2843,16,0)</f>
        <v>9.1201000000000008</v>
      </c>
      <c r="S8" s="67">
        <f>RANK(R8,R$8:R$32,0)</f>
        <v>14</v>
      </c>
    </row>
    <row r="9" spans="1:20" x14ac:dyDescent="0.3">
      <c r="A9" s="63" t="s">
        <v>1666</v>
      </c>
      <c r="B9" s="64">
        <f>VLOOKUP($A9,'Return Data'!$B$7:$R$2843,3,0)</f>
        <v>44347</v>
      </c>
      <c r="C9" s="65">
        <f>VLOOKUP($A9,'Return Data'!$B$7:$R$2843,4,0)</f>
        <v>16.760000000000002</v>
      </c>
      <c r="D9" s="65">
        <f>VLOOKUP($A9,'Return Data'!$B$7:$R$2843,10,0)</f>
        <v>3.8414000000000001</v>
      </c>
      <c r="E9" s="66">
        <f t="shared" ref="E9:E32" si="0">RANK(D9,D$8:D$32,0)</f>
        <v>9</v>
      </c>
      <c r="F9" s="65">
        <f>VLOOKUP($A9,'Return Data'!$B$7:$R$2843,11,0)</f>
        <v>8.6196000000000002</v>
      </c>
      <c r="G9" s="66">
        <f t="shared" ref="G9:G32" si="1">RANK(F9,F$8:F$32,0)</f>
        <v>15</v>
      </c>
      <c r="H9" s="65">
        <f>VLOOKUP($A9,'Return Data'!$B$7:$R$2843,12,0)</f>
        <v>18.1113</v>
      </c>
      <c r="I9" s="66">
        <f t="shared" ref="I9:I32" si="2">RANK(H9,H$8:H$32,0)</f>
        <v>10</v>
      </c>
      <c r="J9" s="65">
        <f>VLOOKUP($A9,'Return Data'!$B$7:$R$2843,13,0)</f>
        <v>28.134599999999999</v>
      </c>
      <c r="K9" s="66">
        <f t="shared" ref="K9:K32" si="3">RANK(J9,J$8:J$32,0)</f>
        <v>9</v>
      </c>
      <c r="L9" s="65">
        <f>VLOOKUP($A9,'Return Data'!$B$7:$R$2843,17,0)</f>
        <v>10.2692</v>
      </c>
      <c r="M9" s="66">
        <f t="shared" ref="M9:M32" si="4">RANK(L9,L$8:L$32,0)</f>
        <v>11</v>
      </c>
      <c r="N9" s="65">
        <f>VLOOKUP($A9,'Return Data'!$B$7:$R$2843,14,0)</f>
        <v>9.8802000000000003</v>
      </c>
      <c r="O9" s="66">
        <f t="shared" ref="O9:O30" si="5">RANK(N9,N$8:N$32,0)</f>
        <v>5</v>
      </c>
      <c r="P9" s="65">
        <f>VLOOKUP($A9,'Return Data'!$B$7:$R$2843,15,0)</f>
        <v>10.2852</v>
      </c>
      <c r="Q9" s="66">
        <f t="shared" ref="Q9:Q30" si="6">RANK(P9,P$8:P$32,0)</f>
        <v>3</v>
      </c>
      <c r="R9" s="65">
        <f>VLOOKUP($A9,'Return Data'!$B$7:$R$2843,16,0)</f>
        <v>9.3119999999999994</v>
      </c>
      <c r="S9" s="67">
        <f t="shared" ref="S9:S32" si="7">RANK(R9,R$8:R$32,0)</f>
        <v>13</v>
      </c>
    </row>
    <row r="10" spans="1:20" x14ac:dyDescent="0.3">
      <c r="A10" s="63" t="s">
        <v>1667</v>
      </c>
      <c r="B10" s="64">
        <f>VLOOKUP($A10,'Return Data'!$B$7:$R$2843,3,0)</f>
        <v>44347</v>
      </c>
      <c r="C10" s="65">
        <f>VLOOKUP($A10,'Return Data'!$B$7:$R$2843,4,0)</f>
        <v>12.04</v>
      </c>
      <c r="D10" s="65">
        <f>VLOOKUP($A10,'Return Data'!$B$7:$R$2843,10,0)</f>
        <v>1.7750999999999999</v>
      </c>
      <c r="E10" s="66">
        <f t="shared" si="0"/>
        <v>23</v>
      </c>
      <c r="F10" s="65">
        <f>VLOOKUP($A10,'Return Data'!$B$7:$R$2843,11,0)</f>
        <v>3.8826999999999998</v>
      </c>
      <c r="G10" s="66">
        <f t="shared" si="1"/>
        <v>23</v>
      </c>
      <c r="H10" s="65">
        <f>VLOOKUP($A10,'Return Data'!$B$7:$R$2843,12,0)</f>
        <v>7.5</v>
      </c>
      <c r="I10" s="66">
        <f t="shared" si="2"/>
        <v>23</v>
      </c>
      <c r="J10" s="65">
        <f>VLOOKUP($A10,'Return Data'!$B$7:$R$2843,13,0)</f>
        <v>15.215299999999999</v>
      </c>
      <c r="K10" s="66">
        <f t="shared" si="3"/>
        <v>23</v>
      </c>
      <c r="L10" s="65"/>
      <c r="M10" s="66"/>
      <c r="N10" s="65"/>
      <c r="O10" s="66"/>
      <c r="P10" s="65"/>
      <c r="Q10" s="66"/>
      <c r="R10" s="65">
        <f>VLOOKUP($A10,'Return Data'!$B$7:$R$2843,16,0)</f>
        <v>10.5436</v>
      </c>
      <c r="S10" s="67">
        <f t="shared" si="7"/>
        <v>3</v>
      </c>
    </row>
    <row r="11" spans="1:20" x14ac:dyDescent="0.3">
      <c r="A11" s="63" t="s">
        <v>1668</v>
      </c>
      <c r="B11" s="64">
        <f>VLOOKUP($A11,'Return Data'!$B$7:$R$2843,3,0)</f>
        <v>44347</v>
      </c>
      <c r="C11" s="65">
        <f>VLOOKUP($A11,'Return Data'!$B$7:$R$2843,4,0)</f>
        <v>16.382999999999999</v>
      </c>
      <c r="D11" s="65">
        <f>VLOOKUP($A11,'Return Data'!$B$7:$R$2843,10,0)</f>
        <v>5.1675000000000004</v>
      </c>
      <c r="E11" s="66">
        <f t="shared" si="0"/>
        <v>3</v>
      </c>
      <c r="F11" s="65">
        <f>VLOOKUP($A11,'Return Data'!$B$7:$R$2843,11,0)</f>
        <v>11.1692</v>
      </c>
      <c r="G11" s="66">
        <f t="shared" si="1"/>
        <v>8</v>
      </c>
      <c r="H11" s="65">
        <f>VLOOKUP($A11,'Return Data'!$B$7:$R$2843,12,0)</f>
        <v>19.235800000000001</v>
      </c>
      <c r="I11" s="66">
        <f t="shared" si="2"/>
        <v>7</v>
      </c>
      <c r="J11" s="65">
        <f>VLOOKUP($A11,'Return Data'!$B$7:$R$2843,13,0)</f>
        <v>30.437899999999999</v>
      </c>
      <c r="K11" s="66">
        <f t="shared" si="3"/>
        <v>7</v>
      </c>
      <c r="L11" s="65">
        <f>VLOOKUP($A11,'Return Data'!$B$7:$R$2843,17,0)</f>
        <v>10.4209</v>
      </c>
      <c r="M11" s="66">
        <f t="shared" si="4"/>
        <v>9</v>
      </c>
      <c r="N11" s="65">
        <f>VLOOKUP($A11,'Return Data'!$B$7:$R$2843,14,0)</f>
        <v>8.7875999999999994</v>
      </c>
      <c r="O11" s="66">
        <f t="shared" si="5"/>
        <v>10</v>
      </c>
      <c r="P11" s="65"/>
      <c r="Q11" s="66"/>
      <c r="R11" s="65">
        <f>VLOOKUP($A11,'Return Data'!$B$7:$R$2843,16,0)</f>
        <v>10.0029</v>
      </c>
      <c r="S11" s="67">
        <f t="shared" si="7"/>
        <v>6</v>
      </c>
    </row>
    <row r="12" spans="1:20" x14ac:dyDescent="0.3">
      <c r="A12" s="63" t="s">
        <v>1669</v>
      </c>
      <c r="B12" s="64">
        <f>VLOOKUP($A12,'Return Data'!$B$7:$R$2843,3,0)</f>
        <v>44347</v>
      </c>
      <c r="C12" s="65">
        <f>VLOOKUP($A12,'Return Data'!$B$7:$R$2843,4,0)</f>
        <v>18.109100000000002</v>
      </c>
      <c r="D12" s="65">
        <f>VLOOKUP($A12,'Return Data'!$B$7:$R$2843,10,0)</f>
        <v>3.1840000000000002</v>
      </c>
      <c r="E12" s="66">
        <f t="shared" si="0"/>
        <v>14</v>
      </c>
      <c r="F12" s="65">
        <f>VLOOKUP($A12,'Return Data'!$B$7:$R$2843,11,0)</f>
        <v>8.9944000000000006</v>
      </c>
      <c r="G12" s="66">
        <f t="shared" si="1"/>
        <v>13</v>
      </c>
      <c r="H12" s="65">
        <f>VLOOKUP($A12,'Return Data'!$B$7:$R$2843,12,0)</f>
        <v>13.930300000000001</v>
      </c>
      <c r="I12" s="66">
        <f t="shared" si="2"/>
        <v>16</v>
      </c>
      <c r="J12" s="65">
        <f>VLOOKUP($A12,'Return Data'!$B$7:$R$2843,13,0)</f>
        <v>21.744299999999999</v>
      </c>
      <c r="K12" s="66">
        <f t="shared" si="3"/>
        <v>17</v>
      </c>
      <c r="L12" s="65">
        <f>VLOOKUP($A12,'Return Data'!$B$7:$R$2843,17,0)</f>
        <v>11.5937</v>
      </c>
      <c r="M12" s="66">
        <f t="shared" si="4"/>
        <v>4</v>
      </c>
      <c r="N12" s="65">
        <f>VLOOKUP($A12,'Return Data'!$B$7:$R$2843,14,0)</f>
        <v>10.1469</v>
      </c>
      <c r="O12" s="66">
        <f t="shared" si="5"/>
        <v>3</v>
      </c>
      <c r="P12" s="65">
        <f>VLOOKUP($A12,'Return Data'!$B$7:$R$2843,15,0)</f>
        <v>10.1075</v>
      </c>
      <c r="Q12" s="66">
        <f t="shared" si="6"/>
        <v>4</v>
      </c>
      <c r="R12" s="65">
        <f>VLOOKUP($A12,'Return Data'!$B$7:$R$2843,16,0)</f>
        <v>9.3618000000000006</v>
      </c>
      <c r="S12" s="67">
        <f t="shared" si="7"/>
        <v>10</v>
      </c>
    </row>
    <row r="13" spans="1:20" x14ac:dyDescent="0.3">
      <c r="A13" s="63" t="s">
        <v>1670</v>
      </c>
      <c r="B13" s="64">
        <f>VLOOKUP($A13,'Return Data'!$B$7:$R$2843,3,0)</f>
        <v>44347</v>
      </c>
      <c r="C13" s="65">
        <f>VLOOKUP($A13,'Return Data'!$B$7:$R$2843,4,0)</f>
        <v>12.503399999999999</v>
      </c>
      <c r="D13" s="65">
        <f>VLOOKUP($A13,'Return Data'!$B$7:$R$2843,10,0)</f>
        <v>3.2553999999999998</v>
      </c>
      <c r="E13" s="66">
        <f t="shared" si="0"/>
        <v>13</v>
      </c>
      <c r="F13" s="65">
        <f>VLOOKUP($A13,'Return Data'!$B$7:$R$2843,11,0)</f>
        <v>9.8350000000000009</v>
      </c>
      <c r="G13" s="66">
        <f t="shared" si="1"/>
        <v>11</v>
      </c>
      <c r="H13" s="65">
        <f>VLOOKUP($A13,'Return Data'!$B$7:$R$2843,12,0)</f>
        <v>16.8979</v>
      </c>
      <c r="I13" s="66">
        <f t="shared" si="2"/>
        <v>11</v>
      </c>
      <c r="J13" s="65">
        <f>VLOOKUP($A13,'Return Data'!$B$7:$R$2843,13,0)</f>
        <v>27.663900000000002</v>
      </c>
      <c r="K13" s="66">
        <f t="shared" si="3"/>
        <v>10</v>
      </c>
      <c r="L13" s="65">
        <f>VLOOKUP($A13,'Return Data'!$B$7:$R$2843,17,0)</f>
        <v>9.2079000000000004</v>
      </c>
      <c r="M13" s="66">
        <f t="shared" si="4"/>
        <v>14</v>
      </c>
      <c r="N13" s="65"/>
      <c r="O13" s="66"/>
      <c r="P13" s="65"/>
      <c r="Q13" s="66"/>
      <c r="R13" s="65">
        <f>VLOOKUP($A13,'Return Data'!$B$7:$R$2843,16,0)</f>
        <v>8.4261999999999997</v>
      </c>
      <c r="S13" s="67">
        <f t="shared" si="7"/>
        <v>19</v>
      </c>
    </row>
    <row r="14" spans="1:20" x14ac:dyDescent="0.3">
      <c r="A14" s="63" t="s">
        <v>1671</v>
      </c>
      <c r="B14" s="64">
        <f>VLOOKUP($A14,'Return Data'!$B$7:$R$2843,3,0)</f>
        <v>44347</v>
      </c>
      <c r="C14" s="65">
        <f>VLOOKUP($A14,'Return Data'!$B$7:$R$2843,4,0)</f>
        <v>48.491999999999997</v>
      </c>
      <c r="D14" s="65">
        <f>VLOOKUP($A14,'Return Data'!$B$7:$R$2843,10,0)</f>
        <v>5.2549000000000001</v>
      </c>
      <c r="E14" s="66">
        <f t="shared" si="0"/>
        <v>2</v>
      </c>
      <c r="F14" s="65">
        <f>VLOOKUP($A14,'Return Data'!$B$7:$R$2843,11,0)</f>
        <v>15.2075</v>
      </c>
      <c r="G14" s="66">
        <f t="shared" si="1"/>
        <v>1</v>
      </c>
      <c r="H14" s="65">
        <f>VLOOKUP($A14,'Return Data'!$B$7:$R$2843,12,0)</f>
        <v>21.542999999999999</v>
      </c>
      <c r="I14" s="66">
        <f t="shared" si="2"/>
        <v>2</v>
      </c>
      <c r="J14" s="65">
        <f>VLOOKUP($A14,'Return Data'!$B$7:$R$2843,13,0)</f>
        <v>31.0382</v>
      </c>
      <c r="K14" s="66">
        <f t="shared" si="3"/>
        <v>5</v>
      </c>
      <c r="L14" s="65">
        <f>VLOOKUP($A14,'Return Data'!$B$7:$R$2843,17,0)</f>
        <v>10.492100000000001</v>
      </c>
      <c r="M14" s="66">
        <f t="shared" si="4"/>
        <v>8</v>
      </c>
      <c r="N14" s="65">
        <f>VLOOKUP($A14,'Return Data'!$B$7:$R$2843,14,0)</f>
        <v>9.8027999999999995</v>
      </c>
      <c r="O14" s="66">
        <f t="shared" si="5"/>
        <v>6</v>
      </c>
      <c r="P14" s="65">
        <f>VLOOKUP($A14,'Return Data'!$B$7:$R$2843,15,0)</f>
        <v>11.8292</v>
      </c>
      <c r="Q14" s="66">
        <f t="shared" si="6"/>
        <v>1</v>
      </c>
      <c r="R14" s="65">
        <f>VLOOKUP($A14,'Return Data'!$B$7:$R$2843,16,0)</f>
        <v>10.4222</v>
      </c>
      <c r="S14" s="67">
        <f t="shared" si="7"/>
        <v>4</v>
      </c>
    </row>
    <row r="15" spans="1:20" x14ac:dyDescent="0.3">
      <c r="A15" s="63" t="s">
        <v>1672</v>
      </c>
      <c r="B15" s="64">
        <f>VLOOKUP($A15,'Return Data'!$B$7:$R$2843,3,0)</f>
        <v>44347</v>
      </c>
      <c r="C15" s="65">
        <f>VLOOKUP($A15,'Return Data'!$B$7:$R$2843,4,0)</f>
        <v>17.03</v>
      </c>
      <c r="D15" s="65">
        <f>VLOOKUP($A15,'Return Data'!$B$7:$R$2843,10,0)</f>
        <v>2.0371000000000001</v>
      </c>
      <c r="E15" s="66">
        <f t="shared" si="0"/>
        <v>22</v>
      </c>
      <c r="F15" s="65">
        <f>VLOOKUP($A15,'Return Data'!$B$7:$R$2843,11,0)</f>
        <v>8.4712999999999994</v>
      </c>
      <c r="G15" s="66">
        <f t="shared" si="1"/>
        <v>16</v>
      </c>
      <c r="H15" s="65">
        <f>VLOOKUP($A15,'Return Data'!$B$7:$R$2843,12,0)</f>
        <v>12.4092</v>
      </c>
      <c r="I15" s="66">
        <f t="shared" si="2"/>
        <v>19</v>
      </c>
      <c r="J15" s="65">
        <f>VLOOKUP($A15,'Return Data'!$B$7:$R$2843,13,0)</f>
        <v>21.556000000000001</v>
      </c>
      <c r="K15" s="66">
        <f t="shared" si="3"/>
        <v>18</v>
      </c>
      <c r="L15" s="65">
        <f>VLOOKUP($A15,'Return Data'!$B$7:$R$2843,17,0)</f>
        <v>8.3615999999999993</v>
      </c>
      <c r="M15" s="66">
        <f t="shared" si="4"/>
        <v>18</v>
      </c>
      <c r="N15" s="65">
        <f>VLOOKUP($A15,'Return Data'!$B$7:$R$2843,14,0)</f>
        <v>8.5269999999999992</v>
      </c>
      <c r="O15" s="66">
        <f t="shared" si="5"/>
        <v>13</v>
      </c>
      <c r="P15" s="65">
        <f>VLOOKUP($A15,'Return Data'!$B$7:$R$2843,15,0)</f>
        <v>9.4095999999999993</v>
      </c>
      <c r="Q15" s="66">
        <f t="shared" si="6"/>
        <v>8</v>
      </c>
      <c r="R15" s="65">
        <f>VLOOKUP($A15,'Return Data'!$B$7:$R$2843,16,0)</f>
        <v>8.5486000000000004</v>
      </c>
      <c r="S15" s="67">
        <f t="shared" si="7"/>
        <v>18</v>
      </c>
    </row>
    <row r="16" spans="1:20" x14ac:dyDescent="0.3">
      <c r="A16" s="63" t="s">
        <v>1673</v>
      </c>
      <c r="B16" s="64">
        <f>VLOOKUP($A16,'Return Data'!$B$7:$R$2843,3,0)</f>
        <v>44347</v>
      </c>
      <c r="C16" s="65">
        <f>VLOOKUP($A16,'Return Data'!$B$7:$R$2843,4,0)</f>
        <v>21.577100000000002</v>
      </c>
      <c r="D16" s="65">
        <f>VLOOKUP($A16,'Return Data'!$B$7:$R$2843,10,0)</f>
        <v>2.7437</v>
      </c>
      <c r="E16" s="66">
        <f t="shared" si="0"/>
        <v>18</v>
      </c>
      <c r="F16" s="65">
        <f>VLOOKUP($A16,'Return Data'!$B$7:$R$2843,11,0)</f>
        <v>8.9064999999999994</v>
      </c>
      <c r="G16" s="66">
        <f t="shared" si="1"/>
        <v>14</v>
      </c>
      <c r="H16" s="65">
        <f>VLOOKUP($A16,'Return Data'!$B$7:$R$2843,12,0)</f>
        <v>15.4337</v>
      </c>
      <c r="I16" s="66">
        <f t="shared" si="2"/>
        <v>14</v>
      </c>
      <c r="J16" s="65">
        <f>VLOOKUP($A16,'Return Data'!$B$7:$R$2843,13,0)</f>
        <v>23.913699999999999</v>
      </c>
      <c r="K16" s="66">
        <f t="shared" si="3"/>
        <v>12</v>
      </c>
      <c r="L16" s="65">
        <f>VLOOKUP($A16,'Return Data'!$B$7:$R$2843,17,0)</f>
        <v>10.8794</v>
      </c>
      <c r="M16" s="66">
        <f t="shared" si="4"/>
        <v>6</v>
      </c>
      <c r="N16" s="65">
        <f>VLOOKUP($A16,'Return Data'!$B$7:$R$2843,14,0)</f>
        <v>8.8779000000000003</v>
      </c>
      <c r="O16" s="66">
        <f t="shared" si="5"/>
        <v>9</v>
      </c>
      <c r="P16" s="65">
        <f>VLOOKUP($A16,'Return Data'!$B$7:$R$2843,15,0)</f>
        <v>7.7073</v>
      </c>
      <c r="Q16" s="66">
        <f t="shared" si="6"/>
        <v>12</v>
      </c>
      <c r="R16" s="65">
        <f>VLOOKUP($A16,'Return Data'!$B$7:$R$2843,16,0)</f>
        <v>7.6882000000000001</v>
      </c>
      <c r="S16" s="67">
        <f t="shared" si="7"/>
        <v>22</v>
      </c>
    </row>
    <row r="17" spans="1:19" x14ac:dyDescent="0.3">
      <c r="A17" s="63" t="s">
        <v>1674</v>
      </c>
      <c r="B17" s="64">
        <f>VLOOKUP($A17,'Return Data'!$B$7:$R$2843,3,0)</f>
        <v>44347</v>
      </c>
      <c r="C17" s="65">
        <f>VLOOKUP($A17,'Return Data'!$B$7:$R$2843,4,0)</f>
        <v>25.09</v>
      </c>
      <c r="D17" s="65">
        <f>VLOOKUP($A17,'Return Data'!$B$7:$R$2843,10,0)</f>
        <v>2.7016</v>
      </c>
      <c r="E17" s="66">
        <f t="shared" si="0"/>
        <v>19</v>
      </c>
      <c r="F17" s="65">
        <f>VLOOKUP($A17,'Return Data'!$B$7:$R$2843,11,0)</f>
        <v>7.2680999999999996</v>
      </c>
      <c r="G17" s="66">
        <f t="shared" si="1"/>
        <v>21</v>
      </c>
      <c r="H17" s="65">
        <f>VLOOKUP($A17,'Return Data'!$B$7:$R$2843,12,0)</f>
        <v>11.8591</v>
      </c>
      <c r="I17" s="66">
        <f t="shared" si="2"/>
        <v>22</v>
      </c>
      <c r="J17" s="65">
        <f>VLOOKUP($A17,'Return Data'!$B$7:$R$2843,13,0)</f>
        <v>20.799199999999999</v>
      </c>
      <c r="K17" s="66">
        <f t="shared" si="3"/>
        <v>19</v>
      </c>
      <c r="L17" s="65">
        <f>VLOOKUP($A17,'Return Data'!$B$7:$R$2843,17,0)</f>
        <v>8.4189000000000007</v>
      </c>
      <c r="M17" s="66">
        <f t="shared" si="4"/>
        <v>17</v>
      </c>
      <c r="N17" s="65">
        <f>VLOOKUP($A17,'Return Data'!$B$7:$R$2843,14,0)</f>
        <v>7.9885000000000002</v>
      </c>
      <c r="O17" s="66">
        <f t="shared" si="5"/>
        <v>15</v>
      </c>
      <c r="P17" s="65">
        <f>VLOOKUP($A17,'Return Data'!$B$7:$R$2843,15,0)</f>
        <v>7.4118000000000004</v>
      </c>
      <c r="Q17" s="66">
        <f t="shared" si="6"/>
        <v>13</v>
      </c>
      <c r="R17" s="65">
        <f>VLOOKUP($A17,'Return Data'!$B$7:$R$2843,16,0)</f>
        <v>7.6990999999999996</v>
      </c>
      <c r="S17" s="67">
        <f t="shared" si="7"/>
        <v>21</v>
      </c>
    </row>
    <row r="18" spans="1:19" x14ac:dyDescent="0.3">
      <c r="A18" s="63" t="s">
        <v>1675</v>
      </c>
      <c r="B18" s="64">
        <f>VLOOKUP($A18,'Return Data'!$B$7:$R$2843,3,0)</f>
        <v>44347</v>
      </c>
      <c r="C18" s="65">
        <f>VLOOKUP($A18,'Return Data'!$B$7:$R$2843,4,0)</f>
        <v>12.474500000000001</v>
      </c>
      <c r="D18" s="65">
        <f>VLOOKUP($A18,'Return Data'!$B$7:$R$2843,10,0)</f>
        <v>3.6526999999999998</v>
      </c>
      <c r="E18" s="66">
        <f t="shared" si="0"/>
        <v>11</v>
      </c>
      <c r="F18" s="65">
        <f>VLOOKUP($A18,'Return Data'!$B$7:$R$2843,11,0)</f>
        <v>7.4980000000000002</v>
      </c>
      <c r="G18" s="66">
        <f t="shared" si="1"/>
        <v>19</v>
      </c>
      <c r="H18" s="65">
        <f>VLOOKUP($A18,'Return Data'!$B$7:$R$2843,12,0)</f>
        <v>12.0558</v>
      </c>
      <c r="I18" s="66">
        <f t="shared" si="2"/>
        <v>21</v>
      </c>
      <c r="J18" s="65">
        <f>VLOOKUP($A18,'Return Data'!$B$7:$R$2843,13,0)</f>
        <v>19.714600000000001</v>
      </c>
      <c r="K18" s="66">
        <f t="shared" si="3"/>
        <v>22</v>
      </c>
      <c r="L18" s="65"/>
      <c r="M18" s="66"/>
      <c r="N18" s="65"/>
      <c r="O18" s="66"/>
      <c r="P18" s="65"/>
      <c r="Q18" s="66"/>
      <c r="R18" s="65">
        <f>VLOOKUP($A18,'Return Data'!$B$7:$R$2843,16,0)</f>
        <v>10.3955</v>
      </c>
      <c r="S18" s="67">
        <f t="shared" si="7"/>
        <v>5</v>
      </c>
    </row>
    <row r="19" spans="1:19" x14ac:dyDescent="0.3">
      <c r="A19" s="63" t="s">
        <v>1676</v>
      </c>
      <c r="B19" s="64">
        <f>VLOOKUP($A19,'Return Data'!$B$7:$R$2843,3,0)</f>
        <v>44347</v>
      </c>
      <c r="C19" s="65">
        <f>VLOOKUP($A19,'Return Data'!$B$7:$R$2843,4,0)</f>
        <v>18.069199999999999</v>
      </c>
      <c r="D19" s="65">
        <f>VLOOKUP($A19,'Return Data'!$B$7:$R$2843,10,0)</f>
        <v>3.1587999999999998</v>
      </c>
      <c r="E19" s="66">
        <f t="shared" si="0"/>
        <v>15</v>
      </c>
      <c r="F19" s="65">
        <f>VLOOKUP($A19,'Return Data'!$B$7:$R$2843,11,0)</f>
        <v>7.3068999999999997</v>
      </c>
      <c r="G19" s="66">
        <f t="shared" si="1"/>
        <v>20</v>
      </c>
      <c r="H19" s="65">
        <f>VLOOKUP($A19,'Return Data'!$B$7:$R$2843,12,0)</f>
        <v>13.528499999999999</v>
      </c>
      <c r="I19" s="66">
        <f t="shared" si="2"/>
        <v>17</v>
      </c>
      <c r="J19" s="65">
        <f>VLOOKUP($A19,'Return Data'!$B$7:$R$2843,13,0)</f>
        <v>22.210599999999999</v>
      </c>
      <c r="K19" s="66">
        <f t="shared" si="3"/>
        <v>16</v>
      </c>
      <c r="L19" s="65">
        <f>VLOOKUP($A19,'Return Data'!$B$7:$R$2843,17,0)</f>
        <v>10.335699999999999</v>
      </c>
      <c r="M19" s="66">
        <f t="shared" si="4"/>
        <v>10</v>
      </c>
      <c r="N19" s="65">
        <f>VLOOKUP($A19,'Return Data'!$B$7:$R$2843,14,0)</f>
        <v>9.3055000000000003</v>
      </c>
      <c r="O19" s="66">
        <f t="shared" si="5"/>
        <v>7</v>
      </c>
      <c r="P19" s="65">
        <f>VLOOKUP($A19,'Return Data'!$B$7:$R$2843,15,0)</f>
        <v>9.7852999999999994</v>
      </c>
      <c r="Q19" s="66">
        <f t="shared" si="6"/>
        <v>7</v>
      </c>
      <c r="R19" s="65">
        <f>VLOOKUP($A19,'Return Data'!$B$7:$R$2843,16,0)</f>
        <v>9.3254000000000001</v>
      </c>
      <c r="S19" s="67">
        <f t="shared" si="7"/>
        <v>12</v>
      </c>
    </row>
    <row r="20" spans="1:19" x14ac:dyDescent="0.3">
      <c r="A20" s="63" t="s">
        <v>1677</v>
      </c>
      <c r="B20" s="64">
        <f>VLOOKUP($A20,'Return Data'!$B$7:$R$2843,3,0)</f>
        <v>44347</v>
      </c>
      <c r="C20" s="65">
        <f>VLOOKUP($A20,'Return Data'!$B$7:$R$2843,4,0)</f>
        <v>22.867000000000001</v>
      </c>
      <c r="D20" s="65">
        <f>VLOOKUP($A20,'Return Data'!$B$7:$R$2843,10,0)</f>
        <v>5.0293999999999999</v>
      </c>
      <c r="E20" s="66">
        <f t="shared" si="0"/>
        <v>4</v>
      </c>
      <c r="F20" s="65">
        <f>VLOOKUP($A20,'Return Data'!$B$7:$R$2843,11,0)</f>
        <v>11.786300000000001</v>
      </c>
      <c r="G20" s="66">
        <f t="shared" si="1"/>
        <v>5</v>
      </c>
      <c r="H20" s="65">
        <f>VLOOKUP($A20,'Return Data'!$B$7:$R$2843,12,0)</f>
        <v>20.188199999999998</v>
      </c>
      <c r="I20" s="66">
        <f t="shared" si="2"/>
        <v>3</v>
      </c>
      <c r="J20" s="65">
        <f>VLOOKUP($A20,'Return Data'!$B$7:$R$2843,13,0)</f>
        <v>34.829000000000001</v>
      </c>
      <c r="K20" s="66">
        <f t="shared" si="3"/>
        <v>2</v>
      </c>
      <c r="L20" s="65">
        <f>VLOOKUP($A20,'Return Data'!$B$7:$R$2843,17,0)</f>
        <v>9.6166</v>
      </c>
      <c r="M20" s="66">
        <f t="shared" si="4"/>
        <v>13</v>
      </c>
      <c r="N20" s="65">
        <f>VLOOKUP($A20,'Return Data'!$B$7:$R$2843,14,0)</f>
        <v>8.2283000000000008</v>
      </c>
      <c r="O20" s="66">
        <f t="shared" si="5"/>
        <v>14</v>
      </c>
      <c r="P20" s="65">
        <f>VLOOKUP($A20,'Return Data'!$B$7:$R$2843,15,0)</f>
        <v>8.7356999999999996</v>
      </c>
      <c r="Q20" s="66">
        <f t="shared" si="6"/>
        <v>10</v>
      </c>
      <c r="R20" s="65">
        <f>VLOOKUP($A20,'Return Data'!$B$7:$R$2843,16,0)</f>
        <v>8.9922000000000004</v>
      </c>
      <c r="S20" s="67">
        <f t="shared" si="7"/>
        <v>16</v>
      </c>
    </row>
    <row r="21" spans="1:19" x14ac:dyDescent="0.3">
      <c r="A21" s="63" t="s">
        <v>1678</v>
      </c>
      <c r="B21" s="64">
        <f>VLOOKUP($A21,'Return Data'!$B$7:$R$2843,3,0)</f>
        <v>44347</v>
      </c>
      <c r="C21" s="65">
        <f>VLOOKUP($A21,'Return Data'!$B$7:$R$2843,4,0)</f>
        <v>15.640599999999999</v>
      </c>
      <c r="D21" s="65">
        <f>VLOOKUP($A21,'Return Data'!$B$7:$R$2843,10,0)</f>
        <v>5.2736000000000001</v>
      </c>
      <c r="E21" s="66">
        <f t="shared" si="0"/>
        <v>1</v>
      </c>
      <c r="F21" s="65">
        <f>VLOOKUP($A21,'Return Data'!$B$7:$R$2843,11,0)</f>
        <v>13.561500000000001</v>
      </c>
      <c r="G21" s="66">
        <f t="shared" si="1"/>
        <v>2</v>
      </c>
      <c r="H21" s="65">
        <f>VLOOKUP($A21,'Return Data'!$B$7:$R$2843,12,0)</f>
        <v>22.049199999999999</v>
      </c>
      <c r="I21" s="66">
        <f t="shared" si="2"/>
        <v>1</v>
      </c>
      <c r="J21" s="65">
        <f>VLOOKUP($A21,'Return Data'!$B$7:$R$2843,13,0)</f>
        <v>35.348500000000001</v>
      </c>
      <c r="K21" s="66">
        <f t="shared" si="3"/>
        <v>1</v>
      </c>
      <c r="L21" s="65">
        <f>VLOOKUP($A21,'Return Data'!$B$7:$R$2843,17,0)</f>
        <v>14.046900000000001</v>
      </c>
      <c r="M21" s="66">
        <f t="shared" si="4"/>
        <v>1</v>
      </c>
      <c r="N21" s="65">
        <f>VLOOKUP($A21,'Return Data'!$B$7:$R$2843,14,0)</f>
        <v>12.228899999999999</v>
      </c>
      <c r="O21" s="66">
        <f t="shared" si="5"/>
        <v>1</v>
      </c>
      <c r="P21" s="65"/>
      <c r="Q21" s="66"/>
      <c r="R21" s="65">
        <f>VLOOKUP($A21,'Return Data'!$B$7:$R$2843,16,0)</f>
        <v>10.8856</v>
      </c>
      <c r="S21" s="67">
        <f t="shared" si="7"/>
        <v>2</v>
      </c>
    </row>
    <row r="22" spans="1:19" x14ac:dyDescent="0.3">
      <c r="A22" s="63" t="s">
        <v>1679</v>
      </c>
      <c r="B22" s="64">
        <f>VLOOKUP($A22,'Return Data'!$B$7:$R$2843,3,0)</f>
        <v>44347</v>
      </c>
      <c r="C22" s="65">
        <f>VLOOKUP($A22,'Return Data'!$B$7:$R$2843,4,0)</f>
        <v>14.013999999999999</v>
      </c>
      <c r="D22" s="65">
        <f>VLOOKUP($A22,'Return Data'!$B$7:$R$2843,10,0)</f>
        <v>4.4729000000000001</v>
      </c>
      <c r="E22" s="66">
        <f t="shared" si="0"/>
        <v>6</v>
      </c>
      <c r="F22" s="65">
        <f>VLOOKUP($A22,'Return Data'!$B$7:$R$2843,11,0)</f>
        <v>12.129899999999999</v>
      </c>
      <c r="G22" s="66">
        <f t="shared" si="1"/>
        <v>3</v>
      </c>
      <c r="H22" s="65">
        <f>VLOOKUP($A22,'Return Data'!$B$7:$R$2843,12,0)</f>
        <v>20.044499999999999</v>
      </c>
      <c r="I22" s="66">
        <f t="shared" si="2"/>
        <v>5</v>
      </c>
      <c r="J22" s="65">
        <f>VLOOKUP($A22,'Return Data'!$B$7:$R$2843,13,0)</f>
        <v>34.2209</v>
      </c>
      <c r="K22" s="66">
        <f t="shared" si="3"/>
        <v>3</v>
      </c>
      <c r="L22" s="65"/>
      <c r="M22" s="66"/>
      <c r="N22" s="65"/>
      <c r="O22" s="66"/>
      <c r="P22" s="65"/>
      <c r="Q22" s="66"/>
      <c r="R22" s="65">
        <f>VLOOKUP($A22,'Return Data'!$B$7:$R$2843,16,0)</f>
        <v>14.7372</v>
      </c>
      <c r="S22" s="67">
        <f t="shared" si="7"/>
        <v>1</v>
      </c>
    </row>
    <row r="23" spans="1:19" x14ac:dyDescent="0.3">
      <c r="A23" s="63" t="s">
        <v>1680</v>
      </c>
      <c r="B23" s="64">
        <f>VLOOKUP($A23,'Return Data'!$B$7:$R$2843,3,0)</f>
        <v>44347</v>
      </c>
      <c r="C23" s="65">
        <f>VLOOKUP($A23,'Return Data'!$B$7:$R$2843,4,0)</f>
        <v>12.432499999999999</v>
      </c>
      <c r="D23" s="65">
        <f>VLOOKUP($A23,'Return Data'!$B$7:$R$2843,10,0)</f>
        <v>3.3767</v>
      </c>
      <c r="E23" s="66">
        <f t="shared" si="0"/>
        <v>12</v>
      </c>
      <c r="F23" s="65">
        <f>VLOOKUP($A23,'Return Data'!$B$7:$R$2843,11,0)</f>
        <v>10.2866</v>
      </c>
      <c r="G23" s="66">
        <f t="shared" si="1"/>
        <v>9</v>
      </c>
      <c r="H23" s="65">
        <f>VLOOKUP($A23,'Return Data'!$B$7:$R$2843,12,0)</f>
        <v>15.4975</v>
      </c>
      <c r="I23" s="66">
        <f t="shared" si="2"/>
        <v>13</v>
      </c>
      <c r="J23" s="65">
        <f>VLOOKUP($A23,'Return Data'!$B$7:$R$2843,13,0)</f>
        <v>23.403199999999998</v>
      </c>
      <c r="K23" s="66">
        <f t="shared" si="3"/>
        <v>14</v>
      </c>
      <c r="L23" s="65">
        <f>VLOOKUP($A23,'Return Data'!$B$7:$R$2843,17,0)</f>
        <v>-3.2143999999999999</v>
      </c>
      <c r="M23" s="66">
        <f t="shared" si="4"/>
        <v>19</v>
      </c>
      <c r="N23" s="65">
        <f>VLOOKUP($A23,'Return Data'!$B$7:$R$2843,14,0)</f>
        <v>-1.5335000000000001</v>
      </c>
      <c r="O23" s="66">
        <f t="shared" si="5"/>
        <v>16</v>
      </c>
      <c r="P23" s="65">
        <f>VLOOKUP($A23,'Return Data'!$B$7:$R$2843,15,0)</f>
        <v>3.4691000000000001</v>
      </c>
      <c r="Q23" s="66">
        <f t="shared" si="6"/>
        <v>14</v>
      </c>
      <c r="R23" s="65">
        <f>VLOOKUP($A23,'Return Data'!$B$7:$R$2843,16,0)</f>
        <v>3.6903000000000001</v>
      </c>
      <c r="S23" s="67">
        <f t="shared" si="7"/>
        <v>23</v>
      </c>
    </row>
    <row r="24" spans="1:19" x14ac:dyDescent="0.3">
      <c r="A24" s="63" t="s">
        <v>1681</v>
      </c>
      <c r="B24" s="64">
        <f>VLOOKUP($A24,'Return Data'!$B$7:$R$2843,3,0)</f>
        <v>44347</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44347</v>
      </c>
      <c r="C26" s="65">
        <f>VLOOKUP($A26,'Return Data'!$B$7:$R$2843,4,0)</f>
        <v>40.952300000000001</v>
      </c>
      <c r="D26" s="65">
        <f>VLOOKUP($A26,'Return Data'!$B$7:$R$2843,10,0)</f>
        <v>4.2484000000000002</v>
      </c>
      <c r="E26" s="66">
        <f t="shared" si="0"/>
        <v>8</v>
      </c>
      <c r="F26" s="65">
        <f>VLOOKUP($A26,'Return Data'!$B$7:$R$2843,11,0)</f>
        <v>9.9992999999999999</v>
      </c>
      <c r="G26" s="66">
        <f t="shared" si="1"/>
        <v>10</v>
      </c>
      <c r="H26" s="65">
        <f>VLOOKUP($A26,'Return Data'!$B$7:$R$2843,12,0)</f>
        <v>16.661899999999999</v>
      </c>
      <c r="I26" s="66">
        <f t="shared" si="2"/>
        <v>12</v>
      </c>
      <c r="J26" s="65">
        <f>VLOOKUP($A26,'Return Data'!$B$7:$R$2843,13,0)</f>
        <v>23.486799999999999</v>
      </c>
      <c r="K26" s="66">
        <f t="shared" si="3"/>
        <v>13</v>
      </c>
      <c r="L26" s="65">
        <f>VLOOKUP($A26,'Return Data'!$B$7:$R$2843,17,0)</f>
        <v>9.0335000000000001</v>
      </c>
      <c r="M26" s="66">
        <f t="shared" si="4"/>
        <v>16</v>
      </c>
      <c r="N26" s="65">
        <f>VLOOKUP($A26,'Return Data'!$B$7:$R$2843,14,0)</f>
        <v>8.6128</v>
      </c>
      <c r="O26" s="66">
        <f t="shared" si="5"/>
        <v>11</v>
      </c>
      <c r="P26" s="65">
        <f>VLOOKUP($A26,'Return Data'!$B$7:$R$2843,15,0)</f>
        <v>8.7370000000000001</v>
      </c>
      <c r="Q26" s="66">
        <f t="shared" si="6"/>
        <v>9</v>
      </c>
      <c r="R26" s="65">
        <f>VLOOKUP($A26,'Return Data'!$B$7:$R$2843,16,0)</f>
        <v>9.6206999999999994</v>
      </c>
      <c r="S26" s="67">
        <f t="shared" si="7"/>
        <v>8</v>
      </c>
    </row>
    <row r="27" spans="1:19" x14ac:dyDescent="0.3">
      <c r="A27" s="63" t="s">
        <v>1684</v>
      </c>
      <c r="B27" s="64">
        <f>VLOOKUP($A27,'Return Data'!$B$7:$R$2843,3,0)</f>
        <v>44347</v>
      </c>
      <c r="C27" s="65">
        <f>VLOOKUP($A27,'Return Data'!$B$7:$R$2843,4,0)</f>
        <v>49.408200000000001</v>
      </c>
      <c r="D27" s="65">
        <f>VLOOKUP($A27,'Return Data'!$B$7:$R$2843,10,0)</f>
        <v>3.8269000000000002</v>
      </c>
      <c r="E27" s="66">
        <f t="shared" si="0"/>
        <v>10</v>
      </c>
      <c r="F27" s="65">
        <f>VLOOKUP($A27,'Return Data'!$B$7:$R$2843,11,0)</f>
        <v>11.580500000000001</v>
      </c>
      <c r="G27" s="66">
        <f t="shared" si="1"/>
        <v>6</v>
      </c>
      <c r="H27" s="65">
        <f>VLOOKUP($A27,'Return Data'!$B$7:$R$2843,12,0)</f>
        <v>20.057400000000001</v>
      </c>
      <c r="I27" s="66">
        <f t="shared" si="2"/>
        <v>4</v>
      </c>
      <c r="J27" s="65">
        <f>VLOOKUP($A27,'Return Data'!$B$7:$R$2843,13,0)</f>
        <v>31.0229</v>
      </c>
      <c r="K27" s="66">
        <f t="shared" si="3"/>
        <v>6</v>
      </c>
      <c r="L27" s="65">
        <f>VLOOKUP($A27,'Return Data'!$B$7:$R$2843,17,0)</f>
        <v>13.2986</v>
      </c>
      <c r="M27" s="66">
        <f t="shared" si="4"/>
        <v>2</v>
      </c>
      <c r="N27" s="65">
        <f>VLOOKUP($A27,'Return Data'!$B$7:$R$2843,14,0)</f>
        <v>10.7202</v>
      </c>
      <c r="O27" s="66">
        <f t="shared" si="5"/>
        <v>2</v>
      </c>
      <c r="P27" s="65">
        <f>VLOOKUP($A27,'Return Data'!$B$7:$R$2843,15,0)</f>
        <v>10.49</v>
      </c>
      <c r="Q27" s="66">
        <f t="shared" si="6"/>
        <v>2</v>
      </c>
      <c r="R27" s="65">
        <f>VLOOKUP($A27,'Return Data'!$B$7:$R$2843,16,0)</f>
        <v>8.8501999999999992</v>
      </c>
      <c r="S27" s="67">
        <f t="shared" si="7"/>
        <v>17</v>
      </c>
    </row>
    <row r="28" spans="1:19" x14ac:dyDescent="0.3">
      <c r="A28" s="63" t="s">
        <v>1685</v>
      </c>
      <c r="B28" s="64">
        <f>VLOOKUP($A28,'Return Data'!$B$7:$R$2843,3,0)</f>
        <v>44347</v>
      </c>
      <c r="C28" s="65">
        <f>VLOOKUP($A28,'Return Data'!$B$7:$R$2843,4,0)</f>
        <v>17.6266</v>
      </c>
      <c r="D28" s="65">
        <f>VLOOKUP($A28,'Return Data'!$B$7:$R$2843,10,0)</f>
        <v>4.3673000000000002</v>
      </c>
      <c r="E28" s="66">
        <f t="shared" si="0"/>
        <v>7</v>
      </c>
      <c r="F28" s="65">
        <f>VLOOKUP($A28,'Return Data'!$B$7:$R$2843,11,0)</f>
        <v>11.2882</v>
      </c>
      <c r="G28" s="66">
        <f t="shared" si="1"/>
        <v>7</v>
      </c>
      <c r="H28" s="65">
        <f>VLOOKUP($A28,'Return Data'!$B$7:$R$2843,12,0)</f>
        <v>19.658899999999999</v>
      </c>
      <c r="I28" s="66">
        <f t="shared" si="2"/>
        <v>6</v>
      </c>
      <c r="J28" s="65">
        <f>VLOOKUP($A28,'Return Data'!$B$7:$R$2843,13,0)</f>
        <v>31.441700000000001</v>
      </c>
      <c r="K28" s="66">
        <f t="shared" si="3"/>
        <v>4</v>
      </c>
      <c r="L28" s="65">
        <f>VLOOKUP($A28,'Return Data'!$B$7:$R$2843,17,0)</f>
        <v>11.923500000000001</v>
      </c>
      <c r="M28" s="66">
        <f t="shared" si="4"/>
        <v>3</v>
      </c>
      <c r="N28" s="65">
        <f>VLOOKUP($A28,'Return Data'!$B$7:$R$2843,14,0)</f>
        <v>10.122199999999999</v>
      </c>
      <c r="O28" s="66">
        <f t="shared" si="5"/>
        <v>4</v>
      </c>
      <c r="P28" s="65">
        <f>VLOOKUP($A28,'Return Data'!$B$7:$R$2843,15,0)</f>
        <v>9.9910999999999994</v>
      </c>
      <c r="Q28" s="66">
        <f t="shared" si="6"/>
        <v>6</v>
      </c>
      <c r="R28" s="65">
        <f>VLOOKUP($A28,'Return Data'!$B$7:$R$2843,16,0)</f>
        <v>9.8793000000000006</v>
      </c>
      <c r="S28" s="67">
        <f t="shared" si="7"/>
        <v>7</v>
      </c>
    </row>
    <row r="29" spans="1:19" x14ac:dyDescent="0.3">
      <c r="A29" s="63" t="s">
        <v>1686</v>
      </c>
      <c r="B29" s="64">
        <f>VLOOKUP($A29,'Return Data'!$B$7:$R$2843,3,0)</f>
        <v>44347</v>
      </c>
      <c r="C29" s="65">
        <f>VLOOKUP($A29,'Return Data'!$B$7:$R$2843,4,0)</f>
        <v>12.5419</v>
      </c>
      <c r="D29" s="65">
        <f>VLOOKUP($A29,'Return Data'!$B$7:$R$2843,10,0)</f>
        <v>2.7957000000000001</v>
      </c>
      <c r="E29" s="66">
        <f t="shared" si="0"/>
        <v>17</v>
      </c>
      <c r="F29" s="65">
        <f>VLOOKUP($A29,'Return Data'!$B$7:$R$2843,11,0)</f>
        <v>7.5727000000000002</v>
      </c>
      <c r="G29" s="66">
        <f t="shared" si="1"/>
        <v>18</v>
      </c>
      <c r="H29" s="65">
        <f>VLOOKUP($A29,'Return Data'!$B$7:$R$2843,12,0)</f>
        <v>12.992100000000001</v>
      </c>
      <c r="I29" s="66">
        <f t="shared" si="2"/>
        <v>18</v>
      </c>
      <c r="J29" s="65">
        <f>VLOOKUP($A29,'Return Data'!$B$7:$R$2843,13,0)</f>
        <v>20.363700000000001</v>
      </c>
      <c r="K29" s="66">
        <f t="shared" si="3"/>
        <v>21</v>
      </c>
      <c r="L29" s="65"/>
      <c r="M29" s="66"/>
      <c r="N29" s="65"/>
      <c r="O29" s="66"/>
      <c r="P29" s="65"/>
      <c r="Q29" s="66"/>
      <c r="R29" s="65">
        <f>VLOOKUP($A29,'Return Data'!$B$7:$R$2843,16,0)</f>
        <v>9.5538000000000007</v>
      </c>
      <c r="S29" s="67">
        <f t="shared" si="7"/>
        <v>9</v>
      </c>
    </row>
    <row r="30" spans="1:19" x14ac:dyDescent="0.3">
      <c r="A30" s="63" t="s">
        <v>1687</v>
      </c>
      <c r="B30" s="64">
        <f>VLOOKUP($A30,'Return Data'!$B$7:$R$2843,3,0)</f>
        <v>44347</v>
      </c>
      <c r="C30" s="65">
        <f>VLOOKUP($A30,'Return Data'!$B$7:$R$2843,4,0)</f>
        <v>42.274999999999999</v>
      </c>
      <c r="D30" s="65">
        <f>VLOOKUP($A30,'Return Data'!$B$7:$R$2843,10,0)</f>
        <v>2.6095000000000002</v>
      </c>
      <c r="E30" s="66">
        <f t="shared" si="0"/>
        <v>20</v>
      </c>
      <c r="F30" s="65">
        <f>VLOOKUP($A30,'Return Data'!$B$7:$R$2843,11,0)</f>
        <v>8.2079000000000004</v>
      </c>
      <c r="G30" s="66">
        <f t="shared" si="1"/>
        <v>17</v>
      </c>
      <c r="H30" s="65">
        <f>VLOOKUP($A30,'Return Data'!$B$7:$R$2843,12,0)</f>
        <v>14.1167</v>
      </c>
      <c r="I30" s="66">
        <f t="shared" si="2"/>
        <v>15</v>
      </c>
      <c r="J30" s="65">
        <f>VLOOKUP($A30,'Return Data'!$B$7:$R$2843,13,0)</f>
        <v>22.575299999999999</v>
      </c>
      <c r="K30" s="66">
        <f t="shared" si="3"/>
        <v>15</v>
      </c>
      <c r="L30" s="65">
        <f>VLOOKUP($A30,'Return Data'!$B$7:$R$2843,17,0)</f>
        <v>9.1923999999999992</v>
      </c>
      <c r="M30" s="66">
        <f t="shared" si="4"/>
        <v>15</v>
      </c>
      <c r="N30" s="65">
        <f>VLOOKUP($A30,'Return Data'!$B$7:$R$2843,14,0)</f>
        <v>8.5604999999999993</v>
      </c>
      <c r="O30" s="66">
        <f t="shared" si="5"/>
        <v>12</v>
      </c>
      <c r="P30" s="65">
        <f>VLOOKUP($A30,'Return Data'!$B$7:$R$2843,15,0)</f>
        <v>8.4400999999999993</v>
      </c>
      <c r="Q30" s="66">
        <f t="shared" si="6"/>
        <v>11</v>
      </c>
      <c r="R30" s="65">
        <f>VLOOKUP($A30,'Return Data'!$B$7:$R$2843,16,0)</f>
        <v>8.3088999999999995</v>
      </c>
      <c r="S30" s="67">
        <f t="shared" si="7"/>
        <v>20</v>
      </c>
    </row>
    <row r="31" spans="1:19" x14ac:dyDescent="0.3">
      <c r="A31" s="63" t="s">
        <v>1688</v>
      </c>
      <c r="B31" s="64">
        <f>VLOOKUP($A31,'Return Data'!$B$7:$R$2843,3,0)</f>
        <v>44347</v>
      </c>
      <c r="C31" s="65">
        <f>VLOOKUP($A31,'Return Data'!$B$7:$R$2843,4,0)</f>
        <v>12.86</v>
      </c>
      <c r="D31" s="65">
        <f>VLOOKUP($A31,'Return Data'!$B$7:$R$2843,10,0)</f>
        <v>2.5518000000000001</v>
      </c>
      <c r="E31" s="66">
        <f t="shared" si="0"/>
        <v>21</v>
      </c>
      <c r="F31" s="65">
        <f>VLOOKUP($A31,'Return Data'!$B$7:$R$2843,11,0)</f>
        <v>6.5452000000000004</v>
      </c>
      <c r="G31" s="66">
        <f t="shared" si="1"/>
        <v>22</v>
      </c>
      <c r="H31" s="65">
        <f>VLOOKUP($A31,'Return Data'!$B$7:$R$2843,12,0)</f>
        <v>12.2164</v>
      </c>
      <c r="I31" s="66">
        <f t="shared" si="2"/>
        <v>20</v>
      </c>
      <c r="J31" s="65">
        <f>VLOOKUP($A31,'Return Data'!$B$7:$R$2843,13,0)</f>
        <v>20.751200000000001</v>
      </c>
      <c r="K31" s="66">
        <f t="shared" si="3"/>
        <v>20</v>
      </c>
      <c r="L31" s="65">
        <f>VLOOKUP($A31,'Return Data'!$B$7:$R$2843,17,0)</f>
        <v>9.7698</v>
      </c>
      <c r="M31" s="66">
        <f t="shared" si="4"/>
        <v>12</v>
      </c>
      <c r="N31" s="65"/>
      <c r="O31" s="66"/>
      <c r="P31" s="65"/>
      <c r="Q31" s="66"/>
      <c r="R31" s="65">
        <f>VLOOKUP($A31,'Return Data'!$B$7:$R$2843,16,0)</f>
        <v>9.3610000000000007</v>
      </c>
      <c r="S31" s="67">
        <f t="shared" si="7"/>
        <v>11</v>
      </c>
    </row>
    <row r="32" spans="1:19" x14ac:dyDescent="0.3">
      <c r="A32" s="63" t="s">
        <v>1689</v>
      </c>
      <c r="B32" s="64">
        <f>VLOOKUP($A32,'Return Data'!$B$7:$R$2843,3,0)</f>
        <v>44347</v>
      </c>
      <c r="C32" s="65">
        <f>VLOOKUP($A32,'Return Data'!$B$7:$R$2843,4,0)</f>
        <v>12.715999999999999</v>
      </c>
      <c r="D32" s="65">
        <f>VLOOKUP($A32,'Return Data'!$B$7:$R$2843,10,0)</f>
        <v>4.5715000000000003</v>
      </c>
      <c r="E32" s="66">
        <f t="shared" si="0"/>
        <v>5</v>
      </c>
      <c r="F32" s="65">
        <f>VLOOKUP($A32,'Return Data'!$B$7:$R$2843,11,0)</f>
        <v>12.1083</v>
      </c>
      <c r="G32" s="66">
        <f t="shared" si="1"/>
        <v>4</v>
      </c>
      <c r="H32" s="65">
        <f>VLOOKUP($A32,'Return Data'!$B$7:$R$2843,12,0)</f>
        <v>18.407299999999999</v>
      </c>
      <c r="I32" s="66">
        <f t="shared" si="2"/>
        <v>8</v>
      </c>
      <c r="J32" s="65">
        <f>VLOOKUP($A32,'Return Data'!$B$7:$R$2843,13,0)</f>
        <v>27.1587</v>
      </c>
      <c r="K32" s="66">
        <f t="shared" si="3"/>
        <v>11</v>
      </c>
      <c r="L32" s="65">
        <f>VLOOKUP($A32,'Return Data'!$B$7:$R$2843,17,0)</f>
        <v>10.8742</v>
      </c>
      <c r="M32" s="66">
        <f t="shared" si="4"/>
        <v>7</v>
      </c>
      <c r="N32" s="65"/>
      <c r="O32" s="66"/>
      <c r="P32" s="65"/>
      <c r="Q32" s="66"/>
      <c r="R32" s="65">
        <f>VLOOKUP($A32,'Return Data'!$B$7:$R$2843,16,0)</f>
        <v>9.1184999999999992</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3.6083347826086953</v>
      </c>
      <c r="E34" s="74"/>
      <c r="F34" s="75">
        <f>AVERAGE(F8:F32)</f>
        <v>9.6428217391304347</v>
      </c>
      <c r="G34" s="74"/>
      <c r="H34" s="75">
        <f>AVERAGE(H8:H32)</f>
        <v>16.197126086956526</v>
      </c>
      <c r="I34" s="74"/>
      <c r="J34" s="75">
        <f>AVERAGE(J8:J32)</f>
        <v>25.911147826086957</v>
      </c>
      <c r="K34" s="74"/>
      <c r="L34" s="75">
        <f>AVERAGE(L8:L32)</f>
        <v>9.7685263157894724</v>
      </c>
      <c r="M34" s="74"/>
      <c r="N34" s="75">
        <f>AVERAGE(N8:N32)</f>
        <v>8.7011312499999995</v>
      </c>
      <c r="O34" s="74"/>
      <c r="P34" s="75">
        <f>AVERAGE(P8:P32)</f>
        <v>9.0337214285714271</v>
      </c>
      <c r="Q34" s="74"/>
      <c r="R34" s="75">
        <f>AVERAGE(R8:R32)</f>
        <v>9.2975347826086949</v>
      </c>
      <c r="S34" s="76"/>
    </row>
    <row r="35" spans="1:19" x14ac:dyDescent="0.3">
      <c r="A35" s="73" t="s">
        <v>28</v>
      </c>
      <c r="B35" s="74"/>
      <c r="C35" s="74"/>
      <c r="D35" s="75">
        <f>MIN(D8:D32)</f>
        <v>1.7750999999999999</v>
      </c>
      <c r="E35" s="74"/>
      <c r="F35" s="75">
        <f>MIN(F8:F32)</f>
        <v>3.8826999999999998</v>
      </c>
      <c r="G35" s="74"/>
      <c r="H35" s="75">
        <f>MIN(H8:H32)</f>
        <v>7.5</v>
      </c>
      <c r="I35" s="74"/>
      <c r="J35" s="75">
        <f>MIN(J8:J32)</f>
        <v>15.215299999999999</v>
      </c>
      <c r="K35" s="74"/>
      <c r="L35" s="75">
        <f>MIN(L8:L32)</f>
        <v>-3.2143999999999999</v>
      </c>
      <c r="M35" s="74"/>
      <c r="N35" s="75">
        <f>MIN(N8:N32)</f>
        <v>-1.5335000000000001</v>
      </c>
      <c r="O35" s="74"/>
      <c r="P35" s="75">
        <f>MIN(P8:P32)</f>
        <v>3.4691000000000001</v>
      </c>
      <c r="Q35" s="74"/>
      <c r="R35" s="75">
        <f>MIN(R8:R32)</f>
        <v>3.6903000000000001</v>
      </c>
      <c r="S35" s="76"/>
    </row>
    <row r="36" spans="1:19" ht="15" thickBot="1" x14ac:dyDescent="0.35">
      <c r="A36" s="77" t="s">
        <v>29</v>
      </c>
      <c r="B36" s="78"/>
      <c r="C36" s="78"/>
      <c r="D36" s="79">
        <f>MAX(D8:D32)</f>
        <v>5.2736000000000001</v>
      </c>
      <c r="E36" s="78"/>
      <c r="F36" s="79">
        <f>MAX(F8:F32)</f>
        <v>15.2075</v>
      </c>
      <c r="G36" s="78"/>
      <c r="H36" s="79">
        <f>MAX(H8:H32)</f>
        <v>22.049199999999999</v>
      </c>
      <c r="I36" s="78"/>
      <c r="J36" s="79">
        <f>MAX(J8:J32)</f>
        <v>35.348500000000001</v>
      </c>
      <c r="K36" s="78"/>
      <c r="L36" s="79">
        <f>MAX(L8:L32)</f>
        <v>14.046900000000001</v>
      </c>
      <c r="M36" s="78"/>
      <c r="N36" s="79">
        <f>MAX(N8:N32)</f>
        <v>12.228899999999999</v>
      </c>
      <c r="O36" s="78"/>
      <c r="P36" s="79">
        <f>MAX(P8:P32)</f>
        <v>11.8292</v>
      </c>
      <c r="Q36" s="78"/>
      <c r="R36" s="79">
        <f>MAX(R8:R32)</f>
        <v>14.7372</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44347</v>
      </c>
      <c r="C8" s="65">
        <f>VLOOKUP($A8,'Return Data'!$B$7:$R$2843,4,0)</f>
        <v>16.47</v>
      </c>
      <c r="D8" s="65">
        <f>VLOOKUP($A8,'Return Data'!$B$7:$R$2843,10,0)</f>
        <v>2.8090000000000002</v>
      </c>
      <c r="E8" s="66">
        <f>RANK(D8,D$8:D$32,0)</f>
        <v>16</v>
      </c>
      <c r="F8" s="65">
        <f>VLOOKUP($A8,'Return Data'!$B$7:$R$2843,11,0)</f>
        <v>9.0007000000000001</v>
      </c>
      <c r="G8" s="66">
        <f>RANK(F8,F$8:F$32,0)</f>
        <v>12</v>
      </c>
      <c r="H8" s="65">
        <f>VLOOKUP($A8,'Return Data'!$B$7:$R$2843,12,0)</f>
        <v>17.2242</v>
      </c>
      <c r="I8" s="66">
        <f>RANK(H8,H$8:H$32,0)</f>
        <v>9</v>
      </c>
      <c r="J8" s="65">
        <f>VLOOKUP($A8,'Return Data'!$B$7:$R$2843,13,0)</f>
        <v>27.575500000000002</v>
      </c>
      <c r="K8" s="66">
        <f>RANK(J8,J$8:J$32,0)</f>
        <v>8</v>
      </c>
      <c r="L8" s="65">
        <f>VLOOKUP($A8,'Return Data'!$B$7:$R$2843,17,0)</f>
        <v>10.032400000000001</v>
      </c>
      <c r="M8" s="66">
        <f>RANK(L8,L$8:L$32,0)</f>
        <v>5</v>
      </c>
      <c r="N8" s="65">
        <f>VLOOKUP($A8,'Return Data'!$B$7:$R$2843,14,0)</f>
        <v>7.9221000000000004</v>
      </c>
      <c r="O8" s="66">
        <f>RANK(N8,N$8:N$32,0)</f>
        <v>8</v>
      </c>
      <c r="P8" s="65">
        <f>VLOOKUP($A8,'Return Data'!$B$7:$R$2843,15,0)</f>
        <v>8.9224999999999994</v>
      </c>
      <c r="Q8" s="66">
        <f>RANK(P8,P$8:P$32,0)</f>
        <v>5</v>
      </c>
      <c r="R8" s="65">
        <f>VLOOKUP($A8,'Return Data'!$B$7:$R$2843,16,0)</f>
        <v>7.9663000000000004</v>
      </c>
      <c r="S8" s="67">
        <f>RANK(R8,R$8:R$32,0)</f>
        <v>15</v>
      </c>
    </row>
    <row r="9" spans="1:20" x14ac:dyDescent="0.3">
      <c r="A9" s="63" t="s">
        <v>1691</v>
      </c>
      <c r="B9" s="64">
        <f>VLOOKUP($A9,'Return Data'!$B$7:$R$2843,3,0)</f>
        <v>44347</v>
      </c>
      <c r="C9" s="65">
        <f>VLOOKUP($A9,'Return Data'!$B$7:$R$2843,4,0)</f>
        <v>15.61</v>
      </c>
      <c r="D9" s="65">
        <f>VLOOKUP($A9,'Return Data'!$B$7:$R$2843,10,0)</f>
        <v>3.3774999999999999</v>
      </c>
      <c r="E9" s="66">
        <f t="shared" ref="E9:E32" si="0">RANK(D9,D$8:D$32,0)</f>
        <v>10</v>
      </c>
      <c r="F9" s="65">
        <f>VLOOKUP($A9,'Return Data'!$B$7:$R$2843,11,0)</f>
        <v>7.8038999999999996</v>
      </c>
      <c r="G9" s="66">
        <f t="shared" ref="G9:G32" si="1">RANK(F9,F$8:F$32,0)</f>
        <v>16</v>
      </c>
      <c r="H9" s="65">
        <f>VLOOKUP($A9,'Return Data'!$B$7:$R$2843,12,0)</f>
        <v>16.753900000000002</v>
      </c>
      <c r="I9" s="66">
        <f t="shared" ref="I9:I32" si="2">RANK(H9,H$8:H$32,0)</f>
        <v>10</v>
      </c>
      <c r="J9" s="65">
        <f>VLOOKUP($A9,'Return Data'!$B$7:$R$2843,13,0)</f>
        <v>26.294499999999999</v>
      </c>
      <c r="K9" s="66">
        <f t="shared" ref="K9:K32" si="3">RANK(J9,J$8:J$32,0)</f>
        <v>9</v>
      </c>
      <c r="L9" s="65">
        <f>VLOOKUP($A9,'Return Data'!$B$7:$R$2843,17,0)</f>
        <v>8.8162000000000003</v>
      </c>
      <c r="M9" s="66">
        <f t="shared" ref="M9:M32" si="4">RANK(L9,L$8:L$32,0)</f>
        <v>11</v>
      </c>
      <c r="N9" s="65">
        <f>VLOOKUP($A9,'Return Data'!$B$7:$R$2843,14,0)</f>
        <v>8.5250000000000004</v>
      </c>
      <c r="O9" s="66">
        <f t="shared" ref="O9:O30" si="5">RANK(N9,N$8:N$32,0)</f>
        <v>6</v>
      </c>
      <c r="P9" s="65">
        <f>VLOOKUP($A9,'Return Data'!$B$7:$R$2843,15,0)</f>
        <v>8.9421999999999997</v>
      </c>
      <c r="Q9" s="66">
        <f t="shared" ref="Q9:Q30" si="6">RANK(P9,P$8:P$32,0)</f>
        <v>4</v>
      </c>
      <c r="R9" s="65">
        <f>VLOOKUP($A9,'Return Data'!$B$7:$R$2843,16,0)</f>
        <v>7.9805000000000001</v>
      </c>
      <c r="S9" s="67">
        <f t="shared" ref="S9:S32" si="7">RANK(R9,R$8:R$32,0)</f>
        <v>14</v>
      </c>
    </row>
    <row r="10" spans="1:20" x14ac:dyDescent="0.3">
      <c r="A10" s="63" t="s">
        <v>1692</v>
      </c>
      <c r="B10" s="64">
        <f>VLOOKUP($A10,'Return Data'!$B$7:$R$2843,3,0)</f>
        <v>44347</v>
      </c>
      <c r="C10" s="65">
        <f>VLOOKUP($A10,'Return Data'!$B$7:$R$2843,4,0)</f>
        <v>11.81</v>
      </c>
      <c r="D10" s="65">
        <f>VLOOKUP($A10,'Return Data'!$B$7:$R$2843,10,0)</f>
        <v>1.5477000000000001</v>
      </c>
      <c r="E10" s="66">
        <f t="shared" si="0"/>
        <v>23</v>
      </c>
      <c r="F10" s="65">
        <f>VLOOKUP($A10,'Return Data'!$B$7:$R$2843,11,0)</f>
        <v>3.4150999999999998</v>
      </c>
      <c r="G10" s="66">
        <f t="shared" si="1"/>
        <v>23</v>
      </c>
      <c r="H10" s="65">
        <f>VLOOKUP($A10,'Return Data'!$B$7:$R$2843,12,0)</f>
        <v>6.6847000000000003</v>
      </c>
      <c r="I10" s="66">
        <f t="shared" si="2"/>
        <v>23</v>
      </c>
      <c r="J10" s="65">
        <f>VLOOKUP($A10,'Return Data'!$B$7:$R$2843,13,0)</f>
        <v>13.9961</v>
      </c>
      <c r="K10" s="66">
        <f t="shared" si="3"/>
        <v>23</v>
      </c>
      <c r="L10" s="65"/>
      <c r="M10" s="66"/>
      <c r="N10" s="65"/>
      <c r="O10" s="66"/>
      <c r="P10" s="65"/>
      <c r="Q10" s="66"/>
      <c r="R10" s="65">
        <f>VLOOKUP($A10,'Return Data'!$B$7:$R$2843,16,0)</f>
        <v>9.3983000000000008</v>
      </c>
      <c r="S10" s="67">
        <f t="shared" si="7"/>
        <v>3</v>
      </c>
    </row>
    <row r="11" spans="1:20" x14ac:dyDescent="0.3">
      <c r="A11" s="63" t="s">
        <v>1693</v>
      </c>
      <c r="B11" s="64">
        <f>VLOOKUP($A11,'Return Data'!$B$7:$R$2843,3,0)</f>
        <v>44347</v>
      </c>
      <c r="C11" s="65">
        <f>VLOOKUP($A11,'Return Data'!$B$7:$R$2843,4,0)</f>
        <v>15.193</v>
      </c>
      <c r="D11" s="65">
        <f>VLOOKUP($A11,'Return Data'!$B$7:$R$2843,10,0)</f>
        <v>4.7359999999999998</v>
      </c>
      <c r="E11" s="66">
        <f t="shared" si="0"/>
        <v>4</v>
      </c>
      <c r="F11" s="65">
        <f>VLOOKUP($A11,'Return Data'!$B$7:$R$2843,11,0)</f>
        <v>10.286</v>
      </c>
      <c r="G11" s="66">
        <f t="shared" si="1"/>
        <v>8</v>
      </c>
      <c r="H11" s="65">
        <f>VLOOKUP($A11,'Return Data'!$B$7:$R$2843,12,0)</f>
        <v>17.857399999999998</v>
      </c>
      <c r="I11" s="66">
        <f t="shared" si="2"/>
        <v>7</v>
      </c>
      <c r="J11" s="65">
        <f>VLOOKUP($A11,'Return Data'!$B$7:$R$2843,13,0)</f>
        <v>28.416899999999998</v>
      </c>
      <c r="K11" s="66">
        <f t="shared" si="3"/>
        <v>7</v>
      </c>
      <c r="L11" s="65">
        <f>VLOOKUP($A11,'Return Data'!$B$7:$R$2843,17,0)</f>
        <v>8.7481000000000009</v>
      </c>
      <c r="M11" s="66">
        <f t="shared" si="4"/>
        <v>12</v>
      </c>
      <c r="N11" s="65">
        <f>VLOOKUP($A11,'Return Data'!$B$7:$R$2843,14,0)</f>
        <v>7.1375000000000002</v>
      </c>
      <c r="O11" s="66">
        <f t="shared" si="5"/>
        <v>14</v>
      </c>
      <c r="P11" s="65"/>
      <c r="Q11" s="66"/>
      <c r="R11" s="65">
        <f>VLOOKUP($A11,'Return Data'!$B$7:$R$2843,16,0)</f>
        <v>8.4124999999999996</v>
      </c>
      <c r="S11" s="67">
        <f t="shared" si="7"/>
        <v>10</v>
      </c>
    </row>
    <row r="12" spans="1:20" x14ac:dyDescent="0.3">
      <c r="A12" s="63" t="s">
        <v>1694</v>
      </c>
      <c r="B12" s="64">
        <f>VLOOKUP($A12,'Return Data'!$B$7:$R$2843,3,0)</f>
        <v>44347</v>
      </c>
      <c r="C12" s="65">
        <f>VLOOKUP($A12,'Return Data'!$B$7:$R$2843,4,0)</f>
        <v>17.2254</v>
      </c>
      <c r="D12" s="65">
        <f>VLOOKUP($A12,'Return Data'!$B$7:$R$2843,10,0)</f>
        <v>2.9020999999999999</v>
      </c>
      <c r="E12" s="66">
        <f t="shared" si="0"/>
        <v>14</v>
      </c>
      <c r="F12" s="65">
        <f>VLOOKUP($A12,'Return Data'!$B$7:$R$2843,11,0)</f>
        <v>8.4285999999999994</v>
      </c>
      <c r="G12" s="66">
        <f t="shared" si="1"/>
        <v>13</v>
      </c>
      <c r="H12" s="65">
        <f>VLOOKUP($A12,'Return Data'!$B$7:$R$2843,12,0)</f>
        <v>13.0661</v>
      </c>
      <c r="I12" s="66">
        <f t="shared" si="2"/>
        <v>16</v>
      </c>
      <c r="J12" s="65">
        <f>VLOOKUP($A12,'Return Data'!$B$7:$R$2843,13,0)</f>
        <v>20.509599999999999</v>
      </c>
      <c r="K12" s="66">
        <f t="shared" si="3"/>
        <v>18</v>
      </c>
      <c r="L12" s="65">
        <f>VLOOKUP($A12,'Return Data'!$B$7:$R$2843,17,0)</f>
        <v>10.4819</v>
      </c>
      <c r="M12" s="66">
        <f t="shared" si="4"/>
        <v>4</v>
      </c>
      <c r="N12" s="65">
        <f>VLOOKUP($A12,'Return Data'!$B$7:$R$2843,14,0)</f>
        <v>9.0028000000000006</v>
      </c>
      <c r="O12" s="66">
        <f t="shared" si="5"/>
        <v>4</v>
      </c>
      <c r="P12" s="65">
        <f>VLOOKUP($A12,'Return Data'!$B$7:$R$2843,15,0)</f>
        <v>9.1641999999999992</v>
      </c>
      <c r="Q12" s="66">
        <f t="shared" si="6"/>
        <v>3</v>
      </c>
      <c r="R12" s="65">
        <f>VLOOKUP($A12,'Return Data'!$B$7:$R$2843,16,0)</f>
        <v>8.5403000000000002</v>
      </c>
      <c r="S12" s="67">
        <f t="shared" si="7"/>
        <v>6</v>
      </c>
    </row>
    <row r="13" spans="1:20" x14ac:dyDescent="0.3">
      <c r="A13" s="63" t="s">
        <v>1695</v>
      </c>
      <c r="B13" s="64">
        <f>VLOOKUP($A13,'Return Data'!$B$7:$R$2843,3,0)</f>
        <v>44347</v>
      </c>
      <c r="C13" s="65">
        <f>VLOOKUP($A13,'Return Data'!$B$7:$R$2843,4,0)</f>
        <v>11.9435</v>
      </c>
      <c r="D13" s="65">
        <f>VLOOKUP($A13,'Return Data'!$B$7:$R$2843,10,0)</f>
        <v>2.8938000000000001</v>
      </c>
      <c r="E13" s="66">
        <f t="shared" si="0"/>
        <v>15</v>
      </c>
      <c r="F13" s="65">
        <f>VLOOKUP($A13,'Return Data'!$B$7:$R$2843,11,0)</f>
        <v>9.0779999999999994</v>
      </c>
      <c r="G13" s="66">
        <f t="shared" si="1"/>
        <v>11</v>
      </c>
      <c r="H13" s="65">
        <f>VLOOKUP($A13,'Return Data'!$B$7:$R$2843,12,0)</f>
        <v>15.7462</v>
      </c>
      <c r="I13" s="66">
        <f t="shared" si="2"/>
        <v>11</v>
      </c>
      <c r="J13" s="65">
        <f>VLOOKUP($A13,'Return Data'!$B$7:$R$2843,13,0)</f>
        <v>25.9451</v>
      </c>
      <c r="K13" s="66">
        <f t="shared" si="3"/>
        <v>11</v>
      </c>
      <c r="L13" s="65">
        <f>VLOOKUP($A13,'Return Data'!$B$7:$R$2843,17,0)</f>
        <v>7.4717000000000002</v>
      </c>
      <c r="M13" s="66">
        <f t="shared" si="4"/>
        <v>17</v>
      </c>
      <c r="N13" s="65"/>
      <c r="O13" s="66"/>
      <c r="P13" s="65"/>
      <c r="Q13" s="66"/>
      <c r="R13" s="65">
        <f>VLOOKUP($A13,'Return Data'!$B$7:$R$2843,16,0)</f>
        <v>6.6422999999999996</v>
      </c>
      <c r="S13" s="67">
        <f t="shared" si="7"/>
        <v>22</v>
      </c>
    </row>
    <row r="14" spans="1:20" x14ac:dyDescent="0.3">
      <c r="A14" s="63" t="s">
        <v>1696</v>
      </c>
      <c r="B14" s="64">
        <f>VLOOKUP($A14,'Return Data'!$B$7:$R$2843,3,0)</f>
        <v>44347</v>
      </c>
      <c r="C14" s="65">
        <f>VLOOKUP($A14,'Return Data'!$B$7:$R$2843,4,0)</f>
        <v>44.982999999999997</v>
      </c>
      <c r="D14" s="65">
        <f>VLOOKUP($A14,'Return Data'!$B$7:$R$2843,10,0)</f>
        <v>5.0439999999999996</v>
      </c>
      <c r="E14" s="66">
        <f t="shared" si="0"/>
        <v>1</v>
      </c>
      <c r="F14" s="65">
        <f>VLOOKUP($A14,'Return Data'!$B$7:$R$2843,11,0)</f>
        <v>14.7555</v>
      </c>
      <c r="G14" s="66">
        <f t="shared" si="1"/>
        <v>1</v>
      </c>
      <c r="H14" s="65">
        <f>VLOOKUP($A14,'Return Data'!$B$7:$R$2843,12,0)</f>
        <v>20.834299999999999</v>
      </c>
      <c r="I14" s="66">
        <f t="shared" si="2"/>
        <v>1</v>
      </c>
      <c r="J14" s="65">
        <f>VLOOKUP($A14,'Return Data'!$B$7:$R$2843,13,0)</f>
        <v>30.0199</v>
      </c>
      <c r="K14" s="66">
        <f t="shared" si="3"/>
        <v>5</v>
      </c>
      <c r="L14" s="65">
        <f>VLOOKUP($A14,'Return Data'!$B$7:$R$2843,17,0)</f>
        <v>9.6768000000000001</v>
      </c>
      <c r="M14" s="66">
        <f t="shared" si="4"/>
        <v>8</v>
      </c>
      <c r="N14" s="65">
        <f>VLOOKUP($A14,'Return Data'!$B$7:$R$2843,14,0)</f>
        <v>8.7927</v>
      </c>
      <c r="O14" s="66">
        <f t="shared" si="5"/>
        <v>5</v>
      </c>
      <c r="P14" s="65">
        <f>VLOOKUP($A14,'Return Data'!$B$7:$R$2843,15,0)</f>
        <v>10.5358</v>
      </c>
      <c r="Q14" s="66">
        <f t="shared" si="6"/>
        <v>1</v>
      </c>
      <c r="R14" s="65">
        <f>VLOOKUP($A14,'Return Data'!$B$7:$R$2843,16,0)</f>
        <v>9.4146999999999998</v>
      </c>
      <c r="S14" s="67">
        <f t="shared" si="7"/>
        <v>2</v>
      </c>
    </row>
    <row r="15" spans="1:20" x14ac:dyDescent="0.3">
      <c r="A15" s="63" t="s">
        <v>1697</v>
      </c>
      <c r="B15" s="64">
        <f>VLOOKUP($A15,'Return Data'!$B$7:$R$2843,3,0)</f>
        <v>44347</v>
      </c>
      <c r="C15" s="65">
        <f>VLOOKUP($A15,'Return Data'!$B$7:$R$2843,4,0)</f>
        <v>16.2</v>
      </c>
      <c r="D15" s="65">
        <f>VLOOKUP($A15,'Return Data'!$B$7:$R$2843,10,0)</f>
        <v>1.8868</v>
      </c>
      <c r="E15" s="66">
        <f t="shared" si="0"/>
        <v>22</v>
      </c>
      <c r="F15" s="65">
        <f>VLOOKUP($A15,'Return Data'!$B$7:$R$2843,11,0)</f>
        <v>8.0719999999999992</v>
      </c>
      <c r="G15" s="66">
        <f t="shared" si="1"/>
        <v>15</v>
      </c>
      <c r="H15" s="65">
        <f>VLOOKUP($A15,'Return Data'!$B$7:$R$2843,12,0)</f>
        <v>11.8012</v>
      </c>
      <c r="I15" s="66">
        <f t="shared" si="2"/>
        <v>18</v>
      </c>
      <c r="J15" s="65">
        <f>VLOOKUP($A15,'Return Data'!$B$7:$R$2843,13,0)</f>
        <v>20.715399999999999</v>
      </c>
      <c r="K15" s="66">
        <f t="shared" si="3"/>
        <v>17</v>
      </c>
      <c r="L15" s="65">
        <f>VLOOKUP($A15,'Return Data'!$B$7:$R$2843,17,0)</f>
        <v>7.6750999999999996</v>
      </c>
      <c r="M15" s="66">
        <f t="shared" si="4"/>
        <v>16</v>
      </c>
      <c r="N15" s="65">
        <f>VLOOKUP($A15,'Return Data'!$B$7:$R$2843,14,0)</f>
        <v>7.8254000000000001</v>
      </c>
      <c r="O15" s="66">
        <f t="shared" si="5"/>
        <v>9</v>
      </c>
      <c r="P15" s="65">
        <f>VLOOKUP($A15,'Return Data'!$B$7:$R$2843,15,0)</f>
        <v>8.6239000000000008</v>
      </c>
      <c r="Q15" s="66">
        <f t="shared" si="6"/>
        <v>8</v>
      </c>
      <c r="R15" s="65">
        <f>VLOOKUP($A15,'Return Data'!$B$7:$R$2843,16,0)</f>
        <v>7.7161</v>
      </c>
      <c r="S15" s="67">
        <f t="shared" si="7"/>
        <v>18</v>
      </c>
    </row>
    <row r="16" spans="1:20" x14ac:dyDescent="0.3">
      <c r="A16" s="63" t="s">
        <v>1698</v>
      </c>
      <c r="B16" s="64">
        <f>VLOOKUP($A16,'Return Data'!$B$7:$R$2843,3,0)</f>
        <v>44347</v>
      </c>
      <c r="C16" s="65">
        <f>VLOOKUP($A16,'Return Data'!$B$7:$R$2843,4,0)</f>
        <v>19.921500000000002</v>
      </c>
      <c r="D16" s="65">
        <f>VLOOKUP($A16,'Return Data'!$B$7:$R$2843,10,0)</f>
        <v>2.5169000000000001</v>
      </c>
      <c r="E16" s="66">
        <f t="shared" si="0"/>
        <v>17</v>
      </c>
      <c r="F16" s="65">
        <f>VLOOKUP($A16,'Return Data'!$B$7:$R$2843,11,0)</f>
        <v>8.4128000000000007</v>
      </c>
      <c r="G16" s="66">
        <f t="shared" si="1"/>
        <v>14</v>
      </c>
      <c r="H16" s="65">
        <f>VLOOKUP($A16,'Return Data'!$B$7:$R$2843,12,0)</f>
        <v>14.6205</v>
      </c>
      <c r="I16" s="66">
        <f t="shared" si="2"/>
        <v>14</v>
      </c>
      <c r="J16" s="65">
        <f>VLOOKUP($A16,'Return Data'!$B$7:$R$2843,13,0)</f>
        <v>22.6996</v>
      </c>
      <c r="K16" s="66">
        <f t="shared" si="3"/>
        <v>12</v>
      </c>
      <c r="L16" s="65">
        <f>VLOOKUP($A16,'Return Data'!$B$7:$R$2843,17,0)</f>
        <v>9.8369999999999997</v>
      </c>
      <c r="M16" s="66">
        <f t="shared" si="4"/>
        <v>7</v>
      </c>
      <c r="N16" s="65">
        <f>VLOOKUP($A16,'Return Data'!$B$7:$R$2843,14,0)</f>
        <v>7.4847000000000001</v>
      </c>
      <c r="O16" s="66">
        <f t="shared" si="5"/>
        <v>10</v>
      </c>
      <c r="P16" s="65">
        <f>VLOOKUP($A16,'Return Data'!$B$7:$R$2843,15,0)</f>
        <v>6.3414000000000001</v>
      </c>
      <c r="Q16" s="66">
        <f t="shared" si="6"/>
        <v>13</v>
      </c>
      <c r="R16" s="65">
        <f>VLOOKUP($A16,'Return Data'!$B$7:$R$2843,16,0)</f>
        <v>6.9615</v>
      </c>
      <c r="S16" s="67">
        <f t="shared" si="7"/>
        <v>20</v>
      </c>
    </row>
    <row r="17" spans="1:19" x14ac:dyDescent="0.3">
      <c r="A17" s="63" t="s">
        <v>1699</v>
      </c>
      <c r="B17" s="64">
        <f>VLOOKUP($A17,'Return Data'!$B$7:$R$2843,3,0)</f>
        <v>44347</v>
      </c>
      <c r="C17" s="65">
        <f>VLOOKUP($A17,'Return Data'!$B$7:$R$2843,4,0)</f>
        <v>23.56</v>
      </c>
      <c r="D17" s="65">
        <f>VLOOKUP($A17,'Return Data'!$B$7:$R$2843,10,0)</f>
        <v>2.4348000000000001</v>
      </c>
      <c r="E17" s="66">
        <f t="shared" si="0"/>
        <v>18</v>
      </c>
      <c r="F17" s="65">
        <f>VLOOKUP($A17,'Return Data'!$B$7:$R$2843,11,0)</f>
        <v>6.7511999999999999</v>
      </c>
      <c r="G17" s="66">
        <f t="shared" si="1"/>
        <v>19</v>
      </c>
      <c r="H17" s="65">
        <f>VLOOKUP($A17,'Return Data'!$B$7:$R$2843,12,0)</f>
        <v>11.0273</v>
      </c>
      <c r="I17" s="66">
        <f t="shared" si="2"/>
        <v>21</v>
      </c>
      <c r="J17" s="65">
        <f>VLOOKUP($A17,'Return Data'!$B$7:$R$2843,13,0)</f>
        <v>19.593900000000001</v>
      </c>
      <c r="K17" s="66">
        <f t="shared" si="3"/>
        <v>20</v>
      </c>
      <c r="L17" s="65">
        <f>VLOOKUP($A17,'Return Data'!$B$7:$R$2843,17,0)</f>
        <v>7.3506999999999998</v>
      </c>
      <c r="M17" s="66">
        <f t="shared" si="4"/>
        <v>18</v>
      </c>
      <c r="N17" s="65">
        <f>VLOOKUP($A17,'Return Data'!$B$7:$R$2843,14,0)</f>
        <v>6.8380000000000001</v>
      </c>
      <c r="O17" s="66">
        <f t="shared" si="5"/>
        <v>15</v>
      </c>
      <c r="P17" s="65">
        <f>VLOOKUP($A17,'Return Data'!$B$7:$R$2843,15,0)</f>
        <v>6.3971</v>
      </c>
      <c r="Q17" s="66">
        <f t="shared" si="6"/>
        <v>12</v>
      </c>
      <c r="R17" s="65">
        <f>VLOOKUP($A17,'Return Data'!$B$7:$R$2843,16,0)</f>
        <v>6.8231000000000002</v>
      </c>
      <c r="S17" s="67">
        <f t="shared" si="7"/>
        <v>21</v>
      </c>
    </row>
    <row r="18" spans="1:19" x14ac:dyDescent="0.3">
      <c r="A18" s="63" t="s">
        <v>1700</v>
      </c>
      <c r="B18" s="64">
        <f>VLOOKUP($A18,'Return Data'!$B$7:$R$2843,3,0)</f>
        <v>44347</v>
      </c>
      <c r="C18" s="65">
        <f>VLOOKUP($A18,'Return Data'!$B$7:$R$2843,4,0)</f>
        <v>11.9842</v>
      </c>
      <c r="D18" s="65">
        <f>VLOOKUP($A18,'Return Data'!$B$7:$R$2843,10,0)</f>
        <v>3.1920000000000002</v>
      </c>
      <c r="E18" s="66">
        <f t="shared" si="0"/>
        <v>11</v>
      </c>
      <c r="F18" s="65">
        <f>VLOOKUP($A18,'Return Data'!$B$7:$R$2843,11,0)</f>
        <v>6.5594000000000001</v>
      </c>
      <c r="G18" s="66">
        <f t="shared" si="1"/>
        <v>21</v>
      </c>
      <c r="H18" s="65">
        <f>VLOOKUP($A18,'Return Data'!$B$7:$R$2843,12,0)</f>
        <v>10.6196</v>
      </c>
      <c r="I18" s="66">
        <f t="shared" si="2"/>
        <v>22</v>
      </c>
      <c r="J18" s="65">
        <f>VLOOKUP($A18,'Return Data'!$B$7:$R$2843,13,0)</f>
        <v>17.6629</v>
      </c>
      <c r="K18" s="66">
        <f t="shared" si="3"/>
        <v>22</v>
      </c>
      <c r="L18" s="65"/>
      <c r="M18" s="66"/>
      <c r="N18" s="65"/>
      <c r="O18" s="66"/>
      <c r="P18" s="65"/>
      <c r="Q18" s="66"/>
      <c r="R18" s="65">
        <f>VLOOKUP($A18,'Return Data'!$B$7:$R$2843,16,0)</f>
        <v>8.4331999999999994</v>
      </c>
      <c r="S18" s="67">
        <f t="shared" si="7"/>
        <v>9</v>
      </c>
    </row>
    <row r="19" spans="1:19" x14ac:dyDescent="0.3">
      <c r="A19" s="63" t="s">
        <v>1701</v>
      </c>
      <c r="B19" s="64">
        <f>VLOOKUP($A19,'Return Data'!$B$7:$R$2843,3,0)</f>
        <v>44347</v>
      </c>
      <c r="C19" s="65">
        <f>VLOOKUP($A19,'Return Data'!$B$7:$R$2843,4,0)</f>
        <v>17.185600000000001</v>
      </c>
      <c r="D19" s="65">
        <f>VLOOKUP($A19,'Return Data'!$B$7:$R$2843,10,0)</f>
        <v>2.9041000000000001</v>
      </c>
      <c r="E19" s="66">
        <f t="shared" si="0"/>
        <v>13</v>
      </c>
      <c r="F19" s="65">
        <f>VLOOKUP($A19,'Return Data'!$B$7:$R$2843,11,0)</f>
        <v>6.7859999999999996</v>
      </c>
      <c r="G19" s="66">
        <f t="shared" si="1"/>
        <v>18</v>
      </c>
      <c r="H19" s="65">
        <f>VLOOKUP($A19,'Return Data'!$B$7:$R$2843,12,0)</f>
        <v>12.717599999999999</v>
      </c>
      <c r="I19" s="66">
        <f t="shared" si="2"/>
        <v>17</v>
      </c>
      <c r="J19" s="65">
        <f>VLOOKUP($A19,'Return Data'!$B$7:$R$2843,13,0)</f>
        <v>21.041499999999999</v>
      </c>
      <c r="K19" s="66">
        <f t="shared" si="3"/>
        <v>16</v>
      </c>
      <c r="L19" s="65">
        <f>VLOOKUP($A19,'Return Data'!$B$7:$R$2843,17,0)</f>
        <v>9.3241999999999994</v>
      </c>
      <c r="M19" s="66">
        <f t="shared" si="4"/>
        <v>9</v>
      </c>
      <c r="N19" s="65">
        <f>VLOOKUP($A19,'Return Data'!$B$7:$R$2843,14,0)</f>
        <v>8.3995999999999995</v>
      </c>
      <c r="O19" s="66">
        <f t="shared" si="5"/>
        <v>7</v>
      </c>
      <c r="P19" s="65">
        <f>VLOOKUP($A19,'Return Data'!$B$7:$R$2843,15,0)</f>
        <v>8.9198000000000004</v>
      </c>
      <c r="Q19" s="66">
        <f t="shared" si="6"/>
        <v>6</v>
      </c>
      <c r="R19" s="65">
        <f>VLOOKUP($A19,'Return Data'!$B$7:$R$2843,16,0)</f>
        <v>8.5024999999999995</v>
      </c>
      <c r="S19" s="67">
        <f t="shared" si="7"/>
        <v>8</v>
      </c>
    </row>
    <row r="20" spans="1:19" x14ac:dyDescent="0.3">
      <c r="A20" s="63" t="s">
        <v>1702</v>
      </c>
      <c r="B20" s="64">
        <f>VLOOKUP($A20,'Return Data'!$B$7:$R$2843,3,0)</f>
        <v>44347</v>
      </c>
      <c r="C20" s="65">
        <f>VLOOKUP($A20,'Return Data'!$B$7:$R$2843,4,0)</f>
        <v>21.385999999999999</v>
      </c>
      <c r="D20" s="65">
        <f>VLOOKUP($A20,'Return Data'!$B$7:$R$2843,10,0)</f>
        <v>4.7973999999999997</v>
      </c>
      <c r="E20" s="66">
        <f t="shared" si="0"/>
        <v>3</v>
      </c>
      <c r="F20" s="65">
        <f>VLOOKUP($A20,'Return Data'!$B$7:$R$2843,11,0)</f>
        <v>11.327400000000001</v>
      </c>
      <c r="G20" s="66">
        <f t="shared" si="1"/>
        <v>5</v>
      </c>
      <c r="H20" s="65">
        <f>VLOOKUP($A20,'Return Data'!$B$7:$R$2843,12,0)</f>
        <v>19.441500000000001</v>
      </c>
      <c r="I20" s="66">
        <f t="shared" si="2"/>
        <v>3</v>
      </c>
      <c r="J20" s="65">
        <f>VLOOKUP($A20,'Return Data'!$B$7:$R$2843,13,0)</f>
        <v>33.670900000000003</v>
      </c>
      <c r="K20" s="66">
        <f t="shared" si="3"/>
        <v>1</v>
      </c>
      <c r="L20" s="65">
        <f>VLOOKUP($A20,'Return Data'!$B$7:$R$2843,17,0)</f>
        <v>8.6386000000000003</v>
      </c>
      <c r="M20" s="66">
        <f t="shared" si="4"/>
        <v>13</v>
      </c>
      <c r="N20" s="65">
        <f>VLOOKUP($A20,'Return Data'!$B$7:$R$2843,14,0)</f>
        <v>7.2793000000000001</v>
      </c>
      <c r="O20" s="66">
        <f t="shared" si="5"/>
        <v>13</v>
      </c>
      <c r="P20" s="65">
        <f>VLOOKUP($A20,'Return Data'!$B$7:$R$2843,15,0)</f>
        <v>7.8358999999999996</v>
      </c>
      <c r="Q20" s="66">
        <f t="shared" si="6"/>
        <v>9</v>
      </c>
      <c r="R20" s="65">
        <f>VLOOKUP($A20,'Return Data'!$B$7:$R$2843,16,0)</f>
        <v>8.2181999999999995</v>
      </c>
      <c r="S20" s="67">
        <f t="shared" si="7"/>
        <v>12</v>
      </c>
    </row>
    <row r="21" spans="1:19" x14ac:dyDescent="0.3">
      <c r="A21" s="63" t="s">
        <v>1703</v>
      </c>
      <c r="B21" s="64">
        <f>VLOOKUP($A21,'Return Data'!$B$7:$R$2843,3,0)</f>
        <v>44347</v>
      </c>
      <c r="C21" s="65">
        <f>VLOOKUP($A21,'Return Data'!$B$7:$R$2843,4,0)</f>
        <v>14.4023</v>
      </c>
      <c r="D21" s="65">
        <f>VLOOKUP($A21,'Return Data'!$B$7:$R$2843,10,0)</f>
        <v>4.8156999999999996</v>
      </c>
      <c r="E21" s="66">
        <f t="shared" si="0"/>
        <v>2</v>
      </c>
      <c r="F21" s="65">
        <f>VLOOKUP($A21,'Return Data'!$B$7:$R$2843,11,0)</f>
        <v>12.6244</v>
      </c>
      <c r="G21" s="66">
        <f t="shared" si="1"/>
        <v>2</v>
      </c>
      <c r="H21" s="65">
        <f>VLOOKUP($A21,'Return Data'!$B$7:$R$2843,12,0)</f>
        <v>20.576799999999999</v>
      </c>
      <c r="I21" s="66">
        <f t="shared" si="2"/>
        <v>2</v>
      </c>
      <c r="J21" s="65">
        <f>VLOOKUP($A21,'Return Data'!$B$7:$R$2843,13,0)</f>
        <v>33.136400000000002</v>
      </c>
      <c r="K21" s="66">
        <f t="shared" si="3"/>
        <v>2</v>
      </c>
      <c r="L21" s="65">
        <f>VLOOKUP($A21,'Return Data'!$B$7:$R$2843,17,0)</f>
        <v>12.2128</v>
      </c>
      <c r="M21" s="66">
        <f t="shared" si="4"/>
        <v>1</v>
      </c>
      <c r="N21" s="65">
        <f>VLOOKUP($A21,'Return Data'!$B$7:$R$2843,14,0)</f>
        <v>10.312799999999999</v>
      </c>
      <c r="O21" s="66">
        <f t="shared" si="5"/>
        <v>1</v>
      </c>
      <c r="P21" s="65"/>
      <c r="Q21" s="66"/>
      <c r="R21" s="65">
        <f>VLOOKUP($A21,'Return Data'!$B$7:$R$2843,16,0)</f>
        <v>8.7927</v>
      </c>
      <c r="S21" s="67">
        <f t="shared" si="7"/>
        <v>4</v>
      </c>
    </row>
    <row r="22" spans="1:19" x14ac:dyDescent="0.3">
      <c r="A22" s="63" t="s">
        <v>1704</v>
      </c>
      <c r="B22" s="64">
        <f>VLOOKUP($A22,'Return Data'!$B$7:$R$2843,3,0)</f>
        <v>44347</v>
      </c>
      <c r="C22" s="65">
        <f>VLOOKUP($A22,'Return Data'!$B$7:$R$2843,4,0)</f>
        <v>13.638999999999999</v>
      </c>
      <c r="D22" s="65">
        <f>VLOOKUP($A22,'Return Data'!$B$7:$R$2843,10,0)</f>
        <v>4.21</v>
      </c>
      <c r="E22" s="66">
        <f t="shared" si="0"/>
        <v>6</v>
      </c>
      <c r="F22" s="65">
        <f>VLOOKUP($A22,'Return Data'!$B$7:$R$2843,11,0)</f>
        <v>11.5573</v>
      </c>
      <c r="G22" s="66">
        <f t="shared" si="1"/>
        <v>4</v>
      </c>
      <c r="H22" s="65">
        <f>VLOOKUP($A22,'Return Data'!$B$7:$R$2843,12,0)</f>
        <v>19.128299999999999</v>
      </c>
      <c r="I22" s="66">
        <f t="shared" si="2"/>
        <v>4</v>
      </c>
      <c r="J22" s="65">
        <f>VLOOKUP($A22,'Return Data'!$B$7:$R$2843,13,0)</f>
        <v>32.830199999999998</v>
      </c>
      <c r="K22" s="66">
        <f t="shared" si="3"/>
        <v>3</v>
      </c>
      <c r="L22" s="65"/>
      <c r="M22" s="66"/>
      <c r="N22" s="65"/>
      <c r="O22" s="66"/>
      <c r="P22" s="65"/>
      <c r="Q22" s="66"/>
      <c r="R22" s="65">
        <f>VLOOKUP($A22,'Return Data'!$B$7:$R$2843,16,0)</f>
        <v>13.4765</v>
      </c>
      <c r="S22" s="67">
        <f t="shared" si="7"/>
        <v>1</v>
      </c>
    </row>
    <row r="23" spans="1:19" x14ac:dyDescent="0.3">
      <c r="A23" s="63" t="s">
        <v>1705</v>
      </c>
      <c r="B23" s="64">
        <f>VLOOKUP($A23,'Return Data'!$B$7:$R$2843,3,0)</f>
        <v>44347</v>
      </c>
      <c r="C23" s="65">
        <f>VLOOKUP($A23,'Return Data'!$B$7:$R$2843,4,0)</f>
        <v>11.711499999999999</v>
      </c>
      <c r="D23" s="65">
        <f>VLOOKUP($A23,'Return Data'!$B$7:$R$2843,10,0)</f>
        <v>3.1596000000000002</v>
      </c>
      <c r="E23" s="66">
        <f t="shared" si="0"/>
        <v>12</v>
      </c>
      <c r="F23" s="65">
        <f>VLOOKUP($A23,'Return Data'!$B$7:$R$2843,11,0)</f>
        <v>9.8331</v>
      </c>
      <c r="G23" s="66">
        <f t="shared" si="1"/>
        <v>9</v>
      </c>
      <c r="H23" s="65">
        <f>VLOOKUP($A23,'Return Data'!$B$7:$R$2843,12,0)</f>
        <v>14.7972</v>
      </c>
      <c r="I23" s="66">
        <f t="shared" si="2"/>
        <v>13</v>
      </c>
      <c r="J23" s="65">
        <f>VLOOKUP($A23,'Return Data'!$B$7:$R$2843,13,0)</f>
        <v>22.399000000000001</v>
      </c>
      <c r="K23" s="66">
        <f t="shared" si="3"/>
        <v>13</v>
      </c>
      <c r="L23" s="65">
        <f>VLOOKUP($A23,'Return Data'!$B$7:$R$2843,17,0)</f>
        <v>-3.9851999999999999</v>
      </c>
      <c r="M23" s="66">
        <f t="shared" si="4"/>
        <v>19</v>
      </c>
      <c r="N23" s="65">
        <f>VLOOKUP($A23,'Return Data'!$B$7:$R$2843,14,0)</f>
        <v>-2.3529</v>
      </c>
      <c r="O23" s="66">
        <f t="shared" si="5"/>
        <v>16</v>
      </c>
      <c r="P23" s="65">
        <f>VLOOKUP($A23,'Return Data'!$B$7:$R$2843,15,0)</f>
        <v>2.4643000000000002</v>
      </c>
      <c r="Q23" s="66">
        <f t="shared" si="6"/>
        <v>14</v>
      </c>
      <c r="R23" s="65">
        <f>VLOOKUP($A23,'Return Data'!$B$7:$R$2843,16,0)</f>
        <v>2.6644000000000001</v>
      </c>
      <c r="S23" s="67">
        <f t="shared" si="7"/>
        <v>23</v>
      </c>
    </row>
    <row r="24" spans="1:19" x14ac:dyDescent="0.3">
      <c r="A24" s="63" t="s">
        <v>1706</v>
      </c>
      <c r="B24" s="64">
        <f>VLOOKUP($A24,'Return Data'!$B$7:$R$2843,3,0)</f>
        <v>44347</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44347</v>
      </c>
      <c r="C26" s="65">
        <f>VLOOKUP($A26,'Return Data'!$B$7:$R$2843,4,0)</f>
        <v>37.446800000000003</v>
      </c>
      <c r="D26" s="65">
        <f>VLOOKUP($A26,'Return Data'!$B$7:$R$2843,10,0)</f>
        <v>3.8578999999999999</v>
      </c>
      <c r="E26" s="66">
        <f t="shared" si="0"/>
        <v>8</v>
      </c>
      <c r="F26" s="65">
        <f>VLOOKUP($A26,'Return Data'!$B$7:$R$2843,11,0)</f>
        <v>9.1957000000000004</v>
      </c>
      <c r="G26" s="66">
        <f t="shared" si="1"/>
        <v>10</v>
      </c>
      <c r="H26" s="65">
        <f>VLOOKUP($A26,'Return Data'!$B$7:$R$2843,12,0)</f>
        <v>15.4579</v>
      </c>
      <c r="I26" s="66">
        <f t="shared" si="2"/>
        <v>12</v>
      </c>
      <c r="J26" s="65">
        <f>VLOOKUP($A26,'Return Data'!$B$7:$R$2843,13,0)</f>
        <v>21.828499999999998</v>
      </c>
      <c r="K26" s="66">
        <f t="shared" si="3"/>
        <v>14</v>
      </c>
      <c r="L26" s="65">
        <f>VLOOKUP($A26,'Return Data'!$B$7:$R$2843,17,0)</f>
        <v>7.7500999999999998</v>
      </c>
      <c r="M26" s="66">
        <f t="shared" si="4"/>
        <v>15</v>
      </c>
      <c r="N26" s="65">
        <f>VLOOKUP($A26,'Return Data'!$B$7:$R$2843,14,0)</f>
        <v>7.4109999999999996</v>
      </c>
      <c r="O26" s="66">
        <f t="shared" si="5"/>
        <v>12</v>
      </c>
      <c r="P26" s="65">
        <f>VLOOKUP($A26,'Return Data'!$B$7:$R$2843,15,0)</f>
        <v>7.4424999999999999</v>
      </c>
      <c r="Q26" s="66">
        <f t="shared" si="6"/>
        <v>10</v>
      </c>
      <c r="R26" s="65">
        <f>VLOOKUP($A26,'Return Data'!$B$7:$R$2843,16,0)</f>
        <v>7.9170999999999996</v>
      </c>
      <c r="S26" s="67">
        <f t="shared" si="7"/>
        <v>16</v>
      </c>
    </row>
    <row r="27" spans="1:19" x14ac:dyDescent="0.3">
      <c r="A27" s="63" t="s">
        <v>1709</v>
      </c>
      <c r="B27" s="64">
        <f>VLOOKUP($A27,'Return Data'!$B$7:$R$2843,3,0)</f>
        <v>44347</v>
      </c>
      <c r="C27" s="65">
        <f>VLOOKUP($A27,'Return Data'!$B$7:$R$2843,4,0)</f>
        <v>45.543399999999998</v>
      </c>
      <c r="D27" s="65">
        <f>VLOOKUP($A27,'Return Data'!$B$7:$R$2843,10,0)</f>
        <v>3.4306000000000001</v>
      </c>
      <c r="E27" s="66">
        <f t="shared" si="0"/>
        <v>9</v>
      </c>
      <c r="F27" s="65">
        <f>VLOOKUP($A27,'Return Data'!$B$7:$R$2843,11,0)</f>
        <v>10.785299999999999</v>
      </c>
      <c r="G27" s="66">
        <f t="shared" si="1"/>
        <v>7</v>
      </c>
      <c r="H27" s="65">
        <f>VLOOKUP($A27,'Return Data'!$B$7:$R$2843,12,0)</f>
        <v>18.819800000000001</v>
      </c>
      <c r="I27" s="66">
        <f t="shared" si="2"/>
        <v>6</v>
      </c>
      <c r="J27" s="65">
        <f>VLOOKUP($A27,'Return Data'!$B$7:$R$2843,13,0)</f>
        <v>29.303100000000001</v>
      </c>
      <c r="K27" s="66">
        <f t="shared" si="3"/>
        <v>6</v>
      </c>
      <c r="L27" s="65">
        <f>VLOOKUP($A27,'Return Data'!$B$7:$R$2843,17,0)</f>
        <v>11.9122</v>
      </c>
      <c r="M27" s="66">
        <f t="shared" si="4"/>
        <v>2</v>
      </c>
      <c r="N27" s="65">
        <f>VLOOKUP($A27,'Return Data'!$B$7:$R$2843,14,0)</f>
        <v>9.2891999999999992</v>
      </c>
      <c r="O27" s="66">
        <f t="shared" si="5"/>
        <v>2</v>
      </c>
      <c r="P27" s="65">
        <f>VLOOKUP($A27,'Return Data'!$B$7:$R$2843,15,0)</f>
        <v>9.2517999999999994</v>
      </c>
      <c r="Q27" s="66">
        <f t="shared" si="6"/>
        <v>2</v>
      </c>
      <c r="R27" s="65">
        <f>VLOOKUP($A27,'Return Data'!$B$7:$R$2843,16,0)</f>
        <v>8.2902000000000005</v>
      </c>
      <c r="S27" s="67">
        <f t="shared" si="7"/>
        <v>11</v>
      </c>
    </row>
    <row r="28" spans="1:19" x14ac:dyDescent="0.3">
      <c r="A28" s="63" t="s">
        <v>1710</v>
      </c>
      <c r="B28" s="64">
        <f>VLOOKUP($A28,'Return Data'!$B$7:$R$2843,3,0)</f>
        <v>44347</v>
      </c>
      <c r="C28" s="65">
        <f>VLOOKUP($A28,'Return Data'!$B$7:$R$2843,4,0)</f>
        <v>16.3415</v>
      </c>
      <c r="D28" s="65">
        <f>VLOOKUP($A28,'Return Data'!$B$7:$R$2843,10,0)</f>
        <v>4.1795</v>
      </c>
      <c r="E28" s="66">
        <f t="shared" si="0"/>
        <v>7</v>
      </c>
      <c r="F28" s="65">
        <f>VLOOKUP($A28,'Return Data'!$B$7:$R$2843,11,0)</f>
        <v>10.895799999999999</v>
      </c>
      <c r="G28" s="66">
        <f t="shared" si="1"/>
        <v>6</v>
      </c>
      <c r="H28" s="65">
        <f>VLOOKUP($A28,'Return Data'!$B$7:$R$2843,12,0)</f>
        <v>19.0395</v>
      </c>
      <c r="I28" s="66">
        <f t="shared" si="2"/>
        <v>5</v>
      </c>
      <c r="J28" s="65">
        <f>VLOOKUP($A28,'Return Data'!$B$7:$R$2843,13,0)</f>
        <v>30.534600000000001</v>
      </c>
      <c r="K28" s="66">
        <f t="shared" si="3"/>
        <v>4</v>
      </c>
      <c r="L28" s="65">
        <f>VLOOKUP($A28,'Return Data'!$B$7:$R$2843,17,0)</f>
        <v>11.1816</v>
      </c>
      <c r="M28" s="66">
        <f t="shared" si="4"/>
        <v>3</v>
      </c>
      <c r="N28" s="65">
        <f>VLOOKUP($A28,'Return Data'!$B$7:$R$2843,14,0)</f>
        <v>9.1378000000000004</v>
      </c>
      <c r="O28" s="66">
        <f t="shared" si="5"/>
        <v>3</v>
      </c>
      <c r="P28" s="65">
        <f>VLOOKUP($A28,'Return Data'!$B$7:$R$2843,15,0)</f>
        <v>8.7575000000000003</v>
      </c>
      <c r="Q28" s="66">
        <f t="shared" si="6"/>
        <v>7</v>
      </c>
      <c r="R28" s="65">
        <f>VLOOKUP($A28,'Return Data'!$B$7:$R$2843,16,0)</f>
        <v>8.5053999999999998</v>
      </c>
      <c r="S28" s="67">
        <f t="shared" si="7"/>
        <v>7</v>
      </c>
    </row>
    <row r="29" spans="1:19" x14ac:dyDescent="0.3">
      <c r="A29" s="63" t="s">
        <v>1711</v>
      </c>
      <c r="B29" s="64">
        <f>VLOOKUP($A29,'Return Data'!$B$7:$R$2843,3,0)</f>
        <v>44347</v>
      </c>
      <c r="C29" s="65">
        <f>VLOOKUP($A29,'Return Data'!$B$7:$R$2843,4,0)</f>
        <v>12.008800000000001</v>
      </c>
      <c r="D29" s="65">
        <f>VLOOKUP($A29,'Return Data'!$B$7:$R$2843,10,0)</f>
        <v>2.3454000000000002</v>
      </c>
      <c r="E29" s="66">
        <f t="shared" si="0"/>
        <v>20</v>
      </c>
      <c r="F29" s="65">
        <f>VLOOKUP($A29,'Return Data'!$B$7:$R$2843,11,0)</f>
        <v>6.6577000000000002</v>
      </c>
      <c r="G29" s="66">
        <f t="shared" si="1"/>
        <v>20</v>
      </c>
      <c r="H29" s="65">
        <f>VLOOKUP($A29,'Return Data'!$B$7:$R$2843,12,0)</f>
        <v>11.6122</v>
      </c>
      <c r="I29" s="66">
        <f t="shared" si="2"/>
        <v>20</v>
      </c>
      <c r="J29" s="65">
        <f>VLOOKUP($A29,'Return Data'!$B$7:$R$2843,13,0)</f>
        <v>18.412500000000001</v>
      </c>
      <c r="K29" s="66">
        <f t="shared" si="3"/>
        <v>21</v>
      </c>
      <c r="L29" s="65"/>
      <c r="M29" s="66"/>
      <c r="N29" s="65"/>
      <c r="O29" s="66"/>
      <c r="P29" s="65"/>
      <c r="Q29" s="66"/>
      <c r="R29" s="65">
        <f>VLOOKUP($A29,'Return Data'!$B$7:$R$2843,16,0)</f>
        <v>7.6535000000000002</v>
      </c>
      <c r="S29" s="67">
        <f t="shared" si="7"/>
        <v>19</v>
      </c>
    </row>
    <row r="30" spans="1:19" x14ac:dyDescent="0.3">
      <c r="A30" s="63" t="s">
        <v>1712</v>
      </c>
      <c r="B30" s="64">
        <f>VLOOKUP($A30,'Return Data'!$B$7:$R$2843,3,0)</f>
        <v>44347</v>
      </c>
      <c r="C30" s="65">
        <f>VLOOKUP($A30,'Return Data'!$B$7:$R$2843,4,0)</f>
        <v>51.241265202843998</v>
      </c>
      <c r="D30" s="65">
        <f>VLOOKUP($A30,'Return Data'!$B$7:$R$2843,10,0)</f>
        <v>2.3283</v>
      </c>
      <c r="E30" s="66">
        <f t="shared" si="0"/>
        <v>21</v>
      </c>
      <c r="F30" s="65">
        <f>VLOOKUP($A30,'Return Data'!$B$7:$R$2843,11,0)</f>
        <v>7.6045999999999996</v>
      </c>
      <c r="G30" s="66">
        <f t="shared" si="1"/>
        <v>17</v>
      </c>
      <c r="H30" s="65">
        <f>VLOOKUP($A30,'Return Data'!$B$7:$R$2843,12,0)</f>
        <v>13.173299999999999</v>
      </c>
      <c r="I30" s="66">
        <f t="shared" si="2"/>
        <v>15</v>
      </c>
      <c r="J30" s="65">
        <f>VLOOKUP($A30,'Return Data'!$B$7:$R$2843,13,0)</f>
        <v>21.210100000000001</v>
      </c>
      <c r="K30" s="66">
        <f t="shared" si="3"/>
        <v>15</v>
      </c>
      <c r="L30" s="65">
        <f>VLOOKUP($A30,'Return Data'!$B$7:$R$2843,17,0)</f>
        <v>8.0079999999999991</v>
      </c>
      <c r="M30" s="66">
        <f t="shared" si="4"/>
        <v>14</v>
      </c>
      <c r="N30" s="65">
        <f>VLOOKUP($A30,'Return Data'!$B$7:$R$2843,14,0)</f>
        <v>7.4221000000000004</v>
      </c>
      <c r="O30" s="66">
        <f t="shared" si="5"/>
        <v>11</v>
      </c>
      <c r="P30" s="65">
        <f>VLOOKUP($A30,'Return Data'!$B$7:$R$2843,15,0)</f>
        <v>7.2824999999999998</v>
      </c>
      <c r="Q30" s="66">
        <f t="shared" si="6"/>
        <v>11</v>
      </c>
      <c r="R30" s="65">
        <f>VLOOKUP($A30,'Return Data'!$B$7:$R$2843,16,0)</f>
        <v>7.8071999999999999</v>
      </c>
      <c r="S30" s="67">
        <f t="shared" si="7"/>
        <v>17</v>
      </c>
    </row>
    <row r="31" spans="1:19" x14ac:dyDescent="0.3">
      <c r="A31" s="63" t="s">
        <v>1713</v>
      </c>
      <c r="B31" s="64">
        <f>VLOOKUP($A31,'Return Data'!$B$7:$R$2843,3,0)</f>
        <v>44347</v>
      </c>
      <c r="C31" s="65">
        <f>VLOOKUP($A31,'Return Data'!$B$7:$R$2843,4,0)</f>
        <v>12.64</v>
      </c>
      <c r="D31" s="65">
        <f>VLOOKUP($A31,'Return Data'!$B$7:$R$2843,10,0)</f>
        <v>2.3481999999999998</v>
      </c>
      <c r="E31" s="66">
        <f t="shared" si="0"/>
        <v>19</v>
      </c>
      <c r="F31" s="65">
        <f>VLOOKUP($A31,'Return Data'!$B$7:$R$2843,11,0)</f>
        <v>6.2184999999999997</v>
      </c>
      <c r="G31" s="66">
        <f t="shared" si="1"/>
        <v>22</v>
      </c>
      <c r="H31" s="65">
        <f>VLOOKUP($A31,'Return Data'!$B$7:$R$2843,12,0)</f>
        <v>11.759499999999999</v>
      </c>
      <c r="I31" s="66">
        <f t="shared" si="2"/>
        <v>19</v>
      </c>
      <c r="J31" s="65">
        <f>VLOOKUP($A31,'Return Data'!$B$7:$R$2843,13,0)</f>
        <v>20.038</v>
      </c>
      <c r="K31" s="66">
        <f t="shared" si="3"/>
        <v>19</v>
      </c>
      <c r="L31" s="65">
        <f>VLOOKUP($A31,'Return Data'!$B$7:$R$2843,17,0)</f>
        <v>9.1862999999999992</v>
      </c>
      <c r="M31" s="66">
        <f t="shared" si="4"/>
        <v>10</v>
      </c>
      <c r="N31" s="65"/>
      <c r="O31" s="66"/>
      <c r="P31" s="65"/>
      <c r="Q31" s="66"/>
      <c r="R31" s="65">
        <f>VLOOKUP($A31,'Return Data'!$B$7:$R$2843,16,0)</f>
        <v>8.6917000000000009</v>
      </c>
      <c r="S31" s="67">
        <f t="shared" si="7"/>
        <v>5</v>
      </c>
    </row>
    <row r="32" spans="1:19" x14ac:dyDescent="0.3">
      <c r="A32" s="63" t="s">
        <v>1714</v>
      </c>
      <c r="B32" s="64">
        <f>VLOOKUP($A32,'Return Data'!$B$7:$R$2843,3,0)</f>
        <v>44347</v>
      </c>
      <c r="C32" s="65">
        <f>VLOOKUP($A32,'Return Data'!$B$7:$R$2843,4,0)</f>
        <v>12.3896</v>
      </c>
      <c r="D32" s="65">
        <f>VLOOKUP($A32,'Return Data'!$B$7:$R$2843,10,0)</f>
        <v>4.3475000000000001</v>
      </c>
      <c r="E32" s="66">
        <f t="shared" si="0"/>
        <v>5</v>
      </c>
      <c r="F32" s="65">
        <f>VLOOKUP($A32,'Return Data'!$B$7:$R$2843,11,0)</f>
        <v>11.6341</v>
      </c>
      <c r="G32" s="66">
        <f t="shared" si="1"/>
        <v>3</v>
      </c>
      <c r="H32" s="65">
        <f>VLOOKUP($A32,'Return Data'!$B$7:$R$2843,12,0)</f>
        <v>17.662299999999998</v>
      </c>
      <c r="I32" s="66">
        <f t="shared" si="2"/>
        <v>8</v>
      </c>
      <c r="J32" s="65">
        <f>VLOOKUP($A32,'Return Data'!$B$7:$R$2843,13,0)</f>
        <v>26.101500000000001</v>
      </c>
      <c r="K32" s="66">
        <f t="shared" si="3"/>
        <v>10</v>
      </c>
      <c r="L32" s="65">
        <f>VLOOKUP($A32,'Return Data'!$B$7:$R$2843,17,0)</f>
        <v>9.9933999999999994</v>
      </c>
      <c r="M32" s="66">
        <f t="shared" si="4"/>
        <v>6</v>
      </c>
      <c r="N32" s="65"/>
      <c r="O32" s="66"/>
      <c r="P32" s="65"/>
      <c r="Q32" s="66"/>
      <c r="R32" s="65">
        <f>VLOOKUP($A32,'Return Data'!$B$7:$R$2843,16,0)</f>
        <v>8.0928000000000004</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3.307165217391304</v>
      </c>
      <c r="E34" s="74"/>
      <c r="F34" s="75">
        <f>AVERAGE(F8:F32)</f>
        <v>9.0297000000000001</v>
      </c>
      <c r="G34" s="74"/>
      <c r="H34" s="75">
        <f>AVERAGE(H8:H32)</f>
        <v>15.235708695652169</v>
      </c>
      <c r="I34" s="74"/>
      <c r="J34" s="75">
        <f>AVERAGE(J8:J32)</f>
        <v>24.518943478260869</v>
      </c>
      <c r="K34" s="74"/>
      <c r="L34" s="75">
        <f>AVERAGE(L8:L32)</f>
        <v>8.6479947368421062</v>
      </c>
      <c r="M34" s="74"/>
      <c r="N34" s="75">
        <f>AVERAGE(N8:N32)</f>
        <v>7.5266937499999997</v>
      </c>
      <c r="O34" s="74"/>
      <c r="P34" s="75">
        <f>AVERAGE(P8:P32)</f>
        <v>7.9200999999999988</v>
      </c>
      <c r="Q34" s="74"/>
      <c r="R34" s="75">
        <f>AVERAGE(R8:R32)</f>
        <v>8.1261304347826098</v>
      </c>
      <c r="S34" s="76"/>
    </row>
    <row r="35" spans="1:19" x14ac:dyDescent="0.3">
      <c r="A35" s="73" t="s">
        <v>28</v>
      </c>
      <c r="B35" s="74"/>
      <c r="C35" s="74"/>
      <c r="D35" s="75">
        <f>MIN(D8:D32)</f>
        <v>1.5477000000000001</v>
      </c>
      <c r="E35" s="74"/>
      <c r="F35" s="75">
        <f>MIN(F8:F32)</f>
        <v>3.4150999999999998</v>
      </c>
      <c r="G35" s="74"/>
      <c r="H35" s="75">
        <f>MIN(H8:H32)</f>
        <v>6.6847000000000003</v>
      </c>
      <c r="I35" s="74"/>
      <c r="J35" s="75">
        <f>MIN(J8:J32)</f>
        <v>13.9961</v>
      </c>
      <c r="K35" s="74"/>
      <c r="L35" s="75">
        <f>MIN(L8:L32)</f>
        <v>-3.9851999999999999</v>
      </c>
      <c r="M35" s="74"/>
      <c r="N35" s="75">
        <f>MIN(N8:N32)</f>
        <v>-2.3529</v>
      </c>
      <c r="O35" s="74"/>
      <c r="P35" s="75">
        <f>MIN(P8:P32)</f>
        <v>2.4643000000000002</v>
      </c>
      <c r="Q35" s="74"/>
      <c r="R35" s="75">
        <f>MIN(R8:R32)</f>
        <v>2.6644000000000001</v>
      </c>
      <c r="S35" s="76"/>
    </row>
    <row r="36" spans="1:19" ht="15" thickBot="1" x14ac:dyDescent="0.35">
      <c r="A36" s="77" t="s">
        <v>29</v>
      </c>
      <c r="B36" s="78"/>
      <c r="C36" s="78"/>
      <c r="D36" s="79">
        <f>MAX(D8:D32)</f>
        <v>5.0439999999999996</v>
      </c>
      <c r="E36" s="78"/>
      <c r="F36" s="79">
        <f>MAX(F8:F32)</f>
        <v>14.7555</v>
      </c>
      <c r="G36" s="78"/>
      <c r="H36" s="79">
        <f>MAX(H8:H32)</f>
        <v>20.834299999999999</v>
      </c>
      <c r="I36" s="78"/>
      <c r="J36" s="79">
        <f>MAX(J8:J32)</f>
        <v>33.670900000000003</v>
      </c>
      <c r="K36" s="78"/>
      <c r="L36" s="79">
        <f>MAX(L8:L32)</f>
        <v>12.2128</v>
      </c>
      <c r="M36" s="78"/>
      <c r="N36" s="79">
        <f>MAX(N8:N32)</f>
        <v>10.312799999999999</v>
      </c>
      <c r="O36" s="78"/>
      <c r="P36" s="79">
        <f>MAX(P8:P32)</f>
        <v>10.5358</v>
      </c>
      <c r="Q36" s="78"/>
      <c r="R36" s="79">
        <f>MAX(R8:R32)</f>
        <v>13.4765</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44347</v>
      </c>
      <c r="C8" s="65">
        <f>VLOOKUP($A8,'Return Data'!$B$7:$R$2843,4,0)</f>
        <v>21.988199999999999</v>
      </c>
      <c r="D8" s="65">
        <f>VLOOKUP($A8,'Return Data'!$B$7:$R$2843,10,0)</f>
        <v>1.4553</v>
      </c>
      <c r="E8" s="66">
        <f t="shared" ref="E8:E34" si="0">RANK(D8,D$8:D$34,0)</f>
        <v>2</v>
      </c>
      <c r="F8" s="65">
        <f>VLOOKUP($A8,'Return Data'!$B$7:$R$2843,11,0)</f>
        <v>2.5177</v>
      </c>
      <c r="G8" s="66">
        <f t="shared" ref="G8:G34" si="1">RANK(F8,F$8:F$34,0)</f>
        <v>1</v>
      </c>
      <c r="H8" s="65">
        <f>VLOOKUP($A8,'Return Data'!$B$7:$R$2843,12,0)</f>
        <v>3.3683000000000001</v>
      </c>
      <c r="I8" s="66">
        <f t="shared" ref="I8:I23" si="2">RANK(H8,H$8:H$34,0)</f>
        <v>8</v>
      </c>
      <c r="J8" s="65">
        <f>VLOOKUP($A8,'Return Data'!$B$7:$R$2843,13,0)</f>
        <v>3.5899000000000001</v>
      </c>
      <c r="K8" s="66">
        <f t="shared" ref="K8:K23" si="3">RANK(J8,J$8:J$34,0)</f>
        <v>8</v>
      </c>
      <c r="L8" s="65">
        <f>VLOOKUP($A8,'Return Data'!$B$7:$R$2843,17,0)</f>
        <v>5.1776</v>
      </c>
      <c r="M8" s="66">
        <f t="shared" ref="M8:M18" si="4">RANK(L8,L$8:L$34,0)</f>
        <v>7</v>
      </c>
      <c r="N8" s="65">
        <f>VLOOKUP($A8,'Return Data'!$B$7:$R$2843,14,0)</f>
        <v>5.8494999999999999</v>
      </c>
      <c r="O8" s="66">
        <f>RANK(N8,N$8:N$34,0)</f>
        <v>7</v>
      </c>
      <c r="P8" s="65">
        <f>VLOOKUP($A8,'Return Data'!$B$7:$R$2843,15,0)</f>
        <v>6.1988000000000003</v>
      </c>
      <c r="Q8" s="66">
        <f>RANK(P8,P$8:P$34,0)</f>
        <v>6</v>
      </c>
      <c r="R8" s="65">
        <f>VLOOKUP($A8,'Return Data'!$B$7:$R$2843,16,0)</f>
        <v>7.1822999999999997</v>
      </c>
      <c r="S8" s="67">
        <f t="shared" ref="S8:S34" si="5">RANK(R8,R$8:R$34,0)</f>
        <v>4</v>
      </c>
    </row>
    <row r="9" spans="1:20" x14ac:dyDescent="0.3">
      <c r="A9" s="63" t="s">
        <v>1716</v>
      </c>
      <c r="B9" s="64">
        <f>VLOOKUP($A9,'Return Data'!$B$7:$R$2843,3,0)</f>
        <v>44347</v>
      </c>
      <c r="C9" s="65">
        <f>VLOOKUP($A9,'Return Data'!$B$7:$R$2843,4,0)</f>
        <v>15.5801</v>
      </c>
      <c r="D9" s="65">
        <f>VLOOKUP($A9,'Return Data'!$B$7:$R$2843,10,0)</f>
        <v>1.3768</v>
      </c>
      <c r="E9" s="66">
        <f t="shared" si="0"/>
        <v>7</v>
      </c>
      <c r="F9" s="65">
        <f>VLOOKUP($A9,'Return Data'!$B$7:$R$2843,11,0)</f>
        <v>2.3418000000000001</v>
      </c>
      <c r="G9" s="66">
        <f t="shared" si="1"/>
        <v>11</v>
      </c>
      <c r="H9" s="65">
        <f>VLOOKUP($A9,'Return Data'!$B$7:$R$2843,12,0)</f>
        <v>3.2848000000000002</v>
      </c>
      <c r="I9" s="66">
        <f t="shared" si="2"/>
        <v>13</v>
      </c>
      <c r="J9" s="65">
        <f>VLOOKUP($A9,'Return Data'!$B$7:$R$2843,13,0)</f>
        <v>3.4948000000000001</v>
      </c>
      <c r="K9" s="66">
        <f t="shared" si="3"/>
        <v>12</v>
      </c>
      <c r="L9" s="65">
        <f>VLOOKUP($A9,'Return Data'!$B$7:$R$2843,17,0)</f>
        <v>5.1611000000000002</v>
      </c>
      <c r="M9" s="66">
        <f t="shared" si="4"/>
        <v>9</v>
      </c>
      <c r="N9" s="65">
        <f>VLOOKUP($A9,'Return Data'!$B$7:$R$2843,14,0)</f>
        <v>5.7973999999999997</v>
      </c>
      <c r="O9" s="66">
        <f>RANK(N9,N$8:N$34,0)</f>
        <v>9</v>
      </c>
      <c r="P9" s="65">
        <f>VLOOKUP($A9,'Return Data'!$B$7:$R$2843,15,0)</f>
        <v>6.3216000000000001</v>
      </c>
      <c r="Q9" s="66">
        <f>RANK(P9,P$8:P$34,0)</f>
        <v>3</v>
      </c>
      <c r="R9" s="65">
        <f>VLOOKUP($A9,'Return Data'!$B$7:$R$2843,16,0)</f>
        <v>6.7380000000000004</v>
      </c>
      <c r="S9" s="67">
        <f t="shared" si="5"/>
        <v>11</v>
      </c>
    </row>
    <row r="10" spans="1:20" x14ac:dyDescent="0.3">
      <c r="A10" s="63" t="s">
        <v>1717</v>
      </c>
      <c r="B10" s="64">
        <f>VLOOKUP($A10,'Return Data'!$B$7:$R$2843,3,0)</f>
        <v>44347</v>
      </c>
      <c r="C10" s="65">
        <f>VLOOKUP($A10,'Return Data'!$B$7:$R$2843,4,0)</f>
        <v>13.1</v>
      </c>
      <c r="D10" s="65">
        <f>VLOOKUP($A10,'Return Data'!$B$7:$R$2843,10,0)</f>
        <v>1.2756000000000001</v>
      </c>
      <c r="E10" s="66">
        <f t="shared" si="0"/>
        <v>17</v>
      </c>
      <c r="F10" s="65">
        <f>VLOOKUP($A10,'Return Data'!$B$7:$R$2843,11,0)</f>
        <v>2.3437999999999999</v>
      </c>
      <c r="G10" s="66">
        <f t="shared" si="1"/>
        <v>10</v>
      </c>
      <c r="H10" s="65">
        <f>VLOOKUP($A10,'Return Data'!$B$7:$R$2843,12,0)</f>
        <v>3.4264999999999999</v>
      </c>
      <c r="I10" s="66">
        <f t="shared" si="2"/>
        <v>4</v>
      </c>
      <c r="J10" s="65">
        <f>VLOOKUP($A10,'Return Data'!$B$7:$R$2843,13,0)</f>
        <v>3.5327999999999999</v>
      </c>
      <c r="K10" s="66">
        <f t="shared" si="3"/>
        <v>10</v>
      </c>
      <c r="L10" s="65">
        <f>VLOOKUP($A10,'Return Data'!$B$7:$R$2843,17,0)</f>
        <v>5.2901999999999996</v>
      </c>
      <c r="M10" s="66">
        <f t="shared" si="4"/>
        <v>4</v>
      </c>
      <c r="N10" s="65">
        <f>VLOOKUP($A10,'Return Data'!$B$7:$R$2843,14,0)</f>
        <v>5.9527000000000001</v>
      </c>
      <c r="O10" s="66">
        <f>RANK(N10,N$8:N$34,0)</f>
        <v>3</v>
      </c>
      <c r="P10" s="65"/>
      <c r="Q10" s="66"/>
      <c r="R10" s="65">
        <f>VLOOKUP($A10,'Return Data'!$B$7:$R$2843,16,0)</f>
        <v>6.2927999999999997</v>
      </c>
      <c r="S10" s="67">
        <f t="shared" si="5"/>
        <v>16</v>
      </c>
    </row>
    <row r="11" spans="1:20" x14ac:dyDescent="0.3">
      <c r="A11" s="63" t="s">
        <v>1718</v>
      </c>
      <c r="B11" s="64">
        <f>VLOOKUP($A11,'Return Data'!$B$7:$R$2843,3,0)</f>
        <v>44347</v>
      </c>
      <c r="C11" s="65">
        <f>VLOOKUP($A11,'Return Data'!$B$7:$R$2843,4,0)</f>
        <v>11.532</v>
      </c>
      <c r="D11" s="65">
        <f>VLOOKUP($A11,'Return Data'!$B$7:$R$2843,10,0)</f>
        <v>1.0214000000000001</v>
      </c>
      <c r="E11" s="66">
        <f t="shared" si="0"/>
        <v>25</v>
      </c>
      <c r="F11" s="65">
        <f>VLOOKUP($A11,'Return Data'!$B$7:$R$2843,11,0)</f>
        <v>1.6223000000000001</v>
      </c>
      <c r="G11" s="66">
        <f t="shared" si="1"/>
        <v>25</v>
      </c>
      <c r="H11" s="65">
        <f>VLOOKUP($A11,'Return Data'!$B$7:$R$2843,12,0)</f>
        <v>2.3711000000000002</v>
      </c>
      <c r="I11" s="66">
        <f t="shared" si="2"/>
        <v>21</v>
      </c>
      <c r="J11" s="65">
        <f>VLOOKUP($A11,'Return Data'!$B$7:$R$2843,13,0)</f>
        <v>2.8237999999999999</v>
      </c>
      <c r="K11" s="66">
        <f t="shared" si="3"/>
        <v>19</v>
      </c>
      <c r="L11" s="65">
        <f>VLOOKUP($A11,'Return Data'!$B$7:$R$2843,17,0)</f>
        <v>4.1196999999999999</v>
      </c>
      <c r="M11" s="66">
        <f t="shared" si="4"/>
        <v>20</v>
      </c>
      <c r="N11" s="65"/>
      <c r="O11" s="66"/>
      <c r="P11" s="65"/>
      <c r="Q11" s="66"/>
      <c r="R11" s="65">
        <f>VLOOKUP($A11,'Return Data'!$B$7:$R$2843,16,0)</f>
        <v>4.9446000000000003</v>
      </c>
      <c r="S11" s="67">
        <f t="shared" si="5"/>
        <v>21</v>
      </c>
    </row>
    <row r="12" spans="1:20" x14ac:dyDescent="0.3">
      <c r="A12" s="63" t="s">
        <v>1719</v>
      </c>
      <c r="B12" s="64">
        <f>VLOOKUP($A12,'Return Data'!$B$7:$R$2843,3,0)</f>
        <v>44347</v>
      </c>
      <c r="C12" s="65">
        <f>VLOOKUP($A12,'Return Data'!$B$7:$R$2843,4,0)</f>
        <v>12.086</v>
      </c>
      <c r="D12" s="65">
        <f>VLOOKUP($A12,'Return Data'!$B$7:$R$2843,10,0)</f>
        <v>1.2566999999999999</v>
      </c>
      <c r="E12" s="66">
        <f t="shared" si="0"/>
        <v>18</v>
      </c>
      <c r="F12" s="65">
        <f>VLOOKUP($A12,'Return Data'!$B$7:$R$2843,11,0)</f>
        <v>2.1985000000000001</v>
      </c>
      <c r="G12" s="66">
        <f t="shared" si="1"/>
        <v>17</v>
      </c>
      <c r="H12" s="65">
        <f>VLOOKUP($A12,'Return Data'!$B$7:$R$2843,12,0)</f>
        <v>3.0701000000000001</v>
      </c>
      <c r="I12" s="66">
        <f t="shared" si="2"/>
        <v>16</v>
      </c>
      <c r="J12" s="65">
        <f>VLOOKUP($A12,'Return Data'!$B$7:$R$2843,13,0)</f>
        <v>3.3168000000000002</v>
      </c>
      <c r="K12" s="66">
        <f t="shared" si="3"/>
        <v>16</v>
      </c>
      <c r="L12" s="65">
        <f>VLOOKUP($A12,'Return Data'!$B$7:$R$2843,17,0)</f>
        <v>4.9995000000000003</v>
      </c>
      <c r="M12" s="66">
        <f t="shared" si="4"/>
        <v>13</v>
      </c>
      <c r="N12" s="65">
        <f>VLOOKUP($A12,'Return Data'!$B$7:$R$2843,14,0)</f>
        <v>5.7679999999999998</v>
      </c>
      <c r="O12" s="66">
        <f t="shared" ref="O12:O18" si="6">RANK(N12,N$8:N$34,0)</f>
        <v>10</v>
      </c>
      <c r="P12" s="65"/>
      <c r="Q12" s="66"/>
      <c r="R12" s="65">
        <f>VLOOKUP($A12,'Return Data'!$B$7:$R$2843,16,0)</f>
        <v>5.8223000000000003</v>
      </c>
      <c r="S12" s="67">
        <f t="shared" si="5"/>
        <v>18</v>
      </c>
    </row>
    <row r="13" spans="1:20" x14ac:dyDescent="0.3">
      <c r="A13" s="63" t="s">
        <v>1720</v>
      </c>
      <c r="B13" s="64">
        <f>VLOOKUP($A13,'Return Data'!$B$7:$R$2843,3,0)</f>
        <v>44347</v>
      </c>
      <c r="C13" s="65">
        <f>VLOOKUP($A13,'Return Data'!$B$7:$R$2843,4,0)</f>
        <v>15.8873</v>
      </c>
      <c r="D13" s="65">
        <f>VLOOKUP($A13,'Return Data'!$B$7:$R$2843,10,0)</f>
        <v>1.3252999999999999</v>
      </c>
      <c r="E13" s="66">
        <f t="shared" si="0"/>
        <v>12</v>
      </c>
      <c r="F13" s="65">
        <f>VLOOKUP($A13,'Return Data'!$B$7:$R$2843,11,0)</f>
        <v>2.3626999999999998</v>
      </c>
      <c r="G13" s="66">
        <f t="shared" si="1"/>
        <v>9</v>
      </c>
      <c r="H13" s="65">
        <f>VLOOKUP($A13,'Return Data'!$B$7:$R$2843,12,0)</f>
        <v>3.3488000000000002</v>
      </c>
      <c r="I13" s="66">
        <f t="shared" si="2"/>
        <v>11</v>
      </c>
      <c r="J13" s="65">
        <f>VLOOKUP($A13,'Return Data'!$B$7:$R$2843,13,0)</f>
        <v>3.5495999999999999</v>
      </c>
      <c r="K13" s="66">
        <f t="shared" si="3"/>
        <v>9</v>
      </c>
      <c r="L13" s="65">
        <f>VLOOKUP($A13,'Return Data'!$B$7:$R$2843,17,0)</f>
        <v>5.3922999999999996</v>
      </c>
      <c r="M13" s="66">
        <f t="shared" si="4"/>
        <v>2</v>
      </c>
      <c r="N13" s="65">
        <f>VLOOKUP($A13,'Return Data'!$B$7:$R$2843,14,0)</f>
        <v>6.0541999999999998</v>
      </c>
      <c r="O13" s="66">
        <f t="shared" si="6"/>
        <v>1</v>
      </c>
      <c r="P13" s="65">
        <f>VLOOKUP($A13,'Return Data'!$B$7:$R$2843,15,0)</f>
        <v>6.3986000000000001</v>
      </c>
      <c r="Q13" s="66">
        <f t="shared" ref="Q13:Q18" si="7">RANK(P13,P$8:P$34,0)</f>
        <v>1</v>
      </c>
      <c r="R13" s="65">
        <f>VLOOKUP($A13,'Return Data'!$B$7:$R$2843,16,0)</f>
        <v>6.9067999999999996</v>
      </c>
      <c r="S13" s="67">
        <f t="shared" si="5"/>
        <v>9</v>
      </c>
    </row>
    <row r="14" spans="1:20" x14ac:dyDescent="0.3">
      <c r="A14" s="63" t="s">
        <v>1721</v>
      </c>
      <c r="B14" s="64">
        <f>VLOOKUP($A14,'Return Data'!$B$7:$R$2843,3,0)</f>
        <v>44347</v>
      </c>
      <c r="C14" s="65">
        <f>VLOOKUP($A14,'Return Data'!$B$7:$R$2843,4,0)</f>
        <v>15.577</v>
      </c>
      <c r="D14" s="65">
        <f>VLOOKUP($A14,'Return Data'!$B$7:$R$2843,10,0)</f>
        <v>1.3797999999999999</v>
      </c>
      <c r="E14" s="66">
        <f t="shared" si="0"/>
        <v>6</v>
      </c>
      <c r="F14" s="65">
        <f>VLOOKUP($A14,'Return Data'!$B$7:$R$2843,11,0)</f>
        <v>2.3658000000000001</v>
      </c>
      <c r="G14" s="66">
        <f t="shared" si="1"/>
        <v>8</v>
      </c>
      <c r="H14" s="65">
        <f>VLOOKUP($A14,'Return Data'!$B$7:$R$2843,12,0)</f>
        <v>3.3094999999999999</v>
      </c>
      <c r="I14" s="66">
        <f t="shared" si="2"/>
        <v>12</v>
      </c>
      <c r="J14" s="65">
        <f>VLOOKUP($A14,'Return Data'!$B$7:$R$2843,13,0)</f>
        <v>3.4672999999999998</v>
      </c>
      <c r="K14" s="66">
        <f t="shared" si="3"/>
        <v>14</v>
      </c>
      <c r="L14" s="65">
        <f>VLOOKUP($A14,'Return Data'!$B$7:$R$2843,17,0)</f>
        <v>4.7629999999999999</v>
      </c>
      <c r="M14" s="66">
        <f t="shared" si="4"/>
        <v>16</v>
      </c>
      <c r="N14" s="65">
        <f>VLOOKUP($A14,'Return Data'!$B$7:$R$2843,14,0)</f>
        <v>5.4592999999999998</v>
      </c>
      <c r="O14" s="66">
        <f t="shared" si="6"/>
        <v>14</v>
      </c>
      <c r="P14" s="65">
        <f>VLOOKUP($A14,'Return Data'!$B$7:$R$2843,15,0)</f>
        <v>5.8480999999999996</v>
      </c>
      <c r="Q14" s="66">
        <f t="shared" si="7"/>
        <v>13</v>
      </c>
      <c r="R14" s="65">
        <f>VLOOKUP($A14,'Return Data'!$B$7:$R$2843,16,0)</f>
        <v>6.3741000000000003</v>
      </c>
      <c r="S14" s="67">
        <f t="shared" si="5"/>
        <v>14</v>
      </c>
    </row>
    <row r="15" spans="1:20" x14ac:dyDescent="0.3">
      <c r="A15" s="63" t="s">
        <v>1722</v>
      </c>
      <c r="B15" s="64">
        <f>VLOOKUP($A15,'Return Data'!$B$7:$R$2843,3,0)</f>
        <v>44347</v>
      </c>
      <c r="C15" s="65">
        <f>VLOOKUP($A15,'Return Data'!$B$7:$R$2843,4,0)</f>
        <v>28.315799999999999</v>
      </c>
      <c r="D15" s="65">
        <f>VLOOKUP($A15,'Return Data'!$B$7:$R$2843,10,0)</f>
        <v>1.4013</v>
      </c>
      <c r="E15" s="66">
        <f t="shared" si="0"/>
        <v>5</v>
      </c>
      <c r="F15" s="65">
        <f>VLOOKUP($A15,'Return Data'!$B$7:$R$2843,11,0)</f>
        <v>2.3279999999999998</v>
      </c>
      <c r="G15" s="66">
        <f t="shared" si="1"/>
        <v>13</v>
      </c>
      <c r="H15" s="65">
        <f>VLOOKUP($A15,'Return Data'!$B$7:$R$2843,12,0)</f>
        <v>3.3656999999999999</v>
      </c>
      <c r="I15" s="66">
        <f t="shared" si="2"/>
        <v>10</v>
      </c>
      <c r="J15" s="65">
        <f>VLOOKUP($A15,'Return Data'!$B$7:$R$2843,13,0)</f>
        <v>3.4258000000000002</v>
      </c>
      <c r="K15" s="66">
        <f t="shared" si="3"/>
        <v>15</v>
      </c>
      <c r="L15" s="65">
        <f>VLOOKUP($A15,'Return Data'!$B$7:$R$2843,17,0)</f>
        <v>5.0475000000000003</v>
      </c>
      <c r="M15" s="66">
        <f t="shared" si="4"/>
        <v>11</v>
      </c>
      <c r="N15" s="65">
        <f>VLOOKUP($A15,'Return Data'!$B$7:$R$2843,14,0)</f>
        <v>5.7638999999999996</v>
      </c>
      <c r="O15" s="66">
        <f t="shared" si="6"/>
        <v>11</v>
      </c>
      <c r="P15" s="65">
        <f>VLOOKUP($A15,'Return Data'!$B$7:$R$2843,15,0)</f>
        <v>6.1901000000000002</v>
      </c>
      <c r="Q15" s="66">
        <f t="shared" si="7"/>
        <v>7</v>
      </c>
      <c r="R15" s="65">
        <f>VLOOKUP($A15,'Return Data'!$B$7:$R$2843,16,0)</f>
        <v>7.2813999999999997</v>
      </c>
      <c r="S15" s="67">
        <f t="shared" si="5"/>
        <v>2</v>
      </c>
    </row>
    <row r="16" spans="1:20" x14ac:dyDescent="0.3">
      <c r="A16" s="63" t="s">
        <v>1723</v>
      </c>
      <c r="B16" s="64">
        <f>VLOOKUP($A16,'Return Data'!$B$7:$R$2843,3,0)</f>
        <v>44347</v>
      </c>
      <c r="C16" s="65">
        <f>VLOOKUP($A16,'Return Data'!$B$7:$R$2843,4,0)</f>
        <v>26.989100000000001</v>
      </c>
      <c r="D16" s="65">
        <f>VLOOKUP($A16,'Return Data'!$B$7:$R$2843,10,0)</f>
        <v>1.2979000000000001</v>
      </c>
      <c r="E16" s="66">
        <f t="shared" si="0"/>
        <v>15</v>
      </c>
      <c r="F16" s="65">
        <f>VLOOKUP($A16,'Return Data'!$B$7:$R$2843,11,0)</f>
        <v>2.2275999999999998</v>
      </c>
      <c r="G16" s="66">
        <f t="shared" si="1"/>
        <v>16</v>
      </c>
      <c r="H16" s="65">
        <f>VLOOKUP($A16,'Return Data'!$B$7:$R$2843,12,0)</f>
        <v>3.2715999999999998</v>
      </c>
      <c r="I16" s="66">
        <f t="shared" si="2"/>
        <v>14</v>
      </c>
      <c r="J16" s="65">
        <f>VLOOKUP($A16,'Return Data'!$B$7:$R$2843,13,0)</f>
        <v>3.4719000000000002</v>
      </c>
      <c r="K16" s="66">
        <f t="shared" si="3"/>
        <v>13</v>
      </c>
      <c r="L16" s="65">
        <f>VLOOKUP($A16,'Return Data'!$B$7:$R$2843,17,0)</f>
        <v>4.9733000000000001</v>
      </c>
      <c r="M16" s="66">
        <f t="shared" si="4"/>
        <v>14</v>
      </c>
      <c r="N16" s="65">
        <f>VLOOKUP($A16,'Return Data'!$B$7:$R$2843,14,0)</f>
        <v>5.8333000000000004</v>
      </c>
      <c r="O16" s="66">
        <f t="shared" si="6"/>
        <v>8</v>
      </c>
      <c r="P16" s="65">
        <f>VLOOKUP($A16,'Return Data'!$B$7:$R$2843,15,0)</f>
        <v>6.1582999999999997</v>
      </c>
      <c r="Q16" s="66">
        <f t="shared" si="7"/>
        <v>9</v>
      </c>
      <c r="R16" s="65">
        <f>VLOOKUP($A16,'Return Data'!$B$7:$R$2843,16,0)</f>
        <v>7.1421999999999999</v>
      </c>
      <c r="S16" s="67">
        <f t="shared" si="5"/>
        <v>5</v>
      </c>
    </row>
    <row r="17" spans="1:19" x14ac:dyDescent="0.3">
      <c r="A17" s="63" t="s">
        <v>1724</v>
      </c>
      <c r="B17" s="64">
        <f>VLOOKUP($A17,'Return Data'!$B$7:$R$2843,3,0)</f>
        <v>44347</v>
      </c>
      <c r="C17" s="65">
        <f>VLOOKUP($A17,'Return Data'!$B$7:$R$2843,4,0)</f>
        <v>14.885999999999999</v>
      </c>
      <c r="D17" s="65">
        <f>VLOOKUP($A17,'Return Data'!$B$7:$R$2843,10,0)</f>
        <v>1.0974999999999999</v>
      </c>
      <c r="E17" s="66">
        <f t="shared" si="0"/>
        <v>24</v>
      </c>
      <c r="F17" s="65">
        <f>VLOOKUP($A17,'Return Data'!$B$7:$R$2843,11,0)</f>
        <v>1.7546999999999999</v>
      </c>
      <c r="G17" s="66">
        <f t="shared" si="1"/>
        <v>23</v>
      </c>
      <c r="H17" s="65">
        <f>VLOOKUP($A17,'Return Data'!$B$7:$R$2843,12,0)</f>
        <v>2.3149000000000002</v>
      </c>
      <c r="I17" s="66">
        <f t="shared" si="2"/>
        <v>22</v>
      </c>
      <c r="J17" s="65">
        <f>VLOOKUP($A17,'Return Data'!$B$7:$R$2843,13,0)</f>
        <v>2.3022</v>
      </c>
      <c r="K17" s="66">
        <f t="shared" si="3"/>
        <v>22</v>
      </c>
      <c r="L17" s="65">
        <f>VLOOKUP($A17,'Return Data'!$B$7:$R$2843,17,0)</f>
        <v>4.2396000000000003</v>
      </c>
      <c r="M17" s="66">
        <f t="shared" si="4"/>
        <v>19</v>
      </c>
      <c r="N17" s="65">
        <f>VLOOKUP($A17,'Return Data'!$B$7:$R$2843,14,0)</f>
        <v>5.0217000000000001</v>
      </c>
      <c r="O17" s="66">
        <f t="shared" si="6"/>
        <v>16</v>
      </c>
      <c r="P17" s="65">
        <f>VLOOKUP($A17,'Return Data'!$B$7:$R$2843,15,0)</f>
        <v>5.7731000000000003</v>
      </c>
      <c r="Q17" s="66">
        <f t="shared" si="7"/>
        <v>14</v>
      </c>
      <c r="R17" s="65">
        <f>VLOOKUP($A17,'Return Data'!$B$7:$R$2843,16,0)</f>
        <v>6.3601000000000001</v>
      </c>
      <c r="S17" s="67">
        <f t="shared" si="5"/>
        <v>15</v>
      </c>
    </row>
    <row r="18" spans="1:19" x14ac:dyDescent="0.3">
      <c r="A18" s="63" t="s">
        <v>1725</v>
      </c>
      <c r="B18" s="64">
        <f>VLOOKUP($A18,'Return Data'!$B$7:$R$2843,3,0)</f>
        <v>44347</v>
      </c>
      <c r="C18" s="65">
        <f>VLOOKUP($A18,'Return Data'!$B$7:$R$2843,4,0)</f>
        <v>26.243600000000001</v>
      </c>
      <c r="D18" s="65">
        <f>VLOOKUP($A18,'Return Data'!$B$7:$R$2843,10,0)</f>
        <v>1.3024</v>
      </c>
      <c r="E18" s="66">
        <f t="shared" si="0"/>
        <v>14</v>
      </c>
      <c r="F18" s="65">
        <f>VLOOKUP($A18,'Return Data'!$B$7:$R$2843,11,0)</f>
        <v>2.3370000000000002</v>
      </c>
      <c r="G18" s="66">
        <f t="shared" si="1"/>
        <v>12</v>
      </c>
      <c r="H18" s="65">
        <f>VLOOKUP($A18,'Return Data'!$B$7:$R$2843,12,0)</f>
        <v>3.2355</v>
      </c>
      <c r="I18" s="66">
        <f t="shared" si="2"/>
        <v>15</v>
      </c>
      <c r="J18" s="65">
        <f>VLOOKUP($A18,'Return Data'!$B$7:$R$2843,13,0)</f>
        <v>3.6162000000000001</v>
      </c>
      <c r="K18" s="66">
        <f t="shared" si="3"/>
        <v>7</v>
      </c>
      <c r="L18" s="65">
        <f>VLOOKUP($A18,'Return Data'!$B$7:$R$2843,17,0)</f>
        <v>5.1989000000000001</v>
      </c>
      <c r="M18" s="66">
        <f t="shared" si="4"/>
        <v>6</v>
      </c>
      <c r="N18" s="65">
        <f>VLOOKUP($A18,'Return Data'!$B$7:$R$2843,14,0)</f>
        <v>5.7328000000000001</v>
      </c>
      <c r="O18" s="66">
        <f t="shared" si="6"/>
        <v>12</v>
      </c>
      <c r="P18" s="65">
        <f>VLOOKUP($A18,'Return Data'!$B$7:$R$2843,15,0)</f>
        <v>6.1120999999999999</v>
      </c>
      <c r="Q18" s="66">
        <f t="shared" si="7"/>
        <v>10</v>
      </c>
      <c r="R18" s="65">
        <f>VLOOKUP($A18,'Return Data'!$B$7:$R$2843,16,0)</f>
        <v>7.0060000000000002</v>
      </c>
      <c r="S18" s="67">
        <f t="shared" si="5"/>
        <v>6</v>
      </c>
    </row>
    <row r="19" spans="1:19" x14ac:dyDescent="0.3">
      <c r="A19" s="63" t="s">
        <v>1726</v>
      </c>
      <c r="B19" s="64">
        <f>VLOOKUP($A19,'Return Data'!$B$7:$R$2843,3,0)</f>
        <v>44347</v>
      </c>
      <c r="C19" s="65">
        <f>VLOOKUP($A19,'Return Data'!$B$7:$R$2843,4,0)</f>
        <v>10.7149</v>
      </c>
      <c r="D19" s="65">
        <f>VLOOKUP($A19,'Return Data'!$B$7:$R$2843,10,0)</f>
        <v>1.1212</v>
      </c>
      <c r="E19" s="66">
        <f t="shared" si="0"/>
        <v>22</v>
      </c>
      <c r="F19" s="65">
        <f>VLOOKUP($A19,'Return Data'!$B$7:$R$2843,11,0)</f>
        <v>1.841</v>
      </c>
      <c r="G19" s="66">
        <f t="shared" si="1"/>
        <v>22</v>
      </c>
      <c r="H19" s="65">
        <f>VLOOKUP($A19,'Return Data'!$B$7:$R$2843,12,0)</f>
        <v>2.5604</v>
      </c>
      <c r="I19" s="66">
        <f t="shared" si="2"/>
        <v>20</v>
      </c>
      <c r="J19" s="65">
        <f>VLOOKUP($A19,'Return Data'!$B$7:$R$2843,13,0)</f>
        <v>2.7355</v>
      </c>
      <c r="K19" s="66">
        <f t="shared" si="3"/>
        <v>20</v>
      </c>
      <c r="L19" s="65"/>
      <c r="M19" s="66"/>
      <c r="N19" s="65"/>
      <c r="O19" s="66"/>
      <c r="P19" s="65"/>
      <c r="Q19" s="66"/>
      <c r="R19" s="65">
        <f>VLOOKUP($A19,'Return Data'!$B$7:$R$2843,16,0)</f>
        <v>4.0815999999999999</v>
      </c>
      <c r="S19" s="67">
        <f t="shared" si="5"/>
        <v>23</v>
      </c>
    </row>
    <row r="20" spans="1:19" x14ac:dyDescent="0.3">
      <c r="A20" s="63" t="s">
        <v>1727</v>
      </c>
      <c r="B20" s="64">
        <f>VLOOKUP($A20,'Return Data'!$B$7:$R$2843,3,0)</f>
        <v>44347</v>
      </c>
      <c r="C20" s="65">
        <f>VLOOKUP($A20,'Return Data'!$B$7:$R$2843,4,0)</f>
        <v>27.1877</v>
      </c>
      <c r="D20" s="65">
        <f>VLOOKUP($A20,'Return Data'!$B$7:$R$2843,10,0)</f>
        <v>0.95320000000000005</v>
      </c>
      <c r="E20" s="66">
        <f t="shared" si="0"/>
        <v>26</v>
      </c>
      <c r="F20" s="65">
        <f>VLOOKUP($A20,'Return Data'!$B$7:$R$2843,11,0)</f>
        <v>1.4610000000000001</v>
      </c>
      <c r="G20" s="66">
        <f t="shared" si="1"/>
        <v>26</v>
      </c>
      <c r="H20" s="65">
        <f>VLOOKUP($A20,'Return Data'!$B$7:$R$2843,12,0)</f>
        <v>2.1364000000000001</v>
      </c>
      <c r="I20" s="66">
        <f t="shared" si="2"/>
        <v>24</v>
      </c>
      <c r="J20" s="65">
        <f>VLOOKUP($A20,'Return Data'!$B$7:$R$2843,13,0)</f>
        <v>1.9614</v>
      </c>
      <c r="K20" s="66">
        <f t="shared" si="3"/>
        <v>23</v>
      </c>
      <c r="L20" s="65">
        <f>VLOOKUP($A20,'Return Data'!$B$7:$R$2843,17,0)</f>
        <v>3.5339</v>
      </c>
      <c r="M20" s="66">
        <f>RANK(L20,L$8:L$34,0)</f>
        <v>21</v>
      </c>
      <c r="N20" s="65">
        <f>VLOOKUP($A20,'Return Data'!$B$7:$R$2843,14,0)</f>
        <v>4.4596999999999998</v>
      </c>
      <c r="O20" s="66">
        <f>RANK(N20,N$8:N$34,0)</f>
        <v>17</v>
      </c>
      <c r="P20" s="65">
        <f>VLOOKUP($A20,'Return Data'!$B$7:$R$2843,15,0)</f>
        <v>5.1719999999999997</v>
      </c>
      <c r="Q20" s="66">
        <f>RANK(P20,P$8:P$34,0)</f>
        <v>15</v>
      </c>
      <c r="R20" s="65">
        <f>VLOOKUP($A20,'Return Data'!$B$7:$R$2843,16,0)</f>
        <v>6.5296000000000003</v>
      </c>
      <c r="S20" s="67">
        <f t="shared" si="5"/>
        <v>12</v>
      </c>
    </row>
    <row r="21" spans="1:19" x14ac:dyDescent="0.3">
      <c r="A21" s="63" t="s">
        <v>1728</v>
      </c>
      <c r="B21" s="64">
        <f>VLOOKUP($A21,'Return Data'!$B$7:$R$2843,3,0)</f>
        <v>44347</v>
      </c>
      <c r="C21" s="65">
        <f>VLOOKUP($A21,'Return Data'!$B$7:$R$2843,4,0)</f>
        <v>30.559100000000001</v>
      </c>
      <c r="D21" s="65">
        <f>VLOOKUP($A21,'Return Data'!$B$7:$R$2843,10,0)</f>
        <v>1.375</v>
      </c>
      <c r="E21" s="66">
        <f t="shared" si="0"/>
        <v>8</v>
      </c>
      <c r="F21" s="65">
        <f>VLOOKUP($A21,'Return Data'!$B$7:$R$2843,11,0)</f>
        <v>2.4456000000000002</v>
      </c>
      <c r="G21" s="66">
        <f t="shared" si="1"/>
        <v>3</v>
      </c>
      <c r="H21" s="65">
        <f>VLOOKUP($A21,'Return Data'!$B$7:$R$2843,12,0)</f>
        <v>3.452</v>
      </c>
      <c r="I21" s="66">
        <f t="shared" si="2"/>
        <v>3</v>
      </c>
      <c r="J21" s="65">
        <f>VLOOKUP($A21,'Return Data'!$B$7:$R$2843,13,0)</f>
        <v>3.6326999999999998</v>
      </c>
      <c r="K21" s="66">
        <f t="shared" si="3"/>
        <v>6</v>
      </c>
      <c r="L21" s="65">
        <f>VLOOKUP($A21,'Return Data'!$B$7:$R$2843,17,0)</f>
        <v>5.1620999999999997</v>
      </c>
      <c r="M21" s="66">
        <f>RANK(L21,L$8:L$34,0)</f>
        <v>8</v>
      </c>
      <c r="N21" s="65">
        <f>VLOOKUP($A21,'Return Data'!$B$7:$R$2843,14,0)</f>
        <v>5.8495999999999997</v>
      </c>
      <c r="O21" s="66">
        <f>RANK(N21,N$8:N$34,0)</f>
        <v>6</v>
      </c>
      <c r="P21" s="65">
        <f>VLOOKUP($A21,'Return Data'!$B$7:$R$2843,15,0)</f>
        <v>6.2114000000000003</v>
      </c>
      <c r="Q21" s="66">
        <f>RANK(P21,P$8:P$34,0)</f>
        <v>5</v>
      </c>
      <c r="R21" s="65">
        <f>VLOOKUP($A21,'Return Data'!$B$7:$R$2843,16,0)</f>
        <v>7.2644000000000002</v>
      </c>
      <c r="S21" s="67">
        <f t="shared" si="5"/>
        <v>3</v>
      </c>
    </row>
    <row r="22" spans="1:19" x14ac:dyDescent="0.3">
      <c r="A22" s="63" t="s">
        <v>1729</v>
      </c>
      <c r="B22" s="64">
        <f>VLOOKUP($A22,'Return Data'!$B$7:$R$2843,3,0)</f>
        <v>44347</v>
      </c>
      <c r="C22" s="65">
        <f>VLOOKUP($A22,'Return Data'!$B$7:$R$2843,4,0)</f>
        <v>15.72</v>
      </c>
      <c r="D22" s="65">
        <f>VLOOKUP($A22,'Return Data'!$B$7:$R$2843,10,0)</f>
        <v>1.3735999999999999</v>
      </c>
      <c r="E22" s="66">
        <f t="shared" si="0"/>
        <v>9</v>
      </c>
      <c r="F22" s="65">
        <f>VLOOKUP($A22,'Return Data'!$B$7:$R$2843,11,0)</f>
        <v>2.4104000000000001</v>
      </c>
      <c r="G22" s="66">
        <f t="shared" si="1"/>
        <v>5</v>
      </c>
      <c r="H22" s="65">
        <f>VLOOKUP($A22,'Return Data'!$B$7:$R$2843,12,0)</f>
        <v>3.3938000000000001</v>
      </c>
      <c r="I22" s="66">
        <f t="shared" si="2"/>
        <v>5</v>
      </c>
      <c r="J22" s="65">
        <f>VLOOKUP($A22,'Return Data'!$B$7:$R$2843,13,0)</f>
        <v>3.8102999999999998</v>
      </c>
      <c r="K22" s="66">
        <f t="shared" si="3"/>
        <v>3</v>
      </c>
      <c r="L22" s="65">
        <f>VLOOKUP($A22,'Return Data'!$B$7:$R$2843,17,0)</f>
        <v>5.3719000000000001</v>
      </c>
      <c r="M22" s="66">
        <f>RANK(L22,L$8:L$34,0)</f>
        <v>3</v>
      </c>
      <c r="N22" s="65">
        <f>VLOOKUP($A22,'Return Data'!$B$7:$R$2843,14,0)</f>
        <v>5.9351000000000003</v>
      </c>
      <c r="O22" s="66">
        <f>RANK(N22,N$8:N$34,0)</f>
        <v>4</v>
      </c>
      <c r="P22" s="65">
        <f>VLOOKUP($A22,'Return Data'!$B$7:$R$2843,15,0)</f>
        <v>6.2984</v>
      </c>
      <c r="Q22" s="66">
        <f>RANK(P22,P$8:P$34,0)</f>
        <v>4</v>
      </c>
      <c r="R22" s="65">
        <f>VLOOKUP($A22,'Return Data'!$B$7:$R$2843,16,0)</f>
        <v>6.7519</v>
      </c>
      <c r="S22" s="67">
        <f t="shared" si="5"/>
        <v>10</v>
      </c>
    </row>
    <row r="23" spans="1:19" x14ac:dyDescent="0.3">
      <c r="A23" s="63" t="s">
        <v>1730</v>
      </c>
      <c r="B23" s="64">
        <f>VLOOKUP($A23,'Return Data'!$B$7:$R$2843,3,0)</f>
        <v>44347</v>
      </c>
      <c r="C23" s="65">
        <f>VLOOKUP($A23,'Return Data'!$B$7:$R$2843,4,0)</f>
        <v>11.209</v>
      </c>
      <c r="D23" s="65">
        <f>VLOOKUP($A23,'Return Data'!$B$7:$R$2843,10,0)</f>
        <v>1.2319</v>
      </c>
      <c r="E23" s="66">
        <f t="shared" si="0"/>
        <v>19</v>
      </c>
      <c r="F23" s="65">
        <f>VLOOKUP($A23,'Return Data'!$B$7:$R$2843,11,0)</f>
        <v>1.9816</v>
      </c>
      <c r="G23" s="66">
        <f t="shared" si="1"/>
        <v>21</v>
      </c>
      <c r="H23" s="65">
        <f>VLOOKUP($A23,'Return Data'!$B$7:$R$2843,12,0)</f>
        <v>2.7528000000000001</v>
      </c>
      <c r="I23" s="66">
        <f t="shared" si="2"/>
        <v>19</v>
      </c>
      <c r="J23" s="65">
        <f>VLOOKUP($A23,'Return Data'!$B$7:$R$2843,13,0)</f>
        <v>2.6775000000000002</v>
      </c>
      <c r="K23" s="66">
        <f t="shared" si="3"/>
        <v>21</v>
      </c>
      <c r="L23" s="65">
        <f>VLOOKUP($A23,'Return Data'!$B$7:$R$2843,17,0)</f>
        <v>4.5518000000000001</v>
      </c>
      <c r="M23" s="66">
        <f>RANK(L23,L$8:L$34,0)</f>
        <v>17</v>
      </c>
      <c r="N23" s="65"/>
      <c r="O23" s="66"/>
      <c r="P23" s="65"/>
      <c r="Q23" s="66"/>
      <c r="R23" s="65">
        <f>VLOOKUP($A23,'Return Data'!$B$7:$R$2843,16,0)</f>
        <v>4.9809999999999999</v>
      </c>
      <c r="S23" s="67">
        <f t="shared" si="5"/>
        <v>20</v>
      </c>
    </row>
    <row r="24" spans="1:19" x14ac:dyDescent="0.3">
      <c r="A24" s="63" t="s">
        <v>1731</v>
      </c>
      <c r="B24" s="64">
        <f>VLOOKUP($A24,'Return Data'!$B$7:$R$2843,3,0)</f>
        <v>44347</v>
      </c>
      <c r="C24" s="65">
        <f>VLOOKUP($A24,'Return Data'!$B$7:$R$2843,4,0)</f>
        <v>10.284599999999999</v>
      </c>
      <c r="D24" s="65">
        <f>VLOOKUP($A24,'Return Data'!$B$7:$R$2843,10,0)</f>
        <v>1.1408</v>
      </c>
      <c r="E24" s="66">
        <f t="shared" si="0"/>
        <v>21</v>
      </c>
      <c r="F24" s="65">
        <f>VLOOKUP($A24,'Return Data'!$B$7:$R$2843,11,0)</f>
        <v>2.0388999999999999</v>
      </c>
      <c r="G24" s="66">
        <f t="shared" si="1"/>
        <v>19</v>
      </c>
      <c r="H24" s="65"/>
      <c r="I24" s="66"/>
      <c r="J24" s="65"/>
      <c r="K24" s="66"/>
      <c r="L24" s="65"/>
      <c r="M24" s="66"/>
      <c r="N24" s="65"/>
      <c r="O24" s="66"/>
      <c r="P24" s="65"/>
      <c r="Q24" s="66"/>
      <c r="R24" s="65">
        <f>VLOOKUP($A24,'Return Data'!$B$7:$R$2843,16,0)</f>
        <v>2.8460000000000001</v>
      </c>
      <c r="S24" s="67">
        <f t="shared" si="5"/>
        <v>27</v>
      </c>
    </row>
    <row r="25" spans="1:19" x14ac:dyDescent="0.3">
      <c r="A25" s="63" t="s">
        <v>1732</v>
      </c>
      <c r="B25" s="64">
        <f>VLOOKUP($A25,'Return Data'!$B$7:$R$2843,3,0)</f>
        <v>44347</v>
      </c>
      <c r="C25" s="65">
        <f>VLOOKUP($A25,'Return Data'!$B$7:$R$2843,4,0)</f>
        <v>10.394</v>
      </c>
      <c r="D25" s="65">
        <f>VLOOKUP($A25,'Return Data'!$B$7:$R$2843,10,0)</f>
        <v>1.2962</v>
      </c>
      <c r="E25" s="66">
        <f t="shared" si="0"/>
        <v>16</v>
      </c>
      <c r="F25" s="65">
        <f>VLOOKUP($A25,'Return Data'!$B$7:$R$2843,11,0)</f>
        <v>2.2528000000000001</v>
      </c>
      <c r="G25" s="66">
        <f t="shared" si="1"/>
        <v>15</v>
      </c>
      <c r="H25" s="65"/>
      <c r="I25" s="66"/>
      <c r="J25" s="65"/>
      <c r="K25" s="66"/>
      <c r="L25" s="65"/>
      <c r="M25" s="66"/>
      <c r="N25" s="65"/>
      <c r="O25" s="66"/>
      <c r="P25" s="65"/>
      <c r="Q25" s="66"/>
      <c r="R25" s="65">
        <f>VLOOKUP($A25,'Return Data'!$B$7:$R$2843,16,0)</f>
        <v>3.94</v>
      </c>
      <c r="S25" s="67">
        <f t="shared" si="5"/>
        <v>24</v>
      </c>
    </row>
    <row r="26" spans="1:19" x14ac:dyDescent="0.3">
      <c r="A26" s="63" t="s">
        <v>2013</v>
      </c>
      <c r="B26" s="64">
        <f>VLOOKUP($A26,'Return Data'!$B$7:$R$2843,3,0)</f>
        <v>44347</v>
      </c>
      <c r="C26" s="65">
        <f>VLOOKUP($A26,'Return Data'!$B$7:$R$2843,4,0)</f>
        <v>10.886100000000001</v>
      </c>
      <c r="D26" s="65">
        <f>VLOOKUP($A26,'Return Data'!$B$7:$R$2843,10,0)</f>
        <v>0.34939999999999999</v>
      </c>
      <c r="E26" s="66">
        <f t="shared" si="0"/>
        <v>27</v>
      </c>
      <c r="F26" s="65">
        <f>VLOOKUP($A26,'Return Data'!$B$7:$R$2843,11,0)</f>
        <v>0.90469999999999995</v>
      </c>
      <c r="G26" s="66">
        <f t="shared" si="1"/>
        <v>27</v>
      </c>
      <c r="H26" s="65">
        <f>VLOOKUP($A26,'Return Data'!$B$7:$R$2843,12,0)</f>
        <v>0.9224</v>
      </c>
      <c r="I26" s="66">
        <f t="shared" ref="I26:I34" si="8">RANK(H26,H$8:H$34,0)</f>
        <v>25</v>
      </c>
      <c r="J26" s="65">
        <f>VLOOKUP($A26,'Return Data'!$B$7:$R$2843,13,0)</f>
        <v>-0.25469999999999998</v>
      </c>
      <c r="K26" s="66">
        <f t="shared" ref="K26:K34" si="9">RANK(J26,J$8:J$34,0)</f>
        <v>25</v>
      </c>
      <c r="L26" s="65">
        <f>VLOOKUP($A26,'Return Data'!$B$7:$R$2843,17,0)</f>
        <v>1.7856000000000001</v>
      </c>
      <c r="M26" s="66">
        <f>RANK(L26,L$8:L$34,0)</f>
        <v>23</v>
      </c>
      <c r="N26" s="65"/>
      <c r="O26" s="66"/>
      <c r="P26" s="65"/>
      <c r="Q26" s="66"/>
      <c r="R26" s="65">
        <f>VLOOKUP($A26,'Return Data'!$B$7:$R$2843,16,0)</f>
        <v>3.1252</v>
      </c>
      <c r="S26" s="67">
        <f t="shared" si="5"/>
        <v>26</v>
      </c>
    </row>
    <row r="27" spans="1:19" x14ac:dyDescent="0.3">
      <c r="A27" s="63" t="s">
        <v>1733</v>
      </c>
      <c r="B27" s="64">
        <f>VLOOKUP($A27,'Return Data'!$B$7:$R$2843,3,0)</f>
        <v>44347</v>
      </c>
      <c r="C27" s="65">
        <f>VLOOKUP($A27,'Return Data'!$B$7:$R$2843,4,0)</f>
        <v>22.025700000000001</v>
      </c>
      <c r="D27" s="65">
        <f>VLOOKUP($A27,'Return Data'!$B$7:$R$2843,10,0)</f>
        <v>1.3552</v>
      </c>
      <c r="E27" s="66">
        <f t="shared" si="0"/>
        <v>10</v>
      </c>
      <c r="F27" s="65">
        <f>VLOOKUP($A27,'Return Data'!$B$7:$R$2843,11,0)</f>
        <v>2.3742000000000001</v>
      </c>
      <c r="G27" s="66">
        <f t="shared" si="1"/>
        <v>7</v>
      </c>
      <c r="H27" s="65">
        <f>VLOOKUP($A27,'Return Data'!$B$7:$R$2843,12,0)</f>
        <v>3.3765000000000001</v>
      </c>
      <c r="I27" s="66">
        <f t="shared" si="8"/>
        <v>6</v>
      </c>
      <c r="J27" s="65">
        <f>VLOOKUP($A27,'Return Data'!$B$7:$R$2843,13,0)</f>
        <v>3.6629999999999998</v>
      </c>
      <c r="K27" s="66">
        <f t="shared" si="9"/>
        <v>5</v>
      </c>
      <c r="L27" s="65">
        <f>VLOOKUP($A27,'Return Data'!$B$7:$R$2843,17,0)</f>
        <v>5.2168999999999999</v>
      </c>
      <c r="M27" s="66">
        <f>RANK(L27,L$8:L$34,0)</f>
        <v>5</v>
      </c>
      <c r="N27" s="65">
        <f>VLOOKUP($A27,'Return Data'!$B$7:$R$2843,14,0)</f>
        <v>5.9943999999999997</v>
      </c>
      <c r="O27" s="66">
        <f>RANK(N27,N$8:N$34,0)</f>
        <v>2</v>
      </c>
      <c r="P27" s="65">
        <f>VLOOKUP($A27,'Return Data'!$B$7:$R$2843,15,0)</f>
        <v>6.3887</v>
      </c>
      <c r="Q27" s="66">
        <f>RANK(P27,P$8:P$34,0)</f>
        <v>2</v>
      </c>
      <c r="R27" s="65">
        <f>VLOOKUP($A27,'Return Data'!$B$7:$R$2843,16,0)</f>
        <v>7.3376000000000001</v>
      </c>
      <c r="S27" s="67">
        <f t="shared" si="5"/>
        <v>1</v>
      </c>
    </row>
    <row r="28" spans="1:19" x14ac:dyDescent="0.3">
      <c r="A28" s="63" t="s">
        <v>1734</v>
      </c>
      <c r="B28" s="64">
        <f>VLOOKUP($A28,'Return Data'!$B$7:$R$2843,3,0)</f>
        <v>44347</v>
      </c>
      <c r="C28" s="65">
        <f>VLOOKUP($A28,'Return Data'!$B$7:$R$2843,4,0)</f>
        <v>15.2719</v>
      </c>
      <c r="D28" s="65">
        <f>VLOOKUP($A28,'Return Data'!$B$7:$R$2843,10,0)</f>
        <v>1.2309000000000001</v>
      </c>
      <c r="E28" s="66">
        <f t="shared" si="0"/>
        <v>20</v>
      </c>
      <c r="F28" s="65">
        <f>VLOOKUP($A28,'Return Data'!$B$7:$R$2843,11,0)</f>
        <v>2.2743000000000002</v>
      </c>
      <c r="G28" s="66">
        <f t="shared" si="1"/>
        <v>14</v>
      </c>
      <c r="H28" s="65">
        <f>VLOOKUP($A28,'Return Data'!$B$7:$R$2843,12,0)</f>
        <v>3.3763999999999998</v>
      </c>
      <c r="I28" s="66">
        <f t="shared" si="8"/>
        <v>7</v>
      </c>
      <c r="J28" s="65">
        <f>VLOOKUP($A28,'Return Data'!$B$7:$R$2843,13,0)</f>
        <v>3.5137</v>
      </c>
      <c r="K28" s="66">
        <f t="shared" si="9"/>
        <v>11</v>
      </c>
      <c r="L28" s="65">
        <f>VLOOKUP($A28,'Return Data'!$B$7:$R$2843,17,0)</f>
        <v>4.8202999999999996</v>
      </c>
      <c r="M28" s="66">
        <f>RANK(L28,L$8:L$34,0)</f>
        <v>15</v>
      </c>
      <c r="N28" s="65">
        <f>VLOOKUP($A28,'Return Data'!$B$7:$R$2843,14,0)</f>
        <v>5.4668999999999999</v>
      </c>
      <c r="O28" s="66">
        <f>RANK(N28,N$8:N$34,0)</f>
        <v>13</v>
      </c>
      <c r="P28" s="65">
        <f>VLOOKUP($A28,'Return Data'!$B$7:$R$2843,15,0)</f>
        <v>5.9490999999999996</v>
      </c>
      <c r="Q28" s="66">
        <f>RANK(P28,P$8:P$34,0)</f>
        <v>11</v>
      </c>
      <c r="R28" s="65">
        <f>VLOOKUP($A28,'Return Data'!$B$7:$R$2843,16,0)</f>
        <v>6.4598000000000004</v>
      </c>
      <c r="S28" s="67">
        <f t="shared" si="5"/>
        <v>13</v>
      </c>
    </row>
    <row r="29" spans="1:19" x14ac:dyDescent="0.3">
      <c r="A29" s="63" t="s">
        <v>1735</v>
      </c>
      <c r="B29" s="64">
        <f>VLOOKUP($A29,'Return Data'!$B$7:$R$2843,3,0)</f>
        <v>44347</v>
      </c>
      <c r="C29" s="65">
        <f>VLOOKUP($A29,'Return Data'!$B$7:$R$2843,4,0)</f>
        <v>11.992800000000001</v>
      </c>
      <c r="D29" s="65">
        <f>VLOOKUP($A29,'Return Data'!$B$7:$R$2843,10,0)</f>
        <v>1.1069</v>
      </c>
      <c r="E29" s="66">
        <f t="shared" si="0"/>
        <v>23</v>
      </c>
      <c r="F29" s="65">
        <f>VLOOKUP($A29,'Return Data'!$B$7:$R$2843,11,0)</f>
        <v>1.7468999999999999</v>
      </c>
      <c r="G29" s="66">
        <f t="shared" si="1"/>
        <v>24</v>
      </c>
      <c r="H29" s="65">
        <f>VLOOKUP($A29,'Return Data'!$B$7:$R$2843,12,0)</f>
        <v>2.2787999999999999</v>
      </c>
      <c r="I29" s="66">
        <f t="shared" si="8"/>
        <v>23</v>
      </c>
      <c r="J29" s="65">
        <f>VLOOKUP($A29,'Return Data'!$B$7:$R$2843,13,0)</f>
        <v>1.7002999999999999</v>
      </c>
      <c r="K29" s="66">
        <f t="shared" si="9"/>
        <v>24</v>
      </c>
      <c r="L29" s="65">
        <f>VLOOKUP($A29,'Return Data'!$B$7:$R$2843,17,0)</f>
        <v>2.9916</v>
      </c>
      <c r="M29" s="66">
        <f>RANK(L29,L$8:L$34,0)</f>
        <v>22</v>
      </c>
      <c r="N29" s="65">
        <f>VLOOKUP($A29,'Return Data'!$B$7:$R$2843,14,0)</f>
        <v>1.8637999999999999</v>
      </c>
      <c r="O29" s="66">
        <f>RANK(N29,N$8:N$34,0)</f>
        <v>18</v>
      </c>
      <c r="P29" s="65"/>
      <c r="Q29" s="66"/>
      <c r="R29" s="65">
        <f>VLOOKUP($A29,'Return Data'!$B$7:$R$2843,16,0)</f>
        <v>3.6185</v>
      </c>
      <c r="S29" s="67">
        <f t="shared" si="5"/>
        <v>25</v>
      </c>
    </row>
    <row r="30" spans="1:19" x14ac:dyDescent="0.3">
      <c r="A30" s="63" t="s">
        <v>1736</v>
      </c>
      <c r="B30" s="64">
        <f>VLOOKUP($A30,'Return Data'!$B$7:$R$2843,3,0)</f>
        <v>44347</v>
      </c>
      <c r="C30" s="65">
        <f>VLOOKUP($A30,'Return Data'!$B$7:$R$2843,4,0)</f>
        <v>27.511700000000001</v>
      </c>
      <c r="D30" s="65">
        <f>VLOOKUP($A30,'Return Data'!$B$7:$R$2843,10,0)</f>
        <v>1.3112999999999999</v>
      </c>
      <c r="E30" s="66">
        <f t="shared" si="0"/>
        <v>13</v>
      </c>
      <c r="F30" s="65">
        <f>VLOOKUP($A30,'Return Data'!$B$7:$R$2843,11,0)</f>
        <v>2.1764000000000001</v>
      </c>
      <c r="G30" s="66">
        <f t="shared" si="1"/>
        <v>18</v>
      </c>
      <c r="H30" s="65">
        <f>VLOOKUP($A30,'Return Data'!$B$7:$R$2843,12,0)</f>
        <v>2.9510000000000001</v>
      </c>
      <c r="I30" s="66">
        <f t="shared" si="8"/>
        <v>17</v>
      </c>
      <c r="J30" s="65">
        <f>VLOOKUP($A30,'Return Data'!$B$7:$R$2843,13,0)</f>
        <v>2.8975</v>
      </c>
      <c r="K30" s="66">
        <f t="shared" si="9"/>
        <v>18</v>
      </c>
      <c r="L30" s="65">
        <f>VLOOKUP($A30,'Return Data'!$B$7:$R$2843,17,0)</f>
        <v>4.5366</v>
      </c>
      <c r="M30" s="66">
        <f>RANK(L30,L$8:L$34,0)</f>
        <v>18</v>
      </c>
      <c r="N30" s="65">
        <f>VLOOKUP($A30,'Return Data'!$B$7:$R$2843,14,0)</f>
        <v>5.3764000000000003</v>
      </c>
      <c r="O30" s="66">
        <f>RANK(N30,N$8:N$34,0)</f>
        <v>15</v>
      </c>
      <c r="P30" s="65">
        <f>VLOOKUP($A30,'Return Data'!$B$7:$R$2843,15,0)</f>
        <v>5.8654000000000002</v>
      </c>
      <c r="Q30" s="66">
        <f>RANK(P30,P$8:P$34,0)</f>
        <v>12</v>
      </c>
      <c r="R30" s="65">
        <f>VLOOKUP($A30,'Return Data'!$B$7:$R$2843,16,0)</f>
        <v>6.9092000000000002</v>
      </c>
      <c r="S30" s="67">
        <f t="shared" si="5"/>
        <v>7</v>
      </c>
    </row>
    <row r="31" spans="1:19" x14ac:dyDescent="0.3">
      <c r="A31" s="63" t="s">
        <v>1737</v>
      </c>
      <c r="B31" s="64">
        <f>VLOOKUP($A31,'Return Data'!$B$7:$R$2843,3,0)</f>
        <v>44347</v>
      </c>
      <c r="C31" s="65">
        <f>VLOOKUP($A31,'Return Data'!$B$7:$R$2843,4,0)</f>
        <v>10.5989</v>
      </c>
      <c r="D31" s="65">
        <f>VLOOKUP($A31,'Return Data'!$B$7:$R$2843,10,0)</f>
        <v>1.4219999999999999</v>
      </c>
      <c r="E31" s="66">
        <f t="shared" si="0"/>
        <v>4</v>
      </c>
      <c r="F31" s="65">
        <f>VLOOKUP($A31,'Return Data'!$B$7:$R$2843,11,0)</f>
        <v>2.4117999999999999</v>
      </c>
      <c r="G31" s="66">
        <f t="shared" si="1"/>
        <v>4</v>
      </c>
      <c r="H31" s="65">
        <f>VLOOKUP($A31,'Return Data'!$B$7:$R$2843,12,0)</f>
        <v>3.5716000000000001</v>
      </c>
      <c r="I31" s="66">
        <f t="shared" si="8"/>
        <v>2</v>
      </c>
      <c r="J31" s="65">
        <f>VLOOKUP($A31,'Return Data'!$B$7:$R$2843,13,0)</f>
        <v>4.1844999999999999</v>
      </c>
      <c r="K31" s="66">
        <f t="shared" si="9"/>
        <v>1</v>
      </c>
      <c r="L31" s="65"/>
      <c r="M31" s="66"/>
      <c r="N31" s="65"/>
      <c r="O31" s="66"/>
      <c r="P31" s="65"/>
      <c r="Q31" s="66"/>
      <c r="R31" s="65">
        <f>VLOOKUP($A31,'Return Data'!$B$7:$R$2843,16,0)</f>
        <v>4.5030999999999999</v>
      </c>
      <c r="S31" s="67">
        <f t="shared" si="5"/>
        <v>22</v>
      </c>
    </row>
    <row r="32" spans="1:19" x14ac:dyDescent="0.3">
      <c r="A32" s="63" t="s">
        <v>1738</v>
      </c>
      <c r="B32" s="64">
        <f>VLOOKUP($A32,'Return Data'!$B$7:$R$2843,3,0)</f>
        <v>44347</v>
      </c>
      <c r="C32" s="65">
        <f>VLOOKUP($A32,'Return Data'!$B$7:$R$2843,4,0)</f>
        <v>11.582100000000001</v>
      </c>
      <c r="D32" s="65">
        <f>VLOOKUP($A32,'Return Data'!$B$7:$R$2843,10,0)</f>
        <v>1.4816</v>
      </c>
      <c r="E32" s="66">
        <f t="shared" si="0"/>
        <v>1</v>
      </c>
      <c r="F32" s="65">
        <f>VLOOKUP($A32,'Return Data'!$B$7:$R$2843,11,0)</f>
        <v>2.4918999999999998</v>
      </c>
      <c r="G32" s="66">
        <f t="shared" si="1"/>
        <v>2</v>
      </c>
      <c r="H32" s="65">
        <f>VLOOKUP($A32,'Return Data'!$B$7:$R$2843,12,0)</f>
        <v>3.629</v>
      </c>
      <c r="I32" s="66">
        <f t="shared" si="8"/>
        <v>1</v>
      </c>
      <c r="J32" s="65">
        <f>VLOOKUP($A32,'Return Data'!$B$7:$R$2843,13,0)</f>
        <v>3.9695</v>
      </c>
      <c r="K32" s="66">
        <f t="shared" si="9"/>
        <v>2</v>
      </c>
      <c r="L32" s="65">
        <f>VLOOKUP($A32,'Return Data'!$B$7:$R$2843,17,0)</f>
        <v>5.7599</v>
      </c>
      <c r="M32" s="66">
        <f>RANK(L32,L$8:L$34,0)</f>
        <v>1</v>
      </c>
      <c r="N32" s="65"/>
      <c r="O32" s="66"/>
      <c r="P32" s="65"/>
      <c r="Q32" s="66"/>
      <c r="R32" s="65">
        <f>VLOOKUP($A32,'Return Data'!$B$7:$R$2843,16,0)</f>
        <v>6.1729000000000003</v>
      </c>
      <c r="S32" s="67">
        <f t="shared" si="5"/>
        <v>17</v>
      </c>
    </row>
    <row r="33" spans="1:19" x14ac:dyDescent="0.3">
      <c r="A33" s="63" t="s">
        <v>1739</v>
      </c>
      <c r="B33" s="64">
        <f>VLOOKUP($A33,'Return Data'!$B$7:$R$2843,3,0)</f>
        <v>44347</v>
      </c>
      <c r="C33" s="65">
        <f>VLOOKUP($A33,'Return Data'!$B$7:$R$2843,4,0)</f>
        <v>11.2807</v>
      </c>
      <c r="D33" s="65">
        <f>VLOOKUP($A33,'Return Data'!$B$7:$R$2843,10,0)</f>
        <v>1.3311999999999999</v>
      </c>
      <c r="E33" s="66">
        <f t="shared" si="0"/>
        <v>11</v>
      </c>
      <c r="F33" s="65">
        <f>VLOOKUP($A33,'Return Data'!$B$7:$R$2843,11,0)</f>
        <v>2.0388000000000002</v>
      </c>
      <c r="G33" s="66">
        <f t="shared" si="1"/>
        <v>20</v>
      </c>
      <c r="H33" s="65">
        <f>VLOOKUP($A33,'Return Data'!$B$7:$R$2843,12,0)</f>
        <v>2.9496000000000002</v>
      </c>
      <c r="I33" s="66">
        <f t="shared" si="8"/>
        <v>18</v>
      </c>
      <c r="J33" s="65">
        <f>VLOOKUP($A33,'Return Data'!$B$7:$R$2843,13,0)</f>
        <v>3.1793</v>
      </c>
      <c r="K33" s="66">
        <f t="shared" si="9"/>
        <v>17</v>
      </c>
      <c r="L33" s="65">
        <f>VLOOKUP($A33,'Return Data'!$B$7:$R$2843,17,0)</f>
        <v>5.0053999999999998</v>
      </c>
      <c r="M33" s="66">
        <f>RANK(L33,L$8:L$34,0)</f>
        <v>12</v>
      </c>
      <c r="N33" s="65"/>
      <c r="O33" s="66"/>
      <c r="P33" s="65"/>
      <c r="Q33" s="66"/>
      <c r="R33" s="65">
        <f>VLOOKUP($A33,'Return Data'!$B$7:$R$2843,16,0)</f>
        <v>5.4356999999999998</v>
      </c>
      <c r="S33" s="67">
        <f t="shared" si="5"/>
        <v>19</v>
      </c>
    </row>
    <row r="34" spans="1:19" x14ac:dyDescent="0.3">
      <c r="A34" s="63" t="s">
        <v>1740</v>
      </c>
      <c r="B34" s="64">
        <f>VLOOKUP($A34,'Return Data'!$B$7:$R$2843,3,0)</f>
        <v>44347</v>
      </c>
      <c r="C34" s="65">
        <f>VLOOKUP($A34,'Return Data'!$B$7:$R$2843,4,0)</f>
        <v>28.729900000000001</v>
      </c>
      <c r="D34" s="65">
        <f>VLOOKUP($A34,'Return Data'!$B$7:$R$2843,10,0)</f>
        <v>1.4359</v>
      </c>
      <c r="E34" s="66">
        <f t="shared" si="0"/>
        <v>3</v>
      </c>
      <c r="F34" s="65">
        <f>VLOOKUP($A34,'Return Data'!$B$7:$R$2843,11,0)</f>
        <v>2.4093</v>
      </c>
      <c r="G34" s="66">
        <f t="shared" si="1"/>
        <v>6</v>
      </c>
      <c r="H34" s="65">
        <f>VLOOKUP($A34,'Return Data'!$B$7:$R$2843,12,0)</f>
        <v>3.3668999999999998</v>
      </c>
      <c r="I34" s="66">
        <f t="shared" si="8"/>
        <v>9</v>
      </c>
      <c r="J34" s="65">
        <f>VLOOKUP($A34,'Return Data'!$B$7:$R$2843,13,0)</f>
        <v>3.7252000000000001</v>
      </c>
      <c r="K34" s="66">
        <f t="shared" si="9"/>
        <v>4</v>
      </c>
      <c r="L34" s="65">
        <f>VLOOKUP($A34,'Return Data'!$B$7:$R$2843,17,0)</f>
        <v>5.1608999999999998</v>
      </c>
      <c r="M34" s="66">
        <f>RANK(L34,L$8:L$34,0)</f>
        <v>10</v>
      </c>
      <c r="N34" s="65">
        <f>VLOOKUP($A34,'Return Data'!$B$7:$R$2843,14,0)</f>
        <v>5.8620999999999999</v>
      </c>
      <c r="O34" s="66">
        <f>RANK(N34,N$8:N$34,0)</f>
        <v>5</v>
      </c>
      <c r="P34" s="65">
        <f>VLOOKUP($A34,'Return Data'!$B$7:$R$2843,15,0)</f>
        <v>6.1779000000000002</v>
      </c>
      <c r="Q34" s="66">
        <f>RANK(P34,P$8:P$34,0)</f>
        <v>8</v>
      </c>
      <c r="R34" s="65">
        <f>VLOOKUP($A34,'Return Data'!$B$7:$R$2843,16,0)</f>
        <v>6.9089999999999998</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1.2483814814814811</v>
      </c>
      <c r="E36" s="74"/>
      <c r="F36" s="75">
        <f>AVERAGE(F8:F34)</f>
        <v>2.1355370370370372</v>
      </c>
      <c r="G36" s="74"/>
      <c r="H36" s="75">
        <f>AVERAGE(H8:H34)</f>
        <v>3.0033760000000003</v>
      </c>
      <c r="I36" s="74"/>
      <c r="J36" s="75">
        <f>AVERAGE(J8:J34)</f>
        <v>3.1194719999999996</v>
      </c>
      <c r="K36" s="74"/>
      <c r="L36" s="75">
        <f>AVERAGE(L8:L34)</f>
        <v>4.7069391304347832</v>
      </c>
      <c r="M36" s="74"/>
      <c r="N36" s="75">
        <f>AVERAGE(N8:N34)</f>
        <v>5.4467111111111102</v>
      </c>
      <c r="O36" s="74"/>
      <c r="P36" s="75">
        <f>AVERAGE(P8:P34)</f>
        <v>6.0709066666666649</v>
      </c>
      <c r="Q36" s="74"/>
      <c r="R36" s="75">
        <f>AVERAGE(R8:R34)</f>
        <v>5.8857814814814802</v>
      </c>
      <c r="S36" s="76"/>
    </row>
    <row r="37" spans="1:19" x14ac:dyDescent="0.3">
      <c r="A37" s="73" t="s">
        <v>28</v>
      </c>
      <c r="B37" s="74"/>
      <c r="C37" s="74"/>
      <c r="D37" s="75">
        <f>MIN(D8:D34)</f>
        <v>0.34939999999999999</v>
      </c>
      <c r="E37" s="74"/>
      <c r="F37" s="75">
        <f>MIN(F8:F34)</f>
        <v>0.90469999999999995</v>
      </c>
      <c r="G37" s="74"/>
      <c r="H37" s="75">
        <f>MIN(H8:H34)</f>
        <v>0.9224</v>
      </c>
      <c r="I37" s="74"/>
      <c r="J37" s="75">
        <f>MIN(J8:J34)</f>
        <v>-0.25469999999999998</v>
      </c>
      <c r="K37" s="74"/>
      <c r="L37" s="75">
        <f>MIN(L8:L34)</f>
        <v>1.7856000000000001</v>
      </c>
      <c r="M37" s="74"/>
      <c r="N37" s="75">
        <f>MIN(N8:N34)</f>
        <v>1.8637999999999999</v>
      </c>
      <c r="O37" s="74"/>
      <c r="P37" s="75">
        <f>MIN(P8:P34)</f>
        <v>5.1719999999999997</v>
      </c>
      <c r="Q37" s="74"/>
      <c r="R37" s="75">
        <f>MIN(R8:R34)</f>
        <v>2.8460000000000001</v>
      </c>
      <c r="S37" s="76"/>
    </row>
    <row r="38" spans="1:19" ht="15" thickBot="1" x14ac:dyDescent="0.35">
      <c r="A38" s="77" t="s">
        <v>29</v>
      </c>
      <c r="B38" s="78"/>
      <c r="C38" s="78"/>
      <c r="D38" s="79">
        <f>MAX(D8:D34)</f>
        <v>1.4816</v>
      </c>
      <c r="E38" s="78"/>
      <c r="F38" s="79">
        <f>MAX(F8:F34)</f>
        <v>2.5177</v>
      </c>
      <c r="G38" s="78"/>
      <c r="H38" s="79">
        <f>MAX(H8:H34)</f>
        <v>3.629</v>
      </c>
      <c r="I38" s="78"/>
      <c r="J38" s="79">
        <f>MAX(J8:J34)</f>
        <v>4.1844999999999999</v>
      </c>
      <c r="K38" s="78"/>
      <c r="L38" s="79">
        <f>MAX(L8:L34)</f>
        <v>5.7599</v>
      </c>
      <c r="M38" s="78"/>
      <c r="N38" s="79">
        <f>MAX(N8:N34)</f>
        <v>6.0541999999999998</v>
      </c>
      <c r="O38" s="78"/>
      <c r="P38" s="79">
        <f>MAX(P8:P34)</f>
        <v>6.3986000000000001</v>
      </c>
      <c r="Q38" s="78"/>
      <c r="R38" s="79">
        <f>MAX(R8:R34)</f>
        <v>7.3376000000000001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44347</v>
      </c>
      <c r="C8" s="65">
        <f>VLOOKUP($A8,'Return Data'!$B$7:$R$2843,4,0)</f>
        <v>20.9895</v>
      </c>
      <c r="D8" s="65">
        <f>VLOOKUP($A8,'Return Data'!$B$7:$R$2843,10,0)</f>
        <v>1.2855000000000001</v>
      </c>
      <c r="E8" s="66">
        <f t="shared" ref="E8:E34" si="0">RANK(D8,D$8:D$34,0)</f>
        <v>2</v>
      </c>
      <c r="F8" s="65">
        <f>VLOOKUP($A8,'Return Data'!$B$7:$R$2843,11,0)</f>
        <v>2.1903999999999999</v>
      </c>
      <c r="G8" s="66">
        <f t="shared" ref="G8:G34" si="1">RANK(F8,F$8:F$34,0)</f>
        <v>1</v>
      </c>
      <c r="H8" s="65">
        <f>VLOOKUP($A8,'Return Data'!$B$7:$R$2843,12,0)</f>
        <v>2.8872</v>
      </c>
      <c r="I8" s="66">
        <f t="shared" ref="I8:I23" si="2">RANK(H8,H$8:H$34,0)</f>
        <v>7</v>
      </c>
      <c r="J8" s="65">
        <f>VLOOKUP($A8,'Return Data'!$B$7:$R$2843,13,0)</f>
        <v>2.9498000000000002</v>
      </c>
      <c r="K8" s="66">
        <f t="shared" ref="K8:K23" si="3">RANK(J8,J$8:J$34,0)</f>
        <v>7</v>
      </c>
      <c r="L8" s="65">
        <f>VLOOKUP($A8,'Return Data'!$B$7:$R$2843,17,0)</f>
        <v>4.5491999999999999</v>
      </c>
      <c r="M8" s="66">
        <f t="shared" ref="M8:M18" si="4">RANK(L8,L$8:L$34,0)</f>
        <v>7</v>
      </c>
      <c r="N8" s="65">
        <f>VLOOKUP($A8,'Return Data'!$B$7:$R$2843,14,0)</f>
        <v>5.2167000000000003</v>
      </c>
      <c r="O8" s="66">
        <f>RANK(N8,N$8:N$34,0)</f>
        <v>7</v>
      </c>
      <c r="P8" s="65">
        <f>VLOOKUP($A8,'Return Data'!$B$7:$R$2843,15,0)</f>
        <v>5.5509000000000004</v>
      </c>
      <c r="Q8" s="66">
        <f>RANK(P8,P$8:P$34,0)</f>
        <v>7</v>
      </c>
      <c r="R8" s="65">
        <f>VLOOKUP($A8,'Return Data'!$B$7:$R$2843,16,0)</f>
        <v>6.4509999999999996</v>
      </c>
      <c r="S8" s="67">
        <f t="shared" ref="S8:S34" si="5">RANK(R8,R$8:R$34,0)</f>
        <v>10</v>
      </c>
    </row>
    <row r="9" spans="1:20" x14ac:dyDescent="0.3">
      <c r="A9" s="63" t="s">
        <v>1742</v>
      </c>
      <c r="B9" s="64">
        <f>VLOOKUP($A9,'Return Data'!$B$7:$R$2843,3,0)</f>
        <v>44347</v>
      </c>
      <c r="C9" s="65">
        <f>VLOOKUP($A9,'Return Data'!$B$7:$R$2843,4,0)</f>
        <v>14.761900000000001</v>
      </c>
      <c r="D9" s="65">
        <f>VLOOKUP($A9,'Return Data'!$B$7:$R$2843,10,0)</f>
        <v>1.1802999999999999</v>
      </c>
      <c r="E9" s="66">
        <f t="shared" si="0"/>
        <v>11</v>
      </c>
      <c r="F9" s="65">
        <f>VLOOKUP($A9,'Return Data'!$B$7:$R$2843,11,0)</f>
        <v>1.9518</v>
      </c>
      <c r="G9" s="66">
        <f t="shared" si="1"/>
        <v>13</v>
      </c>
      <c r="H9" s="65">
        <f>VLOOKUP($A9,'Return Data'!$B$7:$R$2843,12,0)</f>
        <v>2.7042999999999999</v>
      </c>
      <c r="I9" s="66">
        <f t="shared" si="2"/>
        <v>14</v>
      </c>
      <c r="J9" s="65">
        <f>VLOOKUP($A9,'Return Data'!$B$7:$R$2843,13,0)</f>
        <v>2.7136</v>
      </c>
      <c r="K9" s="66">
        <f t="shared" si="3"/>
        <v>16</v>
      </c>
      <c r="L9" s="65">
        <f>VLOOKUP($A9,'Return Data'!$B$7:$R$2843,17,0)</f>
        <v>4.3928000000000003</v>
      </c>
      <c r="M9" s="66">
        <f t="shared" si="4"/>
        <v>12</v>
      </c>
      <c r="N9" s="65">
        <f>VLOOKUP($A9,'Return Data'!$B$7:$R$2843,14,0)</f>
        <v>5.0170000000000003</v>
      </c>
      <c r="O9" s="66">
        <f>RANK(N9,N$8:N$34,0)</f>
        <v>12</v>
      </c>
      <c r="P9" s="65">
        <f>VLOOKUP($A9,'Return Data'!$B$7:$R$2843,15,0)</f>
        <v>5.5033000000000003</v>
      </c>
      <c r="Q9" s="66">
        <f>RANK(P9,P$8:P$34,0)</f>
        <v>8</v>
      </c>
      <c r="R9" s="65">
        <f>VLOOKUP($A9,'Return Data'!$B$7:$R$2843,16,0)</f>
        <v>5.8945999999999996</v>
      </c>
      <c r="S9" s="67">
        <f t="shared" si="5"/>
        <v>13</v>
      </c>
    </row>
    <row r="10" spans="1:20" x14ac:dyDescent="0.3">
      <c r="A10" s="63" t="s">
        <v>1743</v>
      </c>
      <c r="B10" s="64">
        <f>VLOOKUP($A10,'Return Data'!$B$7:$R$2843,3,0)</f>
        <v>44347</v>
      </c>
      <c r="C10" s="65">
        <f>VLOOKUP($A10,'Return Data'!$B$7:$R$2843,4,0)</f>
        <v>12.762</v>
      </c>
      <c r="D10" s="65">
        <f>VLOOKUP($A10,'Return Data'!$B$7:$R$2843,10,0)</f>
        <v>1.1172</v>
      </c>
      <c r="E10" s="66">
        <f t="shared" si="0"/>
        <v>17</v>
      </c>
      <c r="F10" s="65">
        <f>VLOOKUP($A10,'Return Data'!$B$7:$R$2843,11,0)</f>
        <v>2.0225</v>
      </c>
      <c r="G10" s="66">
        <f t="shared" si="1"/>
        <v>10</v>
      </c>
      <c r="H10" s="65">
        <f>VLOOKUP($A10,'Return Data'!$B$7:$R$2843,12,0)</f>
        <v>2.9443000000000001</v>
      </c>
      <c r="I10" s="66">
        <f t="shared" si="2"/>
        <v>5</v>
      </c>
      <c r="J10" s="65">
        <f>VLOOKUP($A10,'Return Data'!$B$7:$R$2843,13,0)</f>
        <v>2.9028</v>
      </c>
      <c r="K10" s="66">
        <f t="shared" si="3"/>
        <v>8</v>
      </c>
      <c r="L10" s="65">
        <f>VLOOKUP($A10,'Return Data'!$B$7:$R$2843,17,0)</f>
        <v>4.6707000000000001</v>
      </c>
      <c r="M10" s="66">
        <f t="shared" si="4"/>
        <v>3</v>
      </c>
      <c r="N10" s="65">
        <f>VLOOKUP($A10,'Return Data'!$B$7:$R$2843,14,0)</f>
        <v>5.3314000000000004</v>
      </c>
      <c r="O10" s="66">
        <f>RANK(N10,N$8:N$34,0)</f>
        <v>2</v>
      </c>
      <c r="P10" s="65"/>
      <c r="Q10" s="66"/>
      <c r="R10" s="65">
        <f>VLOOKUP($A10,'Return Data'!$B$7:$R$2843,16,0)</f>
        <v>5.6666999999999996</v>
      </c>
      <c r="S10" s="67">
        <f t="shared" si="5"/>
        <v>16</v>
      </c>
    </row>
    <row r="11" spans="1:20" x14ac:dyDescent="0.3">
      <c r="A11" s="63" t="s">
        <v>1744</v>
      </c>
      <c r="B11" s="64">
        <f>VLOOKUP($A11,'Return Data'!$B$7:$R$2843,3,0)</f>
        <v>44347</v>
      </c>
      <c r="C11" s="65">
        <f>VLOOKUP($A11,'Return Data'!$B$7:$R$2843,4,0)</f>
        <v>11.297000000000001</v>
      </c>
      <c r="D11" s="65">
        <f>VLOOKUP($A11,'Return Data'!$B$7:$R$2843,10,0)</f>
        <v>0.8427</v>
      </c>
      <c r="E11" s="66">
        <f t="shared" si="0"/>
        <v>26</v>
      </c>
      <c r="F11" s="65">
        <f>VLOOKUP($A11,'Return Data'!$B$7:$R$2843,11,0)</f>
        <v>1.2447999999999999</v>
      </c>
      <c r="G11" s="66">
        <f t="shared" si="1"/>
        <v>26</v>
      </c>
      <c r="H11" s="65">
        <f>VLOOKUP($A11,'Return Data'!$B$7:$R$2843,12,0)</f>
        <v>1.7986</v>
      </c>
      <c r="I11" s="66">
        <f t="shared" si="2"/>
        <v>23</v>
      </c>
      <c r="J11" s="65">
        <f>VLOOKUP($A11,'Return Data'!$B$7:$R$2843,13,0)</f>
        <v>2.0459999999999998</v>
      </c>
      <c r="K11" s="66">
        <f t="shared" si="3"/>
        <v>20</v>
      </c>
      <c r="L11" s="65">
        <f>VLOOKUP($A11,'Return Data'!$B$7:$R$2843,17,0)</f>
        <v>3.3449</v>
      </c>
      <c r="M11" s="66">
        <f t="shared" si="4"/>
        <v>20</v>
      </c>
      <c r="N11" s="65"/>
      <c r="O11" s="66"/>
      <c r="P11" s="65"/>
      <c r="Q11" s="66"/>
      <c r="R11" s="65">
        <f>VLOOKUP($A11,'Return Data'!$B$7:$R$2843,16,0)</f>
        <v>4.2156000000000002</v>
      </c>
      <c r="S11" s="67">
        <f t="shared" si="5"/>
        <v>21</v>
      </c>
    </row>
    <row r="12" spans="1:20" x14ac:dyDescent="0.3">
      <c r="A12" s="63" t="s">
        <v>1745</v>
      </c>
      <c r="B12" s="64">
        <f>VLOOKUP($A12,'Return Data'!$B$7:$R$2843,3,0)</f>
        <v>44347</v>
      </c>
      <c r="C12" s="65">
        <f>VLOOKUP($A12,'Return Data'!$B$7:$R$2843,4,0)</f>
        <v>11.846</v>
      </c>
      <c r="D12" s="65">
        <f>VLOOKUP($A12,'Return Data'!$B$7:$R$2843,10,0)</f>
        <v>1.1182000000000001</v>
      </c>
      <c r="E12" s="66">
        <f t="shared" si="0"/>
        <v>16</v>
      </c>
      <c r="F12" s="65">
        <f>VLOOKUP($A12,'Return Data'!$B$7:$R$2843,11,0)</f>
        <v>1.9097999999999999</v>
      </c>
      <c r="G12" s="66">
        <f t="shared" si="1"/>
        <v>16</v>
      </c>
      <c r="H12" s="65">
        <f>VLOOKUP($A12,'Return Data'!$B$7:$R$2843,12,0)</f>
        <v>2.6339000000000001</v>
      </c>
      <c r="I12" s="66">
        <f t="shared" si="2"/>
        <v>16</v>
      </c>
      <c r="J12" s="65">
        <f>VLOOKUP($A12,'Return Data'!$B$7:$R$2843,13,0)</f>
        <v>2.7229000000000001</v>
      </c>
      <c r="K12" s="66">
        <f t="shared" si="3"/>
        <v>15</v>
      </c>
      <c r="L12" s="65">
        <f>VLOOKUP($A12,'Return Data'!$B$7:$R$2843,17,0)</f>
        <v>4.3868</v>
      </c>
      <c r="M12" s="66">
        <f t="shared" si="4"/>
        <v>13</v>
      </c>
      <c r="N12" s="65">
        <f>VLOOKUP($A12,'Return Data'!$B$7:$R$2843,14,0)</f>
        <v>5.1426999999999996</v>
      </c>
      <c r="O12" s="66">
        <f t="shared" ref="O12:O18" si="6">RANK(N12,N$8:N$34,0)</f>
        <v>9</v>
      </c>
      <c r="P12" s="65"/>
      <c r="Q12" s="66"/>
      <c r="R12" s="65">
        <f>VLOOKUP($A12,'Return Data'!$B$7:$R$2843,16,0)</f>
        <v>5.1901999999999999</v>
      </c>
      <c r="S12" s="67">
        <f t="shared" si="5"/>
        <v>18</v>
      </c>
    </row>
    <row r="13" spans="1:20" x14ac:dyDescent="0.3">
      <c r="A13" s="63" t="s">
        <v>1746</v>
      </c>
      <c r="B13" s="64">
        <f>VLOOKUP($A13,'Return Data'!$B$7:$R$2843,3,0)</f>
        <v>44347</v>
      </c>
      <c r="C13" s="65">
        <f>VLOOKUP($A13,'Return Data'!$B$7:$R$2843,4,0)</f>
        <v>15.2356</v>
      </c>
      <c r="D13" s="65">
        <f>VLOOKUP($A13,'Return Data'!$B$7:$R$2843,10,0)</f>
        <v>1.1365000000000001</v>
      </c>
      <c r="E13" s="66">
        <f t="shared" si="0"/>
        <v>13</v>
      </c>
      <c r="F13" s="65">
        <f>VLOOKUP($A13,'Return Data'!$B$7:$R$2843,11,0)</f>
        <v>1.9943</v>
      </c>
      <c r="G13" s="66">
        <f t="shared" si="1"/>
        <v>11</v>
      </c>
      <c r="H13" s="65">
        <f>VLOOKUP($A13,'Return Data'!$B$7:$R$2843,12,0)</f>
        <v>2.8029000000000002</v>
      </c>
      <c r="I13" s="66">
        <f t="shared" si="2"/>
        <v>12</v>
      </c>
      <c r="J13" s="65">
        <f>VLOOKUP($A13,'Return Data'!$B$7:$R$2843,13,0)</f>
        <v>2.8098999999999998</v>
      </c>
      <c r="K13" s="66">
        <f t="shared" si="3"/>
        <v>13</v>
      </c>
      <c r="L13" s="65">
        <f>VLOOKUP($A13,'Return Data'!$B$7:$R$2843,17,0)</f>
        <v>4.6360999999999999</v>
      </c>
      <c r="M13" s="66">
        <f t="shared" si="4"/>
        <v>4</v>
      </c>
      <c r="N13" s="65">
        <f>VLOOKUP($A13,'Return Data'!$B$7:$R$2843,14,0)</f>
        <v>5.3131000000000004</v>
      </c>
      <c r="O13" s="66">
        <f t="shared" si="6"/>
        <v>4</v>
      </c>
      <c r="P13" s="65">
        <f>VLOOKUP($A13,'Return Data'!$B$7:$R$2843,15,0)</f>
        <v>5.6773999999999996</v>
      </c>
      <c r="Q13" s="66">
        <f t="shared" ref="Q13:Q18" si="7">RANK(P13,P$8:P$34,0)</f>
        <v>3</v>
      </c>
      <c r="R13" s="65">
        <f>VLOOKUP($A13,'Return Data'!$B$7:$R$2843,16,0)</f>
        <v>6.2626999999999997</v>
      </c>
      <c r="S13" s="67">
        <f t="shared" si="5"/>
        <v>11</v>
      </c>
    </row>
    <row r="14" spans="1:20" x14ac:dyDescent="0.3">
      <c r="A14" s="63" t="s">
        <v>1747</v>
      </c>
      <c r="B14" s="64">
        <f>VLOOKUP($A14,'Return Data'!$B$7:$R$2843,3,0)</f>
        <v>44347</v>
      </c>
      <c r="C14" s="65">
        <f>VLOOKUP($A14,'Return Data'!$B$7:$R$2843,4,0)</f>
        <v>24.181999999999999</v>
      </c>
      <c r="D14" s="65">
        <f>VLOOKUP($A14,'Return Data'!$B$7:$R$2843,10,0)</f>
        <v>1.2350000000000001</v>
      </c>
      <c r="E14" s="66">
        <f t="shared" si="0"/>
        <v>6</v>
      </c>
      <c r="F14" s="65">
        <f>VLOOKUP($A14,'Return Data'!$B$7:$R$2843,11,0)</f>
        <v>2.0811000000000002</v>
      </c>
      <c r="G14" s="66">
        <f t="shared" si="1"/>
        <v>5</v>
      </c>
      <c r="H14" s="65">
        <f>VLOOKUP($A14,'Return Data'!$B$7:$R$2843,12,0)</f>
        <v>2.8845999999999998</v>
      </c>
      <c r="I14" s="66">
        <f t="shared" si="2"/>
        <v>9</v>
      </c>
      <c r="J14" s="65">
        <f>VLOOKUP($A14,'Return Data'!$B$7:$R$2843,13,0)</f>
        <v>2.9020999999999999</v>
      </c>
      <c r="K14" s="66">
        <f t="shared" si="3"/>
        <v>9</v>
      </c>
      <c r="L14" s="65">
        <f>VLOOKUP($A14,'Return Data'!$B$7:$R$2843,17,0)</f>
        <v>4.2079000000000004</v>
      </c>
      <c r="M14" s="66">
        <f t="shared" si="4"/>
        <v>16</v>
      </c>
      <c r="N14" s="65">
        <f>VLOOKUP($A14,'Return Data'!$B$7:$R$2843,14,0)</f>
        <v>4.9105999999999996</v>
      </c>
      <c r="O14" s="66">
        <f t="shared" si="6"/>
        <v>13</v>
      </c>
      <c r="P14" s="65">
        <f>VLOOKUP($A14,'Return Data'!$B$7:$R$2843,15,0)</f>
        <v>5.3048000000000002</v>
      </c>
      <c r="Q14" s="66">
        <f t="shared" si="7"/>
        <v>13</v>
      </c>
      <c r="R14" s="65">
        <f>VLOOKUP($A14,'Return Data'!$B$7:$R$2843,16,0)</f>
        <v>6.7012999999999998</v>
      </c>
      <c r="S14" s="67">
        <f t="shared" si="5"/>
        <v>7</v>
      </c>
    </row>
    <row r="15" spans="1:20" x14ac:dyDescent="0.3">
      <c r="A15" s="63" t="s">
        <v>1748</v>
      </c>
      <c r="B15" s="64">
        <f>VLOOKUP($A15,'Return Data'!$B$7:$R$2843,3,0)</f>
        <v>44347</v>
      </c>
      <c r="C15" s="65">
        <f>VLOOKUP($A15,'Return Data'!$B$7:$R$2843,4,0)</f>
        <v>27.027999999999999</v>
      </c>
      <c r="D15" s="65">
        <f>VLOOKUP($A15,'Return Data'!$B$7:$R$2843,10,0)</f>
        <v>1.2625999999999999</v>
      </c>
      <c r="E15" s="66">
        <f t="shared" si="0"/>
        <v>4</v>
      </c>
      <c r="F15" s="65">
        <f>VLOOKUP($A15,'Return Data'!$B$7:$R$2843,11,0)</f>
        <v>2.0533000000000001</v>
      </c>
      <c r="G15" s="66">
        <f t="shared" si="1"/>
        <v>6</v>
      </c>
      <c r="H15" s="65">
        <f>VLOOKUP($A15,'Return Data'!$B$7:$R$2843,12,0)</f>
        <v>2.9567000000000001</v>
      </c>
      <c r="I15" s="66">
        <f t="shared" si="2"/>
        <v>4</v>
      </c>
      <c r="J15" s="65">
        <f>VLOOKUP($A15,'Return Data'!$B$7:$R$2843,13,0)</f>
        <v>2.8795000000000002</v>
      </c>
      <c r="K15" s="66">
        <f t="shared" si="3"/>
        <v>11</v>
      </c>
      <c r="L15" s="65">
        <f>VLOOKUP($A15,'Return Data'!$B$7:$R$2843,17,0)</f>
        <v>4.4831000000000003</v>
      </c>
      <c r="M15" s="66">
        <f t="shared" si="4"/>
        <v>10</v>
      </c>
      <c r="N15" s="65">
        <f>VLOOKUP($A15,'Return Data'!$B$7:$R$2843,14,0)</f>
        <v>5.1738999999999997</v>
      </c>
      <c r="O15" s="66">
        <f t="shared" si="6"/>
        <v>8</v>
      </c>
      <c r="P15" s="65">
        <f>VLOOKUP($A15,'Return Data'!$B$7:$R$2843,15,0)</f>
        <v>5.5713999999999997</v>
      </c>
      <c r="Q15" s="66">
        <f t="shared" si="7"/>
        <v>6</v>
      </c>
      <c r="R15" s="65">
        <f>VLOOKUP($A15,'Return Data'!$B$7:$R$2843,16,0)</f>
        <v>7.1346999999999996</v>
      </c>
      <c r="S15" s="67">
        <f t="shared" si="5"/>
        <v>2</v>
      </c>
    </row>
    <row r="16" spans="1:20" x14ac:dyDescent="0.3">
      <c r="A16" s="63" t="s">
        <v>1749</v>
      </c>
      <c r="B16" s="64">
        <f>VLOOKUP($A16,'Return Data'!$B$7:$R$2843,3,0)</f>
        <v>44347</v>
      </c>
      <c r="C16" s="65">
        <f>VLOOKUP($A16,'Return Data'!$B$7:$R$2843,4,0)</f>
        <v>25.665099999999999</v>
      </c>
      <c r="D16" s="65">
        <f>VLOOKUP($A16,'Return Data'!$B$7:$R$2843,10,0)</f>
        <v>1.1305000000000001</v>
      </c>
      <c r="E16" s="66">
        <f t="shared" si="0"/>
        <v>14</v>
      </c>
      <c r="F16" s="65">
        <f>VLOOKUP($A16,'Return Data'!$B$7:$R$2843,11,0)</f>
        <v>1.8856999999999999</v>
      </c>
      <c r="G16" s="66">
        <f t="shared" si="1"/>
        <v>18</v>
      </c>
      <c r="H16" s="65">
        <f>VLOOKUP($A16,'Return Data'!$B$7:$R$2843,12,0)</f>
        <v>2.7381000000000002</v>
      </c>
      <c r="I16" s="66">
        <f t="shared" si="2"/>
        <v>13</v>
      </c>
      <c r="J16" s="65">
        <f>VLOOKUP($A16,'Return Data'!$B$7:$R$2843,13,0)</f>
        <v>2.7323</v>
      </c>
      <c r="K16" s="66">
        <f t="shared" si="3"/>
        <v>14</v>
      </c>
      <c r="L16" s="65">
        <f>VLOOKUP($A16,'Return Data'!$B$7:$R$2843,17,0)</f>
        <v>4.2210999999999999</v>
      </c>
      <c r="M16" s="66">
        <f t="shared" si="4"/>
        <v>15</v>
      </c>
      <c r="N16" s="65">
        <f>VLOOKUP($A16,'Return Data'!$B$7:$R$2843,14,0)</f>
        <v>5.0831</v>
      </c>
      <c r="O16" s="66">
        <f t="shared" si="6"/>
        <v>10</v>
      </c>
      <c r="P16" s="65">
        <f>VLOOKUP($A16,'Return Data'!$B$7:$R$2843,15,0)</f>
        <v>5.4511000000000003</v>
      </c>
      <c r="Q16" s="66">
        <f t="shared" si="7"/>
        <v>10</v>
      </c>
      <c r="R16" s="65">
        <f>VLOOKUP($A16,'Return Data'!$B$7:$R$2843,16,0)</f>
        <v>6.7393000000000001</v>
      </c>
      <c r="S16" s="67">
        <f t="shared" si="5"/>
        <v>6</v>
      </c>
    </row>
    <row r="17" spans="1:19" x14ac:dyDescent="0.3">
      <c r="A17" s="63" t="s">
        <v>1750</v>
      </c>
      <c r="B17" s="64">
        <f>VLOOKUP($A17,'Return Data'!$B$7:$R$2843,3,0)</f>
        <v>44347</v>
      </c>
      <c r="C17" s="65">
        <f>VLOOKUP($A17,'Return Data'!$B$7:$R$2843,4,0)</f>
        <v>14.321</v>
      </c>
      <c r="D17" s="65">
        <f>VLOOKUP($A17,'Return Data'!$B$7:$R$2843,10,0)</f>
        <v>0.91469999999999996</v>
      </c>
      <c r="E17" s="66">
        <f t="shared" si="0"/>
        <v>24</v>
      </c>
      <c r="F17" s="65">
        <f>VLOOKUP($A17,'Return Data'!$B$7:$R$2843,11,0)</f>
        <v>1.3940999999999999</v>
      </c>
      <c r="G17" s="66">
        <f t="shared" si="1"/>
        <v>24</v>
      </c>
      <c r="H17" s="65">
        <f>VLOOKUP($A17,'Return Data'!$B$7:$R$2843,12,0)</f>
        <v>1.7803</v>
      </c>
      <c r="I17" s="66">
        <f t="shared" si="2"/>
        <v>24</v>
      </c>
      <c r="J17" s="65">
        <f>VLOOKUP($A17,'Return Data'!$B$7:$R$2843,13,0)</f>
        <v>1.5847</v>
      </c>
      <c r="K17" s="66">
        <f t="shared" si="3"/>
        <v>22</v>
      </c>
      <c r="L17" s="65">
        <f>VLOOKUP($A17,'Return Data'!$B$7:$R$2843,17,0)</f>
        <v>3.585</v>
      </c>
      <c r="M17" s="66">
        <f t="shared" si="4"/>
        <v>19</v>
      </c>
      <c r="N17" s="65">
        <f>VLOOKUP($A17,'Return Data'!$B$7:$R$2843,14,0)</f>
        <v>4.4047999999999998</v>
      </c>
      <c r="O17" s="66">
        <f t="shared" si="6"/>
        <v>16</v>
      </c>
      <c r="P17" s="65">
        <f>VLOOKUP($A17,'Return Data'!$B$7:$R$2843,15,0)</f>
        <v>5.1604999999999999</v>
      </c>
      <c r="Q17" s="66">
        <f t="shared" si="7"/>
        <v>14</v>
      </c>
      <c r="R17" s="65">
        <f>VLOOKUP($A17,'Return Data'!$B$7:$R$2843,16,0)</f>
        <v>5.7241999999999997</v>
      </c>
      <c r="S17" s="67">
        <f t="shared" si="5"/>
        <v>15</v>
      </c>
    </row>
    <row r="18" spans="1:19" x14ac:dyDescent="0.3">
      <c r="A18" s="63" t="s">
        <v>1751</v>
      </c>
      <c r="B18" s="64">
        <f>VLOOKUP($A18,'Return Data'!$B$7:$R$2843,3,0)</f>
        <v>44347</v>
      </c>
      <c r="C18" s="65">
        <f>VLOOKUP($A18,'Return Data'!$B$7:$R$2843,4,0)</f>
        <v>24.933599999999998</v>
      </c>
      <c r="D18" s="65">
        <f>VLOOKUP($A18,'Return Data'!$B$7:$R$2843,10,0)</f>
        <v>1.1196999999999999</v>
      </c>
      <c r="E18" s="66">
        <f t="shared" si="0"/>
        <v>15</v>
      </c>
      <c r="F18" s="65">
        <f>VLOOKUP($A18,'Return Data'!$B$7:$R$2843,11,0)</f>
        <v>1.9745999999999999</v>
      </c>
      <c r="G18" s="66">
        <f t="shared" si="1"/>
        <v>12</v>
      </c>
      <c r="H18" s="65">
        <f>VLOOKUP($A18,'Return Data'!$B$7:$R$2843,12,0)</f>
        <v>2.694</v>
      </c>
      <c r="I18" s="66">
        <f t="shared" si="2"/>
        <v>15</v>
      </c>
      <c r="J18" s="65">
        <f>VLOOKUP($A18,'Return Data'!$B$7:$R$2843,13,0)</f>
        <v>2.8843000000000001</v>
      </c>
      <c r="K18" s="66">
        <f t="shared" si="3"/>
        <v>10</v>
      </c>
      <c r="L18" s="65">
        <f>VLOOKUP($A18,'Return Data'!$B$7:$R$2843,17,0)</f>
        <v>4.4955999999999996</v>
      </c>
      <c r="M18" s="66">
        <f t="shared" si="4"/>
        <v>9</v>
      </c>
      <c r="N18" s="65">
        <f>VLOOKUP($A18,'Return Data'!$B$7:$R$2843,14,0)</f>
        <v>5.0507</v>
      </c>
      <c r="O18" s="66">
        <f t="shared" si="6"/>
        <v>11</v>
      </c>
      <c r="P18" s="65">
        <f>VLOOKUP($A18,'Return Data'!$B$7:$R$2843,15,0)</f>
        <v>5.4524999999999997</v>
      </c>
      <c r="Q18" s="66">
        <f t="shared" si="7"/>
        <v>9</v>
      </c>
      <c r="R18" s="65">
        <f>VLOOKUP($A18,'Return Data'!$B$7:$R$2843,16,0)</f>
        <v>6.6962000000000002</v>
      </c>
      <c r="S18" s="67">
        <f t="shared" si="5"/>
        <v>8</v>
      </c>
    </row>
    <row r="19" spans="1:19" x14ac:dyDescent="0.3">
      <c r="A19" s="63" t="s">
        <v>1752</v>
      </c>
      <c r="B19" s="64">
        <f>VLOOKUP($A19,'Return Data'!$B$7:$R$2843,3,0)</f>
        <v>44347</v>
      </c>
      <c r="C19" s="65">
        <f>VLOOKUP($A19,'Return Data'!$B$7:$R$2843,4,0)</f>
        <v>10.577299999999999</v>
      </c>
      <c r="D19" s="65">
        <f>VLOOKUP($A19,'Return Data'!$B$7:$R$2843,10,0)</f>
        <v>0.92749999999999999</v>
      </c>
      <c r="E19" s="66">
        <f t="shared" si="0"/>
        <v>22</v>
      </c>
      <c r="F19" s="65">
        <f>VLOOKUP($A19,'Return Data'!$B$7:$R$2843,11,0)</f>
        <v>1.4570000000000001</v>
      </c>
      <c r="G19" s="66">
        <f t="shared" si="1"/>
        <v>23</v>
      </c>
      <c r="H19" s="65">
        <f>VLOOKUP($A19,'Return Data'!$B$7:$R$2843,12,0)</f>
        <v>1.9892000000000001</v>
      </c>
      <c r="I19" s="66">
        <f t="shared" si="2"/>
        <v>20</v>
      </c>
      <c r="J19" s="65">
        <f>VLOOKUP($A19,'Return Data'!$B$7:$R$2843,13,0)</f>
        <v>1.9656</v>
      </c>
      <c r="K19" s="66">
        <f t="shared" si="3"/>
        <v>21</v>
      </c>
      <c r="L19" s="65"/>
      <c r="M19" s="66"/>
      <c r="N19" s="65"/>
      <c r="O19" s="66"/>
      <c r="P19" s="65"/>
      <c r="Q19" s="66"/>
      <c r="R19" s="65">
        <f>VLOOKUP($A19,'Return Data'!$B$7:$R$2843,16,0)</f>
        <v>3.3050999999999999</v>
      </c>
      <c r="S19" s="67">
        <f t="shared" si="5"/>
        <v>23</v>
      </c>
    </row>
    <row r="20" spans="1:19" x14ac:dyDescent="0.3">
      <c r="A20" s="63" t="s">
        <v>1753</v>
      </c>
      <c r="B20" s="64">
        <f>VLOOKUP($A20,'Return Data'!$B$7:$R$2843,3,0)</f>
        <v>44347</v>
      </c>
      <c r="C20" s="65">
        <f>VLOOKUP($A20,'Return Data'!$B$7:$R$2843,4,0)</f>
        <v>26.165500000000002</v>
      </c>
      <c r="D20" s="65">
        <f>VLOOKUP($A20,'Return Data'!$B$7:$R$2843,10,0)</f>
        <v>0.84950000000000003</v>
      </c>
      <c r="E20" s="66">
        <f t="shared" si="0"/>
        <v>25</v>
      </c>
      <c r="F20" s="65">
        <f>VLOOKUP($A20,'Return Data'!$B$7:$R$2843,11,0)</f>
        <v>1.2554000000000001</v>
      </c>
      <c r="G20" s="66">
        <f t="shared" si="1"/>
        <v>25</v>
      </c>
      <c r="H20" s="65">
        <f>VLOOKUP($A20,'Return Data'!$B$7:$R$2843,12,0)</f>
        <v>1.8314999999999999</v>
      </c>
      <c r="I20" s="66">
        <f t="shared" si="2"/>
        <v>22</v>
      </c>
      <c r="J20" s="65">
        <f>VLOOKUP($A20,'Return Data'!$B$7:$R$2843,13,0)</f>
        <v>1.5525</v>
      </c>
      <c r="K20" s="66">
        <f t="shared" si="3"/>
        <v>23</v>
      </c>
      <c r="L20" s="65">
        <f>VLOOKUP($A20,'Return Data'!$B$7:$R$2843,17,0)</f>
        <v>3.121</v>
      </c>
      <c r="M20" s="66">
        <f>RANK(L20,L$8:L$34,0)</f>
        <v>21</v>
      </c>
      <c r="N20" s="65">
        <f>VLOOKUP($A20,'Return Data'!$B$7:$R$2843,14,0)</f>
        <v>4.0434000000000001</v>
      </c>
      <c r="O20" s="66">
        <f>RANK(N20,N$8:N$34,0)</f>
        <v>17</v>
      </c>
      <c r="P20" s="65">
        <f>VLOOKUP($A20,'Return Data'!$B$7:$R$2843,15,0)</f>
        <v>4.7428999999999997</v>
      </c>
      <c r="Q20" s="66">
        <f>RANK(P20,P$8:P$34,0)</f>
        <v>15</v>
      </c>
      <c r="R20" s="65">
        <f>VLOOKUP($A20,'Return Data'!$B$7:$R$2843,16,0)</f>
        <v>6.6778000000000004</v>
      </c>
      <c r="S20" s="67">
        <f t="shared" si="5"/>
        <v>9</v>
      </c>
    </row>
    <row r="21" spans="1:19" x14ac:dyDescent="0.3">
      <c r="A21" s="63" t="s">
        <v>1754</v>
      </c>
      <c r="B21" s="64">
        <f>VLOOKUP($A21,'Return Data'!$B$7:$R$2843,3,0)</f>
        <v>44347</v>
      </c>
      <c r="C21" s="65">
        <f>VLOOKUP($A21,'Return Data'!$B$7:$R$2843,4,0)</f>
        <v>29.291699999999999</v>
      </c>
      <c r="D21" s="65">
        <f>VLOOKUP($A21,'Return Data'!$B$7:$R$2843,10,0)</f>
        <v>1.2237</v>
      </c>
      <c r="E21" s="66">
        <f t="shared" si="0"/>
        <v>8</v>
      </c>
      <c r="F21" s="65">
        <f>VLOOKUP($A21,'Return Data'!$B$7:$R$2843,11,0)</f>
        <v>2.1442000000000001</v>
      </c>
      <c r="G21" s="66">
        <f t="shared" si="1"/>
        <v>2</v>
      </c>
      <c r="H21" s="65">
        <f>VLOOKUP($A21,'Return Data'!$B$7:$R$2843,12,0)</f>
        <v>3.0070000000000001</v>
      </c>
      <c r="I21" s="66">
        <f t="shared" si="2"/>
        <v>3</v>
      </c>
      <c r="J21" s="65">
        <f>VLOOKUP($A21,'Return Data'!$B$7:$R$2843,13,0)</f>
        <v>3.0417999999999998</v>
      </c>
      <c r="K21" s="66">
        <f t="shared" si="3"/>
        <v>5</v>
      </c>
      <c r="L21" s="65">
        <f>VLOOKUP($A21,'Return Data'!$B$7:$R$2843,17,0)</f>
        <v>4.5907</v>
      </c>
      <c r="M21" s="66">
        <f>RANK(L21,L$8:L$34,0)</f>
        <v>6</v>
      </c>
      <c r="N21" s="65">
        <f>VLOOKUP($A21,'Return Data'!$B$7:$R$2843,14,0)</f>
        <v>5.2969999999999997</v>
      </c>
      <c r="O21" s="66">
        <f>RANK(N21,N$8:N$34,0)</f>
        <v>5</v>
      </c>
      <c r="P21" s="65">
        <f>VLOOKUP($A21,'Return Data'!$B$7:$R$2843,15,0)</f>
        <v>5.6752000000000002</v>
      </c>
      <c r="Q21" s="66">
        <f>RANK(P21,P$8:P$34,0)</f>
        <v>4</v>
      </c>
      <c r="R21" s="65">
        <f>VLOOKUP($A21,'Return Data'!$B$7:$R$2843,16,0)</f>
        <v>7.0946999999999996</v>
      </c>
      <c r="S21" s="67">
        <f t="shared" si="5"/>
        <v>3</v>
      </c>
    </row>
    <row r="22" spans="1:19" x14ac:dyDescent="0.3">
      <c r="A22" s="63" t="s">
        <v>1755</v>
      </c>
      <c r="B22" s="64">
        <f>VLOOKUP($A22,'Return Data'!$B$7:$R$2843,3,0)</f>
        <v>44347</v>
      </c>
      <c r="C22" s="65">
        <f>VLOOKUP($A22,'Return Data'!$B$7:$R$2843,4,0)</f>
        <v>15.09</v>
      </c>
      <c r="D22" s="65">
        <f>VLOOKUP($A22,'Return Data'!$B$7:$R$2843,10,0)</f>
        <v>1.1869000000000001</v>
      </c>
      <c r="E22" s="66">
        <f t="shared" si="0"/>
        <v>10</v>
      </c>
      <c r="F22" s="65">
        <f>VLOOKUP($A22,'Return Data'!$B$7:$R$2843,11,0)</f>
        <v>2.0421999999999998</v>
      </c>
      <c r="G22" s="66">
        <f t="shared" si="1"/>
        <v>7</v>
      </c>
      <c r="H22" s="65">
        <f>VLOOKUP($A22,'Return Data'!$B$7:$R$2843,12,0)</f>
        <v>2.8839999999999999</v>
      </c>
      <c r="I22" s="66">
        <f t="shared" si="2"/>
        <v>10</v>
      </c>
      <c r="J22" s="65">
        <f>VLOOKUP($A22,'Return Data'!$B$7:$R$2843,13,0)</f>
        <v>3.1724000000000001</v>
      </c>
      <c r="K22" s="66">
        <f t="shared" si="3"/>
        <v>3</v>
      </c>
      <c r="L22" s="65">
        <f>VLOOKUP($A22,'Return Data'!$B$7:$R$2843,17,0)</f>
        <v>4.7870999999999997</v>
      </c>
      <c r="M22" s="66">
        <f>RANK(L22,L$8:L$34,0)</f>
        <v>2</v>
      </c>
      <c r="N22" s="65">
        <f>VLOOKUP($A22,'Return Data'!$B$7:$R$2843,14,0)</f>
        <v>5.3335999999999997</v>
      </c>
      <c r="O22" s="66">
        <f>RANK(N22,N$8:N$34,0)</f>
        <v>1</v>
      </c>
      <c r="P22" s="65">
        <f>VLOOKUP($A22,'Return Data'!$B$7:$R$2843,15,0)</f>
        <v>5.6802999999999999</v>
      </c>
      <c r="Q22" s="66">
        <f>RANK(P22,P$8:P$34,0)</f>
        <v>2</v>
      </c>
      <c r="R22" s="65">
        <f>VLOOKUP($A22,'Return Data'!$B$7:$R$2843,16,0)</f>
        <v>6.1231</v>
      </c>
      <c r="S22" s="67">
        <f t="shared" si="5"/>
        <v>12</v>
      </c>
    </row>
    <row r="23" spans="1:19" x14ac:dyDescent="0.3">
      <c r="A23" s="63" t="s">
        <v>1756</v>
      </c>
      <c r="B23" s="64">
        <f>VLOOKUP($A23,'Return Data'!$B$7:$R$2843,3,0)</f>
        <v>44347</v>
      </c>
      <c r="C23" s="65">
        <f>VLOOKUP($A23,'Return Data'!$B$7:$R$2843,4,0)</f>
        <v>11.0488</v>
      </c>
      <c r="D23" s="65">
        <f>VLOOKUP($A23,'Return Data'!$B$7:$R$2843,10,0)</f>
        <v>1.0878000000000001</v>
      </c>
      <c r="E23" s="66">
        <f t="shared" si="0"/>
        <v>19</v>
      </c>
      <c r="F23" s="65">
        <f>VLOOKUP($A23,'Return Data'!$B$7:$R$2843,11,0)</f>
        <v>1.6954</v>
      </c>
      <c r="G23" s="66">
        <f t="shared" si="1"/>
        <v>20</v>
      </c>
      <c r="H23" s="65">
        <f>VLOOKUP($A23,'Return Data'!$B$7:$R$2843,12,0)</f>
        <v>2.3264</v>
      </c>
      <c r="I23" s="66">
        <f t="shared" si="2"/>
        <v>19</v>
      </c>
      <c r="J23" s="65">
        <f>VLOOKUP($A23,'Return Data'!$B$7:$R$2843,13,0)</f>
        <v>2.0966999999999998</v>
      </c>
      <c r="K23" s="66">
        <f t="shared" si="3"/>
        <v>19</v>
      </c>
      <c r="L23" s="65">
        <f>VLOOKUP($A23,'Return Data'!$B$7:$R$2843,17,0)</f>
        <v>3.9205000000000001</v>
      </c>
      <c r="M23" s="66">
        <f>RANK(L23,L$8:L$34,0)</f>
        <v>18</v>
      </c>
      <c r="N23" s="65"/>
      <c r="O23" s="66"/>
      <c r="P23" s="65"/>
      <c r="Q23" s="66"/>
      <c r="R23" s="65">
        <f>VLOOKUP($A23,'Return Data'!$B$7:$R$2843,16,0)</f>
        <v>4.3392999999999997</v>
      </c>
      <c r="S23" s="67">
        <f t="shared" si="5"/>
        <v>20</v>
      </c>
    </row>
    <row r="24" spans="1:19" x14ac:dyDescent="0.3">
      <c r="A24" s="63" t="s">
        <v>1757</v>
      </c>
      <c r="B24" s="64">
        <f>VLOOKUP($A24,'Return Data'!$B$7:$R$2843,3,0)</f>
        <v>44347</v>
      </c>
      <c r="C24" s="65">
        <f>VLOOKUP($A24,'Return Data'!$B$7:$R$2843,4,0)</f>
        <v>10.217599999999999</v>
      </c>
      <c r="D24" s="65">
        <f>VLOOKUP($A24,'Return Data'!$B$7:$R$2843,10,0)</f>
        <v>0.92049999999999998</v>
      </c>
      <c r="E24" s="66">
        <f t="shared" si="0"/>
        <v>23</v>
      </c>
      <c r="F24" s="65">
        <f>VLOOKUP($A24,'Return Data'!$B$7:$R$2843,11,0)</f>
        <v>1.6009</v>
      </c>
      <c r="G24" s="66">
        <f t="shared" si="1"/>
        <v>21</v>
      </c>
      <c r="H24" s="65"/>
      <c r="I24" s="66"/>
      <c r="J24" s="65"/>
      <c r="K24" s="66"/>
      <c r="L24" s="65"/>
      <c r="M24" s="66"/>
      <c r="N24" s="65"/>
      <c r="O24" s="66"/>
      <c r="P24" s="65"/>
      <c r="Q24" s="66"/>
      <c r="R24" s="65">
        <f>VLOOKUP($A24,'Return Data'!$B$7:$R$2843,16,0)</f>
        <v>2.1760000000000002</v>
      </c>
      <c r="S24" s="67">
        <f t="shared" si="5"/>
        <v>27</v>
      </c>
    </row>
    <row r="25" spans="1:19" x14ac:dyDescent="0.3">
      <c r="A25" s="63" t="s">
        <v>1758</v>
      </c>
      <c r="B25" s="64">
        <f>VLOOKUP($A25,'Return Data'!$B$7:$R$2843,3,0)</f>
        <v>44347</v>
      </c>
      <c r="C25" s="65">
        <f>VLOOKUP($A25,'Return Data'!$B$7:$R$2843,4,0)</f>
        <v>10.327</v>
      </c>
      <c r="D25" s="65">
        <f>VLOOKUP($A25,'Return Data'!$B$7:$R$2843,10,0)</f>
        <v>1.1162000000000001</v>
      </c>
      <c r="E25" s="66">
        <f t="shared" si="0"/>
        <v>18</v>
      </c>
      <c r="F25" s="65">
        <f>VLOOKUP($A25,'Return Data'!$B$7:$R$2843,11,0)</f>
        <v>1.8944000000000001</v>
      </c>
      <c r="G25" s="66">
        <f t="shared" si="1"/>
        <v>17</v>
      </c>
      <c r="H25" s="65"/>
      <c r="I25" s="66"/>
      <c r="J25" s="65"/>
      <c r="K25" s="66"/>
      <c r="L25" s="65"/>
      <c r="M25" s="66"/>
      <c r="N25" s="65"/>
      <c r="O25" s="66"/>
      <c r="P25" s="65"/>
      <c r="Q25" s="66"/>
      <c r="R25" s="65">
        <f>VLOOKUP($A25,'Return Data'!$B$7:$R$2843,16,0)</f>
        <v>3.27</v>
      </c>
      <c r="S25" s="67">
        <f t="shared" si="5"/>
        <v>24</v>
      </c>
    </row>
    <row r="26" spans="1:19" x14ac:dyDescent="0.3">
      <c r="A26" s="63" t="s">
        <v>2014</v>
      </c>
      <c r="B26" s="64">
        <f>VLOOKUP($A26,'Return Data'!$B$7:$R$2843,3,0)</f>
        <v>44347</v>
      </c>
      <c r="C26" s="65">
        <f>VLOOKUP($A26,'Return Data'!$B$7:$R$2843,4,0)</f>
        <v>10.7029</v>
      </c>
      <c r="D26" s="65">
        <f>VLOOKUP($A26,'Return Data'!$B$7:$R$2843,10,0)</f>
        <v>0.16</v>
      </c>
      <c r="E26" s="66">
        <f t="shared" si="0"/>
        <v>27</v>
      </c>
      <c r="F26" s="65">
        <f>VLOOKUP($A26,'Return Data'!$B$7:$R$2843,11,0)</f>
        <v>0.51939999999999997</v>
      </c>
      <c r="G26" s="66">
        <f t="shared" si="1"/>
        <v>27</v>
      </c>
      <c r="H26" s="65">
        <f>VLOOKUP($A26,'Return Data'!$B$7:$R$2843,12,0)</f>
        <v>0.37230000000000002</v>
      </c>
      <c r="I26" s="66">
        <f t="shared" ref="I26:I34" si="8">RANK(H26,H$8:H$34,0)</f>
        <v>25</v>
      </c>
      <c r="J26" s="65">
        <f>VLOOKUP($A26,'Return Data'!$B$7:$R$2843,13,0)</f>
        <v>-0.93669999999999998</v>
      </c>
      <c r="K26" s="66">
        <f t="shared" ref="K26:K34" si="9">RANK(J26,J$8:J$34,0)</f>
        <v>25</v>
      </c>
      <c r="L26" s="65">
        <f>VLOOKUP($A26,'Return Data'!$B$7:$R$2843,17,0)</f>
        <v>1.2118</v>
      </c>
      <c r="M26" s="66">
        <f>RANK(L26,L$8:L$34,0)</f>
        <v>23</v>
      </c>
      <c r="N26" s="65"/>
      <c r="O26" s="66"/>
      <c r="P26" s="65"/>
      <c r="Q26" s="66"/>
      <c r="R26" s="65">
        <f>VLOOKUP($A26,'Return Data'!$B$7:$R$2843,16,0)</f>
        <v>2.4927999999999999</v>
      </c>
      <c r="S26" s="67">
        <f t="shared" si="5"/>
        <v>26</v>
      </c>
    </row>
    <row r="27" spans="1:19" x14ac:dyDescent="0.3">
      <c r="A27" s="63" t="s">
        <v>1759</v>
      </c>
      <c r="B27" s="64">
        <f>VLOOKUP($A27,'Return Data'!$B$7:$R$2843,3,0)</f>
        <v>44347</v>
      </c>
      <c r="C27" s="65">
        <f>VLOOKUP($A27,'Return Data'!$B$7:$R$2843,4,0)</f>
        <v>20.994399999999999</v>
      </c>
      <c r="D27" s="65">
        <f>VLOOKUP($A27,'Return Data'!$B$7:$R$2843,10,0)</f>
        <v>1.1802999999999999</v>
      </c>
      <c r="E27" s="66">
        <f t="shared" si="0"/>
        <v>11</v>
      </c>
      <c r="F27" s="65">
        <f>VLOOKUP($A27,'Return Data'!$B$7:$R$2843,11,0)</f>
        <v>2.0270000000000001</v>
      </c>
      <c r="G27" s="66">
        <f t="shared" si="1"/>
        <v>9</v>
      </c>
      <c r="H27" s="65">
        <f>VLOOKUP($A27,'Return Data'!$B$7:$R$2843,12,0)</f>
        <v>2.8597999999999999</v>
      </c>
      <c r="I27" s="66">
        <f t="shared" si="8"/>
        <v>11</v>
      </c>
      <c r="J27" s="65">
        <f>VLOOKUP($A27,'Return Data'!$B$7:$R$2843,13,0)</f>
        <v>2.9597000000000002</v>
      </c>
      <c r="K27" s="66">
        <f t="shared" si="9"/>
        <v>6</v>
      </c>
      <c r="L27" s="65">
        <f>VLOOKUP($A27,'Return Data'!$B$7:$R$2843,17,0)</f>
        <v>4.5007999999999999</v>
      </c>
      <c r="M27" s="66">
        <f>RANK(L27,L$8:L$34,0)</f>
        <v>8</v>
      </c>
      <c r="N27" s="65">
        <f>VLOOKUP($A27,'Return Data'!$B$7:$R$2843,14,0)</f>
        <v>5.2751000000000001</v>
      </c>
      <c r="O27" s="66">
        <f>RANK(N27,N$8:N$34,0)</f>
        <v>6</v>
      </c>
      <c r="P27" s="65">
        <f>VLOOKUP($A27,'Return Data'!$B$7:$R$2843,15,0)</f>
        <v>5.6985999999999999</v>
      </c>
      <c r="Q27" s="66">
        <f>RANK(P27,P$8:P$34,0)</f>
        <v>1</v>
      </c>
      <c r="R27" s="65">
        <f>VLOOKUP($A27,'Return Data'!$B$7:$R$2843,16,0)</f>
        <v>7.2224000000000004</v>
      </c>
      <c r="S27" s="67">
        <f t="shared" si="5"/>
        <v>1</v>
      </c>
    </row>
    <row r="28" spans="1:19" x14ac:dyDescent="0.3">
      <c r="A28" s="63" t="s">
        <v>1760</v>
      </c>
      <c r="B28" s="64">
        <f>VLOOKUP($A28,'Return Data'!$B$7:$R$2843,3,0)</f>
        <v>44347</v>
      </c>
      <c r="C28" s="65">
        <f>VLOOKUP($A28,'Return Data'!$B$7:$R$2843,4,0)</f>
        <v>14.699400000000001</v>
      </c>
      <c r="D28" s="65">
        <f>VLOOKUP($A28,'Return Data'!$B$7:$R$2843,10,0)</f>
        <v>1.0664</v>
      </c>
      <c r="E28" s="66">
        <f t="shared" si="0"/>
        <v>20</v>
      </c>
      <c r="F28" s="65">
        <f>VLOOKUP($A28,'Return Data'!$B$7:$R$2843,11,0)</f>
        <v>1.9447000000000001</v>
      </c>
      <c r="G28" s="66">
        <f t="shared" si="1"/>
        <v>14</v>
      </c>
      <c r="H28" s="65">
        <f>VLOOKUP($A28,'Return Data'!$B$7:$R$2843,12,0)</f>
        <v>2.8858000000000001</v>
      </c>
      <c r="I28" s="66">
        <f t="shared" si="8"/>
        <v>8</v>
      </c>
      <c r="J28" s="65">
        <f>VLOOKUP($A28,'Return Data'!$B$7:$R$2843,13,0)</f>
        <v>2.8540999999999999</v>
      </c>
      <c r="K28" s="66">
        <f t="shared" si="9"/>
        <v>12</v>
      </c>
      <c r="L28" s="65">
        <f>VLOOKUP($A28,'Return Data'!$B$7:$R$2843,17,0)</f>
        <v>4.2329999999999997</v>
      </c>
      <c r="M28" s="66">
        <f>RANK(L28,L$8:L$34,0)</f>
        <v>14</v>
      </c>
      <c r="N28" s="65">
        <f>VLOOKUP($A28,'Return Data'!$B$7:$R$2843,14,0)</f>
        <v>4.8617999999999997</v>
      </c>
      <c r="O28" s="66">
        <f>RANK(N28,N$8:N$34,0)</f>
        <v>14</v>
      </c>
      <c r="P28" s="65">
        <f>VLOOKUP($A28,'Return Data'!$B$7:$R$2843,15,0)</f>
        <v>5.3448000000000002</v>
      </c>
      <c r="Q28" s="66">
        <f>RANK(P28,P$8:P$34,0)</f>
        <v>11</v>
      </c>
      <c r="R28" s="65">
        <f>VLOOKUP($A28,'Return Data'!$B$7:$R$2843,16,0)</f>
        <v>5.8601000000000001</v>
      </c>
      <c r="S28" s="67">
        <f t="shared" si="5"/>
        <v>14</v>
      </c>
    </row>
    <row r="29" spans="1:19" x14ac:dyDescent="0.3">
      <c r="A29" s="63" t="s">
        <v>1761</v>
      </c>
      <c r="B29" s="64">
        <f>VLOOKUP($A29,'Return Data'!$B$7:$R$2843,3,0)</f>
        <v>44347</v>
      </c>
      <c r="C29" s="65">
        <f>VLOOKUP($A29,'Return Data'!$B$7:$R$2843,4,0)</f>
        <v>11.659800000000001</v>
      </c>
      <c r="D29" s="65">
        <f>VLOOKUP($A29,'Return Data'!$B$7:$R$2843,10,0)</f>
        <v>0.99439999999999995</v>
      </c>
      <c r="E29" s="66">
        <f t="shared" si="0"/>
        <v>21</v>
      </c>
      <c r="F29" s="65">
        <f>VLOOKUP($A29,'Return Data'!$B$7:$R$2843,11,0)</f>
        <v>1.5290999999999999</v>
      </c>
      <c r="G29" s="66">
        <f t="shared" si="1"/>
        <v>22</v>
      </c>
      <c r="H29" s="65">
        <f>VLOOKUP($A29,'Return Data'!$B$7:$R$2843,12,0)</f>
        <v>1.9534</v>
      </c>
      <c r="I29" s="66">
        <f t="shared" si="8"/>
        <v>21</v>
      </c>
      <c r="J29" s="65">
        <f>VLOOKUP($A29,'Return Data'!$B$7:$R$2843,13,0)</f>
        <v>1.2601</v>
      </c>
      <c r="K29" s="66">
        <f t="shared" si="9"/>
        <v>24</v>
      </c>
      <c r="L29" s="65">
        <f>VLOOKUP($A29,'Return Data'!$B$7:$R$2843,17,0)</f>
        <v>2.5324</v>
      </c>
      <c r="M29" s="66">
        <f>RANK(L29,L$8:L$34,0)</f>
        <v>22</v>
      </c>
      <c r="N29" s="65">
        <f>VLOOKUP($A29,'Return Data'!$B$7:$R$2843,14,0)</f>
        <v>1.3954</v>
      </c>
      <c r="O29" s="66">
        <f>RANK(N29,N$8:N$34,0)</f>
        <v>18</v>
      </c>
      <c r="P29" s="65"/>
      <c r="Q29" s="66"/>
      <c r="R29" s="65">
        <f>VLOOKUP($A29,'Return Data'!$B$7:$R$2843,16,0)</f>
        <v>3.0493000000000001</v>
      </c>
      <c r="S29" s="67">
        <f t="shared" si="5"/>
        <v>25</v>
      </c>
    </row>
    <row r="30" spans="1:19" x14ac:dyDescent="0.3">
      <c r="A30" s="63" t="s">
        <v>1762</v>
      </c>
      <c r="B30" s="64">
        <f>VLOOKUP($A30,'Return Data'!$B$7:$R$2843,3,0)</f>
        <v>44347</v>
      </c>
      <c r="C30" s="65">
        <f>VLOOKUP($A30,'Return Data'!$B$7:$R$2843,4,0)</f>
        <v>26.405000000000001</v>
      </c>
      <c r="D30" s="65">
        <f>VLOOKUP($A30,'Return Data'!$B$7:$R$2843,10,0)</f>
        <v>1.1934</v>
      </c>
      <c r="E30" s="66">
        <f t="shared" si="0"/>
        <v>9</v>
      </c>
      <c r="F30" s="65">
        <f>VLOOKUP($A30,'Return Data'!$B$7:$R$2843,11,0)</f>
        <v>1.9431</v>
      </c>
      <c r="G30" s="66">
        <f t="shared" si="1"/>
        <v>15</v>
      </c>
      <c r="H30" s="65">
        <f>VLOOKUP($A30,'Return Data'!$B$7:$R$2843,12,0)</f>
        <v>2.6055000000000001</v>
      </c>
      <c r="I30" s="66">
        <f t="shared" si="8"/>
        <v>17</v>
      </c>
      <c r="J30" s="65">
        <f>VLOOKUP($A30,'Return Data'!$B$7:$R$2843,13,0)</f>
        <v>2.4331</v>
      </c>
      <c r="K30" s="66">
        <f t="shared" si="9"/>
        <v>18</v>
      </c>
      <c r="L30" s="65">
        <f>VLOOKUP($A30,'Return Data'!$B$7:$R$2843,17,0)</f>
        <v>4.0685000000000002</v>
      </c>
      <c r="M30" s="66">
        <f>RANK(L30,L$8:L$34,0)</f>
        <v>17</v>
      </c>
      <c r="N30" s="65">
        <f>VLOOKUP($A30,'Return Data'!$B$7:$R$2843,14,0)</f>
        <v>4.8552</v>
      </c>
      <c r="O30" s="66">
        <f>RANK(N30,N$8:N$34,0)</f>
        <v>15</v>
      </c>
      <c r="P30" s="65">
        <f>VLOOKUP($A30,'Return Data'!$B$7:$R$2843,15,0)</f>
        <v>5.3281000000000001</v>
      </c>
      <c r="Q30" s="66">
        <f>RANK(P30,P$8:P$34,0)</f>
        <v>12</v>
      </c>
      <c r="R30" s="65">
        <f>VLOOKUP($A30,'Return Data'!$B$7:$R$2843,16,0)</f>
        <v>6.8845999999999998</v>
      </c>
      <c r="S30" s="67">
        <f t="shared" si="5"/>
        <v>5</v>
      </c>
    </row>
    <row r="31" spans="1:19" x14ac:dyDescent="0.3">
      <c r="A31" s="63" t="s">
        <v>1763</v>
      </c>
      <c r="B31" s="64">
        <f>VLOOKUP($A31,'Return Data'!$B$7:$R$2843,3,0)</f>
        <v>44347</v>
      </c>
      <c r="C31" s="65">
        <f>VLOOKUP($A31,'Return Data'!$B$7:$R$2843,4,0)</f>
        <v>10.502700000000001</v>
      </c>
      <c r="D31" s="65">
        <f>VLOOKUP($A31,'Return Data'!$B$7:$R$2843,10,0)</f>
        <v>1.2327999999999999</v>
      </c>
      <c r="E31" s="66">
        <f t="shared" si="0"/>
        <v>7</v>
      </c>
      <c r="F31" s="65">
        <f>VLOOKUP($A31,'Return Data'!$B$7:$R$2843,11,0)</f>
        <v>2.0392999999999999</v>
      </c>
      <c r="G31" s="66">
        <f t="shared" si="1"/>
        <v>8</v>
      </c>
      <c r="H31" s="65">
        <f>VLOOKUP($A31,'Return Data'!$B$7:$R$2843,12,0)</f>
        <v>3.0222000000000002</v>
      </c>
      <c r="I31" s="66">
        <f t="shared" si="8"/>
        <v>2</v>
      </c>
      <c r="J31" s="65">
        <f>VLOOKUP($A31,'Return Data'!$B$7:$R$2843,13,0)</f>
        <v>3.4514</v>
      </c>
      <c r="K31" s="66">
        <f t="shared" si="9"/>
        <v>1</v>
      </c>
      <c r="L31" s="65"/>
      <c r="M31" s="66"/>
      <c r="N31" s="65"/>
      <c r="O31" s="66"/>
      <c r="P31" s="65"/>
      <c r="Q31" s="66"/>
      <c r="R31" s="65">
        <f>VLOOKUP($A31,'Return Data'!$B$7:$R$2843,16,0)</f>
        <v>3.7839999999999998</v>
      </c>
      <c r="S31" s="67">
        <f t="shared" si="5"/>
        <v>22</v>
      </c>
    </row>
    <row r="32" spans="1:19" x14ac:dyDescent="0.3">
      <c r="A32" s="63" t="s">
        <v>1764</v>
      </c>
      <c r="B32" s="64">
        <f>VLOOKUP($A32,'Return Data'!$B$7:$R$2843,3,0)</f>
        <v>44347</v>
      </c>
      <c r="C32" s="65">
        <f>VLOOKUP($A32,'Return Data'!$B$7:$R$2843,4,0)</f>
        <v>11.3703</v>
      </c>
      <c r="D32" s="65">
        <f>VLOOKUP($A32,'Return Data'!$B$7:$R$2843,10,0)</f>
        <v>1.2782</v>
      </c>
      <c r="E32" s="66">
        <f t="shared" si="0"/>
        <v>3</v>
      </c>
      <c r="F32" s="65">
        <f>VLOOKUP($A32,'Return Data'!$B$7:$R$2843,11,0)</f>
        <v>2.0966999999999998</v>
      </c>
      <c r="G32" s="66">
        <f t="shared" si="1"/>
        <v>4</v>
      </c>
      <c r="H32" s="65">
        <f>VLOOKUP($A32,'Return Data'!$B$7:$R$2843,12,0)</f>
        <v>3.0451000000000001</v>
      </c>
      <c r="I32" s="66">
        <f t="shared" si="8"/>
        <v>1</v>
      </c>
      <c r="J32" s="65">
        <f>VLOOKUP($A32,'Return Data'!$B$7:$R$2843,13,0)</f>
        <v>3.1852999999999998</v>
      </c>
      <c r="K32" s="66">
        <f t="shared" si="9"/>
        <v>2</v>
      </c>
      <c r="L32" s="65">
        <f>VLOOKUP($A32,'Return Data'!$B$7:$R$2843,17,0)</f>
        <v>4.9412000000000003</v>
      </c>
      <c r="M32" s="66">
        <f>RANK(L32,L$8:L$34,0)</f>
        <v>1</v>
      </c>
      <c r="N32" s="65"/>
      <c r="O32" s="66"/>
      <c r="P32" s="65"/>
      <c r="Q32" s="66"/>
      <c r="R32" s="65">
        <f>VLOOKUP($A32,'Return Data'!$B$7:$R$2843,16,0)</f>
        <v>5.3768000000000002</v>
      </c>
      <c r="S32" s="67">
        <f t="shared" si="5"/>
        <v>17</v>
      </c>
    </row>
    <row r="33" spans="1:19" x14ac:dyDescent="0.3">
      <c r="A33" s="63" t="s">
        <v>1765</v>
      </c>
      <c r="B33" s="64">
        <f>VLOOKUP($A33,'Return Data'!$B$7:$R$2843,3,0)</f>
        <v>44347</v>
      </c>
      <c r="C33" s="65">
        <f>VLOOKUP($A33,'Return Data'!$B$7:$R$2843,4,0)</f>
        <v>11.1539</v>
      </c>
      <c r="D33" s="65">
        <f>VLOOKUP($A33,'Return Data'!$B$7:$R$2843,10,0)</f>
        <v>1.2425999999999999</v>
      </c>
      <c r="E33" s="66">
        <f t="shared" si="0"/>
        <v>5</v>
      </c>
      <c r="F33" s="65">
        <f>VLOOKUP($A33,'Return Data'!$B$7:$R$2843,11,0)</f>
        <v>1.8258000000000001</v>
      </c>
      <c r="G33" s="66">
        <f t="shared" si="1"/>
        <v>19</v>
      </c>
      <c r="H33" s="65">
        <f>VLOOKUP($A33,'Return Data'!$B$7:$R$2843,12,0)</f>
        <v>2.5882000000000001</v>
      </c>
      <c r="I33" s="66">
        <f t="shared" si="8"/>
        <v>18</v>
      </c>
      <c r="J33" s="65">
        <f>VLOOKUP($A33,'Return Data'!$B$7:$R$2843,13,0)</f>
        <v>2.6873999999999998</v>
      </c>
      <c r="K33" s="66">
        <f t="shared" si="9"/>
        <v>17</v>
      </c>
      <c r="L33" s="65">
        <f>VLOOKUP($A33,'Return Data'!$B$7:$R$2843,17,0)</f>
        <v>4.4776999999999996</v>
      </c>
      <c r="M33" s="66">
        <f>RANK(L33,L$8:L$34,0)</f>
        <v>11</v>
      </c>
      <c r="N33" s="65"/>
      <c r="O33" s="66"/>
      <c r="P33" s="65"/>
      <c r="Q33" s="66"/>
      <c r="R33" s="65">
        <f>VLOOKUP($A33,'Return Data'!$B$7:$R$2843,16,0)</f>
        <v>4.9135</v>
      </c>
      <c r="S33" s="67">
        <f t="shared" si="5"/>
        <v>19</v>
      </c>
    </row>
    <row r="34" spans="1:19" x14ac:dyDescent="0.3">
      <c r="A34" s="63" t="s">
        <v>1766</v>
      </c>
      <c r="B34" s="64">
        <f>VLOOKUP($A34,'Return Data'!$B$7:$R$2843,3,0)</f>
        <v>44347</v>
      </c>
      <c r="C34" s="65">
        <f>VLOOKUP($A34,'Return Data'!$B$7:$R$2843,4,0)</f>
        <v>27.608799999999999</v>
      </c>
      <c r="D34" s="65">
        <f>VLOOKUP($A34,'Return Data'!$B$7:$R$2843,10,0)</f>
        <v>1.2869999999999999</v>
      </c>
      <c r="E34" s="66">
        <f t="shared" si="0"/>
        <v>1</v>
      </c>
      <c r="F34" s="65">
        <f>VLOOKUP($A34,'Return Data'!$B$7:$R$2843,11,0)</f>
        <v>2.1175000000000002</v>
      </c>
      <c r="G34" s="66">
        <f t="shared" si="1"/>
        <v>3</v>
      </c>
      <c r="H34" s="65">
        <f>VLOOKUP($A34,'Return Data'!$B$7:$R$2843,12,0)</f>
        <v>2.9287999999999998</v>
      </c>
      <c r="I34" s="66">
        <f t="shared" si="8"/>
        <v>6</v>
      </c>
      <c r="J34" s="65">
        <f>VLOOKUP($A34,'Return Data'!$B$7:$R$2843,13,0)</f>
        <v>3.1410999999999998</v>
      </c>
      <c r="K34" s="66">
        <f t="shared" si="9"/>
        <v>4</v>
      </c>
      <c r="L34" s="65">
        <f>VLOOKUP($A34,'Return Data'!$B$7:$R$2843,17,0)</f>
        <v>4.601</v>
      </c>
      <c r="M34" s="66">
        <f>RANK(L34,L$8:L$34,0)</f>
        <v>5</v>
      </c>
      <c r="N34" s="65">
        <f>VLOOKUP($A34,'Return Data'!$B$7:$R$2843,14,0)</f>
        <v>5.3156999999999996</v>
      </c>
      <c r="O34" s="66">
        <f>RANK(N34,N$8:N$34,0)</f>
        <v>3</v>
      </c>
      <c r="P34" s="65">
        <f>VLOOKUP($A34,'Return Data'!$B$7:$R$2843,15,0)</f>
        <v>5.6393000000000004</v>
      </c>
      <c r="Q34" s="66">
        <f>RANK(P34,P$8:P$34,0)</f>
        <v>5</v>
      </c>
      <c r="R34" s="65">
        <f>VLOOKUP($A34,'Return Data'!$B$7:$R$2843,16,0)</f>
        <v>7.0380000000000003</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1.0848185185185188</v>
      </c>
      <c r="E36" s="74"/>
      <c r="F36" s="75">
        <f>AVERAGE(F8:F34)</f>
        <v>1.8086851851851851</v>
      </c>
      <c r="G36" s="74"/>
      <c r="H36" s="75">
        <f>AVERAGE(H8:H34)</f>
        <v>2.5249640000000002</v>
      </c>
      <c r="I36" s="74"/>
      <c r="J36" s="75">
        <f>AVERAGE(J8:J34)</f>
        <v>2.4796960000000001</v>
      </c>
      <c r="K36" s="74"/>
      <c r="L36" s="75">
        <f>AVERAGE(L8:L34)</f>
        <v>4.0851695652173916</v>
      </c>
      <c r="M36" s="74"/>
      <c r="N36" s="75">
        <f>AVERAGE(N8:N34)</f>
        <v>4.8345111111111105</v>
      </c>
      <c r="O36" s="74"/>
      <c r="P36" s="75">
        <f>AVERAGE(P8:P34)</f>
        <v>5.4520733333333347</v>
      </c>
      <c r="Q36" s="74"/>
      <c r="R36" s="75">
        <f>AVERAGE(R8:R34)</f>
        <v>5.4179259259259265</v>
      </c>
      <c r="S36" s="76"/>
    </row>
    <row r="37" spans="1:19" x14ac:dyDescent="0.3">
      <c r="A37" s="73" t="s">
        <v>28</v>
      </c>
      <c r="B37" s="74"/>
      <c r="C37" s="74"/>
      <c r="D37" s="75">
        <f>MIN(D8:D34)</f>
        <v>0.16</v>
      </c>
      <c r="E37" s="74"/>
      <c r="F37" s="75">
        <f>MIN(F8:F34)</f>
        <v>0.51939999999999997</v>
      </c>
      <c r="G37" s="74"/>
      <c r="H37" s="75">
        <f>MIN(H8:H34)</f>
        <v>0.37230000000000002</v>
      </c>
      <c r="I37" s="74"/>
      <c r="J37" s="75">
        <f>MIN(J8:J34)</f>
        <v>-0.93669999999999998</v>
      </c>
      <c r="K37" s="74"/>
      <c r="L37" s="75">
        <f>MIN(L8:L34)</f>
        <v>1.2118</v>
      </c>
      <c r="M37" s="74"/>
      <c r="N37" s="75">
        <f>MIN(N8:N34)</f>
        <v>1.3954</v>
      </c>
      <c r="O37" s="74"/>
      <c r="P37" s="75">
        <f>MIN(P8:P34)</f>
        <v>4.7428999999999997</v>
      </c>
      <c r="Q37" s="74"/>
      <c r="R37" s="75">
        <f>MIN(R8:R34)</f>
        <v>2.1760000000000002</v>
      </c>
      <c r="S37" s="76"/>
    </row>
    <row r="38" spans="1:19" ht="15" thickBot="1" x14ac:dyDescent="0.35">
      <c r="A38" s="77" t="s">
        <v>29</v>
      </c>
      <c r="B38" s="78"/>
      <c r="C38" s="78"/>
      <c r="D38" s="79">
        <f>MAX(D8:D34)</f>
        <v>1.2869999999999999</v>
      </c>
      <c r="E38" s="78"/>
      <c r="F38" s="79">
        <f>MAX(F8:F34)</f>
        <v>2.1903999999999999</v>
      </c>
      <c r="G38" s="78"/>
      <c r="H38" s="79">
        <f>MAX(H8:H34)</f>
        <v>3.0451000000000001</v>
      </c>
      <c r="I38" s="78"/>
      <c r="J38" s="79">
        <f>MAX(J8:J34)</f>
        <v>3.4514</v>
      </c>
      <c r="K38" s="78"/>
      <c r="L38" s="79">
        <f>MAX(L8:L34)</f>
        <v>4.9412000000000003</v>
      </c>
      <c r="M38" s="78"/>
      <c r="N38" s="79">
        <f>MAX(N8:N34)</f>
        <v>5.3335999999999997</v>
      </c>
      <c r="O38" s="78"/>
      <c r="P38" s="79">
        <f>MAX(P8:P34)</f>
        <v>5.6985999999999999</v>
      </c>
      <c r="Q38" s="78"/>
      <c r="R38" s="79">
        <f>MAX(R8:R34)</f>
        <v>7.2224000000000004</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44347</v>
      </c>
      <c r="C8" s="65">
        <f>VLOOKUP($A8,'Return Data'!$B$7:$R$2843,4,0)</f>
        <v>76.010000000000005</v>
      </c>
      <c r="D8" s="65">
        <f>VLOOKUP($A8,'Return Data'!$B$7:$R$2843,10,0)</f>
        <v>7.8768000000000002</v>
      </c>
      <c r="E8" s="66">
        <f>RANK(D8,D$8:D$10,0)</f>
        <v>2</v>
      </c>
      <c r="F8" s="65">
        <f>VLOOKUP($A8,'Return Data'!$B$7:$R$2843,11,0)</f>
        <v>23.352799999999998</v>
      </c>
      <c r="G8" s="66">
        <f>RANK(F8,F$8:F$10,0)</f>
        <v>3</v>
      </c>
      <c r="H8" s="65">
        <f>VLOOKUP($A8,'Return Data'!$B$7:$R$2843,12,0)</f>
        <v>38.7044</v>
      </c>
      <c r="I8" s="66">
        <f>RANK(H8,H$8:H$10,0)</f>
        <v>3</v>
      </c>
      <c r="J8" s="65">
        <f>VLOOKUP($A8,'Return Data'!$B$7:$R$2843,13,0)</f>
        <v>65.454899999999995</v>
      </c>
      <c r="K8" s="66">
        <f>RANK(J8,J$8:J$10,0)</f>
        <v>3</v>
      </c>
      <c r="L8" s="65">
        <f>VLOOKUP($A8,'Return Data'!$B$7:$R$2843,17,0)</f>
        <v>19.4343</v>
      </c>
      <c r="M8" s="66">
        <f>RANK(L8,L$8:L$10,0)</f>
        <v>2</v>
      </c>
      <c r="N8" s="65">
        <f>VLOOKUP($A8,'Return Data'!$B$7:$R$2843,14,0)</f>
        <v>14.354699999999999</v>
      </c>
      <c r="O8" s="66">
        <f>RANK(N8,N$8:N$10,0)</f>
        <v>3</v>
      </c>
      <c r="P8" s="65">
        <f>VLOOKUP($A8,'Return Data'!$B$7:$R$2843,15,0)</f>
        <v>18.5106</v>
      </c>
      <c r="Q8" s="66">
        <f>RANK(P8,P$8:P$10,0)</f>
        <v>1</v>
      </c>
      <c r="R8" s="65">
        <f>VLOOKUP($A8,'Return Data'!$B$7:$R$2843,16,0)</f>
        <v>19.081199999999999</v>
      </c>
      <c r="S8" s="67">
        <f>RANK(R8,R$8:R$10,0)</f>
        <v>1</v>
      </c>
    </row>
    <row r="9" spans="1:20" x14ac:dyDescent="0.3">
      <c r="A9" s="63" t="s">
        <v>608</v>
      </c>
      <c r="B9" s="64">
        <f>VLOOKUP($A9,'Return Data'!$B$7:$R$2843,3,0)</f>
        <v>44347</v>
      </c>
      <c r="C9" s="65">
        <f>VLOOKUP($A9,'Return Data'!$B$7:$R$2843,4,0)</f>
        <v>81.972999999999999</v>
      </c>
      <c r="D9" s="65">
        <f>VLOOKUP($A9,'Return Data'!$B$7:$R$2843,10,0)</f>
        <v>6.5719000000000003</v>
      </c>
      <c r="E9" s="66">
        <f>RANK(D9,D$8:D$10,0)</f>
        <v>3</v>
      </c>
      <c r="F9" s="65">
        <f>VLOOKUP($A9,'Return Data'!$B$7:$R$2843,11,0)</f>
        <v>24.732600000000001</v>
      </c>
      <c r="G9" s="66">
        <f>RANK(F9,F$8:F$10,0)</f>
        <v>2</v>
      </c>
      <c r="H9" s="65">
        <f>VLOOKUP($A9,'Return Data'!$B$7:$R$2843,12,0)</f>
        <v>43.447400000000002</v>
      </c>
      <c r="I9" s="66">
        <f>RANK(H9,H$8:H$10,0)</f>
        <v>2</v>
      </c>
      <c r="J9" s="65">
        <f>VLOOKUP($A9,'Return Data'!$B$7:$R$2843,13,0)</f>
        <v>70.047300000000007</v>
      </c>
      <c r="K9" s="66">
        <f>RANK(J9,J$8:J$10,0)</f>
        <v>2</v>
      </c>
      <c r="L9" s="65">
        <f>VLOOKUP($A9,'Return Data'!$B$7:$R$2843,17,0)</f>
        <v>18.4998</v>
      </c>
      <c r="M9" s="66">
        <f>RANK(L9,L$8:L$10,0)</f>
        <v>3</v>
      </c>
      <c r="N9" s="65">
        <f>VLOOKUP($A9,'Return Data'!$B$7:$R$2843,14,0)</f>
        <v>15.1275</v>
      </c>
      <c r="O9" s="66">
        <f>RANK(N9,N$8:N$10,0)</f>
        <v>1</v>
      </c>
      <c r="P9" s="65">
        <f>VLOOKUP($A9,'Return Data'!$B$7:$R$2843,15,0)</f>
        <v>17.9178</v>
      </c>
      <c r="Q9" s="66">
        <f>RANK(P9,P$8:P$10,0)</f>
        <v>2</v>
      </c>
      <c r="R9" s="65">
        <f>VLOOKUP($A9,'Return Data'!$B$7:$R$2843,16,0)</f>
        <v>16.040099999999999</v>
      </c>
      <c r="S9" s="67">
        <f>RANK(R9,R$8:R$10,0)</f>
        <v>2</v>
      </c>
    </row>
    <row r="10" spans="1:20" x14ac:dyDescent="0.3">
      <c r="A10" s="63" t="s">
        <v>1860</v>
      </c>
      <c r="B10" s="64">
        <f>VLOOKUP($A10,'Return Data'!$B$7:$R$2843,3,0)</f>
        <v>44347</v>
      </c>
      <c r="C10" s="65">
        <f>VLOOKUP($A10,'Return Data'!$B$7:$R$2843,4,0)</f>
        <v>178.45580000000001</v>
      </c>
      <c r="D10" s="65">
        <f>VLOOKUP($A10,'Return Data'!$B$7:$R$2843,10,0)</f>
        <v>11.7682</v>
      </c>
      <c r="E10" s="66">
        <f>RANK(D10,D$8:D$10,0)</f>
        <v>1</v>
      </c>
      <c r="F10" s="65">
        <f>VLOOKUP($A10,'Return Data'!$B$7:$R$2843,11,0)</f>
        <v>40.645800000000001</v>
      </c>
      <c r="G10" s="66">
        <f>RANK(F10,F$8:F$10,0)</f>
        <v>1</v>
      </c>
      <c r="H10" s="65">
        <f>VLOOKUP($A10,'Return Data'!$B$7:$R$2843,12,0)</f>
        <v>62.801200000000001</v>
      </c>
      <c r="I10" s="66">
        <f>RANK(H10,H$8:H$10,0)</f>
        <v>1</v>
      </c>
      <c r="J10" s="65">
        <f>VLOOKUP($A10,'Return Data'!$B$7:$R$2843,13,0)</f>
        <v>105.9499</v>
      </c>
      <c r="K10" s="66">
        <f>RANK(J10,J$8:J$10,0)</f>
        <v>1</v>
      </c>
      <c r="L10" s="65">
        <f>VLOOKUP($A10,'Return Data'!$B$7:$R$2843,17,0)</f>
        <v>24.282299999999999</v>
      </c>
      <c r="M10" s="66">
        <f>RANK(L10,L$8:L$10,0)</f>
        <v>1</v>
      </c>
      <c r="N10" s="65">
        <f>VLOOKUP($A10,'Return Data'!$B$7:$R$2843,14,0)</f>
        <v>14.7844</v>
      </c>
      <c r="O10" s="66">
        <f>RANK(N10,N$8:N$10,0)</f>
        <v>2</v>
      </c>
      <c r="P10" s="65">
        <f>VLOOKUP($A10,'Return Data'!$B$7:$R$2843,15,0)</f>
        <v>14.8362</v>
      </c>
      <c r="Q10" s="66">
        <f>RANK(P10,P$8:P$10,0)</f>
        <v>3</v>
      </c>
      <c r="R10" s="65">
        <f>VLOOKUP($A10,'Return Data'!$B$7:$R$2843,16,0)</f>
        <v>14.0337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8.7389666666666681</v>
      </c>
      <c r="E12" s="74"/>
      <c r="F12" s="75">
        <f>AVERAGE(F8:F10)</f>
        <v>29.577066666666667</v>
      </c>
      <c r="G12" s="74"/>
      <c r="H12" s="75">
        <f>AVERAGE(H8:H10)</f>
        <v>48.317666666666668</v>
      </c>
      <c r="I12" s="74"/>
      <c r="J12" s="75">
        <f>AVERAGE(J8:J10)</f>
        <v>80.484033333333343</v>
      </c>
      <c r="K12" s="74"/>
      <c r="L12" s="75">
        <f>AVERAGE(L8:L10)</f>
        <v>20.738800000000001</v>
      </c>
      <c r="M12" s="74"/>
      <c r="N12" s="75">
        <f>AVERAGE(N8:N10)</f>
        <v>14.755533333333332</v>
      </c>
      <c r="O12" s="74"/>
      <c r="P12" s="75">
        <f>AVERAGE(P8:P10)</f>
        <v>17.088199999999997</v>
      </c>
      <c r="Q12" s="74"/>
      <c r="R12" s="75">
        <f>AVERAGE(R8:R10)</f>
        <v>16.385000000000002</v>
      </c>
      <c r="S12" s="76"/>
    </row>
    <row r="13" spans="1:20" x14ac:dyDescent="0.3">
      <c r="A13" s="73" t="s">
        <v>28</v>
      </c>
      <c r="B13" s="74"/>
      <c r="C13" s="74"/>
      <c r="D13" s="75">
        <f>MIN(D8:D10)</f>
        <v>6.5719000000000003</v>
      </c>
      <c r="E13" s="74"/>
      <c r="F13" s="75">
        <f>MIN(F8:F10)</f>
        <v>23.352799999999998</v>
      </c>
      <c r="G13" s="74"/>
      <c r="H13" s="75">
        <f>MIN(H8:H10)</f>
        <v>38.7044</v>
      </c>
      <c r="I13" s="74"/>
      <c r="J13" s="75">
        <f>MIN(J8:J10)</f>
        <v>65.454899999999995</v>
      </c>
      <c r="K13" s="74"/>
      <c r="L13" s="75">
        <f>MIN(L8:L10)</f>
        <v>18.4998</v>
      </c>
      <c r="M13" s="74"/>
      <c r="N13" s="75">
        <f>MIN(N8:N10)</f>
        <v>14.354699999999999</v>
      </c>
      <c r="O13" s="74"/>
      <c r="P13" s="75">
        <f>MIN(P8:P10)</f>
        <v>14.8362</v>
      </c>
      <c r="Q13" s="74"/>
      <c r="R13" s="75">
        <f>MIN(R8:R10)</f>
        <v>14.0337</v>
      </c>
      <c r="S13" s="76"/>
    </row>
    <row r="14" spans="1:20" ht="15" thickBot="1" x14ac:dyDescent="0.35">
      <c r="A14" s="77" t="s">
        <v>29</v>
      </c>
      <c r="B14" s="78"/>
      <c r="C14" s="78"/>
      <c r="D14" s="79">
        <f>MAX(D8:D10)</f>
        <v>11.7682</v>
      </c>
      <c r="E14" s="78"/>
      <c r="F14" s="79">
        <f>MAX(F8:F10)</f>
        <v>40.645800000000001</v>
      </c>
      <c r="G14" s="78"/>
      <c r="H14" s="79">
        <f>MAX(H8:H10)</f>
        <v>62.801200000000001</v>
      </c>
      <c r="I14" s="78"/>
      <c r="J14" s="79">
        <f>MAX(J8:J10)</f>
        <v>105.9499</v>
      </c>
      <c r="K14" s="78"/>
      <c r="L14" s="79">
        <f>MAX(L8:L10)</f>
        <v>24.282299999999999</v>
      </c>
      <c r="M14" s="78"/>
      <c r="N14" s="79">
        <f>MAX(N8:N10)</f>
        <v>15.1275</v>
      </c>
      <c r="O14" s="78"/>
      <c r="P14" s="79">
        <f>MAX(P8:P10)</f>
        <v>18.5106</v>
      </c>
      <c r="Q14" s="78"/>
      <c r="R14" s="79">
        <f>MAX(R8:R10)</f>
        <v>19.081199999999999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44347</v>
      </c>
      <c r="C8" s="65">
        <f>VLOOKUP($A8,'Return Data'!$B$7:$R$2843,4,0)</f>
        <v>68.099999999999994</v>
      </c>
      <c r="D8" s="65">
        <f>VLOOKUP($A8,'Return Data'!$B$7:$R$2843,10,0)</f>
        <v>7.5149999999999997</v>
      </c>
      <c r="E8" s="66">
        <f>RANK(D8,D$8:D$10,0)</f>
        <v>2</v>
      </c>
      <c r="F8" s="65">
        <f>VLOOKUP($A8,'Return Data'!$B$7:$R$2843,11,0)</f>
        <v>22.5261</v>
      </c>
      <c r="G8" s="66">
        <f>RANK(F8,F$8:F$10,0)</f>
        <v>3</v>
      </c>
      <c r="H8" s="65">
        <f>VLOOKUP($A8,'Return Data'!$B$7:$R$2843,12,0)</f>
        <v>37.3538</v>
      </c>
      <c r="I8" s="66">
        <f>RANK(H8,H$8:H$10,0)</f>
        <v>3</v>
      </c>
      <c r="J8" s="65">
        <f>VLOOKUP($A8,'Return Data'!$B$7:$R$2843,13,0)</f>
        <v>63.348500000000001</v>
      </c>
      <c r="K8" s="66">
        <f>RANK(J8,J$8:J$10,0)</f>
        <v>3</v>
      </c>
      <c r="L8" s="65">
        <f>VLOOKUP($A8,'Return Data'!$B$7:$R$2843,17,0)</f>
        <v>18.043600000000001</v>
      </c>
      <c r="M8" s="66">
        <f>RANK(L8,L$8:L$10,0)</f>
        <v>2</v>
      </c>
      <c r="N8" s="65">
        <f>VLOOKUP($A8,'Return Data'!$B$7:$R$2843,14,0)</f>
        <v>13.0167</v>
      </c>
      <c r="O8" s="66">
        <f>RANK(N8,N$8:N$10,0)</f>
        <v>3</v>
      </c>
      <c r="P8" s="65">
        <f>VLOOKUP($A8,'Return Data'!$B$7:$R$2843,15,0)</f>
        <v>16.8932</v>
      </c>
      <c r="Q8" s="66">
        <f>RANK(P8,P$8:P$10,0)</f>
        <v>1</v>
      </c>
      <c r="R8" s="65">
        <f>VLOOKUP($A8,'Return Data'!$B$7:$R$2843,16,0)</f>
        <v>14.521800000000001</v>
      </c>
      <c r="S8" s="67">
        <f>RANK(R8,R$8:R$10,0)</f>
        <v>2</v>
      </c>
    </row>
    <row r="9" spans="1:20" x14ac:dyDescent="0.3">
      <c r="A9" s="63" t="s">
        <v>607</v>
      </c>
      <c r="B9" s="64">
        <f>VLOOKUP($A9,'Return Data'!$B$7:$R$2843,3,0)</f>
        <v>44347</v>
      </c>
      <c r="C9" s="65">
        <f>VLOOKUP($A9,'Return Data'!$B$7:$R$2843,4,0)</f>
        <v>73.501999999999995</v>
      </c>
      <c r="D9" s="65">
        <f>VLOOKUP($A9,'Return Data'!$B$7:$R$2843,10,0)</f>
        <v>6.2030000000000003</v>
      </c>
      <c r="E9" s="66">
        <f>RANK(D9,D$8:D$10,0)</f>
        <v>3</v>
      </c>
      <c r="F9" s="65">
        <f>VLOOKUP($A9,'Return Data'!$B$7:$R$2843,11,0)</f>
        <v>23.893000000000001</v>
      </c>
      <c r="G9" s="66">
        <f>RANK(F9,F$8:F$10,0)</f>
        <v>2</v>
      </c>
      <c r="H9" s="65">
        <f>VLOOKUP($A9,'Return Data'!$B$7:$R$2843,12,0)</f>
        <v>42.0246</v>
      </c>
      <c r="I9" s="66">
        <f>RANK(H9,H$8:H$10,0)</f>
        <v>2</v>
      </c>
      <c r="J9" s="65">
        <f>VLOOKUP($A9,'Return Data'!$B$7:$R$2843,13,0)</f>
        <v>67.770700000000005</v>
      </c>
      <c r="K9" s="66">
        <f>RANK(J9,J$8:J$10,0)</f>
        <v>2</v>
      </c>
      <c r="L9" s="65">
        <f>VLOOKUP($A9,'Return Data'!$B$7:$R$2843,17,0)</f>
        <v>16.888200000000001</v>
      </c>
      <c r="M9" s="66">
        <f>RANK(L9,L$8:L$10,0)</f>
        <v>3</v>
      </c>
      <c r="N9" s="65">
        <f>VLOOKUP($A9,'Return Data'!$B$7:$R$2843,14,0)</f>
        <v>13.594799999999999</v>
      </c>
      <c r="O9" s="66">
        <f>RANK(N9,N$8:N$10,0)</f>
        <v>2</v>
      </c>
      <c r="P9" s="65">
        <f>VLOOKUP($A9,'Return Data'!$B$7:$R$2843,15,0)</f>
        <v>16.236799999999999</v>
      </c>
      <c r="Q9" s="66">
        <f>RANK(P9,P$8:P$10,0)</f>
        <v>2</v>
      </c>
      <c r="R9" s="65">
        <f>VLOOKUP($A9,'Return Data'!$B$7:$R$2843,16,0)</f>
        <v>13.4069</v>
      </c>
      <c r="S9" s="67">
        <f>RANK(R9,R$8:R$10,0)</f>
        <v>3</v>
      </c>
    </row>
    <row r="10" spans="1:20" x14ac:dyDescent="0.3">
      <c r="A10" s="63" t="s">
        <v>1861</v>
      </c>
      <c r="B10" s="64">
        <f>VLOOKUP($A10,'Return Data'!$B$7:$R$2843,3,0)</f>
        <v>44347</v>
      </c>
      <c r="C10" s="65">
        <f>VLOOKUP($A10,'Return Data'!$B$7:$R$2843,4,0)</f>
        <v>428.56334764309099</v>
      </c>
      <c r="D10" s="65">
        <f>VLOOKUP($A10,'Return Data'!$B$7:$R$2843,10,0)</f>
        <v>11.587</v>
      </c>
      <c r="E10" s="66">
        <f>RANK(D10,D$8:D$10,0)</f>
        <v>1</v>
      </c>
      <c r="F10" s="65">
        <f>VLOOKUP($A10,'Return Data'!$B$7:$R$2843,11,0)</f>
        <v>40.199800000000003</v>
      </c>
      <c r="G10" s="66">
        <f>RANK(F10,F$8:F$10,0)</f>
        <v>1</v>
      </c>
      <c r="H10" s="65">
        <f>VLOOKUP($A10,'Return Data'!$B$7:$R$2843,12,0)</f>
        <v>62.044800000000002</v>
      </c>
      <c r="I10" s="66">
        <f>RANK(H10,H$8:H$10,0)</f>
        <v>1</v>
      </c>
      <c r="J10" s="65">
        <f>VLOOKUP($A10,'Return Data'!$B$7:$R$2843,13,0)</f>
        <v>104.6848</v>
      </c>
      <c r="K10" s="66">
        <f>RANK(J10,J$8:J$10,0)</f>
        <v>1</v>
      </c>
      <c r="L10" s="65">
        <f>VLOOKUP($A10,'Return Data'!$B$7:$R$2843,17,0)</f>
        <v>23.5426</v>
      </c>
      <c r="M10" s="66">
        <f>RANK(L10,L$8:L$10,0)</f>
        <v>1</v>
      </c>
      <c r="N10" s="65">
        <f>VLOOKUP($A10,'Return Data'!$B$7:$R$2843,14,0)</f>
        <v>14.0702</v>
      </c>
      <c r="O10" s="66">
        <f>RANK(N10,N$8:N$10,0)</f>
        <v>1</v>
      </c>
      <c r="P10" s="65">
        <f>VLOOKUP($A10,'Return Data'!$B$7:$R$2843,15,0)</f>
        <v>14.1145</v>
      </c>
      <c r="Q10" s="66">
        <f>RANK(P10,P$8:P$10,0)</f>
        <v>3</v>
      </c>
      <c r="R10" s="65">
        <f>VLOOKUP($A10,'Return Data'!$B$7:$R$2843,16,0)</f>
        <v>18.212299999999999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8.4350000000000005</v>
      </c>
      <c r="E12" s="74"/>
      <c r="F12" s="75">
        <f>AVERAGE(F8:F10)</f>
        <v>28.872966666666667</v>
      </c>
      <c r="G12" s="74"/>
      <c r="H12" s="75">
        <f>AVERAGE(H8:H10)</f>
        <v>47.141066666666667</v>
      </c>
      <c r="I12" s="74"/>
      <c r="J12" s="75">
        <f>AVERAGE(J8:J10)</f>
        <v>78.601333333333329</v>
      </c>
      <c r="K12" s="74"/>
      <c r="L12" s="75">
        <f>AVERAGE(L8:L10)</f>
        <v>19.491466666666668</v>
      </c>
      <c r="M12" s="74"/>
      <c r="N12" s="75">
        <f>AVERAGE(N8:N10)</f>
        <v>13.560566666666666</v>
      </c>
      <c r="O12" s="74"/>
      <c r="P12" s="75">
        <f>AVERAGE(P8:P10)</f>
        <v>15.748166666666664</v>
      </c>
      <c r="Q12" s="74"/>
      <c r="R12" s="75">
        <f>AVERAGE(R8:R10)</f>
        <v>15.380333333333333</v>
      </c>
      <c r="S12" s="76"/>
    </row>
    <row r="13" spans="1:20" x14ac:dyDescent="0.3">
      <c r="A13" s="73" t="s">
        <v>28</v>
      </c>
      <c r="B13" s="74"/>
      <c r="C13" s="74"/>
      <c r="D13" s="75">
        <f>MIN(D8:D10)</f>
        <v>6.2030000000000003</v>
      </c>
      <c r="E13" s="74"/>
      <c r="F13" s="75">
        <f>MIN(F8:F10)</f>
        <v>22.5261</v>
      </c>
      <c r="G13" s="74"/>
      <c r="H13" s="75">
        <f>MIN(H8:H10)</f>
        <v>37.3538</v>
      </c>
      <c r="I13" s="74"/>
      <c r="J13" s="75">
        <f>MIN(J8:J10)</f>
        <v>63.348500000000001</v>
      </c>
      <c r="K13" s="74"/>
      <c r="L13" s="75">
        <f>MIN(L8:L10)</f>
        <v>16.888200000000001</v>
      </c>
      <c r="M13" s="74"/>
      <c r="N13" s="75">
        <f>MIN(N8:N10)</f>
        <v>13.0167</v>
      </c>
      <c r="O13" s="74"/>
      <c r="P13" s="75">
        <f>MIN(P8:P10)</f>
        <v>14.1145</v>
      </c>
      <c r="Q13" s="74"/>
      <c r="R13" s="75">
        <f>MIN(R8:R10)</f>
        <v>13.4069</v>
      </c>
      <c r="S13" s="76"/>
    </row>
    <row r="14" spans="1:20" ht="15" thickBot="1" x14ac:dyDescent="0.35">
      <c r="A14" s="77" t="s">
        <v>29</v>
      </c>
      <c r="B14" s="78"/>
      <c r="C14" s="78"/>
      <c r="D14" s="79">
        <f>MAX(D8:D10)</f>
        <v>11.587</v>
      </c>
      <c r="E14" s="78"/>
      <c r="F14" s="79">
        <f>MAX(F8:F10)</f>
        <v>40.199800000000003</v>
      </c>
      <c r="G14" s="78"/>
      <c r="H14" s="79">
        <f>MAX(H8:H10)</f>
        <v>62.044800000000002</v>
      </c>
      <c r="I14" s="78"/>
      <c r="J14" s="79">
        <f>MAX(J8:J10)</f>
        <v>104.6848</v>
      </c>
      <c r="K14" s="78"/>
      <c r="L14" s="79">
        <f>MAX(L8:L10)</f>
        <v>23.5426</v>
      </c>
      <c r="M14" s="78"/>
      <c r="N14" s="79">
        <f>MAX(N8:N10)</f>
        <v>14.0702</v>
      </c>
      <c r="O14" s="78"/>
      <c r="P14" s="79">
        <f>MAX(P8:P10)</f>
        <v>16.8932</v>
      </c>
      <c r="Q14" s="78"/>
      <c r="R14" s="79">
        <f>MAX(R8:R10)</f>
        <v>18.212299999999999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44347</v>
      </c>
      <c r="C8" s="65">
        <f>VLOOKUP($A8,'Return Data'!$B$7:$R$2843,4,0)</f>
        <v>71.6006</v>
      </c>
      <c r="D8" s="65">
        <f>VLOOKUP($A8,'Return Data'!$B$7:$R$2843,10,0)</f>
        <v>12.718299999999999</v>
      </c>
      <c r="E8" s="66">
        <f>RANK(D8,D$8:D$23,0)</f>
        <v>2</v>
      </c>
      <c r="F8" s="65">
        <f>VLOOKUP($A8,'Return Data'!$B$7:$R$2843,11,0)</f>
        <v>31.221699999999998</v>
      </c>
      <c r="G8" s="66">
        <f>RANK(F8,F$8:F$23,0)</f>
        <v>3</v>
      </c>
      <c r="H8" s="65">
        <f>VLOOKUP($A8,'Return Data'!$B$7:$R$2843,12,0)</f>
        <v>49.052100000000003</v>
      </c>
      <c r="I8" s="66">
        <f>RANK(H8,H$8:H$23,0)</f>
        <v>3</v>
      </c>
      <c r="J8" s="65">
        <f>VLOOKUP($A8,'Return Data'!$B$7:$R$2843,13,0)</f>
        <v>84.55</v>
      </c>
      <c r="K8" s="66">
        <f>RANK(J8,J$8:J$23,0)</f>
        <v>3</v>
      </c>
      <c r="L8" s="65">
        <f>VLOOKUP($A8,'Return Data'!$B$7:$R$2843,17,0)</f>
        <v>13.937200000000001</v>
      </c>
      <c r="M8" s="66">
        <f>RANK(L8,L$8:L$23,0)</f>
        <v>13</v>
      </c>
      <c r="N8" s="65">
        <f>VLOOKUP($A8,'Return Data'!$B$7:$R$2843,14,0)</f>
        <v>4.1291000000000002</v>
      </c>
      <c r="O8" s="66">
        <f>RANK(N8,N$8:N$23,0)</f>
        <v>12</v>
      </c>
      <c r="P8" s="65">
        <f>VLOOKUP($A8,'Return Data'!$B$7:$R$2843,15,0)</f>
        <v>12.027699999999999</v>
      </c>
      <c r="Q8" s="66">
        <f>RANK(P8,P$8:P$23,0)</f>
        <v>10</v>
      </c>
      <c r="R8" s="65">
        <f>VLOOKUP($A8,'Return Data'!$B$7:$R$2843,16,0)</f>
        <v>17.491599999999998</v>
      </c>
      <c r="S8" s="67">
        <f>RANK(R8,R$8:R$23,0)</f>
        <v>3</v>
      </c>
    </row>
    <row r="9" spans="1:19" s="68" customFormat="1" x14ac:dyDescent="0.3">
      <c r="A9" s="63" t="s">
        <v>12</v>
      </c>
      <c r="B9" s="64">
        <f>VLOOKUP($A9,'Return Data'!$B$7:$R$2843,3,0)</f>
        <v>44347</v>
      </c>
      <c r="C9" s="65">
        <f>VLOOKUP($A9,'Return Data'!$B$7:$R$2843,4,0)</f>
        <v>403.49099999999999</v>
      </c>
      <c r="D9" s="65">
        <f>VLOOKUP($A9,'Return Data'!$B$7:$R$2843,10,0)</f>
        <v>7.4923999999999999</v>
      </c>
      <c r="E9" s="66">
        <f t="shared" ref="E9:E23" si="0">RANK(D9,D$8:D$23,0)</f>
        <v>11</v>
      </c>
      <c r="F9" s="65">
        <f>VLOOKUP($A9,'Return Data'!$B$7:$R$2843,11,0)</f>
        <v>25.382100000000001</v>
      </c>
      <c r="G9" s="66">
        <f t="shared" ref="G9:I9" si="1">RANK(F9,F$8:F$23,0)</f>
        <v>8</v>
      </c>
      <c r="H9" s="65">
        <f>VLOOKUP($A9,'Return Data'!$B$7:$R$2843,12,0)</f>
        <v>42.133400000000002</v>
      </c>
      <c r="I9" s="66">
        <f t="shared" si="1"/>
        <v>10</v>
      </c>
      <c r="J9" s="65">
        <f>VLOOKUP($A9,'Return Data'!$B$7:$R$2843,13,0)</f>
        <v>71.217399999999998</v>
      </c>
      <c r="K9" s="66">
        <f t="shared" ref="K9:K23" si="2">RANK(J9,J$8:J$23,0)</f>
        <v>7</v>
      </c>
      <c r="L9" s="65">
        <f>VLOOKUP($A9,'Return Data'!$B$7:$R$2843,17,0)</f>
        <v>12.4709</v>
      </c>
      <c r="M9" s="66">
        <f t="shared" ref="M9:M23" si="3">RANK(L9,L$8:L$23,0)</f>
        <v>16</v>
      </c>
      <c r="N9" s="65">
        <f>VLOOKUP($A9,'Return Data'!$B$7:$R$2843,14,0)</f>
        <v>9.5960999999999999</v>
      </c>
      <c r="O9" s="66">
        <f t="shared" ref="O9:O23" si="4">RANK(N9,N$8:N$23,0)</f>
        <v>9</v>
      </c>
      <c r="P9" s="65">
        <f>VLOOKUP($A9,'Return Data'!$B$7:$R$2843,15,0)</f>
        <v>14.258599999999999</v>
      </c>
      <c r="Q9" s="66">
        <f t="shared" ref="Q9:Q23" si="5">RANK(P9,P$8:P$23,0)</f>
        <v>7</v>
      </c>
      <c r="R9" s="65">
        <f>VLOOKUP($A9,'Return Data'!$B$7:$R$2843,16,0)</f>
        <v>15.866300000000001</v>
      </c>
      <c r="S9" s="67">
        <f t="shared" ref="S9:S23" si="6">RANK(R9,R$8:R$23,0)</f>
        <v>7</v>
      </c>
    </row>
    <row r="10" spans="1:19" s="68" customFormat="1" x14ac:dyDescent="0.3">
      <c r="A10" s="63" t="s">
        <v>13</v>
      </c>
      <c r="B10" s="64">
        <f>VLOOKUP($A10,'Return Data'!$B$7:$R$2843,3,0)</f>
        <v>44347</v>
      </c>
      <c r="C10" s="65">
        <f>VLOOKUP($A10,'Return Data'!$B$7:$R$2843,4,0)</f>
        <v>227</v>
      </c>
      <c r="D10" s="65">
        <f>VLOOKUP($A10,'Return Data'!$B$7:$R$2843,10,0)</f>
        <v>11.531499999999999</v>
      </c>
      <c r="E10" s="66">
        <f t="shared" si="0"/>
        <v>3</v>
      </c>
      <c r="F10" s="65">
        <f>VLOOKUP($A10,'Return Data'!$B$7:$R$2843,11,0)</f>
        <v>30.662500000000001</v>
      </c>
      <c r="G10" s="66">
        <f t="shared" ref="G10:I10" si="7">RANK(F10,F$8:F$23,0)</f>
        <v>4</v>
      </c>
      <c r="H10" s="65">
        <f>VLOOKUP($A10,'Return Data'!$B$7:$R$2843,12,0)</f>
        <v>43.880299999999998</v>
      </c>
      <c r="I10" s="66">
        <f t="shared" si="7"/>
        <v>8</v>
      </c>
      <c r="J10" s="65">
        <f>VLOOKUP($A10,'Return Data'!$B$7:$R$2843,13,0)</f>
        <v>67.700900000000004</v>
      </c>
      <c r="K10" s="66">
        <f t="shared" si="2"/>
        <v>9</v>
      </c>
      <c r="L10" s="65">
        <f>VLOOKUP($A10,'Return Data'!$B$7:$R$2843,17,0)</f>
        <v>20.6905</v>
      </c>
      <c r="M10" s="66">
        <f t="shared" si="3"/>
        <v>1</v>
      </c>
      <c r="N10" s="65">
        <f>VLOOKUP($A10,'Return Data'!$B$7:$R$2843,14,0)</f>
        <v>14.402799999999999</v>
      </c>
      <c r="O10" s="66">
        <f t="shared" si="4"/>
        <v>2</v>
      </c>
      <c r="P10" s="65">
        <f>VLOOKUP($A10,'Return Data'!$B$7:$R$2843,15,0)</f>
        <v>14.027900000000001</v>
      </c>
      <c r="Q10" s="66">
        <f t="shared" si="5"/>
        <v>8</v>
      </c>
      <c r="R10" s="65">
        <f>VLOOKUP($A10,'Return Data'!$B$7:$R$2843,16,0)</f>
        <v>17.591000000000001</v>
      </c>
      <c r="S10" s="67">
        <f t="shared" si="6"/>
        <v>2</v>
      </c>
    </row>
    <row r="11" spans="1:19" s="68" customFormat="1" x14ac:dyDescent="0.3">
      <c r="A11" s="63" t="s">
        <v>14</v>
      </c>
      <c r="B11" s="64">
        <f>VLOOKUP($A11,'Return Data'!$B$7:$R$2843,3,0)</f>
        <v>44347</v>
      </c>
      <c r="C11" s="65">
        <f>VLOOKUP($A11,'Return Data'!$B$7:$R$2843,4,0)</f>
        <v>14.55</v>
      </c>
      <c r="D11" s="65">
        <f>VLOOKUP($A11,'Return Data'!$B$7:$R$2843,10,0)</f>
        <v>8.8256999999999994</v>
      </c>
      <c r="E11" s="66">
        <f t="shared" si="0"/>
        <v>9</v>
      </c>
      <c r="F11" s="65">
        <f>VLOOKUP($A11,'Return Data'!$B$7:$R$2843,11,0)</f>
        <v>26.521699999999999</v>
      </c>
      <c r="G11" s="66">
        <f t="shared" ref="G11:I11" si="8">RANK(F11,F$8:F$23,0)</f>
        <v>7</v>
      </c>
      <c r="H11" s="65">
        <f>VLOOKUP($A11,'Return Data'!$B$7:$R$2843,12,0)</f>
        <v>42.786999999999999</v>
      </c>
      <c r="I11" s="66">
        <f t="shared" si="8"/>
        <v>9</v>
      </c>
      <c r="J11" s="65">
        <f>VLOOKUP($A11,'Return Data'!$B$7:$R$2843,13,0)</f>
        <v>66.857799999999997</v>
      </c>
      <c r="K11" s="66">
        <f t="shared" si="2"/>
        <v>11</v>
      </c>
      <c r="L11" s="65">
        <f>VLOOKUP($A11,'Return Data'!$B$7:$R$2843,17,0)</f>
        <v>16.261399999999998</v>
      </c>
      <c r="M11" s="66">
        <f t="shared" si="3"/>
        <v>10</v>
      </c>
      <c r="N11" s="65"/>
      <c r="O11" s="66"/>
      <c r="P11" s="65"/>
      <c r="Q11" s="66"/>
      <c r="R11" s="65">
        <f>VLOOKUP($A11,'Return Data'!$B$7:$R$2843,16,0)</f>
        <v>14.436999999999999</v>
      </c>
      <c r="S11" s="67">
        <f t="shared" si="6"/>
        <v>10</v>
      </c>
    </row>
    <row r="12" spans="1:19" s="68" customFormat="1" x14ac:dyDescent="0.3">
      <c r="A12" s="63" t="s">
        <v>15</v>
      </c>
      <c r="B12" s="64">
        <f>VLOOKUP($A12,'Return Data'!$B$7:$R$2843,3,0)</f>
        <v>44347</v>
      </c>
      <c r="C12" s="65">
        <f>VLOOKUP($A12,'Return Data'!$B$7:$R$2843,4,0)</f>
        <v>79.069999999999993</v>
      </c>
      <c r="D12" s="65">
        <f>VLOOKUP($A12,'Return Data'!$B$7:$R$2843,10,0)</f>
        <v>15.397</v>
      </c>
      <c r="E12" s="66">
        <f t="shared" si="0"/>
        <v>1</v>
      </c>
      <c r="F12" s="65">
        <f>VLOOKUP($A12,'Return Data'!$B$7:$R$2843,11,0)</f>
        <v>42.648400000000002</v>
      </c>
      <c r="G12" s="66">
        <f t="shared" ref="G12:I12" si="9">RANK(F12,F$8:F$23,0)</f>
        <v>1</v>
      </c>
      <c r="H12" s="65">
        <f>VLOOKUP($A12,'Return Data'!$B$7:$R$2843,12,0)</f>
        <v>66.779200000000003</v>
      </c>
      <c r="I12" s="66">
        <f t="shared" si="9"/>
        <v>1</v>
      </c>
      <c r="J12" s="65">
        <f>VLOOKUP($A12,'Return Data'!$B$7:$R$2843,13,0)</f>
        <v>120.4349</v>
      </c>
      <c r="K12" s="66">
        <f t="shared" si="2"/>
        <v>1</v>
      </c>
      <c r="L12" s="65">
        <f>VLOOKUP($A12,'Return Data'!$B$7:$R$2843,17,0)</f>
        <v>19.730499999999999</v>
      </c>
      <c r="M12" s="66">
        <f t="shared" si="3"/>
        <v>3</v>
      </c>
      <c r="N12" s="65">
        <f>VLOOKUP($A12,'Return Data'!$B$7:$R$2843,14,0)</f>
        <v>10.683299999999999</v>
      </c>
      <c r="O12" s="66">
        <f t="shared" si="4"/>
        <v>7</v>
      </c>
      <c r="P12" s="65">
        <f>VLOOKUP($A12,'Return Data'!$B$7:$R$2843,15,0)</f>
        <v>17.627300000000002</v>
      </c>
      <c r="Q12" s="66">
        <f t="shared" si="5"/>
        <v>1</v>
      </c>
      <c r="R12" s="65">
        <f>VLOOKUP($A12,'Return Data'!$B$7:$R$2843,16,0)</f>
        <v>16.484500000000001</v>
      </c>
      <c r="S12" s="67">
        <f t="shared" si="6"/>
        <v>6</v>
      </c>
    </row>
    <row r="13" spans="1:19" s="68" customFormat="1" x14ac:dyDescent="0.3">
      <c r="A13" s="63" t="s">
        <v>16</v>
      </c>
      <c r="B13" s="64">
        <f>VLOOKUP($A13,'Return Data'!$B$7:$R$2843,3,0)</f>
        <v>44347</v>
      </c>
      <c r="C13" s="65">
        <f>VLOOKUP($A13,'Return Data'!$B$7:$R$2843,4,0)</f>
        <v>16.683399999999999</v>
      </c>
      <c r="D13" s="65">
        <f>VLOOKUP($A13,'Return Data'!$B$7:$R$2843,10,0)</f>
        <v>7.01</v>
      </c>
      <c r="E13" s="66">
        <f t="shared" si="0"/>
        <v>14</v>
      </c>
      <c r="F13" s="65">
        <f>VLOOKUP($A13,'Return Data'!$B$7:$R$2843,11,0)</f>
        <v>17.0929</v>
      </c>
      <c r="G13" s="66">
        <f t="shared" ref="G13:I13" si="10">RANK(F13,F$8:F$23,0)</f>
        <v>16</v>
      </c>
      <c r="H13" s="65">
        <f>VLOOKUP($A13,'Return Data'!$B$7:$R$2843,12,0)</f>
        <v>34.095799999999997</v>
      </c>
      <c r="I13" s="66">
        <f t="shared" si="10"/>
        <v>16</v>
      </c>
      <c r="J13" s="65">
        <f>VLOOKUP($A13,'Return Data'!$B$7:$R$2843,13,0)</f>
        <v>59.5261</v>
      </c>
      <c r="K13" s="66">
        <f t="shared" si="2"/>
        <v>14</v>
      </c>
      <c r="L13" s="65">
        <f>VLOOKUP($A13,'Return Data'!$B$7:$R$2843,17,0)</f>
        <v>13.648199999999999</v>
      </c>
      <c r="M13" s="66">
        <f t="shared" si="3"/>
        <v>14</v>
      </c>
      <c r="N13" s="65">
        <f>VLOOKUP($A13,'Return Data'!$B$7:$R$2843,14,0)</f>
        <v>6.2183000000000002</v>
      </c>
      <c r="O13" s="66">
        <f t="shared" si="4"/>
        <v>11</v>
      </c>
      <c r="P13" s="65">
        <f>VLOOKUP($A13,'Return Data'!$B$7:$R$2843,15,0)</f>
        <v>10.837</v>
      </c>
      <c r="Q13" s="66">
        <f t="shared" si="5"/>
        <v>12</v>
      </c>
      <c r="R13" s="65">
        <f>VLOOKUP($A13,'Return Data'!$B$7:$R$2843,16,0)</f>
        <v>9.3362999999999996</v>
      </c>
      <c r="S13" s="67">
        <f t="shared" si="6"/>
        <v>16</v>
      </c>
    </row>
    <row r="14" spans="1:19" s="68" customFormat="1" x14ac:dyDescent="0.3">
      <c r="A14" s="63" t="s">
        <v>17</v>
      </c>
      <c r="B14" s="64">
        <f>VLOOKUP($A14,'Return Data'!$B$7:$R$2843,3,0)</f>
        <v>44347</v>
      </c>
      <c r="C14" s="65">
        <f>VLOOKUP($A14,'Return Data'!$B$7:$R$2843,4,0)</f>
        <v>48.197499999999998</v>
      </c>
      <c r="D14" s="65">
        <f>VLOOKUP($A14,'Return Data'!$B$7:$R$2843,10,0)</f>
        <v>7.1734</v>
      </c>
      <c r="E14" s="66">
        <f t="shared" si="0"/>
        <v>12</v>
      </c>
      <c r="F14" s="65">
        <f>VLOOKUP($A14,'Return Data'!$B$7:$R$2843,11,0)</f>
        <v>24.9375</v>
      </c>
      <c r="G14" s="66">
        <f t="shared" ref="G14:I14" si="11">RANK(F14,F$8:F$23,0)</f>
        <v>9</v>
      </c>
      <c r="H14" s="65">
        <f>VLOOKUP($A14,'Return Data'!$B$7:$R$2843,12,0)</f>
        <v>45.916800000000002</v>
      </c>
      <c r="I14" s="66">
        <f t="shared" si="11"/>
        <v>6</v>
      </c>
      <c r="J14" s="65">
        <f>VLOOKUP($A14,'Return Data'!$B$7:$R$2843,13,0)</f>
        <v>70.755099999999999</v>
      </c>
      <c r="K14" s="66">
        <f t="shared" si="2"/>
        <v>8</v>
      </c>
      <c r="L14" s="65">
        <f>VLOOKUP($A14,'Return Data'!$B$7:$R$2843,17,0)</f>
        <v>17.6511</v>
      </c>
      <c r="M14" s="66">
        <f t="shared" si="3"/>
        <v>5</v>
      </c>
      <c r="N14" s="65">
        <f>VLOOKUP($A14,'Return Data'!$B$7:$R$2843,14,0)</f>
        <v>12.6859</v>
      </c>
      <c r="O14" s="66">
        <f t="shared" si="4"/>
        <v>4</v>
      </c>
      <c r="P14" s="65">
        <f>VLOOKUP($A14,'Return Data'!$B$7:$R$2843,15,0)</f>
        <v>16.741599999999998</v>
      </c>
      <c r="Q14" s="66">
        <f t="shared" si="5"/>
        <v>2</v>
      </c>
      <c r="R14" s="65">
        <f>VLOOKUP($A14,'Return Data'!$B$7:$R$2843,16,0)</f>
        <v>15.354200000000001</v>
      </c>
      <c r="S14" s="67">
        <f t="shared" si="6"/>
        <v>8</v>
      </c>
    </row>
    <row r="15" spans="1:19" s="68" customFormat="1" x14ac:dyDescent="0.3">
      <c r="A15" s="63" t="s">
        <v>18</v>
      </c>
      <c r="B15" s="64">
        <f>VLOOKUP($A15,'Return Data'!$B$7:$R$2843,3,0)</f>
        <v>44347</v>
      </c>
      <c r="C15" s="65">
        <f>VLOOKUP($A15,'Return Data'!$B$7:$R$2843,4,0)</f>
        <v>53.076999999999998</v>
      </c>
      <c r="D15" s="65">
        <f>VLOOKUP($A15,'Return Data'!$B$7:$R$2843,10,0)</f>
        <v>10.5471</v>
      </c>
      <c r="E15" s="66">
        <f t="shared" si="0"/>
        <v>5</v>
      </c>
      <c r="F15" s="65">
        <f>VLOOKUP($A15,'Return Data'!$B$7:$R$2843,11,0)</f>
        <v>27.377700000000001</v>
      </c>
      <c r="G15" s="66">
        <f t="shared" ref="G15:I15" si="12">RANK(F15,F$8:F$23,0)</f>
        <v>6</v>
      </c>
      <c r="H15" s="65">
        <f>VLOOKUP($A15,'Return Data'!$B$7:$R$2843,12,0)</f>
        <v>44.758099999999999</v>
      </c>
      <c r="I15" s="66">
        <f t="shared" si="12"/>
        <v>7</v>
      </c>
      <c r="J15" s="65">
        <f>VLOOKUP($A15,'Return Data'!$B$7:$R$2843,13,0)</f>
        <v>76.312100000000001</v>
      </c>
      <c r="K15" s="66">
        <f t="shared" si="2"/>
        <v>5</v>
      </c>
      <c r="L15" s="65">
        <f>VLOOKUP($A15,'Return Data'!$B$7:$R$2843,17,0)</f>
        <v>16.965</v>
      </c>
      <c r="M15" s="66">
        <f t="shared" si="3"/>
        <v>7</v>
      </c>
      <c r="N15" s="65">
        <f>VLOOKUP($A15,'Return Data'!$B$7:$R$2843,14,0)</f>
        <v>11.7272</v>
      </c>
      <c r="O15" s="66">
        <f t="shared" si="4"/>
        <v>5</v>
      </c>
      <c r="P15" s="65">
        <f>VLOOKUP($A15,'Return Data'!$B$7:$R$2843,15,0)</f>
        <v>15.744999999999999</v>
      </c>
      <c r="Q15" s="66">
        <f t="shared" si="5"/>
        <v>5</v>
      </c>
      <c r="R15" s="65">
        <f>VLOOKUP($A15,'Return Data'!$B$7:$R$2843,16,0)</f>
        <v>18.997</v>
      </c>
      <c r="S15" s="67">
        <f t="shared" si="6"/>
        <v>1</v>
      </c>
    </row>
    <row r="16" spans="1:19" s="68" customFormat="1" x14ac:dyDescent="0.3">
      <c r="A16" s="63" t="s">
        <v>19</v>
      </c>
      <c r="B16" s="64">
        <f>VLOOKUP($A16,'Return Data'!$B$7:$R$2843,3,0)</f>
        <v>44347</v>
      </c>
      <c r="C16" s="65">
        <f>VLOOKUP($A16,'Return Data'!$B$7:$R$2843,4,0)</f>
        <v>111.4952</v>
      </c>
      <c r="D16" s="65">
        <f>VLOOKUP($A16,'Return Data'!$B$7:$R$2843,10,0)</f>
        <v>9.9331999999999994</v>
      </c>
      <c r="E16" s="66">
        <f t="shared" si="0"/>
        <v>6</v>
      </c>
      <c r="F16" s="65">
        <f>VLOOKUP($A16,'Return Data'!$B$7:$R$2843,11,0)</f>
        <v>29.178999999999998</v>
      </c>
      <c r="G16" s="66">
        <f t="shared" ref="G16:I16" si="13">RANK(F16,F$8:F$23,0)</f>
        <v>5</v>
      </c>
      <c r="H16" s="65">
        <f>VLOOKUP($A16,'Return Data'!$B$7:$R$2843,12,0)</f>
        <v>46.584400000000002</v>
      </c>
      <c r="I16" s="66">
        <f t="shared" si="13"/>
        <v>4</v>
      </c>
      <c r="J16" s="65">
        <f>VLOOKUP($A16,'Return Data'!$B$7:$R$2843,13,0)</f>
        <v>79.795299999999997</v>
      </c>
      <c r="K16" s="66">
        <f t="shared" si="2"/>
        <v>4</v>
      </c>
      <c r="L16" s="65">
        <f>VLOOKUP($A16,'Return Data'!$B$7:$R$2843,17,0)</f>
        <v>18.0458</v>
      </c>
      <c r="M16" s="66">
        <f t="shared" si="3"/>
        <v>4</v>
      </c>
      <c r="N16" s="65">
        <f>VLOOKUP($A16,'Return Data'!$B$7:$R$2843,14,0)</f>
        <v>13.495200000000001</v>
      </c>
      <c r="O16" s="66">
        <f t="shared" si="4"/>
        <v>3</v>
      </c>
      <c r="P16" s="65">
        <f>VLOOKUP($A16,'Return Data'!$B$7:$R$2843,15,0)</f>
        <v>16.546900000000001</v>
      </c>
      <c r="Q16" s="66">
        <f t="shared" si="5"/>
        <v>3</v>
      </c>
      <c r="R16" s="65">
        <f>VLOOKUP($A16,'Return Data'!$B$7:$R$2843,16,0)</f>
        <v>15.0237</v>
      </c>
      <c r="S16" s="67">
        <f t="shared" si="6"/>
        <v>9</v>
      </c>
    </row>
    <row r="17" spans="1:19" s="68" customFormat="1" x14ac:dyDescent="0.3">
      <c r="A17" s="63" t="s">
        <v>20</v>
      </c>
      <c r="B17" s="64">
        <f>VLOOKUP($A17,'Return Data'!$B$7:$R$2843,3,0)</f>
        <v>44347</v>
      </c>
      <c r="C17" s="65">
        <f>VLOOKUP($A17,'Return Data'!$B$7:$R$2843,4,0)</f>
        <v>71.8</v>
      </c>
      <c r="D17" s="65">
        <f>VLOOKUP($A17,'Return Data'!$B$7:$R$2843,10,0)</f>
        <v>9.2680000000000007</v>
      </c>
      <c r="E17" s="66">
        <f t="shared" si="0"/>
        <v>8</v>
      </c>
      <c r="F17" s="65">
        <f>VLOOKUP($A17,'Return Data'!$B$7:$R$2843,11,0)</f>
        <v>24.544699999999999</v>
      </c>
      <c r="G17" s="66">
        <f t="shared" ref="G17:I17" si="14">RANK(F17,F$8:F$23,0)</f>
        <v>11</v>
      </c>
      <c r="H17" s="65">
        <f>VLOOKUP($A17,'Return Data'!$B$7:$R$2843,12,0)</f>
        <v>46.024000000000001</v>
      </c>
      <c r="I17" s="66">
        <f t="shared" si="14"/>
        <v>5</v>
      </c>
      <c r="J17" s="65">
        <f>VLOOKUP($A17,'Return Data'!$B$7:$R$2843,13,0)</f>
        <v>71.483199999999997</v>
      </c>
      <c r="K17" s="66">
        <f t="shared" si="2"/>
        <v>6</v>
      </c>
      <c r="L17" s="65">
        <f>VLOOKUP($A17,'Return Data'!$B$7:$R$2843,17,0)</f>
        <v>12.8109</v>
      </c>
      <c r="M17" s="66">
        <f t="shared" si="3"/>
        <v>15</v>
      </c>
      <c r="N17" s="65">
        <f>VLOOKUP($A17,'Return Data'!$B$7:$R$2843,14,0)</f>
        <v>11.102</v>
      </c>
      <c r="O17" s="66">
        <f t="shared" si="4"/>
        <v>6</v>
      </c>
      <c r="P17" s="65">
        <f>VLOOKUP($A17,'Return Data'!$B$7:$R$2843,15,0)</f>
        <v>11.753500000000001</v>
      </c>
      <c r="Q17" s="66">
        <f t="shared" si="5"/>
        <v>11</v>
      </c>
      <c r="R17" s="65">
        <f>VLOOKUP($A17,'Return Data'!$B$7:$R$2843,16,0)</f>
        <v>13.821099999999999</v>
      </c>
      <c r="S17" s="67">
        <f t="shared" si="6"/>
        <v>11</v>
      </c>
    </row>
    <row r="18" spans="1:19" s="68" customFormat="1" x14ac:dyDescent="0.3">
      <c r="A18" s="63" t="s">
        <v>21</v>
      </c>
      <c r="B18" s="64">
        <f>VLOOKUP($A18,'Return Data'!$B$7:$R$2843,3,0)</f>
        <v>44347</v>
      </c>
      <c r="C18" s="65">
        <f>VLOOKUP($A18,'Return Data'!$B$7:$R$2843,4,0)</f>
        <v>187.18889999999999</v>
      </c>
      <c r="D18" s="65">
        <f>VLOOKUP($A18,'Return Data'!$B$7:$R$2843,10,0)</f>
        <v>6.5545</v>
      </c>
      <c r="E18" s="66">
        <f t="shared" si="0"/>
        <v>15</v>
      </c>
      <c r="F18" s="65">
        <f>VLOOKUP($A18,'Return Data'!$B$7:$R$2843,11,0)</f>
        <v>18.575500000000002</v>
      </c>
      <c r="G18" s="66">
        <f t="shared" ref="G18:I18" si="15">RANK(F18,F$8:F$23,0)</f>
        <v>15</v>
      </c>
      <c r="H18" s="65">
        <f>VLOOKUP($A18,'Return Data'!$B$7:$R$2843,12,0)</f>
        <v>34.484699999999997</v>
      </c>
      <c r="I18" s="66">
        <f t="shared" si="15"/>
        <v>14</v>
      </c>
      <c r="J18" s="65">
        <f>VLOOKUP($A18,'Return Data'!$B$7:$R$2843,13,0)</f>
        <v>55.608199999999997</v>
      </c>
      <c r="K18" s="66">
        <f t="shared" si="2"/>
        <v>15</v>
      </c>
      <c r="L18" s="65">
        <f>VLOOKUP($A18,'Return Data'!$B$7:$R$2843,17,0)</f>
        <v>14.1051</v>
      </c>
      <c r="M18" s="66">
        <f t="shared" si="3"/>
        <v>12</v>
      </c>
      <c r="N18" s="65">
        <f>VLOOKUP($A18,'Return Data'!$B$7:$R$2843,14,0)</f>
        <v>9.0691000000000006</v>
      </c>
      <c r="O18" s="66">
        <f t="shared" si="4"/>
        <v>10</v>
      </c>
      <c r="P18" s="65">
        <f>VLOOKUP($A18,'Return Data'!$B$7:$R$2843,15,0)</f>
        <v>15.975199999999999</v>
      </c>
      <c r="Q18" s="66">
        <f t="shared" si="5"/>
        <v>4</v>
      </c>
      <c r="R18" s="65">
        <f>VLOOKUP($A18,'Return Data'!$B$7:$R$2843,16,0)</f>
        <v>16.780200000000001</v>
      </c>
      <c r="S18" s="67">
        <f t="shared" si="6"/>
        <v>5</v>
      </c>
    </row>
    <row r="19" spans="1:19" s="68" customFormat="1" x14ac:dyDescent="0.3">
      <c r="A19" s="63" t="s">
        <v>22</v>
      </c>
      <c r="B19" s="64">
        <f>VLOOKUP($A19,'Return Data'!$B$7:$R$2843,3,0)</f>
        <v>44347</v>
      </c>
      <c r="C19" s="65">
        <f>VLOOKUP($A19,'Return Data'!$B$7:$R$2843,4,0)</f>
        <v>13.849600000000001</v>
      </c>
      <c r="D19" s="65">
        <f>VLOOKUP($A19,'Return Data'!$B$7:$R$2843,10,0)</f>
        <v>10.7897</v>
      </c>
      <c r="E19" s="66">
        <f t="shared" si="0"/>
        <v>4</v>
      </c>
      <c r="F19" s="65">
        <f>VLOOKUP($A19,'Return Data'!$B$7:$R$2843,11,0)</f>
        <v>24.5837</v>
      </c>
      <c r="G19" s="66">
        <f t="shared" ref="G19:I19" si="16">RANK(F19,F$8:F$23,0)</f>
        <v>10</v>
      </c>
      <c r="H19" s="65">
        <f>VLOOKUP($A19,'Return Data'!$B$7:$R$2843,12,0)</f>
        <v>38.1327</v>
      </c>
      <c r="I19" s="66">
        <f t="shared" si="16"/>
        <v>12</v>
      </c>
      <c r="J19" s="65">
        <f>VLOOKUP($A19,'Return Data'!$B$7:$R$2843,13,0)</f>
        <v>59.677199999999999</v>
      </c>
      <c r="K19" s="66">
        <f t="shared" si="2"/>
        <v>13</v>
      </c>
      <c r="L19" s="65">
        <f>VLOOKUP($A19,'Return Data'!$B$7:$R$2843,17,0)</f>
        <v>17.0883</v>
      </c>
      <c r="M19" s="66">
        <f t="shared" si="3"/>
        <v>6</v>
      </c>
      <c r="N19" s="65"/>
      <c r="O19" s="66"/>
      <c r="P19" s="65"/>
      <c r="Q19" s="66"/>
      <c r="R19" s="65">
        <f>VLOOKUP($A19,'Return Data'!$B$7:$R$2843,16,0)</f>
        <v>11.9505</v>
      </c>
      <c r="S19" s="67">
        <f t="shared" si="6"/>
        <v>14</v>
      </c>
    </row>
    <row r="20" spans="1:19" s="68" customFormat="1" x14ac:dyDescent="0.3">
      <c r="A20" s="63" t="s">
        <v>23</v>
      </c>
      <c r="B20" s="64">
        <f>VLOOKUP($A20,'Return Data'!$B$7:$R$2843,3,0)</f>
        <v>44347</v>
      </c>
      <c r="C20" s="65">
        <f>VLOOKUP($A20,'Return Data'!$B$7:$R$2843,4,0)</f>
        <v>13.1972</v>
      </c>
      <c r="D20" s="65">
        <f>VLOOKUP($A20,'Return Data'!$B$7:$R$2843,10,0)</f>
        <v>9.3623999999999992</v>
      </c>
      <c r="E20" s="66">
        <f t="shared" si="0"/>
        <v>7</v>
      </c>
      <c r="F20" s="65">
        <f>VLOOKUP($A20,'Return Data'!$B$7:$R$2843,11,0)</f>
        <v>21.2788</v>
      </c>
      <c r="G20" s="66">
        <f t="shared" ref="G20:I20" si="17">RANK(F20,F$8:F$23,0)</f>
        <v>14</v>
      </c>
      <c r="H20" s="65">
        <f>VLOOKUP($A20,'Return Data'!$B$7:$R$2843,12,0)</f>
        <v>34.2502</v>
      </c>
      <c r="I20" s="66">
        <f t="shared" si="17"/>
        <v>15</v>
      </c>
      <c r="J20" s="65">
        <f>VLOOKUP($A20,'Return Data'!$B$7:$R$2843,13,0)</f>
        <v>54.858499999999999</v>
      </c>
      <c r="K20" s="66">
        <f t="shared" si="2"/>
        <v>16</v>
      </c>
      <c r="L20" s="65">
        <f>VLOOKUP($A20,'Return Data'!$B$7:$R$2843,17,0)</f>
        <v>15.6143</v>
      </c>
      <c r="M20" s="66">
        <f t="shared" si="3"/>
        <v>11</v>
      </c>
      <c r="N20" s="65"/>
      <c r="O20" s="66"/>
      <c r="P20" s="65"/>
      <c r="Q20" s="66"/>
      <c r="R20" s="65">
        <f>VLOOKUP($A20,'Return Data'!$B$7:$R$2843,16,0)</f>
        <v>10.3093</v>
      </c>
      <c r="S20" s="67">
        <f t="shared" si="6"/>
        <v>15</v>
      </c>
    </row>
    <row r="21" spans="1:19" s="68" customFormat="1" x14ac:dyDescent="0.3">
      <c r="A21" s="63" t="s">
        <v>24</v>
      </c>
      <c r="B21" s="64">
        <f>VLOOKUP($A21,'Return Data'!$B$7:$R$2843,3,0)</f>
        <v>44347</v>
      </c>
      <c r="C21" s="65">
        <f>VLOOKUP($A21,'Return Data'!$B$7:$R$2843,4,0)</f>
        <v>363.74400000000003</v>
      </c>
      <c r="D21" s="65">
        <f>VLOOKUP($A21,'Return Data'!$B$7:$R$2843,10,0)</f>
        <v>7.1204999999999998</v>
      </c>
      <c r="E21" s="66">
        <f t="shared" si="0"/>
        <v>13</v>
      </c>
      <c r="F21" s="65">
        <f>VLOOKUP($A21,'Return Data'!$B$7:$R$2843,11,0)</f>
        <v>35.481099999999998</v>
      </c>
      <c r="G21" s="66">
        <f t="shared" ref="G21:I21" si="18">RANK(F21,F$8:F$23,0)</f>
        <v>2</v>
      </c>
      <c r="H21" s="65">
        <f>VLOOKUP($A21,'Return Data'!$B$7:$R$2843,12,0)</f>
        <v>56.644399999999997</v>
      </c>
      <c r="I21" s="66">
        <f t="shared" si="18"/>
        <v>2</v>
      </c>
      <c r="J21" s="65">
        <f>VLOOKUP($A21,'Return Data'!$B$7:$R$2843,13,0)</f>
        <v>90.791799999999995</v>
      </c>
      <c r="K21" s="66">
        <f t="shared" si="2"/>
        <v>2</v>
      </c>
      <c r="L21" s="65">
        <f>VLOOKUP($A21,'Return Data'!$B$7:$R$2843,17,0)</f>
        <v>16.636099999999999</v>
      </c>
      <c r="M21" s="66">
        <f t="shared" si="3"/>
        <v>8</v>
      </c>
      <c r="N21" s="65">
        <f>VLOOKUP($A21,'Return Data'!$B$7:$R$2843,14,0)</f>
        <v>10.002000000000001</v>
      </c>
      <c r="O21" s="66">
        <f t="shared" si="4"/>
        <v>8</v>
      </c>
      <c r="P21" s="65">
        <f>VLOOKUP($A21,'Return Data'!$B$7:$R$2843,15,0)</f>
        <v>13.798500000000001</v>
      </c>
      <c r="Q21" s="66">
        <f t="shared" si="5"/>
        <v>9</v>
      </c>
      <c r="R21" s="65">
        <f>VLOOKUP($A21,'Return Data'!$B$7:$R$2843,16,0)</f>
        <v>13.431900000000001</v>
      </c>
      <c r="S21" s="67">
        <f t="shared" si="6"/>
        <v>13</v>
      </c>
    </row>
    <row r="22" spans="1:19" s="68" customFormat="1" x14ac:dyDescent="0.3">
      <c r="A22" s="63" t="s">
        <v>25</v>
      </c>
      <c r="B22" s="64">
        <f>VLOOKUP($A22,'Return Data'!$B$7:$R$2843,3,0)</f>
        <v>44347</v>
      </c>
      <c r="C22" s="65">
        <f>VLOOKUP($A22,'Return Data'!$B$7:$R$2843,4,0)</f>
        <v>14.74</v>
      </c>
      <c r="D22" s="65">
        <f>VLOOKUP($A22,'Return Data'!$B$7:$R$2843,10,0)</f>
        <v>5.8148</v>
      </c>
      <c r="E22" s="66">
        <f t="shared" si="0"/>
        <v>16</v>
      </c>
      <c r="F22" s="65">
        <f>VLOOKUP($A22,'Return Data'!$B$7:$R$2843,11,0)</f>
        <v>23.761500000000002</v>
      </c>
      <c r="G22" s="66">
        <f t="shared" ref="G22:I22" si="19">RANK(F22,F$8:F$23,0)</f>
        <v>12</v>
      </c>
      <c r="H22" s="65">
        <f>VLOOKUP($A22,'Return Data'!$B$7:$R$2843,12,0)</f>
        <v>36.607999999999997</v>
      </c>
      <c r="I22" s="66">
        <f t="shared" si="19"/>
        <v>13</v>
      </c>
      <c r="J22" s="65">
        <f>VLOOKUP($A22,'Return Data'!$B$7:$R$2843,13,0)</f>
        <v>63.233699999999999</v>
      </c>
      <c r="K22" s="66">
        <f t="shared" si="2"/>
        <v>12</v>
      </c>
      <c r="L22" s="65">
        <f>VLOOKUP($A22,'Return Data'!$B$7:$R$2843,17,0)</f>
        <v>16.531400000000001</v>
      </c>
      <c r="M22" s="66">
        <f t="shared" si="3"/>
        <v>9</v>
      </c>
      <c r="N22" s="65"/>
      <c r="O22" s="66"/>
      <c r="P22" s="65"/>
      <c r="Q22" s="66"/>
      <c r="R22" s="65">
        <f>VLOOKUP($A22,'Return Data'!$B$7:$R$2843,16,0)</f>
        <v>16.8781</v>
      </c>
      <c r="S22" s="67">
        <f t="shared" si="6"/>
        <v>4</v>
      </c>
    </row>
    <row r="23" spans="1:19" s="68" customFormat="1" x14ac:dyDescent="0.3">
      <c r="A23" s="63" t="s">
        <v>26</v>
      </c>
      <c r="B23" s="64">
        <f>VLOOKUP($A23,'Return Data'!$B$7:$R$2843,3,0)</f>
        <v>44347</v>
      </c>
      <c r="C23" s="65">
        <f>VLOOKUP($A23,'Return Data'!$B$7:$R$2843,4,0)</f>
        <v>93.871899999999997</v>
      </c>
      <c r="D23" s="65">
        <f>VLOOKUP($A23,'Return Data'!$B$7:$R$2843,10,0)</f>
        <v>7.9619999999999997</v>
      </c>
      <c r="E23" s="66">
        <f t="shared" si="0"/>
        <v>10</v>
      </c>
      <c r="F23" s="65">
        <f>VLOOKUP($A23,'Return Data'!$B$7:$R$2843,11,0)</f>
        <v>23.523900000000001</v>
      </c>
      <c r="G23" s="66">
        <f t="shared" ref="G23:I23" si="20">RANK(F23,F$8:F$23,0)</f>
        <v>13</v>
      </c>
      <c r="H23" s="65">
        <f>VLOOKUP($A23,'Return Data'!$B$7:$R$2843,12,0)</f>
        <v>41.559699999999999</v>
      </c>
      <c r="I23" s="66">
        <f t="shared" si="20"/>
        <v>11</v>
      </c>
      <c r="J23" s="65">
        <f>VLOOKUP($A23,'Return Data'!$B$7:$R$2843,13,0)</f>
        <v>67.392300000000006</v>
      </c>
      <c r="K23" s="66">
        <f t="shared" si="2"/>
        <v>10</v>
      </c>
      <c r="L23" s="65">
        <f>VLOOKUP($A23,'Return Data'!$B$7:$R$2843,17,0)</f>
        <v>20.050799999999999</v>
      </c>
      <c r="M23" s="66">
        <f t="shared" si="3"/>
        <v>2</v>
      </c>
      <c r="N23" s="65">
        <f>VLOOKUP($A23,'Return Data'!$B$7:$R$2843,14,0)</f>
        <v>14.4323</v>
      </c>
      <c r="O23" s="66">
        <f t="shared" si="4"/>
        <v>1</v>
      </c>
      <c r="P23" s="65">
        <f>VLOOKUP($A23,'Return Data'!$B$7:$R$2843,15,0)</f>
        <v>14.6433</v>
      </c>
      <c r="Q23" s="66">
        <f t="shared" si="5"/>
        <v>6</v>
      </c>
      <c r="R23" s="65">
        <f>VLOOKUP($A23,'Return Data'!$B$7:$R$2843,16,0)</f>
        <v>13.493499999999999</v>
      </c>
      <c r="S23" s="67">
        <f t="shared" si="6"/>
        <v>12</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9.2187812499999975</v>
      </c>
      <c r="E25" s="74"/>
      <c r="F25" s="75">
        <f>AVERAGE(F8:F23)</f>
        <v>26.673293750000003</v>
      </c>
      <c r="G25" s="74"/>
      <c r="H25" s="75">
        <f>AVERAGE(H8:H23)</f>
        <v>43.980674999999998</v>
      </c>
      <c r="I25" s="74"/>
      <c r="J25" s="75">
        <f>AVERAGE(J8:J23)</f>
        <v>72.512156250000004</v>
      </c>
      <c r="K25" s="74"/>
      <c r="L25" s="75">
        <f>AVERAGE(L8:L23)</f>
        <v>16.389843750000001</v>
      </c>
      <c r="M25" s="74"/>
      <c r="N25" s="75">
        <f>AVERAGE(N8:N23)</f>
        <v>10.628608333333334</v>
      </c>
      <c r="O25" s="74"/>
      <c r="P25" s="75">
        <f>AVERAGE(P8:P23)</f>
        <v>14.498541666666668</v>
      </c>
      <c r="Q25" s="74"/>
      <c r="R25" s="75">
        <f>AVERAGE(R8:R23)</f>
        <v>14.827887500000003</v>
      </c>
      <c r="S25" s="76"/>
    </row>
    <row r="26" spans="1:19" s="68" customFormat="1" x14ac:dyDescent="0.3">
      <c r="A26" s="73" t="s">
        <v>28</v>
      </c>
      <c r="B26" s="74"/>
      <c r="C26" s="74"/>
      <c r="D26" s="75">
        <f>MIN(D8:D23)</f>
        <v>5.8148</v>
      </c>
      <c r="E26" s="74"/>
      <c r="F26" s="75">
        <f>MIN(F8:F23)</f>
        <v>17.0929</v>
      </c>
      <c r="G26" s="74"/>
      <c r="H26" s="75">
        <f>MIN(H8:H23)</f>
        <v>34.095799999999997</v>
      </c>
      <c r="I26" s="74"/>
      <c r="J26" s="75">
        <f>MIN(J8:J23)</f>
        <v>54.858499999999999</v>
      </c>
      <c r="K26" s="74"/>
      <c r="L26" s="75">
        <f>MIN(L8:L23)</f>
        <v>12.4709</v>
      </c>
      <c r="M26" s="74"/>
      <c r="N26" s="75">
        <f>MIN(N8:N23)</f>
        <v>4.1291000000000002</v>
      </c>
      <c r="O26" s="74"/>
      <c r="P26" s="75">
        <f>MIN(P8:P23)</f>
        <v>10.837</v>
      </c>
      <c r="Q26" s="74"/>
      <c r="R26" s="75">
        <f>MIN(R8:R23)</f>
        <v>9.3362999999999996</v>
      </c>
      <c r="S26" s="76"/>
    </row>
    <row r="27" spans="1:19" s="68" customFormat="1" ht="15" thickBot="1" x14ac:dyDescent="0.35">
      <c r="A27" s="77" t="s">
        <v>29</v>
      </c>
      <c r="B27" s="78"/>
      <c r="C27" s="78"/>
      <c r="D27" s="79">
        <f>MAX(D8:D23)</f>
        <v>15.397</v>
      </c>
      <c r="E27" s="78"/>
      <c r="F27" s="79">
        <f>MAX(F8:F23)</f>
        <v>42.648400000000002</v>
      </c>
      <c r="G27" s="78"/>
      <c r="H27" s="79">
        <f>MAX(H8:H23)</f>
        <v>66.779200000000003</v>
      </c>
      <c r="I27" s="78"/>
      <c r="J27" s="79">
        <f>MAX(J8:J23)</f>
        <v>120.4349</v>
      </c>
      <c r="K27" s="78"/>
      <c r="L27" s="79">
        <f>MAX(L8:L23)</f>
        <v>20.6905</v>
      </c>
      <c r="M27" s="78"/>
      <c r="N27" s="79">
        <f>MAX(N8:N23)</f>
        <v>14.4323</v>
      </c>
      <c r="O27" s="78"/>
      <c r="P27" s="79">
        <f>MAX(P8:P23)</f>
        <v>17.627300000000002</v>
      </c>
      <c r="Q27" s="78"/>
      <c r="R27" s="79">
        <f>MAX(R8:R23)</f>
        <v>18.997</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44347</v>
      </c>
      <c r="C8" s="65">
        <f>VLOOKUP($A8,'Return Data'!$B$7:$R$2843,4,0)</f>
        <v>234.82</v>
      </c>
      <c r="D8" s="65">
        <f>VLOOKUP($A8,'Return Data'!$B$7:$R$2843,10,0)</f>
        <v>15.215199999999999</v>
      </c>
      <c r="E8" s="66">
        <f t="shared" ref="E8:E13" si="0">RANK(D8,D$8:D$13,0)</f>
        <v>1</v>
      </c>
      <c r="F8" s="65">
        <f>VLOOKUP($A8,'Return Data'!$B$7:$R$2843,11,0)</f>
        <v>24.904299999999999</v>
      </c>
      <c r="G8" s="66">
        <f t="shared" ref="G8:G13" si="1">RANK(F8,F$8:F$13,0)</f>
        <v>4</v>
      </c>
      <c r="H8" s="65">
        <f>VLOOKUP($A8,'Return Data'!$B$7:$R$2843,12,0)</f>
        <v>36.993200000000002</v>
      </c>
      <c r="I8" s="66">
        <f t="shared" ref="I8:I13" si="2">RANK(H8,H$8:H$13,0)</f>
        <v>5</v>
      </c>
      <c r="J8" s="65">
        <f>VLOOKUP($A8,'Return Data'!$B$7:$R$2843,13,0)</f>
        <v>64.336200000000005</v>
      </c>
      <c r="K8" s="66">
        <f t="shared" ref="K8:K13" si="3">RANK(J8,J$8:J$13,0)</f>
        <v>3</v>
      </c>
      <c r="L8" s="65">
        <f>VLOOKUP($A8,'Return Data'!$B$7:$R$2843,17,0)</f>
        <v>18.4102</v>
      </c>
      <c r="M8" s="66">
        <f>RANK(L8,L$8:L$13,0)</f>
        <v>3</v>
      </c>
      <c r="N8" s="65">
        <f>VLOOKUP($A8,'Return Data'!$B$7:$R$2843,14,0)</f>
        <v>9.4687999999999999</v>
      </c>
      <c r="O8" s="66">
        <f>RANK(N8,N$8:N$13,0)</f>
        <v>4</v>
      </c>
      <c r="P8" s="65">
        <f>VLOOKUP($A8,'Return Data'!$B$7:$R$2843,15,0)</f>
        <v>11.863</v>
      </c>
      <c r="Q8" s="66">
        <f>RANK(P8,P$8:P$13,0)</f>
        <v>5</v>
      </c>
      <c r="R8" s="65">
        <f>VLOOKUP($A8,'Return Data'!$B$7:$R$2843,16,0)</f>
        <v>11.286099999999999</v>
      </c>
      <c r="S8" s="67">
        <f t="shared" ref="S8:S13" si="4">RANK(R8,R$8:R$13,0)</f>
        <v>6</v>
      </c>
    </row>
    <row r="9" spans="1:20" x14ac:dyDescent="0.3">
      <c r="A9" s="63" t="s">
        <v>767</v>
      </c>
      <c r="B9" s="64">
        <f>VLOOKUP($A9,'Return Data'!$B$7:$R$2843,3,0)</f>
        <v>44347</v>
      </c>
      <c r="C9" s="65">
        <f>VLOOKUP($A9,'Return Data'!$B$7:$R$2843,4,0)</f>
        <v>23.08</v>
      </c>
      <c r="D9" s="65">
        <f>VLOOKUP($A9,'Return Data'!$B$7:$R$2843,10,0)</f>
        <v>11.068300000000001</v>
      </c>
      <c r="E9" s="66">
        <f t="shared" si="0"/>
        <v>4</v>
      </c>
      <c r="F9" s="65">
        <f>VLOOKUP($A9,'Return Data'!$B$7:$R$2843,11,0)</f>
        <v>32.339399999999998</v>
      </c>
      <c r="G9" s="66">
        <f t="shared" si="1"/>
        <v>2</v>
      </c>
      <c r="H9" s="65">
        <f>VLOOKUP($A9,'Return Data'!$B$7:$R$2843,12,0)</f>
        <v>47.006399999999999</v>
      </c>
      <c r="I9" s="66">
        <f t="shared" si="2"/>
        <v>2</v>
      </c>
      <c r="J9" s="65">
        <f>VLOOKUP($A9,'Return Data'!$B$7:$R$2843,13,0)</f>
        <v>76.183199999999999</v>
      </c>
      <c r="K9" s="66">
        <f t="shared" si="3"/>
        <v>2</v>
      </c>
      <c r="L9" s="65">
        <f>VLOOKUP($A9,'Return Data'!$B$7:$R$2843,17,0)</f>
        <v>14.428599999999999</v>
      </c>
      <c r="M9" s="66">
        <f>RANK(L9,L$8:L$13,0)</f>
        <v>5</v>
      </c>
      <c r="N9" s="65">
        <f>VLOOKUP($A9,'Return Data'!$B$7:$R$2843,14,0)</f>
        <v>8.6112000000000002</v>
      </c>
      <c r="O9" s="66">
        <f>RANK(N9,N$8:N$13,0)</f>
        <v>5</v>
      </c>
      <c r="P9" s="65">
        <f>VLOOKUP($A9,'Return Data'!$B$7:$R$2843,15,0)</f>
        <v>13.722</v>
      </c>
      <c r="Q9" s="66">
        <f>RANK(P9,P$8:P$13,0)</f>
        <v>4</v>
      </c>
      <c r="R9" s="65">
        <f>VLOOKUP($A9,'Return Data'!$B$7:$R$2843,16,0)</f>
        <v>12.602499999999999</v>
      </c>
      <c r="S9" s="67">
        <f t="shared" si="4"/>
        <v>5</v>
      </c>
    </row>
    <row r="10" spans="1:20" x14ac:dyDescent="0.3">
      <c r="A10" s="63" t="s">
        <v>768</v>
      </c>
      <c r="B10" s="64">
        <f>VLOOKUP($A10,'Return Data'!$B$7:$R$2843,3,0)</f>
        <v>44347</v>
      </c>
      <c r="C10" s="65">
        <f>VLOOKUP($A10,'Return Data'!$B$7:$R$2843,4,0)</f>
        <v>15.48</v>
      </c>
      <c r="D10" s="65">
        <f>VLOOKUP($A10,'Return Data'!$B$7:$R$2843,10,0)</f>
        <v>9.6317000000000004</v>
      </c>
      <c r="E10" s="66">
        <f t="shared" si="0"/>
        <v>5</v>
      </c>
      <c r="F10" s="65">
        <f>VLOOKUP($A10,'Return Data'!$B$7:$R$2843,11,0)</f>
        <v>19.444400000000002</v>
      </c>
      <c r="G10" s="66">
        <f t="shared" si="1"/>
        <v>6</v>
      </c>
      <c r="H10" s="65">
        <f>VLOOKUP($A10,'Return Data'!$B$7:$R$2843,12,0)</f>
        <v>33.218600000000002</v>
      </c>
      <c r="I10" s="66">
        <f t="shared" si="2"/>
        <v>6</v>
      </c>
      <c r="J10" s="65">
        <f>VLOOKUP($A10,'Return Data'!$B$7:$R$2843,13,0)</f>
        <v>57.317100000000003</v>
      </c>
      <c r="K10" s="66">
        <f t="shared" si="3"/>
        <v>6</v>
      </c>
      <c r="L10" s="65"/>
      <c r="M10" s="66"/>
      <c r="N10" s="65"/>
      <c r="O10" s="66"/>
      <c r="P10" s="65"/>
      <c r="Q10" s="66"/>
      <c r="R10" s="65">
        <f>VLOOKUP($A10,'Return Data'!$B$7:$R$2843,16,0)</f>
        <v>19.578399999999998</v>
      </c>
      <c r="S10" s="67">
        <f t="shared" si="4"/>
        <v>1</v>
      </c>
    </row>
    <row r="11" spans="1:20" x14ac:dyDescent="0.3">
      <c r="A11" s="63" t="s">
        <v>771</v>
      </c>
      <c r="B11" s="64">
        <f>VLOOKUP($A11,'Return Data'!$B$7:$R$2843,3,0)</f>
        <v>44347</v>
      </c>
      <c r="C11" s="65">
        <f>VLOOKUP($A11,'Return Data'!$B$7:$R$2843,4,0)</f>
        <v>78.33</v>
      </c>
      <c r="D11" s="65">
        <f>VLOOKUP($A11,'Return Data'!$B$7:$R$2843,10,0)</f>
        <v>9.3689</v>
      </c>
      <c r="E11" s="66">
        <f t="shared" si="0"/>
        <v>6</v>
      </c>
      <c r="F11" s="65">
        <f>VLOOKUP($A11,'Return Data'!$B$7:$R$2843,11,0)</f>
        <v>22.966999999999999</v>
      </c>
      <c r="G11" s="66">
        <f t="shared" si="1"/>
        <v>5</v>
      </c>
      <c r="H11" s="65">
        <f>VLOOKUP($A11,'Return Data'!$B$7:$R$2843,12,0)</f>
        <v>38.172499999999999</v>
      </c>
      <c r="I11" s="66">
        <f t="shared" si="2"/>
        <v>4</v>
      </c>
      <c r="J11" s="65">
        <f>VLOOKUP($A11,'Return Data'!$B$7:$R$2843,13,0)</f>
        <v>60.282400000000003</v>
      </c>
      <c r="K11" s="66">
        <f t="shared" si="3"/>
        <v>5</v>
      </c>
      <c r="L11" s="65">
        <f>VLOOKUP($A11,'Return Data'!$B$7:$R$2843,17,0)</f>
        <v>18.0733</v>
      </c>
      <c r="M11" s="66">
        <f>RANK(L11,L$8:L$13,0)</f>
        <v>4</v>
      </c>
      <c r="N11" s="65">
        <f>VLOOKUP($A11,'Return Data'!$B$7:$R$2843,14,0)</f>
        <v>13.047499999999999</v>
      </c>
      <c r="O11" s="66">
        <f>RANK(N11,N$8:N$13,0)</f>
        <v>3</v>
      </c>
      <c r="P11" s="65">
        <f>VLOOKUP($A11,'Return Data'!$B$7:$R$2843,15,0)</f>
        <v>17.6267</v>
      </c>
      <c r="Q11" s="66">
        <f>RANK(P11,P$8:P$13,0)</f>
        <v>1</v>
      </c>
      <c r="R11" s="65">
        <f>VLOOKUP($A11,'Return Data'!$B$7:$R$2843,16,0)</f>
        <v>13.763299999999999</v>
      </c>
      <c r="S11" s="67">
        <f t="shared" si="4"/>
        <v>3</v>
      </c>
    </row>
    <row r="12" spans="1:20" x14ac:dyDescent="0.3">
      <c r="A12" s="63" t="s">
        <v>773</v>
      </c>
      <c r="B12" s="64">
        <f>VLOOKUP($A12,'Return Data'!$B$7:$R$2843,3,0)</f>
        <v>44347</v>
      </c>
      <c r="C12" s="65">
        <f>VLOOKUP($A12,'Return Data'!$B$7:$R$2843,4,0)</f>
        <v>73.042599999999993</v>
      </c>
      <c r="D12" s="65">
        <f>VLOOKUP($A12,'Return Data'!$B$7:$R$2843,10,0)</f>
        <v>11.4086</v>
      </c>
      <c r="E12" s="66">
        <f t="shared" si="0"/>
        <v>3</v>
      </c>
      <c r="F12" s="65">
        <f>VLOOKUP($A12,'Return Data'!$B$7:$R$2843,11,0)</f>
        <v>33.2729</v>
      </c>
      <c r="G12" s="66">
        <f t="shared" si="1"/>
        <v>1</v>
      </c>
      <c r="H12" s="65">
        <f>VLOOKUP($A12,'Return Data'!$B$7:$R$2843,12,0)</f>
        <v>52.122599999999998</v>
      </c>
      <c r="I12" s="66">
        <f t="shared" si="2"/>
        <v>1</v>
      </c>
      <c r="J12" s="65">
        <f>VLOOKUP($A12,'Return Data'!$B$7:$R$2843,13,0)</f>
        <v>83.843299999999999</v>
      </c>
      <c r="K12" s="66">
        <f t="shared" si="3"/>
        <v>1</v>
      </c>
      <c r="L12" s="65">
        <f>VLOOKUP($A12,'Return Data'!$B$7:$R$2843,17,0)</f>
        <v>22.382999999999999</v>
      </c>
      <c r="M12" s="66">
        <f>RANK(L12,L$8:L$13,0)</f>
        <v>1</v>
      </c>
      <c r="N12" s="65">
        <f>VLOOKUP($A12,'Return Data'!$B$7:$R$2843,14,0)</f>
        <v>13.630599999999999</v>
      </c>
      <c r="O12" s="66">
        <f>RANK(N12,N$8:N$13,0)</f>
        <v>1</v>
      </c>
      <c r="P12" s="65">
        <f>VLOOKUP($A12,'Return Data'!$B$7:$R$2843,15,0)</f>
        <v>16.4955</v>
      </c>
      <c r="Q12" s="66">
        <f>RANK(P12,P$8:P$13,0)</f>
        <v>2</v>
      </c>
      <c r="R12" s="65">
        <f>VLOOKUP($A12,'Return Data'!$B$7:$R$2843,16,0)</f>
        <v>14.4968</v>
      </c>
      <c r="S12" s="67">
        <f t="shared" si="4"/>
        <v>2</v>
      </c>
    </row>
    <row r="13" spans="1:20" x14ac:dyDescent="0.3">
      <c r="A13" s="63" t="s">
        <v>774</v>
      </c>
      <c r="B13" s="64">
        <f>VLOOKUP($A13,'Return Data'!$B$7:$R$2843,3,0)</f>
        <v>44347</v>
      </c>
      <c r="C13" s="65">
        <f>VLOOKUP($A13,'Return Data'!$B$7:$R$2843,4,0)</f>
        <v>96.317400000000006</v>
      </c>
      <c r="D13" s="65">
        <f>VLOOKUP($A13,'Return Data'!$B$7:$R$2843,10,0)</f>
        <v>12.566700000000001</v>
      </c>
      <c r="E13" s="66">
        <f t="shared" si="0"/>
        <v>2</v>
      </c>
      <c r="F13" s="65">
        <f>VLOOKUP($A13,'Return Data'!$B$7:$R$2843,11,0)</f>
        <v>27.091799999999999</v>
      </c>
      <c r="G13" s="66">
        <f t="shared" si="1"/>
        <v>3</v>
      </c>
      <c r="H13" s="65">
        <f>VLOOKUP($A13,'Return Data'!$B$7:$R$2843,12,0)</f>
        <v>38.750900000000001</v>
      </c>
      <c r="I13" s="66">
        <f t="shared" si="2"/>
        <v>3</v>
      </c>
      <c r="J13" s="65">
        <f>VLOOKUP($A13,'Return Data'!$B$7:$R$2843,13,0)</f>
        <v>63.0901</v>
      </c>
      <c r="K13" s="66">
        <f t="shared" si="3"/>
        <v>4</v>
      </c>
      <c r="L13" s="65">
        <f>VLOOKUP($A13,'Return Data'!$B$7:$R$2843,17,0)</f>
        <v>18.5609</v>
      </c>
      <c r="M13" s="66">
        <f>RANK(L13,L$8:L$13,0)</f>
        <v>2</v>
      </c>
      <c r="N13" s="65">
        <f>VLOOKUP($A13,'Return Data'!$B$7:$R$2843,14,0)</f>
        <v>13.4146</v>
      </c>
      <c r="O13" s="66">
        <f>RANK(N13,N$8:N$13,0)</f>
        <v>2</v>
      </c>
      <c r="P13" s="65">
        <f>VLOOKUP($A13,'Return Data'!$B$7:$R$2843,15,0)</f>
        <v>15.130699999999999</v>
      </c>
      <c r="Q13" s="66">
        <f>RANK(P13,P$8:P$13,0)</f>
        <v>3</v>
      </c>
      <c r="R13" s="65">
        <f>VLOOKUP($A13,'Return Data'!$B$7:$R$2843,16,0)</f>
        <v>12.857699999999999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11.543233333333333</v>
      </c>
      <c r="E15" s="74"/>
      <c r="F15" s="75">
        <f>AVERAGE(F8:F13)</f>
        <v>26.669966666666667</v>
      </c>
      <c r="G15" s="74"/>
      <c r="H15" s="75">
        <f>AVERAGE(H8:H13)</f>
        <v>41.044033333333331</v>
      </c>
      <c r="I15" s="74"/>
      <c r="J15" s="75">
        <f>AVERAGE(J8:J13)</f>
        <v>67.508716666666672</v>
      </c>
      <c r="K15" s="74"/>
      <c r="L15" s="75">
        <f>AVERAGE(L8:L13)</f>
        <v>18.371199999999998</v>
      </c>
      <c r="M15" s="74"/>
      <c r="N15" s="75">
        <f>AVERAGE(N8:N13)</f>
        <v>11.634539999999999</v>
      </c>
      <c r="O15" s="74"/>
      <c r="P15" s="75">
        <f>AVERAGE(P8:P13)</f>
        <v>14.967580000000002</v>
      </c>
      <c r="Q15" s="74"/>
      <c r="R15" s="75">
        <f>AVERAGE(R8:R13)</f>
        <v>14.097466666666667</v>
      </c>
      <c r="S15" s="76"/>
    </row>
    <row r="16" spans="1:20" x14ac:dyDescent="0.3">
      <c r="A16" s="73" t="s">
        <v>28</v>
      </c>
      <c r="B16" s="74"/>
      <c r="C16" s="74"/>
      <c r="D16" s="75">
        <f>MIN(D8:D13)</f>
        <v>9.3689</v>
      </c>
      <c r="E16" s="74"/>
      <c r="F16" s="75">
        <f>MIN(F8:F13)</f>
        <v>19.444400000000002</v>
      </c>
      <c r="G16" s="74"/>
      <c r="H16" s="75">
        <f>MIN(H8:H13)</f>
        <v>33.218600000000002</v>
      </c>
      <c r="I16" s="74"/>
      <c r="J16" s="75">
        <f>MIN(J8:J13)</f>
        <v>57.317100000000003</v>
      </c>
      <c r="K16" s="74"/>
      <c r="L16" s="75">
        <f>MIN(L8:L13)</f>
        <v>14.428599999999999</v>
      </c>
      <c r="M16" s="74"/>
      <c r="N16" s="75">
        <f>MIN(N8:N13)</f>
        <v>8.6112000000000002</v>
      </c>
      <c r="O16" s="74"/>
      <c r="P16" s="75">
        <f>MIN(P8:P13)</f>
        <v>11.863</v>
      </c>
      <c r="Q16" s="74"/>
      <c r="R16" s="75">
        <f>MIN(R8:R13)</f>
        <v>11.286099999999999</v>
      </c>
      <c r="S16" s="76"/>
    </row>
    <row r="17" spans="1:19" ht="15" thickBot="1" x14ac:dyDescent="0.35">
      <c r="A17" s="77" t="s">
        <v>29</v>
      </c>
      <c r="B17" s="78"/>
      <c r="C17" s="78"/>
      <c r="D17" s="79">
        <f>MAX(D8:D13)</f>
        <v>15.215199999999999</v>
      </c>
      <c r="E17" s="78"/>
      <c r="F17" s="79">
        <f>MAX(F8:F13)</f>
        <v>33.2729</v>
      </c>
      <c r="G17" s="78"/>
      <c r="H17" s="79">
        <f>MAX(H8:H13)</f>
        <v>52.122599999999998</v>
      </c>
      <c r="I17" s="78"/>
      <c r="J17" s="79">
        <f>MAX(J8:J13)</f>
        <v>83.843299999999999</v>
      </c>
      <c r="K17" s="78"/>
      <c r="L17" s="79">
        <f>MAX(L8:L13)</f>
        <v>22.382999999999999</v>
      </c>
      <c r="M17" s="78"/>
      <c r="N17" s="79">
        <f>MAX(N8:N13)</f>
        <v>13.630599999999999</v>
      </c>
      <c r="O17" s="78"/>
      <c r="P17" s="79">
        <f>MAX(P8:P13)</f>
        <v>17.6267</v>
      </c>
      <c r="Q17" s="78"/>
      <c r="R17" s="79">
        <f>MAX(R8:R13)</f>
        <v>19.578399999999998</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44347</v>
      </c>
      <c r="C8" s="65">
        <f>VLOOKUP($A8,'Return Data'!$B$7:$R$2843,4,0)</f>
        <v>220.62</v>
      </c>
      <c r="D8" s="65">
        <f>VLOOKUP($A8,'Return Data'!$B$7:$R$2843,10,0)</f>
        <v>15.0381</v>
      </c>
      <c r="E8" s="66">
        <f t="shared" ref="E8:E13" si="0">RANK(D8,D$8:D$13,0)</f>
        <v>1</v>
      </c>
      <c r="F8" s="65">
        <f>VLOOKUP($A8,'Return Data'!$B$7:$R$2843,11,0)</f>
        <v>24.510400000000001</v>
      </c>
      <c r="G8" s="66">
        <f t="shared" ref="G8:G13" si="1">RANK(F8,F$8:F$13,0)</f>
        <v>4</v>
      </c>
      <c r="H8" s="65">
        <f>VLOOKUP($A8,'Return Data'!$B$7:$R$2843,12,0)</f>
        <v>36.311399999999999</v>
      </c>
      <c r="I8" s="66">
        <f t="shared" ref="I8:I13" si="2">RANK(H8,H$8:H$13,0)</f>
        <v>5</v>
      </c>
      <c r="J8" s="65">
        <f>VLOOKUP($A8,'Return Data'!$B$7:$R$2843,13,0)</f>
        <v>63.204599999999999</v>
      </c>
      <c r="K8" s="66">
        <f t="shared" ref="K8:K13" si="3">RANK(J8,J$8:J$13,0)</f>
        <v>3</v>
      </c>
      <c r="L8" s="65">
        <f>VLOOKUP($A8,'Return Data'!$B$7:$R$2843,17,0)</f>
        <v>17.6312</v>
      </c>
      <c r="M8" s="66">
        <f>RANK(L8,L$8:L$13,0)</f>
        <v>3</v>
      </c>
      <c r="N8" s="65">
        <f>VLOOKUP($A8,'Return Data'!$B$7:$R$2843,14,0)</f>
        <v>8.7368000000000006</v>
      </c>
      <c r="O8" s="66">
        <f>RANK(N8,N$8:N$13,0)</f>
        <v>4</v>
      </c>
      <c r="P8" s="65">
        <f>VLOOKUP($A8,'Return Data'!$B$7:$R$2843,15,0)</f>
        <v>11.0543</v>
      </c>
      <c r="Q8" s="66">
        <f>RANK(P8,P$8:P$13,0)</f>
        <v>5</v>
      </c>
      <c r="R8" s="65">
        <f>VLOOKUP($A8,'Return Data'!$B$7:$R$2843,16,0)</f>
        <v>18.402999999999999</v>
      </c>
      <c r="S8" s="67">
        <f t="shared" ref="S8:S13" si="4">RANK(R8,R$8:R$13,0)</f>
        <v>1</v>
      </c>
    </row>
    <row r="9" spans="1:20" x14ac:dyDescent="0.3">
      <c r="A9" s="63" t="s">
        <v>766</v>
      </c>
      <c r="B9" s="64">
        <f>VLOOKUP($A9,'Return Data'!$B$7:$R$2843,3,0)</f>
        <v>44347</v>
      </c>
      <c r="C9" s="65">
        <f>VLOOKUP($A9,'Return Data'!$B$7:$R$2843,4,0)</f>
        <v>21.88</v>
      </c>
      <c r="D9" s="65">
        <f>VLOOKUP($A9,'Return Data'!$B$7:$R$2843,10,0)</f>
        <v>10.784800000000001</v>
      </c>
      <c r="E9" s="66">
        <f t="shared" si="0"/>
        <v>4</v>
      </c>
      <c r="F9" s="65">
        <f>VLOOKUP($A9,'Return Data'!$B$7:$R$2843,11,0)</f>
        <v>31.648599999999998</v>
      </c>
      <c r="G9" s="66">
        <f t="shared" si="1"/>
        <v>2</v>
      </c>
      <c r="H9" s="65">
        <f>VLOOKUP($A9,'Return Data'!$B$7:$R$2843,12,0)</f>
        <v>45.963999999999999</v>
      </c>
      <c r="I9" s="66">
        <f t="shared" si="2"/>
        <v>2</v>
      </c>
      <c r="J9" s="65">
        <f>VLOOKUP($A9,'Return Data'!$B$7:$R$2843,13,0)</f>
        <v>74.620900000000006</v>
      </c>
      <c r="K9" s="66">
        <f t="shared" si="3"/>
        <v>2</v>
      </c>
      <c r="L9" s="65">
        <f>VLOOKUP($A9,'Return Data'!$B$7:$R$2843,17,0)</f>
        <v>13.462400000000001</v>
      </c>
      <c r="M9" s="66">
        <f>RANK(L9,L$8:L$13,0)</f>
        <v>5</v>
      </c>
      <c r="N9" s="65">
        <f>VLOOKUP($A9,'Return Data'!$B$7:$R$2843,14,0)</f>
        <v>7.7020999999999997</v>
      </c>
      <c r="O9" s="66">
        <f>RANK(N9,N$8:N$13,0)</f>
        <v>5</v>
      </c>
      <c r="P9" s="65">
        <f>VLOOKUP($A9,'Return Data'!$B$7:$R$2843,15,0)</f>
        <v>12.832599999999999</v>
      </c>
      <c r="Q9" s="66">
        <f>RANK(P9,P$8:P$13,0)</f>
        <v>4</v>
      </c>
      <c r="R9" s="65">
        <f>VLOOKUP($A9,'Return Data'!$B$7:$R$2843,16,0)</f>
        <v>11.7525</v>
      </c>
      <c r="S9" s="67">
        <f t="shared" si="4"/>
        <v>6</v>
      </c>
    </row>
    <row r="10" spans="1:20" x14ac:dyDescent="0.3">
      <c r="A10" s="63" t="s">
        <v>769</v>
      </c>
      <c r="B10" s="64">
        <f>VLOOKUP($A10,'Return Data'!$B$7:$R$2843,3,0)</f>
        <v>44347</v>
      </c>
      <c r="C10" s="65">
        <f>VLOOKUP($A10,'Return Data'!$B$7:$R$2843,4,0)</f>
        <v>14.95</v>
      </c>
      <c r="D10" s="65">
        <f>VLOOKUP($A10,'Return Data'!$B$7:$R$2843,10,0)</f>
        <v>9.2835999999999999</v>
      </c>
      <c r="E10" s="66">
        <f t="shared" si="0"/>
        <v>5</v>
      </c>
      <c r="F10" s="65">
        <f>VLOOKUP($A10,'Return Data'!$B$7:$R$2843,11,0)</f>
        <v>18.839400000000001</v>
      </c>
      <c r="G10" s="66">
        <f t="shared" si="1"/>
        <v>6</v>
      </c>
      <c r="H10" s="65">
        <f>VLOOKUP($A10,'Return Data'!$B$7:$R$2843,12,0)</f>
        <v>32.183900000000001</v>
      </c>
      <c r="I10" s="66">
        <f t="shared" si="2"/>
        <v>6</v>
      </c>
      <c r="J10" s="65">
        <f>VLOOKUP($A10,'Return Data'!$B$7:$R$2843,13,0)</f>
        <v>55.729199999999999</v>
      </c>
      <c r="K10" s="66">
        <f t="shared" si="3"/>
        <v>6</v>
      </c>
      <c r="L10" s="65"/>
      <c r="M10" s="66"/>
      <c r="N10" s="65"/>
      <c r="O10" s="66"/>
      <c r="P10" s="65"/>
      <c r="Q10" s="66"/>
      <c r="R10" s="65">
        <f>VLOOKUP($A10,'Return Data'!$B$7:$R$2843,16,0)</f>
        <v>17.885899999999999</v>
      </c>
      <c r="S10" s="67">
        <f t="shared" si="4"/>
        <v>2</v>
      </c>
    </row>
    <row r="11" spans="1:20" x14ac:dyDescent="0.3">
      <c r="A11" s="63" t="s">
        <v>770</v>
      </c>
      <c r="B11" s="64">
        <f>VLOOKUP($A11,'Return Data'!$B$7:$R$2843,3,0)</f>
        <v>44347</v>
      </c>
      <c r="C11" s="65">
        <f>VLOOKUP($A11,'Return Data'!$B$7:$R$2843,4,0)</f>
        <v>74.98</v>
      </c>
      <c r="D11" s="65">
        <f>VLOOKUP($A11,'Return Data'!$B$7:$R$2843,10,0)</f>
        <v>9.2365999999999993</v>
      </c>
      <c r="E11" s="66">
        <f t="shared" si="0"/>
        <v>6</v>
      </c>
      <c r="F11" s="65">
        <f>VLOOKUP($A11,'Return Data'!$B$7:$R$2843,11,0)</f>
        <v>22.6968</v>
      </c>
      <c r="G11" s="66">
        <f t="shared" si="1"/>
        <v>5</v>
      </c>
      <c r="H11" s="65">
        <f>VLOOKUP($A11,'Return Data'!$B$7:$R$2843,12,0)</f>
        <v>37.704300000000003</v>
      </c>
      <c r="I11" s="66">
        <f t="shared" si="2"/>
        <v>4</v>
      </c>
      <c r="J11" s="65">
        <f>VLOOKUP($A11,'Return Data'!$B$7:$R$2843,13,0)</f>
        <v>59.497999999999998</v>
      </c>
      <c r="K11" s="66">
        <f t="shared" si="3"/>
        <v>5</v>
      </c>
      <c r="L11" s="65">
        <f>VLOOKUP($A11,'Return Data'!$B$7:$R$2843,17,0)</f>
        <v>17.4511</v>
      </c>
      <c r="M11" s="66">
        <f>RANK(L11,L$8:L$13,0)</f>
        <v>4</v>
      </c>
      <c r="N11" s="65">
        <f>VLOOKUP($A11,'Return Data'!$B$7:$R$2843,14,0)</f>
        <v>12.339499999999999</v>
      </c>
      <c r="O11" s="66">
        <f>RANK(N11,N$8:N$13,0)</f>
        <v>3</v>
      </c>
      <c r="P11" s="65">
        <f>VLOOKUP($A11,'Return Data'!$B$7:$R$2843,15,0)</f>
        <v>17.0442</v>
      </c>
      <c r="Q11" s="66">
        <f>RANK(P11,P$8:P$13,0)</f>
        <v>1</v>
      </c>
      <c r="R11" s="65">
        <f>VLOOKUP($A11,'Return Data'!$B$7:$R$2843,16,0)</f>
        <v>12.8742</v>
      </c>
      <c r="S11" s="67">
        <f t="shared" si="4"/>
        <v>5</v>
      </c>
    </row>
    <row r="12" spans="1:20" x14ac:dyDescent="0.3">
      <c r="A12" s="63" t="s">
        <v>772</v>
      </c>
      <c r="B12" s="64">
        <f>VLOOKUP($A12,'Return Data'!$B$7:$R$2843,3,0)</f>
        <v>44347</v>
      </c>
      <c r="C12" s="65">
        <f>VLOOKUP($A12,'Return Data'!$B$7:$R$2843,4,0)</f>
        <v>68.945999999999998</v>
      </c>
      <c r="D12" s="65">
        <f>VLOOKUP($A12,'Return Data'!$B$7:$R$2843,10,0)</f>
        <v>11.202</v>
      </c>
      <c r="E12" s="66">
        <f t="shared" si="0"/>
        <v>3</v>
      </c>
      <c r="F12" s="65">
        <f>VLOOKUP($A12,'Return Data'!$B$7:$R$2843,11,0)</f>
        <v>32.749299999999998</v>
      </c>
      <c r="G12" s="66">
        <f t="shared" si="1"/>
        <v>1</v>
      </c>
      <c r="H12" s="65">
        <f>VLOOKUP($A12,'Return Data'!$B$7:$R$2843,12,0)</f>
        <v>51.1599</v>
      </c>
      <c r="I12" s="66">
        <f t="shared" si="2"/>
        <v>1</v>
      </c>
      <c r="J12" s="65">
        <f>VLOOKUP($A12,'Return Data'!$B$7:$R$2843,13,0)</f>
        <v>82.125100000000003</v>
      </c>
      <c r="K12" s="66">
        <f t="shared" si="3"/>
        <v>1</v>
      </c>
      <c r="L12" s="65">
        <f>VLOOKUP($A12,'Return Data'!$B$7:$R$2843,17,0)</f>
        <v>21.261399999999998</v>
      </c>
      <c r="M12" s="66">
        <f>RANK(L12,L$8:L$13,0)</f>
        <v>1</v>
      </c>
      <c r="N12" s="65">
        <f>VLOOKUP($A12,'Return Data'!$B$7:$R$2843,14,0)</f>
        <v>12.7006</v>
      </c>
      <c r="O12" s="66">
        <f>RANK(N12,N$8:N$13,0)</f>
        <v>2</v>
      </c>
      <c r="P12" s="65">
        <f>VLOOKUP($A12,'Return Data'!$B$7:$R$2843,15,0)</f>
        <v>15.5961</v>
      </c>
      <c r="Q12" s="66">
        <f>RANK(P12,P$8:P$13,0)</f>
        <v>2</v>
      </c>
      <c r="R12" s="65">
        <f>VLOOKUP($A12,'Return Data'!$B$7:$R$2843,16,0)</f>
        <v>13.6914</v>
      </c>
      <c r="S12" s="67">
        <f t="shared" si="4"/>
        <v>4</v>
      </c>
    </row>
    <row r="13" spans="1:20" x14ac:dyDescent="0.3">
      <c r="A13" s="63" t="s">
        <v>775</v>
      </c>
      <c r="B13" s="64">
        <f>VLOOKUP($A13,'Return Data'!$B$7:$R$2843,3,0)</f>
        <v>44347</v>
      </c>
      <c r="C13" s="65">
        <f>VLOOKUP($A13,'Return Data'!$B$7:$R$2843,4,0)</f>
        <v>91.498999999999995</v>
      </c>
      <c r="D13" s="65">
        <f>VLOOKUP($A13,'Return Data'!$B$7:$R$2843,10,0)</f>
        <v>12.4001</v>
      </c>
      <c r="E13" s="66">
        <f t="shared" si="0"/>
        <v>2</v>
      </c>
      <c r="F13" s="65">
        <f>VLOOKUP($A13,'Return Data'!$B$7:$R$2843,11,0)</f>
        <v>26.7241</v>
      </c>
      <c r="G13" s="66">
        <f t="shared" si="1"/>
        <v>3</v>
      </c>
      <c r="H13" s="65">
        <f>VLOOKUP($A13,'Return Data'!$B$7:$R$2843,12,0)</f>
        <v>38.1584</v>
      </c>
      <c r="I13" s="66">
        <f t="shared" si="2"/>
        <v>3</v>
      </c>
      <c r="J13" s="65">
        <f>VLOOKUP($A13,'Return Data'!$B$7:$R$2843,13,0)</f>
        <v>62.1633</v>
      </c>
      <c r="K13" s="66">
        <f t="shared" si="3"/>
        <v>4</v>
      </c>
      <c r="L13" s="65">
        <f>VLOOKUP($A13,'Return Data'!$B$7:$R$2843,17,0)</f>
        <v>17.899100000000001</v>
      </c>
      <c r="M13" s="66">
        <f>RANK(L13,L$8:L$13,0)</f>
        <v>2</v>
      </c>
      <c r="N13" s="65">
        <f>VLOOKUP($A13,'Return Data'!$B$7:$R$2843,14,0)</f>
        <v>12.7522</v>
      </c>
      <c r="O13" s="66">
        <f>RANK(N13,N$8:N$13,0)</f>
        <v>1</v>
      </c>
      <c r="P13" s="65">
        <f>VLOOKUP($A13,'Return Data'!$B$7:$R$2843,15,0)</f>
        <v>14.4354</v>
      </c>
      <c r="Q13" s="66">
        <f>RANK(P13,P$8:P$13,0)</f>
        <v>3</v>
      </c>
      <c r="R13" s="65">
        <f>VLOOKUP($A13,'Return Data'!$B$7:$R$2843,16,0)</f>
        <v>14.7522</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11.324199999999998</v>
      </c>
      <c r="E15" s="74"/>
      <c r="F15" s="75">
        <f>AVERAGE(F8:F13)</f>
        <v>26.194766666666666</v>
      </c>
      <c r="G15" s="74"/>
      <c r="H15" s="75">
        <f>AVERAGE(H8:H13)</f>
        <v>40.246983333333326</v>
      </c>
      <c r="I15" s="74"/>
      <c r="J15" s="75">
        <f>AVERAGE(J8:J13)</f>
        <v>66.223516666666669</v>
      </c>
      <c r="K15" s="74"/>
      <c r="L15" s="75">
        <f>AVERAGE(L8:L13)</f>
        <v>17.541040000000002</v>
      </c>
      <c r="M15" s="74"/>
      <c r="N15" s="75">
        <f>AVERAGE(N8:N13)</f>
        <v>10.84624</v>
      </c>
      <c r="O15" s="74"/>
      <c r="P15" s="75">
        <f>AVERAGE(P8:P13)</f>
        <v>14.192519999999998</v>
      </c>
      <c r="Q15" s="74"/>
      <c r="R15" s="75">
        <f>AVERAGE(R8:R13)</f>
        <v>14.8932</v>
      </c>
      <c r="S15" s="76"/>
    </row>
    <row r="16" spans="1:20" x14ac:dyDescent="0.3">
      <c r="A16" s="73" t="s">
        <v>28</v>
      </c>
      <c r="B16" s="74"/>
      <c r="C16" s="74"/>
      <c r="D16" s="75">
        <f>MIN(D8:D13)</f>
        <v>9.2365999999999993</v>
      </c>
      <c r="E16" s="74"/>
      <c r="F16" s="75">
        <f>MIN(F8:F13)</f>
        <v>18.839400000000001</v>
      </c>
      <c r="G16" s="74"/>
      <c r="H16" s="75">
        <f>MIN(H8:H13)</f>
        <v>32.183900000000001</v>
      </c>
      <c r="I16" s="74"/>
      <c r="J16" s="75">
        <f>MIN(J8:J13)</f>
        <v>55.729199999999999</v>
      </c>
      <c r="K16" s="74"/>
      <c r="L16" s="75">
        <f>MIN(L8:L13)</f>
        <v>13.462400000000001</v>
      </c>
      <c r="M16" s="74"/>
      <c r="N16" s="75">
        <f>MIN(N8:N13)</f>
        <v>7.7020999999999997</v>
      </c>
      <c r="O16" s="74"/>
      <c r="P16" s="75">
        <f>MIN(P8:P13)</f>
        <v>11.0543</v>
      </c>
      <c r="Q16" s="74"/>
      <c r="R16" s="75">
        <f>MIN(R8:R13)</f>
        <v>11.7525</v>
      </c>
      <c r="S16" s="76"/>
    </row>
    <row r="17" spans="1:19" ht="15" thickBot="1" x14ac:dyDescent="0.35">
      <c r="A17" s="77" t="s">
        <v>29</v>
      </c>
      <c r="B17" s="78"/>
      <c r="C17" s="78"/>
      <c r="D17" s="79">
        <f>MAX(D8:D13)</f>
        <v>15.0381</v>
      </c>
      <c r="E17" s="78"/>
      <c r="F17" s="79">
        <f>MAX(F8:F13)</f>
        <v>32.749299999999998</v>
      </c>
      <c r="G17" s="78"/>
      <c r="H17" s="79">
        <f>MAX(H8:H13)</f>
        <v>51.1599</v>
      </c>
      <c r="I17" s="78"/>
      <c r="J17" s="79">
        <f>MAX(J8:J13)</f>
        <v>82.125100000000003</v>
      </c>
      <c r="K17" s="78"/>
      <c r="L17" s="79">
        <f>MAX(L8:L13)</f>
        <v>21.261399999999998</v>
      </c>
      <c r="M17" s="78"/>
      <c r="N17" s="79">
        <f>MAX(N8:N13)</f>
        <v>12.7522</v>
      </c>
      <c r="O17" s="78"/>
      <c r="P17" s="79">
        <f>MAX(P8:P13)</f>
        <v>17.0442</v>
      </c>
      <c r="Q17" s="78"/>
      <c r="R17" s="79">
        <f>MAX(R8:R13)</f>
        <v>18.402999999999999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44347</v>
      </c>
      <c r="C8" s="65">
        <f>VLOOKUP($A8,'Return Data'!$B$7:$R$2843,4,0)</f>
        <v>87.360200000000006</v>
      </c>
      <c r="D8" s="65">
        <f>VLOOKUP($A8,'Return Data'!$B$7:$R$2843,10,0)</f>
        <v>7.6169000000000002</v>
      </c>
      <c r="E8" s="66">
        <f t="shared" ref="E8:E29" si="0">RANK(D8,D$8:D$29,0)</f>
        <v>8</v>
      </c>
      <c r="F8" s="65">
        <f>VLOOKUP($A8,'Return Data'!$B$7:$R$2843,11,0)</f>
        <v>20.555</v>
      </c>
      <c r="G8" s="66">
        <f t="shared" ref="G8:G29" si="1">RANK(F8,F$8:F$29,0)</f>
        <v>13</v>
      </c>
      <c r="H8" s="65">
        <f>VLOOKUP($A8,'Return Data'!$B$7:$R$2843,12,0)</f>
        <v>36.199199999999998</v>
      </c>
      <c r="I8" s="66">
        <f t="shared" ref="I8:I27" si="2">RANK(H8,H$8:H$29,0)</f>
        <v>16</v>
      </c>
      <c r="J8" s="65">
        <f>VLOOKUP($A8,'Return Data'!$B$7:$R$2843,13,0)</f>
        <v>59.768599999999999</v>
      </c>
      <c r="K8" s="66">
        <f t="shared" ref="K8:K26" si="3">RANK(J8,J$8:J$29,0)</f>
        <v>14</v>
      </c>
      <c r="L8" s="65">
        <f>VLOOKUP($A8,'Return Data'!$B$7:$R$2843,17,0)</f>
        <v>15.6221</v>
      </c>
      <c r="M8" s="66">
        <f t="shared" ref="M8:M26" si="4">RANK(L8,L$8:L$29,0)</f>
        <v>14</v>
      </c>
      <c r="N8" s="65">
        <f>VLOOKUP($A8,'Return Data'!$B$7:$R$2843,14,0)</f>
        <v>13.4345</v>
      </c>
      <c r="O8" s="66">
        <f t="shared" ref="O8" si="5">RANK(N8,N$8:N$29,0)</f>
        <v>11</v>
      </c>
      <c r="P8" s="65">
        <f>VLOOKUP($A8,'Return Data'!$B$7:$R$2843,15,0)</f>
        <v>14.414099999999999</v>
      </c>
      <c r="Q8" s="66">
        <f t="shared" ref="Q8" si="6">RANK(P8,P$8:P$29,0)</f>
        <v>12</v>
      </c>
      <c r="R8" s="65">
        <f>VLOOKUP($A8,'Return Data'!$B$7:$R$2843,16,0)</f>
        <v>15.3687</v>
      </c>
      <c r="S8" s="67">
        <f t="shared" ref="S8:S29" si="7">RANK(R8,R$8:R$29,0)</f>
        <v>13</v>
      </c>
    </row>
    <row r="9" spans="1:20" x14ac:dyDescent="0.3">
      <c r="A9" s="63" t="s">
        <v>821</v>
      </c>
      <c r="B9" s="64">
        <f>VLOOKUP($A9,'Return Data'!$B$7:$R$2843,3,0)</f>
        <v>44347</v>
      </c>
      <c r="C9" s="65">
        <f>VLOOKUP($A9,'Return Data'!$B$7:$R$2843,4,0)</f>
        <v>44.41</v>
      </c>
      <c r="D9" s="65">
        <f>VLOOKUP($A9,'Return Data'!$B$7:$R$2843,10,0)</f>
        <v>7.4261999999999997</v>
      </c>
      <c r="E9" s="66">
        <f t="shared" si="0"/>
        <v>10</v>
      </c>
      <c r="F9" s="65">
        <f>VLOOKUP($A9,'Return Data'!$B$7:$R$2843,11,0)</f>
        <v>16.93</v>
      </c>
      <c r="G9" s="66">
        <f t="shared" si="1"/>
        <v>19</v>
      </c>
      <c r="H9" s="65">
        <f>VLOOKUP($A9,'Return Data'!$B$7:$R$2843,12,0)</f>
        <v>38.564700000000002</v>
      </c>
      <c r="I9" s="66">
        <f t="shared" si="2"/>
        <v>11</v>
      </c>
      <c r="J9" s="65">
        <f>VLOOKUP($A9,'Return Data'!$B$7:$R$2843,13,0)</f>
        <v>62.376600000000003</v>
      </c>
      <c r="K9" s="66">
        <f t="shared" si="3"/>
        <v>10</v>
      </c>
      <c r="L9" s="65">
        <f>VLOOKUP($A9,'Return Data'!$B$7:$R$2843,17,0)</f>
        <v>19.738199999999999</v>
      </c>
      <c r="M9" s="66">
        <f t="shared" si="4"/>
        <v>4</v>
      </c>
      <c r="N9" s="65">
        <f>VLOOKUP($A9,'Return Data'!$B$7:$R$2843,14,0)</f>
        <v>14.440099999999999</v>
      </c>
      <c r="O9" s="66">
        <f t="shared" ref="O9:O27" si="8">RANK(N9,N$8:N$29,0)</f>
        <v>7</v>
      </c>
      <c r="P9" s="65">
        <f>VLOOKUP($A9,'Return Data'!$B$7:$R$2843,15,0)</f>
        <v>18.886700000000001</v>
      </c>
      <c r="Q9" s="66">
        <f t="shared" ref="Q9:Q27" si="9">RANK(P9,P$8:P$29,0)</f>
        <v>2</v>
      </c>
      <c r="R9" s="65">
        <f>VLOOKUP($A9,'Return Data'!$B$7:$R$2843,16,0)</f>
        <v>17.2211</v>
      </c>
      <c r="S9" s="67">
        <f t="shared" si="7"/>
        <v>8</v>
      </c>
    </row>
    <row r="10" spans="1:20" x14ac:dyDescent="0.3">
      <c r="A10" s="63" t="s">
        <v>823</v>
      </c>
      <c r="B10" s="64">
        <f>VLOOKUP($A10,'Return Data'!$B$7:$R$2843,3,0)</f>
        <v>44347</v>
      </c>
      <c r="C10" s="65">
        <f>VLOOKUP($A10,'Return Data'!$B$7:$R$2843,4,0)</f>
        <v>13.645</v>
      </c>
      <c r="D10" s="65">
        <f>VLOOKUP($A10,'Return Data'!$B$7:$R$2843,10,0)</f>
        <v>7.3057999999999996</v>
      </c>
      <c r="E10" s="66">
        <f t="shared" si="0"/>
        <v>11</v>
      </c>
      <c r="F10" s="65">
        <f>VLOOKUP($A10,'Return Data'!$B$7:$R$2843,11,0)</f>
        <v>18.333200000000001</v>
      </c>
      <c r="G10" s="66">
        <f t="shared" si="1"/>
        <v>17</v>
      </c>
      <c r="H10" s="65">
        <f>VLOOKUP($A10,'Return Data'!$B$7:$R$2843,12,0)</f>
        <v>34.0242</v>
      </c>
      <c r="I10" s="66">
        <f t="shared" si="2"/>
        <v>17</v>
      </c>
      <c r="J10" s="65">
        <f>VLOOKUP($A10,'Return Data'!$B$7:$R$2843,13,0)</f>
        <v>52.902299999999997</v>
      </c>
      <c r="K10" s="66">
        <f t="shared" si="3"/>
        <v>19</v>
      </c>
      <c r="L10" s="65">
        <f>VLOOKUP($A10,'Return Data'!$B$7:$R$2843,17,0)</f>
        <v>16.133600000000001</v>
      </c>
      <c r="M10" s="66">
        <f t="shared" si="4"/>
        <v>11</v>
      </c>
      <c r="N10" s="65">
        <f>VLOOKUP($A10,'Return Data'!$B$7:$R$2843,14,0)</f>
        <v>11.082599999999999</v>
      </c>
      <c r="O10" s="66">
        <f t="shared" si="8"/>
        <v>13</v>
      </c>
      <c r="P10" s="65"/>
      <c r="Q10" s="66"/>
      <c r="R10" s="65">
        <f>VLOOKUP($A10,'Return Data'!$B$7:$R$2843,16,0)</f>
        <v>8.8825000000000003</v>
      </c>
      <c r="S10" s="67">
        <f t="shared" si="7"/>
        <v>22</v>
      </c>
    </row>
    <row r="11" spans="1:20" x14ac:dyDescent="0.3">
      <c r="A11" s="63" t="s">
        <v>825</v>
      </c>
      <c r="B11" s="64">
        <f>VLOOKUP($A11,'Return Data'!$B$7:$R$2843,3,0)</f>
        <v>44347</v>
      </c>
      <c r="C11" s="65">
        <f>VLOOKUP($A11,'Return Data'!$B$7:$R$2843,4,0)</f>
        <v>33.335000000000001</v>
      </c>
      <c r="D11" s="65">
        <f>VLOOKUP($A11,'Return Data'!$B$7:$R$2843,10,0)</f>
        <v>8.8419000000000008</v>
      </c>
      <c r="E11" s="66">
        <f t="shared" si="0"/>
        <v>4</v>
      </c>
      <c r="F11" s="65">
        <f>VLOOKUP($A11,'Return Data'!$B$7:$R$2843,11,0)</f>
        <v>19.317799999999998</v>
      </c>
      <c r="G11" s="66">
        <f t="shared" si="1"/>
        <v>15</v>
      </c>
      <c r="H11" s="65">
        <f>VLOOKUP($A11,'Return Data'!$B$7:$R$2843,12,0)</f>
        <v>36.5685</v>
      </c>
      <c r="I11" s="66">
        <f t="shared" si="2"/>
        <v>15</v>
      </c>
      <c r="J11" s="65">
        <f>VLOOKUP($A11,'Return Data'!$B$7:$R$2843,13,0)</f>
        <v>59.185299999999998</v>
      </c>
      <c r="K11" s="66">
        <f t="shared" si="3"/>
        <v>15</v>
      </c>
      <c r="L11" s="65">
        <f>VLOOKUP($A11,'Return Data'!$B$7:$R$2843,17,0)</f>
        <v>15.6653</v>
      </c>
      <c r="M11" s="66">
        <f t="shared" si="4"/>
        <v>13</v>
      </c>
      <c r="N11" s="65">
        <f>VLOOKUP($A11,'Return Data'!$B$7:$R$2843,14,0)</f>
        <v>12.5829</v>
      </c>
      <c r="O11" s="66">
        <f t="shared" si="8"/>
        <v>12</v>
      </c>
      <c r="P11" s="65">
        <f>VLOOKUP($A11,'Return Data'!$B$7:$R$2843,15,0)</f>
        <v>13.5549</v>
      </c>
      <c r="Q11" s="66">
        <f t="shared" si="9"/>
        <v>13</v>
      </c>
      <c r="R11" s="65">
        <f>VLOOKUP($A11,'Return Data'!$B$7:$R$2843,16,0)</f>
        <v>13.990600000000001</v>
      </c>
      <c r="S11" s="67">
        <f t="shared" si="7"/>
        <v>16</v>
      </c>
    </row>
    <row r="12" spans="1:20" x14ac:dyDescent="0.3">
      <c r="A12" s="63" t="s">
        <v>828</v>
      </c>
      <c r="B12" s="64">
        <f>VLOOKUP($A12,'Return Data'!$B$7:$R$2843,3,0)</f>
        <v>44347</v>
      </c>
      <c r="C12" s="65">
        <f>VLOOKUP($A12,'Return Data'!$B$7:$R$2843,4,0)</f>
        <v>63.313800000000001</v>
      </c>
      <c r="D12" s="65">
        <f>VLOOKUP($A12,'Return Data'!$B$7:$R$2843,10,0)</f>
        <v>9.2682000000000002</v>
      </c>
      <c r="E12" s="66">
        <f t="shared" si="0"/>
        <v>2</v>
      </c>
      <c r="F12" s="65">
        <f>VLOOKUP($A12,'Return Data'!$B$7:$R$2843,11,0)</f>
        <v>35.992600000000003</v>
      </c>
      <c r="G12" s="66">
        <f t="shared" si="1"/>
        <v>2</v>
      </c>
      <c r="H12" s="65">
        <f>VLOOKUP($A12,'Return Data'!$B$7:$R$2843,12,0)</f>
        <v>54.535800000000002</v>
      </c>
      <c r="I12" s="66">
        <f t="shared" si="2"/>
        <v>2</v>
      </c>
      <c r="J12" s="65">
        <f>VLOOKUP($A12,'Return Data'!$B$7:$R$2843,13,0)</f>
        <v>78.696600000000004</v>
      </c>
      <c r="K12" s="66">
        <f t="shared" si="3"/>
        <v>4</v>
      </c>
      <c r="L12" s="65">
        <f>VLOOKUP($A12,'Return Data'!$B$7:$R$2843,17,0)</f>
        <v>16.729299999999999</v>
      </c>
      <c r="M12" s="66">
        <f t="shared" si="4"/>
        <v>9</v>
      </c>
      <c r="N12" s="65">
        <f>VLOOKUP($A12,'Return Data'!$B$7:$R$2843,14,0)</f>
        <v>15.7615</v>
      </c>
      <c r="O12" s="66">
        <f t="shared" si="8"/>
        <v>4</v>
      </c>
      <c r="P12" s="65">
        <f>VLOOKUP($A12,'Return Data'!$B$7:$R$2843,15,0)</f>
        <v>16.034600000000001</v>
      </c>
      <c r="Q12" s="66">
        <f t="shared" si="9"/>
        <v>8</v>
      </c>
      <c r="R12" s="65">
        <f>VLOOKUP($A12,'Return Data'!$B$7:$R$2843,16,0)</f>
        <v>19.025200000000002</v>
      </c>
      <c r="S12" s="67">
        <f t="shared" si="7"/>
        <v>5</v>
      </c>
    </row>
    <row r="13" spans="1:20" x14ac:dyDescent="0.3">
      <c r="A13" s="63" t="s">
        <v>830</v>
      </c>
      <c r="B13" s="64">
        <f>VLOOKUP($A13,'Return Data'!$B$7:$R$2843,3,0)</f>
        <v>44347</v>
      </c>
      <c r="C13" s="65">
        <f>VLOOKUP($A13,'Return Data'!$B$7:$R$2843,4,0)</f>
        <v>103.309</v>
      </c>
      <c r="D13" s="65">
        <f>VLOOKUP($A13,'Return Data'!$B$7:$R$2843,10,0)</f>
        <v>7.8517000000000001</v>
      </c>
      <c r="E13" s="66">
        <f t="shared" si="0"/>
        <v>7</v>
      </c>
      <c r="F13" s="65">
        <f>VLOOKUP($A13,'Return Data'!$B$7:$R$2843,11,0)</f>
        <v>30.7212</v>
      </c>
      <c r="G13" s="66">
        <f t="shared" si="1"/>
        <v>4</v>
      </c>
      <c r="H13" s="65">
        <f>VLOOKUP($A13,'Return Data'!$B$7:$R$2843,12,0)</f>
        <v>41.157600000000002</v>
      </c>
      <c r="I13" s="66">
        <f t="shared" si="2"/>
        <v>7</v>
      </c>
      <c r="J13" s="65">
        <f>VLOOKUP($A13,'Return Data'!$B$7:$R$2843,13,0)</f>
        <v>67.082899999999995</v>
      </c>
      <c r="K13" s="66">
        <f t="shared" si="3"/>
        <v>7</v>
      </c>
      <c r="L13" s="65">
        <f>VLOOKUP($A13,'Return Data'!$B$7:$R$2843,17,0)</f>
        <v>10.538</v>
      </c>
      <c r="M13" s="66">
        <f t="shared" si="4"/>
        <v>17</v>
      </c>
      <c r="N13" s="65">
        <f>VLOOKUP($A13,'Return Data'!$B$7:$R$2843,14,0)</f>
        <v>8.1631</v>
      </c>
      <c r="O13" s="66">
        <f t="shared" si="8"/>
        <v>15</v>
      </c>
      <c r="P13" s="65">
        <f>VLOOKUP($A13,'Return Data'!$B$7:$R$2843,15,0)</f>
        <v>11.0778</v>
      </c>
      <c r="Q13" s="66">
        <f t="shared" si="9"/>
        <v>15</v>
      </c>
      <c r="R13" s="65">
        <f>VLOOKUP($A13,'Return Data'!$B$7:$R$2843,16,0)</f>
        <v>12.003</v>
      </c>
      <c r="S13" s="67">
        <f t="shared" si="7"/>
        <v>20</v>
      </c>
    </row>
    <row r="14" spans="1:20" x14ac:dyDescent="0.3">
      <c r="A14" s="63" t="s">
        <v>833</v>
      </c>
      <c r="B14" s="64">
        <f>VLOOKUP($A14,'Return Data'!$B$7:$R$2843,3,0)</f>
        <v>44347</v>
      </c>
      <c r="C14" s="65">
        <f>VLOOKUP($A14,'Return Data'!$B$7:$R$2843,4,0)</f>
        <v>46.49</v>
      </c>
      <c r="D14" s="65">
        <f>VLOOKUP($A14,'Return Data'!$B$7:$R$2843,10,0)</f>
        <v>8.8248999999999995</v>
      </c>
      <c r="E14" s="66">
        <f t="shared" si="0"/>
        <v>5</v>
      </c>
      <c r="F14" s="65">
        <f>VLOOKUP($A14,'Return Data'!$B$7:$R$2843,11,0)</f>
        <v>28.389900000000001</v>
      </c>
      <c r="G14" s="66">
        <f t="shared" si="1"/>
        <v>5</v>
      </c>
      <c r="H14" s="65">
        <f>VLOOKUP($A14,'Return Data'!$B$7:$R$2843,12,0)</f>
        <v>39.274999999999999</v>
      </c>
      <c r="I14" s="66">
        <f t="shared" si="2"/>
        <v>10</v>
      </c>
      <c r="J14" s="65">
        <f>VLOOKUP($A14,'Return Data'!$B$7:$R$2843,13,0)</f>
        <v>60.920699999999997</v>
      </c>
      <c r="K14" s="66">
        <f t="shared" si="3"/>
        <v>12</v>
      </c>
      <c r="L14" s="65">
        <f>VLOOKUP($A14,'Return Data'!$B$7:$R$2843,17,0)</f>
        <v>19.170500000000001</v>
      </c>
      <c r="M14" s="66">
        <f t="shared" si="4"/>
        <v>6</v>
      </c>
      <c r="N14" s="65">
        <f>VLOOKUP($A14,'Return Data'!$B$7:$R$2843,14,0)</f>
        <v>14.920199999999999</v>
      </c>
      <c r="O14" s="66">
        <f t="shared" si="8"/>
        <v>6</v>
      </c>
      <c r="P14" s="65">
        <f>VLOOKUP($A14,'Return Data'!$B$7:$R$2843,15,0)</f>
        <v>14.718400000000001</v>
      </c>
      <c r="Q14" s="66">
        <f t="shared" si="9"/>
        <v>11</v>
      </c>
      <c r="R14" s="65">
        <f>VLOOKUP($A14,'Return Data'!$B$7:$R$2843,16,0)</f>
        <v>14.1114</v>
      </c>
      <c r="S14" s="67">
        <f t="shared" si="7"/>
        <v>15</v>
      </c>
    </row>
    <row r="15" spans="1:20" x14ac:dyDescent="0.3">
      <c r="A15" s="63" t="s">
        <v>834</v>
      </c>
      <c r="B15" s="64">
        <f>VLOOKUP($A15,'Return Data'!$B$7:$R$2843,3,0)</f>
        <v>44347</v>
      </c>
      <c r="C15" s="65">
        <f>VLOOKUP($A15,'Return Data'!$B$7:$R$2843,4,0)</f>
        <v>13.87</v>
      </c>
      <c r="D15" s="65">
        <f>VLOOKUP($A15,'Return Data'!$B$7:$R$2843,10,0)</f>
        <v>6.9390999999999998</v>
      </c>
      <c r="E15" s="66">
        <f t="shared" si="0"/>
        <v>14</v>
      </c>
      <c r="F15" s="65">
        <f>VLOOKUP($A15,'Return Data'!$B$7:$R$2843,11,0)</f>
        <v>16.750800000000002</v>
      </c>
      <c r="G15" s="66">
        <f t="shared" si="1"/>
        <v>20</v>
      </c>
      <c r="H15" s="65">
        <f>VLOOKUP($A15,'Return Data'!$B$7:$R$2843,12,0)</f>
        <v>32.347299999999997</v>
      </c>
      <c r="I15" s="66">
        <f t="shared" si="2"/>
        <v>19</v>
      </c>
      <c r="J15" s="65">
        <f>VLOOKUP($A15,'Return Data'!$B$7:$R$2843,13,0)</f>
        <v>54.972099999999998</v>
      </c>
      <c r="K15" s="66">
        <f t="shared" si="3"/>
        <v>18</v>
      </c>
      <c r="L15" s="65">
        <f>VLOOKUP($A15,'Return Data'!$B$7:$R$2843,17,0)</f>
        <v>15.6836</v>
      </c>
      <c r="M15" s="66">
        <f t="shared" si="4"/>
        <v>12</v>
      </c>
      <c r="N15" s="65">
        <f>VLOOKUP($A15,'Return Data'!$B$7:$R$2843,14,0)</f>
        <v>10.741300000000001</v>
      </c>
      <c r="O15" s="66">
        <f t="shared" si="8"/>
        <v>14</v>
      </c>
      <c r="P15" s="65"/>
      <c r="Q15" s="66"/>
      <c r="R15" s="65">
        <f>VLOOKUP($A15,'Return Data'!$B$7:$R$2843,16,0)</f>
        <v>9.6904000000000003</v>
      </c>
      <c r="S15" s="67">
        <f t="shared" si="7"/>
        <v>21</v>
      </c>
    </row>
    <row r="16" spans="1:20" x14ac:dyDescent="0.3">
      <c r="A16" s="63" t="s">
        <v>836</v>
      </c>
      <c r="B16" s="64">
        <f>VLOOKUP($A16,'Return Data'!$B$7:$R$2843,3,0)</f>
        <v>44347</v>
      </c>
      <c r="C16" s="65">
        <f>VLOOKUP($A16,'Return Data'!$B$7:$R$2843,4,0)</f>
        <v>54.16</v>
      </c>
      <c r="D16" s="65">
        <f>VLOOKUP($A16,'Return Data'!$B$7:$R$2843,10,0)</f>
        <v>5.1037999999999997</v>
      </c>
      <c r="E16" s="66">
        <f t="shared" si="0"/>
        <v>21</v>
      </c>
      <c r="F16" s="65">
        <f>VLOOKUP($A16,'Return Data'!$B$7:$R$2843,11,0)</f>
        <v>15.7018</v>
      </c>
      <c r="G16" s="66">
        <f t="shared" si="1"/>
        <v>21</v>
      </c>
      <c r="H16" s="65">
        <f>VLOOKUP($A16,'Return Data'!$B$7:$R$2843,12,0)</f>
        <v>27.765999999999998</v>
      </c>
      <c r="I16" s="66">
        <f t="shared" si="2"/>
        <v>22</v>
      </c>
      <c r="J16" s="65">
        <f>VLOOKUP($A16,'Return Data'!$B$7:$R$2843,13,0)</f>
        <v>55.856099999999998</v>
      </c>
      <c r="K16" s="66">
        <f t="shared" si="3"/>
        <v>16</v>
      </c>
      <c r="L16" s="65">
        <f>VLOOKUP($A16,'Return Data'!$B$7:$R$2843,17,0)</f>
        <v>15.1646</v>
      </c>
      <c r="M16" s="66">
        <f t="shared" si="4"/>
        <v>15</v>
      </c>
      <c r="N16" s="65">
        <f>VLOOKUP($A16,'Return Data'!$B$7:$R$2843,14,0)</f>
        <v>8.0154999999999994</v>
      </c>
      <c r="O16" s="66">
        <f t="shared" si="8"/>
        <v>16</v>
      </c>
      <c r="P16" s="65">
        <f>VLOOKUP($A16,'Return Data'!$B$7:$R$2843,15,0)</f>
        <v>15.2094</v>
      </c>
      <c r="Q16" s="66">
        <f t="shared" si="9"/>
        <v>10</v>
      </c>
      <c r="R16" s="65">
        <f>VLOOKUP($A16,'Return Data'!$B$7:$R$2843,16,0)</f>
        <v>12.5783</v>
      </c>
      <c r="S16" s="67">
        <f t="shared" si="7"/>
        <v>19</v>
      </c>
    </row>
    <row r="17" spans="1:19" x14ac:dyDescent="0.3">
      <c r="A17" s="63" t="s">
        <v>838</v>
      </c>
      <c r="B17" s="64">
        <f>VLOOKUP($A17,'Return Data'!$B$7:$R$2843,3,0)</f>
        <v>44347</v>
      </c>
      <c r="C17" s="65">
        <f>VLOOKUP($A17,'Return Data'!$B$7:$R$2843,4,0)</f>
        <v>27.406300000000002</v>
      </c>
      <c r="D17" s="65">
        <f>VLOOKUP($A17,'Return Data'!$B$7:$R$2843,10,0)</f>
        <v>6.6064999999999996</v>
      </c>
      <c r="E17" s="66">
        <f t="shared" si="0"/>
        <v>15</v>
      </c>
      <c r="F17" s="65">
        <f>VLOOKUP($A17,'Return Data'!$B$7:$R$2843,11,0)</f>
        <v>19.938500000000001</v>
      </c>
      <c r="G17" s="66">
        <f t="shared" si="1"/>
        <v>14</v>
      </c>
      <c r="H17" s="65">
        <f>VLOOKUP($A17,'Return Data'!$B$7:$R$2843,12,0)</f>
        <v>40.594900000000003</v>
      </c>
      <c r="I17" s="66">
        <f t="shared" si="2"/>
        <v>9</v>
      </c>
      <c r="J17" s="65">
        <f>VLOOKUP($A17,'Return Data'!$B$7:$R$2843,13,0)</f>
        <v>69.9816</v>
      </c>
      <c r="K17" s="66">
        <f t="shared" si="3"/>
        <v>6</v>
      </c>
      <c r="L17" s="65">
        <f>VLOOKUP($A17,'Return Data'!$B$7:$R$2843,17,0)</f>
        <v>24.4346</v>
      </c>
      <c r="M17" s="66">
        <f t="shared" si="4"/>
        <v>2</v>
      </c>
      <c r="N17" s="65">
        <f>VLOOKUP($A17,'Return Data'!$B$7:$R$2843,14,0)</f>
        <v>21.390699999999999</v>
      </c>
      <c r="O17" s="66">
        <f t="shared" si="8"/>
        <v>1</v>
      </c>
      <c r="P17" s="65">
        <f>VLOOKUP($A17,'Return Data'!$B$7:$R$2843,15,0)</f>
        <v>20.033799999999999</v>
      </c>
      <c r="Q17" s="66">
        <f t="shared" si="9"/>
        <v>1</v>
      </c>
      <c r="R17" s="65">
        <f>VLOOKUP($A17,'Return Data'!$B$7:$R$2843,16,0)</f>
        <v>16.5336</v>
      </c>
      <c r="S17" s="67">
        <f t="shared" si="7"/>
        <v>11</v>
      </c>
    </row>
    <row r="18" spans="1:19" x14ac:dyDescent="0.3">
      <c r="A18" s="63" t="s">
        <v>841</v>
      </c>
      <c r="B18" s="64">
        <f>VLOOKUP($A18,'Return Data'!$B$7:$R$2843,3,0)</f>
        <v>44347</v>
      </c>
      <c r="C18" s="65">
        <f>VLOOKUP($A18,'Return Data'!$B$7:$R$2843,4,0)</f>
        <v>11.5267</v>
      </c>
      <c r="D18" s="65">
        <f>VLOOKUP($A18,'Return Data'!$B$7:$R$2843,10,0)</f>
        <v>3.7199</v>
      </c>
      <c r="E18" s="66">
        <f t="shared" si="0"/>
        <v>22</v>
      </c>
      <c r="F18" s="65">
        <f>VLOOKUP($A18,'Return Data'!$B$7:$R$2843,11,0)</f>
        <v>12.4238</v>
      </c>
      <c r="G18" s="66">
        <f t="shared" si="1"/>
        <v>22</v>
      </c>
      <c r="H18" s="65">
        <f>VLOOKUP($A18,'Return Data'!$B$7:$R$2843,12,0)</f>
        <v>30.2864</v>
      </c>
      <c r="I18" s="66">
        <f t="shared" si="2"/>
        <v>21</v>
      </c>
      <c r="J18" s="65">
        <f>VLOOKUP($A18,'Return Data'!$B$7:$R$2843,13,0)</f>
        <v>47.1387</v>
      </c>
      <c r="K18" s="66">
        <f t="shared" si="3"/>
        <v>22</v>
      </c>
      <c r="L18" s="65">
        <f>VLOOKUP($A18,'Return Data'!$B$7:$R$2843,17,0)</f>
        <v>7.4530000000000003</v>
      </c>
      <c r="M18" s="66">
        <f t="shared" si="4"/>
        <v>18</v>
      </c>
      <c r="N18" s="65">
        <f>VLOOKUP($A18,'Return Data'!$B$7:$R$2843,14,0)</f>
        <v>7.4156000000000004</v>
      </c>
      <c r="O18" s="66">
        <f t="shared" si="8"/>
        <v>17</v>
      </c>
      <c r="P18" s="65">
        <f>VLOOKUP($A18,'Return Data'!$B$7:$R$2843,15,0)</f>
        <v>13.2704</v>
      </c>
      <c r="Q18" s="66">
        <f t="shared" si="9"/>
        <v>14</v>
      </c>
      <c r="R18" s="65">
        <f>VLOOKUP($A18,'Return Data'!$B$7:$R$2843,16,0)</f>
        <v>13.791600000000001</v>
      </c>
      <c r="S18" s="67">
        <f t="shared" si="7"/>
        <v>17</v>
      </c>
    </row>
    <row r="19" spans="1:19" x14ac:dyDescent="0.3">
      <c r="A19" s="63" t="s">
        <v>842</v>
      </c>
      <c r="B19" s="64">
        <f>VLOOKUP($A19,'Return Data'!$B$7:$R$2843,3,0)</f>
        <v>44347</v>
      </c>
      <c r="C19" s="65">
        <f>VLOOKUP($A19,'Return Data'!$B$7:$R$2843,4,0)</f>
        <v>14.638</v>
      </c>
      <c r="D19" s="65">
        <f>VLOOKUP($A19,'Return Data'!$B$7:$R$2843,10,0)</f>
        <v>6.0263999999999998</v>
      </c>
      <c r="E19" s="66">
        <f t="shared" si="0"/>
        <v>17</v>
      </c>
      <c r="F19" s="65">
        <f>VLOOKUP($A19,'Return Data'!$B$7:$R$2843,11,0)</f>
        <v>23.173999999999999</v>
      </c>
      <c r="G19" s="66">
        <f t="shared" si="1"/>
        <v>9</v>
      </c>
      <c r="H19" s="65">
        <f>VLOOKUP($A19,'Return Data'!$B$7:$R$2843,12,0)</f>
        <v>40.668799999999997</v>
      </c>
      <c r="I19" s="66">
        <f t="shared" si="2"/>
        <v>8</v>
      </c>
      <c r="J19" s="65">
        <f>VLOOKUP($A19,'Return Data'!$B$7:$R$2843,13,0)</f>
        <v>64.935199999999995</v>
      </c>
      <c r="K19" s="66">
        <f t="shared" si="3"/>
        <v>9</v>
      </c>
      <c r="L19" s="65"/>
      <c r="M19" s="66"/>
      <c r="N19" s="65"/>
      <c r="O19" s="66"/>
      <c r="P19" s="65"/>
      <c r="Q19" s="66"/>
      <c r="R19" s="65">
        <f>VLOOKUP($A19,'Return Data'!$B$7:$R$2843,16,0)</f>
        <v>22.511399999999998</v>
      </c>
      <c r="S19" s="67">
        <f t="shared" si="7"/>
        <v>3</v>
      </c>
    </row>
    <row r="20" spans="1:19" x14ac:dyDescent="0.3">
      <c r="A20" s="63" t="s">
        <v>844</v>
      </c>
      <c r="B20" s="64">
        <f>VLOOKUP($A20,'Return Data'!$B$7:$R$2843,3,0)</f>
        <v>44347</v>
      </c>
      <c r="C20" s="65">
        <f>VLOOKUP($A20,'Return Data'!$B$7:$R$2843,4,0)</f>
        <v>15.003</v>
      </c>
      <c r="D20" s="65">
        <f>VLOOKUP($A20,'Return Data'!$B$7:$R$2843,10,0)</f>
        <v>7.5715000000000003</v>
      </c>
      <c r="E20" s="66">
        <f t="shared" si="0"/>
        <v>9</v>
      </c>
      <c r="F20" s="65">
        <f>VLOOKUP($A20,'Return Data'!$B$7:$R$2843,11,0)</f>
        <v>19.308199999999999</v>
      </c>
      <c r="G20" s="66">
        <f t="shared" si="1"/>
        <v>16</v>
      </c>
      <c r="H20" s="65">
        <f>VLOOKUP($A20,'Return Data'!$B$7:$R$2843,12,0)</f>
        <v>31.0306</v>
      </c>
      <c r="I20" s="66">
        <f t="shared" si="2"/>
        <v>20</v>
      </c>
      <c r="J20" s="65">
        <f>VLOOKUP($A20,'Return Data'!$B$7:$R$2843,13,0)</f>
        <v>51.011600000000001</v>
      </c>
      <c r="K20" s="66">
        <f t="shared" si="3"/>
        <v>21</v>
      </c>
      <c r="L20" s="65">
        <f>VLOOKUP($A20,'Return Data'!$B$7:$R$2843,17,0)</f>
        <v>16.298100000000002</v>
      </c>
      <c r="M20" s="66">
        <f t="shared" si="4"/>
        <v>10</v>
      </c>
      <c r="N20" s="65"/>
      <c r="O20" s="66"/>
      <c r="P20" s="65"/>
      <c r="Q20" s="66"/>
      <c r="R20" s="65">
        <f>VLOOKUP($A20,'Return Data'!$B$7:$R$2843,16,0)</f>
        <v>17.099599999999999</v>
      </c>
      <c r="S20" s="67">
        <f t="shared" si="7"/>
        <v>9</v>
      </c>
    </row>
    <row r="21" spans="1:19" x14ac:dyDescent="0.3">
      <c r="A21" s="63" t="s">
        <v>846</v>
      </c>
      <c r="B21" s="64">
        <f>VLOOKUP($A21,'Return Data'!$B$7:$R$2843,3,0)</f>
        <v>44347</v>
      </c>
      <c r="C21" s="65">
        <f>VLOOKUP($A21,'Return Data'!$B$7:$R$2843,4,0)</f>
        <v>17.154</v>
      </c>
      <c r="D21" s="65">
        <f>VLOOKUP($A21,'Return Data'!$B$7:$R$2843,10,0)</f>
        <v>7.1455000000000002</v>
      </c>
      <c r="E21" s="66">
        <f t="shared" si="0"/>
        <v>13</v>
      </c>
      <c r="F21" s="65">
        <f>VLOOKUP($A21,'Return Data'!$B$7:$R$2843,11,0)</f>
        <v>23.534500000000001</v>
      </c>
      <c r="G21" s="66">
        <f t="shared" si="1"/>
        <v>8</v>
      </c>
      <c r="H21" s="65">
        <f>VLOOKUP($A21,'Return Data'!$B$7:$R$2843,12,0)</f>
        <v>41.651499999999999</v>
      </c>
      <c r="I21" s="66">
        <f t="shared" si="2"/>
        <v>6</v>
      </c>
      <c r="J21" s="65">
        <f>VLOOKUP($A21,'Return Data'!$B$7:$R$2843,13,0)</f>
        <v>78.911100000000005</v>
      </c>
      <c r="K21" s="66">
        <f t="shared" si="3"/>
        <v>3</v>
      </c>
      <c r="L21" s="65"/>
      <c r="M21" s="66"/>
      <c r="N21" s="65"/>
      <c r="O21" s="66"/>
      <c r="P21" s="65"/>
      <c r="Q21" s="66"/>
      <c r="R21" s="65">
        <f>VLOOKUP($A21,'Return Data'!$B$7:$R$2843,16,0)</f>
        <v>30.125599999999999</v>
      </c>
      <c r="S21" s="67">
        <f t="shared" si="7"/>
        <v>1</v>
      </c>
    </row>
    <row r="22" spans="1:19" x14ac:dyDescent="0.3">
      <c r="A22" s="63" t="s">
        <v>848</v>
      </c>
      <c r="B22" s="64">
        <f>VLOOKUP($A22,'Return Data'!$B$7:$R$2843,3,0)</f>
        <v>44347</v>
      </c>
      <c r="C22" s="65">
        <f>VLOOKUP($A22,'Return Data'!$B$7:$R$2843,4,0)</f>
        <v>34.714799999999997</v>
      </c>
      <c r="D22" s="65">
        <f>VLOOKUP($A22,'Return Data'!$B$7:$R$2843,10,0)</f>
        <v>6.5888</v>
      </c>
      <c r="E22" s="66">
        <f t="shared" si="0"/>
        <v>16</v>
      </c>
      <c r="F22" s="65">
        <f>VLOOKUP($A22,'Return Data'!$B$7:$R$2843,11,0)</f>
        <v>16.966000000000001</v>
      </c>
      <c r="G22" s="66">
        <f t="shared" si="1"/>
        <v>18</v>
      </c>
      <c r="H22" s="65">
        <f>VLOOKUP($A22,'Return Data'!$B$7:$R$2843,12,0)</f>
        <v>36.727899999999998</v>
      </c>
      <c r="I22" s="66">
        <f t="shared" si="2"/>
        <v>14</v>
      </c>
      <c r="J22" s="65">
        <f>VLOOKUP($A22,'Return Data'!$B$7:$R$2843,13,0)</f>
        <v>55.231099999999998</v>
      </c>
      <c r="K22" s="66">
        <f t="shared" si="3"/>
        <v>17</v>
      </c>
      <c r="L22" s="65">
        <f>VLOOKUP($A22,'Return Data'!$B$7:$R$2843,17,0)</f>
        <v>19.170300000000001</v>
      </c>
      <c r="M22" s="66">
        <f t="shared" si="4"/>
        <v>7</v>
      </c>
      <c r="N22" s="65">
        <f>VLOOKUP($A22,'Return Data'!$B$7:$R$2843,14,0)</f>
        <v>13.933</v>
      </c>
      <c r="O22" s="66">
        <f t="shared" si="8"/>
        <v>9</v>
      </c>
      <c r="P22" s="65">
        <f>VLOOKUP($A22,'Return Data'!$B$7:$R$2843,15,0)</f>
        <v>16.466100000000001</v>
      </c>
      <c r="Q22" s="66">
        <f t="shared" si="9"/>
        <v>6</v>
      </c>
      <c r="R22" s="65">
        <f>VLOOKUP($A22,'Return Data'!$B$7:$R$2843,16,0)</f>
        <v>16.709099999999999</v>
      </c>
      <c r="S22" s="67">
        <f t="shared" si="7"/>
        <v>10</v>
      </c>
    </row>
    <row r="23" spans="1:19" x14ac:dyDescent="0.3">
      <c r="A23" s="63" t="s">
        <v>851</v>
      </c>
      <c r="B23" s="64">
        <f>VLOOKUP($A23,'Return Data'!$B$7:$R$2843,3,0)</f>
        <v>44347</v>
      </c>
      <c r="C23" s="65">
        <f>VLOOKUP($A23,'Return Data'!$B$7:$R$2843,4,0)</f>
        <v>72.796499999999995</v>
      </c>
      <c r="D23" s="65">
        <f>VLOOKUP($A23,'Return Data'!$B$7:$R$2843,10,0)</f>
        <v>5.4194000000000004</v>
      </c>
      <c r="E23" s="66">
        <f t="shared" si="0"/>
        <v>20</v>
      </c>
      <c r="F23" s="65">
        <f>VLOOKUP($A23,'Return Data'!$B$7:$R$2843,11,0)</f>
        <v>34.082799999999999</v>
      </c>
      <c r="G23" s="66">
        <f t="shared" si="1"/>
        <v>3</v>
      </c>
      <c r="H23" s="65">
        <f>VLOOKUP($A23,'Return Data'!$B$7:$R$2843,12,0)</f>
        <v>50.985300000000002</v>
      </c>
      <c r="I23" s="66">
        <f t="shared" si="2"/>
        <v>3</v>
      </c>
      <c r="J23" s="65">
        <f>VLOOKUP($A23,'Return Data'!$B$7:$R$2843,13,0)</f>
        <v>86.319900000000004</v>
      </c>
      <c r="K23" s="66">
        <f t="shared" si="3"/>
        <v>1</v>
      </c>
      <c r="L23" s="65">
        <f>VLOOKUP($A23,'Return Data'!$B$7:$R$2843,17,0)</f>
        <v>19.177199999999999</v>
      </c>
      <c r="M23" s="66">
        <f t="shared" si="4"/>
        <v>5</v>
      </c>
      <c r="N23" s="65">
        <f>VLOOKUP($A23,'Return Data'!$B$7:$R$2843,14,0)</f>
        <v>14.053699999999999</v>
      </c>
      <c r="O23" s="66">
        <f t="shared" si="8"/>
        <v>8</v>
      </c>
      <c r="P23" s="65">
        <f>VLOOKUP($A23,'Return Data'!$B$7:$R$2843,15,0)</f>
        <v>16.1294</v>
      </c>
      <c r="Q23" s="66">
        <f t="shared" si="9"/>
        <v>7</v>
      </c>
      <c r="R23" s="65">
        <f>VLOOKUP($A23,'Return Data'!$B$7:$R$2843,16,0)</f>
        <v>18.627099999999999</v>
      </c>
      <c r="S23" s="67">
        <f t="shared" si="7"/>
        <v>6</v>
      </c>
    </row>
    <row r="24" spans="1:19" x14ac:dyDescent="0.3">
      <c r="A24" s="63" t="s">
        <v>853</v>
      </c>
      <c r="B24" s="64">
        <f>VLOOKUP($A24,'Return Data'!$B$7:$R$2843,3,0)</f>
        <v>44347</v>
      </c>
      <c r="C24" s="65">
        <f>VLOOKUP($A24,'Return Data'!$B$7:$R$2843,4,0)</f>
        <v>102.29</v>
      </c>
      <c r="D24" s="65">
        <f>VLOOKUP($A24,'Return Data'!$B$7:$R$2843,10,0)</f>
        <v>8.4154999999999998</v>
      </c>
      <c r="E24" s="66">
        <f t="shared" si="0"/>
        <v>6</v>
      </c>
      <c r="F24" s="65">
        <f>VLOOKUP($A24,'Return Data'!$B$7:$R$2843,11,0)</f>
        <v>26.003900000000002</v>
      </c>
      <c r="G24" s="66">
        <f t="shared" si="1"/>
        <v>6</v>
      </c>
      <c r="H24" s="65">
        <f>VLOOKUP($A24,'Return Data'!$B$7:$R$2843,12,0)</f>
        <v>44.070399999999999</v>
      </c>
      <c r="I24" s="66">
        <f t="shared" si="2"/>
        <v>4</v>
      </c>
      <c r="J24" s="65">
        <f>VLOOKUP($A24,'Return Data'!$B$7:$R$2843,13,0)</f>
        <v>65.303799999999995</v>
      </c>
      <c r="K24" s="66">
        <f t="shared" si="3"/>
        <v>8</v>
      </c>
      <c r="L24" s="65">
        <f>VLOOKUP($A24,'Return Data'!$B$7:$R$2843,17,0)</f>
        <v>22.050899999999999</v>
      </c>
      <c r="M24" s="66">
        <f t="shared" si="4"/>
        <v>3</v>
      </c>
      <c r="N24" s="65">
        <f>VLOOKUP($A24,'Return Data'!$B$7:$R$2843,14,0)</f>
        <v>17.1097</v>
      </c>
      <c r="O24" s="66">
        <f t="shared" si="8"/>
        <v>3</v>
      </c>
      <c r="P24" s="65">
        <f>VLOOKUP($A24,'Return Data'!$B$7:$R$2843,15,0)</f>
        <v>16.827999999999999</v>
      </c>
      <c r="Q24" s="66">
        <f t="shared" si="9"/>
        <v>5</v>
      </c>
      <c r="R24" s="65">
        <f>VLOOKUP($A24,'Return Data'!$B$7:$R$2843,16,0)</f>
        <v>15.235300000000001</v>
      </c>
      <c r="S24" s="67">
        <f t="shared" si="7"/>
        <v>14</v>
      </c>
    </row>
    <row r="25" spans="1:19" x14ac:dyDescent="0.3">
      <c r="A25" s="63" t="s">
        <v>855</v>
      </c>
      <c r="B25" s="64">
        <f>VLOOKUP($A25,'Return Data'!$B$7:$R$2843,3,0)</f>
        <v>44347</v>
      </c>
      <c r="C25" s="65">
        <f>VLOOKUP($A25,'Return Data'!$B$7:$R$2843,4,0)</f>
        <v>52.263199999999998</v>
      </c>
      <c r="D25" s="65">
        <f>VLOOKUP($A25,'Return Data'!$B$7:$R$2843,10,0)</f>
        <v>20.962</v>
      </c>
      <c r="E25" s="66">
        <f t="shared" si="0"/>
        <v>1</v>
      </c>
      <c r="F25" s="65">
        <f>VLOOKUP($A25,'Return Data'!$B$7:$R$2843,11,0)</f>
        <v>43.142099999999999</v>
      </c>
      <c r="G25" s="66">
        <f t="shared" si="1"/>
        <v>1</v>
      </c>
      <c r="H25" s="65">
        <f>VLOOKUP($A25,'Return Data'!$B$7:$R$2843,12,0)</f>
        <v>59.553100000000001</v>
      </c>
      <c r="I25" s="66">
        <f t="shared" si="2"/>
        <v>1</v>
      </c>
      <c r="J25" s="65">
        <f>VLOOKUP($A25,'Return Data'!$B$7:$R$2843,13,0)</f>
        <v>81.547600000000003</v>
      </c>
      <c r="K25" s="66">
        <f t="shared" si="3"/>
        <v>2</v>
      </c>
      <c r="L25" s="65">
        <f>VLOOKUP($A25,'Return Data'!$B$7:$R$2843,17,0)</f>
        <v>26.930399999999999</v>
      </c>
      <c r="M25" s="66">
        <f t="shared" si="4"/>
        <v>1</v>
      </c>
      <c r="N25" s="65">
        <f>VLOOKUP($A25,'Return Data'!$B$7:$R$2843,14,0)</f>
        <v>18.0258</v>
      </c>
      <c r="O25" s="66">
        <f t="shared" si="8"/>
        <v>2</v>
      </c>
      <c r="P25" s="65">
        <f>VLOOKUP($A25,'Return Data'!$B$7:$R$2843,15,0)</f>
        <v>17.3965</v>
      </c>
      <c r="Q25" s="66">
        <f t="shared" si="9"/>
        <v>3</v>
      </c>
      <c r="R25" s="65">
        <f>VLOOKUP($A25,'Return Data'!$B$7:$R$2843,16,0)</f>
        <v>18.444500000000001</v>
      </c>
      <c r="S25" s="67">
        <f t="shared" si="7"/>
        <v>7</v>
      </c>
    </row>
    <row r="26" spans="1:19" x14ac:dyDescent="0.3">
      <c r="A26" s="63" t="s">
        <v>856</v>
      </c>
      <c r="B26" s="64">
        <f>VLOOKUP($A26,'Return Data'!$B$7:$R$2843,3,0)</f>
        <v>44347</v>
      </c>
      <c r="C26" s="65">
        <f>VLOOKUP($A26,'Return Data'!$B$7:$R$2843,4,0)</f>
        <v>218.46610000000001</v>
      </c>
      <c r="D26" s="65">
        <f>VLOOKUP($A26,'Return Data'!$B$7:$R$2843,10,0)</f>
        <v>9.0813000000000006</v>
      </c>
      <c r="E26" s="66">
        <f t="shared" si="0"/>
        <v>3</v>
      </c>
      <c r="F26" s="65">
        <f>VLOOKUP($A26,'Return Data'!$B$7:$R$2843,11,0)</f>
        <v>22.022099999999998</v>
      </c>
      <c r="G26" s="66">
        <f t="shared" si="1"/>
        <v>11</v>
      </c>
      <c r="H26" s="65">
        <f>VLOOKUP($A26,'Return Data'!$B$7:$R$2843,12,0)</f>
        <v>36.752899999999997</v>
      </c>
      <c r="I26" s="66">
        <f t="shared" si="2"/>
        <v>13</v>
      </c>
      <c r="J26" s="65">
        <f>VLOOKUP($A26,'Return Data'!$B$7:$R$2843,13,0)</f>
        <v>61.434899999999999</v>
      </c>
      <c r="K26" s="66">
        <f t="shared" si="3"/>
        <v>11</v>
      </c>
      <c r="L26" s="65">
        <f>VLOOKUP($A26,'Return Data'!$B$7:$R$2843,17,0)</f>
        <v>18.6142</v>
      </c>
      <c r="M26" s="66">
        <f t="shared" si="4"/>
        <v>8</v>
      </c>
      <c r="N26" s="65">
        <f>VLOOKUP($A26,'Return Data'!$B$7:$R$2843,14,0)</f>
        <v>14.991</v>
      </c>
      <c r="O26" s="66">
        <f t="shared" si="8"/>
        <v>5</v>
      </c>
      <c r="P26" s="65">
        <f>VLOOKUP($A26,'Return Data'!$B$7:$R$2843,15,0)</f>
        <v>17.2577</v>
      </c>
      <c r="Q26" s="66">
        <f t="shared" si="9"/>
        <v>4</v>
      </c>
      <c r="R26" s="65">
        <f>VLOOKUP($A26,'Return Data'!$B$7:$R$2843,16,0)</f>
        <v>16.263200000000001</v>
      </c>
      <c r="S26" s="67">
        <f t="shared" si="7"/>
        <v>12</v>
      </c>
    </row>
    <row r="27" spans="1:19" x14ac:dyDescent="0.3">
      <c r="A27" s="63" t="s">
        <v>859</v>
      </c>
      <c r="B27" s="64">
        <f>VLOOKUP($A27,'Return Data'!$B$7:$R$2843,3,0)</f>
        <v>44347</v>
      </c>
      <c r="C27" s="65">
        <f>VLOOKUP($A27,'Return Data'!$B$7:$R$2843,4,0)</f>
        <v>255.53460000000001</v>
      </c>
      <c r="D27" s="65">
        <f>VLOOKUP($A27,'Return Data'!$B$7:$R$2843,10,0)</f>
        <v>5.4344000000000001</v>
      </c>
      <c r="E27" s="66">
        <f t="shared" si="0"/>
        <v>19</v>
      </c>
      <c r="F27" s="65">
        <f>VLOOKUP($A27,'Return Data'!$B$7:$R$2843,11,0)</f>
        <v>21.1264</v>
      </c>
      <c r="G27" s="66">
        <f t="shared" si="1"/>
        <v>12</v>
      </c>
      <c r="H27" s="65">
        <f>VLOOKUP($A27,'Return Data'!$B$7:$R$2843,12,0)</f>
        <v>33.523800000000001</v>
      </c>
      <c r="I27" s="66">
        <f t="shared" si="2"/>
        <v>18</v>
      </c>
      <c r="J27" s="65">
        <f>VLOOKUP($A27,'Return Data'!$B$7:$R$2843,13,0)</f>
        <v>52.389800000000001</v>
      </c>
      <c r="K27" s="66">
        <f t="shared" ref="K27" si="10">RANK(J27,J$8:J$29,0)</f>
        <v>20</v>
      </c>
      <c r="L27" s="65">
        <f>VLOOKUP($A27,'Return Data'!$B$7:$R$2843,17,0)</f>
        <v>14.728300000000001</v>
      </c>
      <c r="M27" s="66">
        <f t="shared" ref="M27" si="11">RANK(L27,L$8:L$29,0)</f>
        <v>16</v>
      </c>
      <c r="N27" s="65">
        <f>VLOOKUP($A27,'Return Data'!$B$7:$R$2843,14,0)</f>
        <v>13.474</v>
      </c>
      <c r="O27" s="66">
        <f t="shared" si="8"/>
        <v>10</v>
      </c>
      <c r="P27" s="65">
        <f>VLOOKUP($A27,'Return Data'!$B$7:$R$2843,15,0)</f>
        <v>15.6098</v>
      </c>
      <c r="Q27" s="66">
        <f t="shared" si="9"/>
        <v>9</v>
      </c>
      <c r="R27" s="65">
        <f>VLOOKUP($A27,'Return Data'!$B$7:$R$2843,16,0)</f>
        <v>12.9986</v>
      </c>
      <c r="S27" s="67">
        <f t="shared" si="7"/>
        <v>18</v>
      </c>
    </row>
    <row r="28" spans="1:19" x14ac:dyDescent="0.3">
      <c r="A28" s="63" t="s">
        <v>860</v>
      </c>
      <c r="B28" s="64">
        <f>VLOOKUP($A28,'Return Data'!$B$7:$R$2843,3,0)</f>
        <v>44347</v>
      </c>
      <c r="C28" s="65">
        <f>VLOOKUP($A28,'Return Data'!$B$7:$R$2843,4,0)</f>
        <v>13.4894</v>
      </c>
      <c r="D28" s="65">
        <f>VLOOKUP($A28,'Return Data'!$B$7:$R$2843,10,0)</f>
        <v>7.2358000000000002</v>
      </c>
      <c r="E28" s="66">
        <f t="shared" si="0"/>
        <v>12</v>
      </c>
      <c r="F28" s="65">
        <f>VLOOKUP($A28,'Return Data'!$B$7:$R$2843,11,0)</f>
        <v>25.831600000000002</v>
      </c>
      <c r="G28" s="66">
        <f t="shared" si="1"/>
        <v>7</v>
      </c>
      <c r="H28" s="65">
        <f>VLOOKUP($A28,'Return Data'!$B$7:$R$2843,12,0)</f>
        <v>41.865299999999998</v>
      </c>
      <c r="I28" s="66">
        <f t="shared" ref="I28" si="12">RANK(H28,H$8:H$29,0)</f>
        <v>5</v>
      </c>
      <c r="J28" s="65">
        <f>VLOOKUP($A28,'Return Data'!$B$7:$R$2843,13,0)</f>
        <v>70.6374</v>
      </c>
      <c r="K28" s="66">
        <f t="shared" ref="K28:K29" si="13">RANK(J28,J$8:J$29,0)</f>
        <v>5</v>
      </c>
      <c r="L28" s="65"/>
      <c r="M28" s="66"/>
      <c r="N28" s="65"/>
      <c r="O28" s="66"/>
      <c r="P28" s="65"/>
      <c r="Q28" s="66"/>
      <c r="R28" s="65">
        <f>VLOOKUP($A28,'Return Data'!$B$7:$R$2843,16,0)</f>
        <v>22.286899999999999</v>
      </c>
      <c r="S28" s="67">
        <f t="shared" si="7"/>
        <v>4</v>
      </c>
    </row>
    <row r="29" spans="1:19" x14ac:dyDescent="0.3">
      <c r="A29" s="63" t="s">
        <v>862</v>
      </c>
      <c r="B29" s="64">
        <f>VLOOKUP($A29,'Return Data'!$B$7:$R$2843,3,0)</f>
        <v>44347</v>
      </c>
      <c r="C29" s="65">
        <f>VLOOKUP($A29,'Return Data'!$B$7:$R$2843,4,0)</f>
        <v>15.57</v>
      </c>
      <c r="D29" s="65">
        <f>VLOOKUP($A29,'Return Data'!$B$7:$R$2843,10,0)</f>
        <v>5.4878</v>
      </c>
      <c r="E29" s="66">
        <f t="shared" si="0"/>
        <v>18</v>
      </c>
      <c r="F29" s="65">
        <f>VLOOKUP($A29,'Return Data'!$B$7:$R$2843,11,0)</f>
        <v>22.791799999999999</v>
      </c>
      <c r="G29" s="66">
        <f t="shared" si="1"/>
        <v>10</v>
      </c>
      <c r="H29" s="65">
        <f>VLOOKUP($A29,'Return Data'!$B$7:$R$2843,12,0)</f>
        <v>38.154400000000003</v>
      </c>
      <c r="I29" s="66">
        <f>RANK(H29,H$8:H$29,0)</f>
        <v>12</v>
      </c>
      <c r="J29" s="65">
        <f>VLOOKUP($A29,'Return Data'!$B$7:$R$2843,13,0)</f>
        <v>60.847099999999998</v>
      </c>
      <c r="K29" s="66">
        <f t="shared" si="13"/>
        <v>13</v>
      </c>
      <c r="L29" s="65"/>
      <c r="M29" s="66"/>
      <c r="N29" s="65"/>
      <c r="O29" s="66"/>
      <c r="P29" s="65"/>
      <c r="Q29" s="66"/>
      <c r="R29" s="65">
        <f>VLOOKUP($A29,'Return Data'!$B$7:$R$2843,16,0)</f>
        <v>27.5093</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7.6760590909090913</v>
      </c>
      <c r="E31" s="74"/>
      <c r="F31" s="75">
        <f>AVERAGE(F8:F29)</f>
        <v>23.319909090909093</v>
      </c>
      <c r="G31" s="74"/>
      <c r="H31" s="75">
        <f>AVERAGE(H8:H29)</f>
        <v>39.377436363636363</v>
      </c>
      <c r="I31" s="74"/>
      <c r="J31" s="75">
        <f>AVERAGE(J8:J29)</f>
        <v>63.520499999999998</v>
      </c>
      <c r="K31" s="74"/>
      <c r="L31" s="75">
        <f>AVERAGE(L8:L29)</f>
        <v>17.405677777777775</v>
      </c>
      <c r="M31" s="74"/>
      <c r="N31" s="75">
        <f>AVERAGE(N8:N29)</f>
        <v>13.502070588235293</v>
      </c>
      <c r="O31" s="74"/>
      <c r="P31" s="75">
        <f>AVERAGE(P8:P29)</f>
        <v>15.792506666666668</v>
      </c>
      <c r="Q31" s="74"/>
      <c r="R31" s="75">
        <f>AVERAGE(R8:R29)</f>
        <v>16.863954545454547</v>
      </c>
      <c r="S31" s="76"/>
    </row>
    <row r="32" spans="1:19" x14ac:dyDescent="0.3">
      <c r="A32" s="73" t="s">
        <v>28</v>
      </c>
      <c r="B32" s="74"/>
      <c r="C32" s="74"/>
      <c r="D32" s="75">
        <f>MIN(D8:D29)</f>
        <v>3.7199</v>
      </c>
      <c r="E32" s="74"/>
      <c r="F32" s="75">
        <f>MIN(F8:F29)</f>
        <v>12.4238</v>
      </c>
      <c r="G32" s="74"/>
      <c r="H32" s="75">
        <f>MIN(H8:H29)</f>
        <v>27.765999999999998</v>
      </c>
      <c r="I32" s="74"/>
      <c r="J32" s="75">
        <f>MIN(J8:J29)</f>
        <v>47.1387</v>
      </c>
      <c r="K32" s="74"/>
      <c r="L32" s="75">
        <f>MIN(L8:L29)</f>
        <v>7.4530000000000003</v>
      </c>
      <c r="M32" s="74"/>
      <c r="N32" s="75">
        <f>MIN(N8:N29)</f>
        <v>7.4156000000000004</v>
      </c>
      <c r="O32" s="74"/>
      <c r="P32" s="75">
        <f>MIN(P8:P29)</f>
        <v>11.0778</v>
      </c>
      <c r="Q32" s="74"/>
      <c r="R32" s="75">
        <f>MIN(R8:R29)</f>
        <v>8.8825000000000003</v>
      </c>
      <c r="S32" s="76"/>
    </row>
    <row r="33" spans="1:19" ht="15" thickBot="1" x14ac:dyDescent="0.35">
      <c r="A33" s="77" t="s">
        <v>29</v>
      </c>
      <c r="B33" s="78"/>
      <c r="C33" s="78"/>
      <c r="D33" s="79">
        <f>MAX(D8:D29)</f>
        <v>20.962</v>
      </c>
      <c r="E33" s="78"/>
      <c r="F33" s="79">
        <f>MAX(F8:F29)</f>
        <v>43.142099999999999</v>
      </c>
      <c r="G33" s="78"/>
      <c r="H33" s="79">
        <f>MAX(H8:H29)</f>
        <v>59.553100000000001</v>
      </c>
      <c r="I33" s="78"/>
      <c r="J33" s="79">
        <f>MAX(J8:J29)</f>
        <v>86.319900000000004</v>
      </c>
      <c r="K33" s="78"/>
      <c r="L33" s="79">
        <f>MAX(L8:L29)</f>
        <v>26.930399999999999</v>
      </c>
      <c r="M33" s="78"/>
      <c r="N33" s="79">
        <f>MAX(N8:N29)</f>
        <v>21.390699999999999</v>
      </c>
      <c r="O33" s="78"/>
      <c r="P33" s="79">
        <f>MAX(P8:P29)</f>
        <v>20.033799999999999</v>
      </c>
      <c r="Q33" s="78"/>
      <c r="R33" s="79">
        <f>MAX(R8:R29)</f>
        <v>30.125599999999999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44347</v>
      </c>
      <c r="C8" s="65">
        <f>VLOOKUP($A8,'Return Data'!$B$7:$R$2843,4,0)</f>
        <v>80.645399999999995</v>
      </c>
      <c r="D8" s="65">
        <f>VLOOKUP($A8,'Return Data'!$B$7:$R$2843,10,0)</f>
        <v>7.3845000000000001</v>
      </c>
      <c r="E8" s="66">
        <f t="shared" ref="E8:E29" si="0">RANK(D8,D$8:D$29,0)</f>
        <v>8</v>
      </c>
      <c r="F8" s="65">
        <f>VLOOKUP($A8,'Return Data'!$B$7:$R$2843,11,0)</f>
        <v>20.034099999999999</v>
      </c>
      <c r="G8" s="66">
        <f t="shared" ref="G8:G29" si="1">RANK(F8,F$8:F$29,0)</f>
        <v>13</v>
      </c>
      <c r="H8" s="65">
        <f>VLOOKUP($A8,'Return Data'!$B$7:$R$2843,12,0)</f>
        <v>35.296100000000003</v>
      </c>
      <c r="I8" s="66">
        <f t="shared" ref="I8:I27" si="2">RANK(H8,H$8:H$29,0)</f>
        <v>16</v>
      </c>
      <c r="J8" s="65">
        <f>VLOOKUP($A8,'Return Data'!$B$7:$R$2843,13,0)</f>
        <v>58.308</v>
      </c>
      <c r="K8" s="66">
        <f t="shared" ref="K8:K18" si="3">RANK(J8,J$8:J$29,0)</f>
        <v>14</v>
      </c>
      <c r="L8" s="65">
        <f>VLOOKUP($A8,'Return Data'!$B$7:$R$2843,17,0)</f>
        <v>14.5937</v>
      </c>
      <c r="M8" s="66">
        <f t="shared" ref="M8:M18" si="4">RANK(L8,L$8:L$29,0)</f>
        <v>11</v>
      </c>
      <c r="N8" s="65">
        <f>VLOOKUP($A8,'Return Data'!$B$7:$R$2843,14,0)</f>
        <v>12.4117</v>
      </c>
      <c r="O8" s="66">
        <f t="shared" ref="O8:O14" si="5">RANK(N8,N$8:N$29,0)</f>
        <v>10</v>
      </c>
      <c r="P8" s="65">
        <f>VLOOKUP($A8,'Return Data'!$B$7:$R$2843,15,0)</f>
        <v>13.2438</v>
      </c>
      <c r="Q8" s="66">
        <f>RANK(P8,P$8:P$29,0)</f>
        <v>12</v>
      </c>
      <c r="R8" s="65">
        <f>VLOOKUP($A8,'Return Data'!$B$7:$R$2843,16,0)</f>
        <v>14.3071</v>
      </c>
      <c r="S8" s="67">
        <f t="shared" ref="S8:S29" si="6">RANK(R8,R$8:R$29,0)</f>
        <v>13</v>
      </c>
    </row>
    <row r="9" spans="1:20" x14ac:dyDescent="0.3">
      <c r="A9" s="63" t="s">
        <v>822</v>
      </c>
      <c r="B9" s="64">
        <f>VLOOKUP($A9,'Return Data'!$B$7:$R$2843,3,0)</f>
        <v>44347</v>
      </c>
      <c r="C9" s="65">
        <f>VLOOKUP($A9,'Return Data'!$B$7:$R$2843,4,0)</f>
        <v>40.119999999999997</v>
      </c>
      <c r="D9" s="65">
        <f>VLOOKUP($A9,'Return Data'!$B$7:$R$2843,10,0)</f>
        <v>7.1581000000000001</v>
      </c>
      <c r="E9" s="66">
        <f t="shared" si="0"/>
        <v>10</v>
      </c>
      <c r="F9" s="65">
        <f>VLOOKUP($A9,'Return Data'!$B$7:$R$2843,11,0)</f>
        <v>16.323599999999999</v>
      </c>
      <c r="G9" s="66">
        <f t="shared" si="1"/>
        <v>19</v>
      </c>
      <c r="H9" s="65">
        <f>VLOOKUP($A9,'Return Data'!$B$7:$R$2843,12,0)</f>
        <v>37.397300000000001</v>
      </c>
      <c r="I9" s="66">
        <f t="shared" si="2"/>
        <v>11</v>
      </c>
      <c r="J9" s="65">
        <f>VLOOKUP($A9,'Return Data'!$B$7:$R$2843,13,0)</f>
        <v>60.415799999999997</v>
      </c>
      <c r="K9" s="66">
        <f t="shared" si="3"/>
        <v>10</v>
      </c>
      <c r="L9" s="65">
        <f>VLOOKUP($A9,'Return Data'!$B$7:$R$2843,17,0)</f>
        <v>18.329699999999999</v>
      </c>
      <c r="M9" s="66">
        <f t="shared" si="4"/>
        <v>5</v>
      </c>
      <c r="N9" s="65">
        <f>VLOOKUP($A9,'Return Data'!$B$7:$R$2843,14,0)</f>
        <v>13.035</v>
      </c>
      <c r="O9" s="66">
        <f t="shared" si="5"/>
        <v>8</v>
      </c>
      <c r="P9" s="65">
        <f>VLOOKUP($A9,'Return Data'!$B$7:$R$2843,15,0)</f>
        <v>17.467500000000001</v>
      </c>
      <c r="Q9" s="66">
        <f>RANK(P9,P$8:P$29,0)</f>
        <v>2</v>
      </c>
      <c r="R9" s="65">
        <f>VLOOKUP($A9,'Return Data'!$B$7:$R$2843,16,0)</f>
        <v>16.841100000000001</v>
      </c>
      <c r="S9" s="67">
        <f t="shared" si="6"/>
        <v>7</v>
      </c>
    </row>
    <row r="10" spans="1:20" x14ac:dyDescent="0.3">
      <c r="A10" s="63" t="s">
        <v>824</v>
      </c>
      <c r="B10" s="64">
        <f>VLOOKUP($A10,'Return Data'!$B$7:$R$2843,3,0)</f>
        <v>44347</v>
      </c>
      <c r="C10" s="65">
        <f>VLOOKUP($A10,'Return Data'!$B$7:$R$2843,4,0)</f>
        <v>12.961</v>
      </c>
      <c r="D10" s="65">
        <f>VLOOKUP($A10,'Return Data'!$B$7:$R$2843,10,0)</f>
        <v>6.8507999999999996</v>
      </c>
      <c r="E10" s="66">
        <f t="shared" si="0"/>
        <v>11</v>
      </c>
      <c r="F10" s="65">
        <f>VLOOKUP($A10,'Return Data'!$B$7:$R$2843,11,0)</f>
        <v>17.389700000000001</v>
      </c>
      <c r="G10" s="66">
        <f t="shared" si="1"/>
        <v>17</v>
      </c>
      <c r="H10" s="65">
        <f>VLOOKUP($A10,'Return Data'!$B$7:$R$2843,12,0)</f>
        <v>32.4985</v>
      </c>
      <c r="I10" s="66">
        <f t="shared" si="2"/>
        <v>18</v>
      </c>
      <c r="J10" s="65">
        <f>VLOOKUP($A10,'Return Data'!$B$7:$R$2843,13,0)</f>
        <v>50.621699999999997</v>
      </c>
      <c r="K10" s="66">
        <f t="shared" si="3"/>
        <v>20</v>
      </c>
      <c r="L10" s="65">
        <f>VLOOKUP($A10,'Return Data'!$B$7:$R$2843,17,0)</f>
        <v>14.4971</v>
      </c>
      <c r="M10" s="66">
        <f t="shared" si="4"/>
        <v>13</v>
      </c>
      <c r="N10" s="65">
        <f>VLOOKUP($A10,'Return Data'!$B$7:$R$2843,14,0)</f>
        <v>9.5603999999999996</v>
      </c>
      <c r="O10" s="66">
        <f t="shared" si="5"/>
        <v>13</v>
      </c>
      <c r="P10" s="65"/>
      <c r="Q10" s="66"/>
      <c r="R10" s="65">
        <f>VLOOKUP($A10,'Return Data'!$B$7:$R$2843,16,0)</f>
        <v>7.36</v>
      </c>
      <c r="S10" s="67">
        <f t="shared" si="6"/>
        <v>21</v>
      </c>
    </row>
    <row r="11" spans="1:20" x14ac:dyDescent="0.3">
      <c r="A11" s="63" t="s">
        <v>826</v>
      </c>
      <c r="B11" s="64">
        <f>VLOOKUP($A11,'Return Data'!$B$7:$R$2843,3,0)</f>
        <v>44347</v>
      </c>
      <c r="C11" s="65">
        <f>VLOOKUP($A11,'Return Data'!$B$7:$R$2843,4,0)</f>
        <v>31.186</v>
      </c>
      <c r="D11" s="65">
        <f>VLOOKUP($A11,'Return Data'!$B$7:$R$2843,10,0)</f>
        <v>8.5448000000000004</v>
      </c>
      <c r="E11" s="66">
        <f t="shared" si="0"/>
        <v>4</v>
      </c>
      <c r="F11" s="65">
        <f>VLOOKUP($A11,'Return Data'!$B$7:$R$2843,11,0)</f>
        <v>18.677199999999999</v>
      </c>
      <c r="G11" s="66">
        <f t="shared" si="1"/>
        <v>15</v>
      </c>
      <c r="H11" s="65">
        <f>VLOOKUP($A11,'Return Data'!$B$7:$R$2843,12,0)</f>
        <v>35.485300000000002</v>
      </c>
      <c r="I11" s="66">
        <f t="shared" si="2"/>
        <v>15</v>
      </c>
      <c r="J11" s="65">
        <f>VLOOKUP($A11,'Return Data'!$B$7:$R$2843,13,0)</f>
        <v>57.481200000000001</v>
      </c>
      <c r="K11" s="66">
        <f t="shared" si="3"/>
        <v>15</v>
      </c>
      <c r="L11" s="65">
        <f>VLOOKUP($A11,'Return Data'!$B$7:$R$2843,17,0)</f>
        <v>14.4344</v>
      </c>
      <c r="M11" s="66">
        <f t="shared" si="4"/>
        <v>14</v>
      </c>
      <c r="N11" s="65">
        <f>VLOOKUP($A11,'Return Data'!$B$7:$R$2843,14,0)</f>
        <v>11.4305</v>
      </c>
      <c r="O11" s="66">
        <f t="shared" si="5"/>
        <v>12</v>
      </c>
      <c r="P11" s="65">
        <f>VLOOKUP($A11,'Return Data'!$B$7:$R$2843,15,0)</f>
        <v>12.518800000000001</v>
      </c>
      <c r="Q11" s="66">
        <f>RANK(P11,P$8:P$29,0)</f>
        <v>13</v>
      </c>
      <c r="R11" s="65">
        <f>VLOOKUP($A11,'Return Data'!$B$7:$R$2843,16,0)</f>
        <v>10.913399999999999</v>
      </c>
      <c r="S11" s="67">
        <f t="shared" si="6"/>
        <v>19</v>
      </c>
    </row>
    <row r="12" spans="1:20" x14ac:dyDescent="0.3">
      <c r="A12" s="63" t="s">
        <v>827</v>
      </c>
      <c r="B12" s="64">
        <f>VLOOKUP($A12,'Return Data'!$B$7:$R$2843,3,0)</f>
        <v>44347</v>
      </c>
      <c r="C12" s="65">
        <f>VLOOKUP($A12,'Return Data'!$B$7:$R$2843,4,0)</f>
        <v>58.114199999999997</v>
      </c>
      <c r="D12" s="65">
        <f>VLOOKUP($A12,'Return Data'!$B$7:$R$2843,10,0)</f>
        <v>9.0381999999999998</v>
      </c>
      <c r="E12" s="66">
        <f t="shared" si="0"/>
        <v>2</v>
      </c>
      <c r="F12" s="65">
        <f>VLOOKUP($A12,'Return Data'!$B$7:$R$2843,11,0)</f>
        <v>35.409399999999998</v>
      </c>
      <c r="G12" s="66">
        <f t="shared" si="1"/>
        <v>2</v>
      </c>
      <c r="H12" s="65">
        <f>VLOOKUP($A12,'Return Data'!$B$7:$R$2843,12,0)</f>
        <v>53.5779</v>
      </c>
      <c r="I12" s="66">
        <f t="shared" si="2"/>
        <v>2</v>
      </c>
      <c r="J12" s="65">
        <f>VLOOKUP($A12,'Return Data'!$B$7:$R$2843,13,0)</f>
        <v>77.222800000000007</v>
      </c>
      <c r="K12" s="66">
        <f t="shared" si="3"/>
        <v>3</v>
      </c>
      <c r="L12" s="65">
        <f>VLOOKUP($A12,'Return Data'!$B$7:$R$2843,17,0)</f>
        <v>15.7499</v>
      </c>
      <c r="M12" s="66">
        <f t="shared" si="4"/>
        <v>9</v>
      </c>
      <c r="N12" s="65">
        <f>VLOOKUP($A12,'Return Data'!$B$7:$R$2843,14,0)</f>
        <v>14.690200000000001</v>
      </c>
      <c r="O12" s="66">
        <f t="shared" si="5"/>
        <v>4</v>
      </c>
      <c r="P12" s="65">
        <f>VLOOKUP($A12,'Return Data'!$B$7:$R$2843,15,0)</f>
        <v>14.855700000000001</v>
      </c>
      <c r="Q12" s="66">
        <f>RANK(P12,P$8:P$29,0)</f>
        <v>8</v>
      </c>
      <c r="R12" s="65">
        <f>VLOOKUP($A12,'Return Data'!$B$7:$R$2843,16,0)</f>
        <v>13.541</v>
      </c>
      <c r="S12" s="67">
        <f t="shared" si="6"/>
        <v>15</v>
      </c>
    </row>
    <row r="13" spans="1:20" x14ac:dyDescent="0.3">
      <c r="A13" s="63" t="s">
        <v>829</v>
      </c>
      <c r="B13" s="64">
        <f>VLOOKUP($A13,'Return Data'!$B$7:$R$2843,3,0)</f>
        <v>44347</v>
      </c>
      <c r="C13" s="65">
        <f>VLOOKUP($A13,'Return Data'!$B$7:$R$2843,4,0)</f>
        <v>95.908000000000001</v>
      </c>
      <c r="D13" s="65">
        <f>VLOOKUP($A13,'Return Data'!$B$7:$R$2843,10,0)</f>
        <v>7.5178000000000003</v>
      </c>
      <c r="E13" s="66">
        <f t="shared" si="0"/>
        <v>7</v>
      </c>
      <c r="F13" s="65">
        <f>VLOOKUP($A13,'Return Data'!$B$7:$R$2843,11,0)</f>
        <v>29.954899999999999</v>
      </c>
      <c r="G13" s="66">
        <f t="shared" si="1"/>
        <v>4</v>
      </c>
      <c r="H13" s="65">
        <f>VLOOKUP($A13,'Return Data'!$B$7:$R$2843,12,0)</f>
        <v>40.003500000000003</v>
      </c>
      <c r="I13" s="66">
        <f t="shared" si="2"/>
        <v>7</v>
      </c>
      <c r="J13" s="65">
        <f>VLOOKUP($A13,'Return Data'!$B$7:$R$2843,13,0)</f>
        <v>65.321600000000004</v>
      </c>
      <c r="K13" s="66">
        <f t="shared" si="3"/>
        <v>7</v>
      </c>
      <c r="L13" s="65">
        <f>VLOOKUP($A13,'Return Data'!$B$7:$R$2843,17,0)</f>
        <v>9.4565999999999999</v>
      </c>
      <c r="M13" s="66">
        <f t="shared" si="4"/>
        <v>17</v>
      </c>
      <c r="N13" s="65">
        <f>VLOOKUP($A13,'Return Data'!$B$7:$R$2843,14,0)</f>
        <v>7.1355000000000004</v>
      </c>
      <c r="O13" s="66">
        <f t="shared" si="5"/>
        <v>15</v>
      </c>
      <c r="P13" s="65">
        <f>VLOOKUP($A13,'Return Data'!$B$7:$R$2843,15,0)</f>
        <v>9.9199000000000002</v>
      </c>
      <c r="Q13" s="66">
        <f>RANK(P13,P$8:P$29,0)</f>
        <v>15</v>
      </c>
      <c r="R13" s="65">
        <f>VLOOKUP($A13,'Return Data'!$B$7:$R$2843,16,0)</f>
        <v>14.4855</v>
      </c>
      <c r="S13" s="67">
        <f t="shared" si="6"/>
        <v>12</v>
      </c>
    </row>
    <row r="14" spans="1:20" x14ac:dyDescent="0.3">
      <c r="A14" s="63" t="s">
        <v>832</v>
      </c>
      <c r="B14" s="64">
        <f>VLOOKUP($A14,'Return Data'!$B$7:$R$2843,3,0)</f>
        <v>44347</v>
      </c>
      <c r="C14" s="65">
        <f>VLOOKUP($A14,'Return Data'!$B$7:$R$2843,4,0)</f>
        <v>42.68</v>
      </c>
      <c r="D14" s="65">
        <f>VLOOKUP($A14,'Return Data'!$B$7:$R$2843,10,0)</f>
        <v>8.4901</v>
      </c>
      <c r="E14" s="66">
        <f t="shared" si="0"/>
        <v>5</v>
      </c>
      <c r="F14" s="65">
        <f>VLOOKUP($A14,'Return Data'!$B$7:$R$2843,11,0)</f>
        <v>27.593399999999999</v>
      </c>
      <c r="G14" s="66">
        <f t="shared" si="1"/>
        <v>5</v>
      </c>
      <c r="H14" s="65">
        <f>VLOOKUP($A14,'Return Data'!$B$7:$R$2843,12,0)</f>
        <v>37.988999999999997</v>
      </c>
      <c r="I14" s="66">
        <f t="shared" si="2"/>
        <v>10</v>
      </c>
      <c r="J14" s="65">
        <f>VLOOKUP($A14,'Return Data'!$B$7:$R$2843,13,0)</f>
        <v>58.9572</v>
      </c>
      <c r="K14" s="66">
        <f t="shared" si="3"/>
        <v>13</v>
      </c>
      <c r="L14" s="65">
        <f>VLOOKUP($A14,'Return Data'!$B$7:$R$2843,17,0)</f>
        <v>17.862200000000001</v>
      </c>
      <c r="M14" s="66">
        <f t="shared" si="4"/>
        <v>6</v>
      </c>
      <c r="N14" s="65">
        <f>VLOOKUP($A14,'Return Data'!$B$7:$R$2843,14,0)</f>
        <v>13.682</v>
      </c>
      <c r="O14" s="66">
        <f t="shared" si="5"/>
        <v>6</v>
      </c>
      <c r="P14" s="65">
        <f>VLOOKUP($A14,'Return Data'!$B$7:$R$2843,15,0)</f>
        <v>13.4514</v>
      </c>
      <c r="Q14" s="66">
        <f>RANK(P14,P$8:P$29,0)</f>
        <v>11</v>
      </c>
      <c r="R14" s="65">
        <f>VLOOKUP($A14,'Return Data'!$B$7:$R$2843,16,0)</f>
        <v>12.835800000000001</v>
      </c>
      <c r="S14" s="67">
        <f t="shared" si="6"/>
        <v>17</v>
      </c>
    </row>
    <row r="15" spans="1:20" x14ac:dyDescent="0.3">
      <c r="A15" s="63" t="s">
        <v>835</v>
      </c>
      <c r="B15" s="64">
        <f>VLOOKUP($A15,'Return Data'!$B$7:$R$2843,3,0)</f>
        <v>44347</v>
      </c>
      <c r="C15" s="65">
        <f>VLOOKUP($A15,'Return Data'!$B$7:$R$2843,4,0)</f>
        <v>13.11</v>
      </c>
      <c r="D15" s="65">
        <f>VLOOKUP($A15,'Return Data'!$B$7:$R$2843,10,0)</f>
        <v>6.7590000000000003</v>
      </c>
      <c r="E15" s="66">
        <f t="shared" si="0"/>
        <v>12</v>
      </c>
      <c r="F15" s="65">
        <f>VLOOKUP($A15,'Return Data'!$B$7:$R$2843,11,0)</f>
        <v>16.326499999999999</v>
      </c>
      <c r="G15" s="66">
        <f t="shared" si="1"/>
        <v>18</v>
      </c>
      <c r="H15" s="65">
        <f>VLOOKUP($A15,'Return Data'!$B$7:$R$2843,12,0)</f>
        <v>31.494499999999999</v>
      </c>
      <c r="I15" s="66">
        <f t="shared" si="2"/>
        <v>19</v>
      </c>
      <c r="J15" s="65">
        <f>VLOOKUP($A15,'Return Data'!$B$7:$R$2843,13,0)</f>
        <v>53.692799999999998</v>
      </c>
      <c r="K15" s="66">
        <f t="shared" si="3"/>
        <v>17</v>
      </c>
      <c r="L15" s="65">
        <f>VLOOKUP($A15,'Return Data'!$B$7:$R$2843,17,0)</f>
        <v>14.5922</v>
      </c>
      <c r="M15" s="66">
        <f t="shared" si="4"/>
        <v>12</v>
      </c>
      <c r="N15" s="65">
        <f>VLOOKUP($A15,'Return Data'!$B$7:$R$2843,14,0)</f>
        <v>9.2194000000000003</v>
      </c>
      <c r="O15" s="66">
        <f>RANK(N15,N$8:N$29,0)</f>
        <v>14</v>
      </c>
      <c r="P15" s="65"/>
      <c r="Q15" s="66"/>
      <c r="R15" s="65">
        <f>VLOOKUP($A15,'Return Data'!$B$7:$R$2843,16,0)</f>
        <v>7.9566999999999997</v>
      </c>
      <c r="S15" s="67">
        <f t="shared" si="6"/>
        <v>20</v>
      </c>
    </row>
    <row r="16" spans="1:20" x14ac:dyDescent="0.3">
      <c r="A16" s="63" t="s">
        <v>837</v>
      </c>
      <c r="B16" s="64">
        <f>VLOOKUP($A16,'Return Data'!$B$7:$R$2843,3,0)</f>
        <v>44347</v>
      </c>
      <c r="C16" s="65">
        <f>VLOOKUP($A16,'Return Data'!$B$7:$R$2843,4,0)</f>
        <v>48.56</v>
      </c>
      <c r="D16" s="65">
        <f>VLOOKUP($A16,'Return Data'!$B$7:$R$2843,10,0)</f>
        <v>4.7454999999999998</v>
      </c>
      <c r="E16" s="66">
        <f t="shared" si="0"/>
        <v>21</v>
      </c>
      <c r="F16" s="65">
        <f>VLOOKUP($A16,'Return Data'!$B$7:$R$2843,11,0)</f>
        <v>14.934900000000001</v>
      </c>
      <c r="G16" s="66">
        <f t="shared" si="1"/>
        <v>21</v>
      </c>
      <c r="H16" s="65">
        <f>VLOOKUP($A16,'Return Data'!$B$7:$R$2843,12,0)</f>
        <v>26.491299999999999</v>
      </c>
      <c r="I16" s="66">
        <f t="shared" si="2"/>
        <v>22</v>
      </c>
      <c r="J16" s="65">
        <f>VLOOKUP($A16,'Return Data'!$B$7:$R$2843,13,0)</f>
        <v>53.7682</v>
      </c>
      <c r="K16" s="66">
        <f t="shared" si="3"/>
        <v>16</v>
      </c>
      <c r="L16" s="65">
        <f>VLOOKUP($A16,'Return Data'!$B$7:$R$2843,17,0)</f>
        <v>13.623799999999999</v>
      </c>
      <c r="M16" s="66">
        <f t="shared" si="4"/>
        <v>16</v>
      </c>
      <c r="N16" s="65">
        <f>VLOOKUP($A16,'Return Data'!$B$7:$R$2843,14,0)</f>
        <v>6.5637999999999996</v>
      </c>
      <c r="O16" s="66">
        <f>RANK(N16,N$8:N$29,0)</f>
        <v>16</v>
      </c>
      <c r="P16" s="65">
        <f>VLOOKUP($A16,'Return Data'!$B$7:$R$2843,15,0)</f>
        <v>13.5044</v>
      </c>
      <c r="Q16" s="66">
        <f>RANK(P16,P$8:P$29,0)</f>
        <v>10</v>
      </c>
      <c r="R16" s="65">
        <f>VLOOKUP($A16,'Return Data'!$B$7:$R$2843,16,0)</f>
        <v>10.9412</v>
      </c>
      <c r="S16" s="67">
        <f t="shared" si="6"/>
        <v>18</v>
      </c>
    </row>
    <row r="17" spans="1:19" x14ac:dyDescent="0.3">
      <c r="A17" s="63" t="s">
        <v>839</v>
      </c>
      <c r="B17" s="64">
        <f>VLOOKUP($A17,'Return Data'!$B$7:$R$2843,3,0)</f>
        <v>44347</v>
      </c>
      <c r="C17" s="65">
        <f>VLOOKUP($A17,'Return Data'!$B$7:$R$2843,4,0)</f>
        <v>25.215</v>
      </c>
      <c r="D17" s="65">
        <f>VLOOKUP($A17,'Return Data'!$B$7:$R$2843,10,0)</f>
        <v>6.3215000000000003</v>
      </c>
      <c r="E17" s="66">
        <f t="shared" si="0"/>
        <v>15</v>
      </c>
      <c r="F17" s="65">
        <f>VLOOKUP($A17,'Return Data'!$B$7:$R$2843,11,0)</f>
        <v>19.305</v>
      </c>
      <c r="G17" s="66">
        <f t="shared" si="1"/>
        <v>14</v>
      </c>
      <c r="H17" s="65">
        <f>VLOOKUP($A17,'Return Data'!$B$7:$R$2843,12,0)</f>
        <v>39.412599999999998</v>
      </c>
      <c r="I17" s="66">
        <f t="shared" si="2"/>
        <v>8</v>
      </c>
      <c r="J17" s="65">
        <f>VLOOKUP($A17,'Return Data'!$B$7:$R$2843,13,0)</f>
        <v>67.964500000000001</v>
      </c>
      <c r="K17" s="66">
        <f t="shared" si="3"/>
        <v>5</v>
      </c>
      <c r="L17" s="65">
        <f>VLOOKUP($A17,'Return Data'!$B$7:$R$2843,17,0)</f>
        <v>22.799199999999999</v>
      </c>
      <c r="M17" s="66">
        <f t="shared" si="4"/>
        <v>2</v>
      </c>
      <c r="N17" s="65">
        <f>VLOOKUP($A17,'Return Data'!$B$7:$R$2843,14,0)</f>
        <v>19.7165</v>
      </c>
      <c r="O17" s="66">
        <f>RANK(N17,N$8:N$29,0)</f>
        <v>1</v>
      </c>
      <c r="P17" s="65">
        <f>VLOOKUP($A17,'Return Data'!$B$7:$R$2843,15,0)</f>
        <v>18.4937</v>
      </c>
      <c r="Q17" s="66">
        <f>RANK(P17,P$8:P$29,0)</f>
        <v>1</v>
      </c>
      <c r="R17" s="65">
        <f>VLOOKUP($A17,'Return Data'!$B$7:$R$2843,16,0)</f>
        <v>15.069100000000001</v>
      </c>
      <c r="S17" s="67">
        <f t="shared" si="6"/>
        <v>11</v>
      </c>
    </row>
    <row r="18" spans="1:19" x14ac:dyDescent="0.3">
      <c r="A18" s="63" t="s">
        <v>840</v>
      </c>
      <c r="B18" s="64">
        <f>VLOOKUP($A18,'Return Data'!$B$7:$R$2843,3,0)</f>
        <v>44347</v>
      </c>
      <c r="C18" s="65">
        <f>VLOOKUP($A18,'Return Data'!$B$7:$R$2843,4,0)</f>
        <v>10.352399999999999</v>
      </c>
      <c r="D18" s="65">
        <f>VLOOKUP($A18,'Return Data'!$B$7:$R$2843,10,0)</f>
        <v>3.4278</v>
      </c>
      <c r="E18" s="66">
        <f t="shared" si="0"/>
        <v>22</v>
      </c>
      <c r="F18" s="65">
        <f>VLOOKUP($A18,'Return Data'!$B$7:$R$2843,11,0)</f>
        <v>11.7982</v>
      </c>
      <c r="G18" s="66">
        <f t="shared" si="1"/>
        <v>22</v>
      </c>
      <c r="H18" s="65">
        <f>VLOOKUP($A18,'Return Data'!$B$7:$R$2843,12,0)</f>
        <v>29.206299999999999</v>
      </c>
      <c r="I18" s="66">
        <f t="shared" si="2"/>
        <v>21</v>
      </c>
      <c r="J18" s="65">
        <f>VLOOKUP($A18,'Return Data'!$B$7:$R$2843,13,0)</f>
        <v>45.413200000000003</v>
      </c>
      <c r="K18" s="66">
        <f t="shared" si="3"/>
        <v>22</v>
      </c>
      <c r="L18" s="65">
        <f>VLOOKUP($A18,'Return Data'!$B$7:$R$2843,17,0)</f>
        <v>5.8613999999999997</v>
      </c>
      <c r="M18" s="66">
        <f t="shared" si="4"/>
        <v>18</v>
      </c>
      <c r="N18" s="65">
        <f>VLOOKUP($A18,'Return Data'!$B$7:$R$2843,14,0)</f>
        <v>5.8133999999999997</v>
      </c>
      <c r="O18" s="66">
        <f>RANK(N18,N$8:N$29,0)</f>
        <v>17</v>
      </c>
      <c r="P18" s="65">
        <f>VLOOKUP($A18,'Return Data'!$B$7:$R$2843,15,0)</f>
        <v>11.728999999999999</v>
      </c>
      <c r="Q18" s="66">
        <f>RANK(P18,P$8:P$29,0)</f>
        <v>14</v>
      </c>
      <c r="R18" s="65">
        <f>VLOOKUP($A18,'Return Data'!$B$7:$R$2843,16,0)</f>
        <v>0.26179999999999998</v>
      </c>
      <c r="S18" s="67">
        <f t="shared" si="6"/>
        <v>22</v>
      </c>
    </row>
    <row r="19" spans="1:19" x14ac:dyDescent="0.3">
      <c r="A19" s="63" t="s">
        <v>843</v>
      </c>
      <c r="B19" s="64">
        <f>VLOOKUP($A19,'Return Data'!$B$7:$R$2843,3,0)</f>
        <v>44347</v>
      </c>
      <c r="C19" s="65">
        <f>VLOOKUP($A19,'Return Data'!$B$7:$R$2843,4,0)</f>
        <v>14.163</v>
      </c>
      <c r="D19" s="65">
        <f>VLOOKUP($A19,'Return Data'!$B$7:$R$2843,10,0)</f>
        <v>5.5601000000000003</v>
      </c>
      <c r="E19" s="66">
        <f t="shared" si="0"/>
        <v>17</v>
      </c>
      <c r="F19" s="65">
        <f>VLOOKUP($A19,'Return Data'!$B$7:$R$2843,11,0)</f>
        <v>22.094799999999999</v>
      </c>
      <c r="G19" s="66">
        <f t="shared" si="1"/>
        <v>10</v>
      </c>
      <c r="H19" s="65">
        <f>VLOOKUP($A19,'Return Data'!$B$7:$R$2843,12,0)</f>
        <v>38.839300000000001</v>
      </c>
      <c r="I19" s="66">
        <f t="shared" si="2"/>
        <v>9</v>
      </c>
      <c r="J19" s="65">
        <f>VLOOKUP($A19,'Return Data'!$B$7:$R$2843,13,0)</f>
        <v>62.066600000000001</v>
      </c>
      <c r="K19" s="66">
        <f t="shared" ref="K19" si="7">RANK(J19,J$8:J$29,0)</f>
        <v>9</v>
      </c>
      <c r="L19" s="65"/>
      <c r="M19" s="66"/>
      <c r="N19" s="65"/>
      <c r="O19" s="66"/>
      <c r="P19" s="65"/>
      <c r="Q19" s="66"/>
      <c r="R19" s="65">
        <f>VLOOKUP($A19,'Return Data'!$B$7:$R$2843,16,0)</f>
        <v>20.3767</v>
      </c>
      <c r="S19" s="67">
        <f t="shared" si="6"/>
        <v>3</v>
      </c>
    </row>
    <row r="20" spans="1:19" x14ac:dyDescent="0.3">
      <c r="A20" s="63" t="s">
        <v>845</v>
      </c>
      <c r="B20" s="64">
        <f>VLOOKUP($A20,'Return Data'!$B$7:$R$2843,3,0)</f>
        <v>44347</v>
      </c>
      <c r="C20" s="65">
        <f>VLOOKUP($A20,'Return Data'!$B$7:$R$2843,4,0)</f>
        <v>14.577</v>
      </c>
      <c r="D20" s="65">
        <f>VLOOKUP($A20,'Return Data'!$B$7:$R$2843,10,0)</f>
        <v>7.2469000000000001</v>
      </c>
      <c r="E20" s="66">
        <f t="shared" si="0"/>
        <v>9</v>
      </c>
      <c r="F20" s="65">
        <f>VLOOKUP($A20,'Return Data'!$B$7:$R$2843,11,0)</f>
        <v>18.599</v>
      </c>
      <c r="G20" s="66">
        <f t="shared" si="1"/>
        <v>16</v>
      </c>
      <c r="H20" s="65">
        <f>VLOOKUP($A20,'Return Data'!$B$7:$R$2843,12,0)</f>
        <v>29.908200000000001</v>
      </c>
      <c r="I20" s="66">
        <f t="shared" si="2"/>
        <v>20</v>
      </c>
      <c r="J20" s="65">
        <f>VLOOKUP($A20,'Return Data'!$B$7:$R$2843,13,0)</f>
        <v>49.277999999999999</v>
      </c>
      <c r="K20" s="66">
        <f t="shared" ref="K20:K27" si="8">RANK(J20,J$8:J$29,0)</f>
        <v>21</v>
      </c>
      <c r="L20" s="65">
        <f>VLOOKUP($A20,'Return Data'!$B$7:$R$2843,17,0)</f>
        <v>14.9796</v>
      </c>
      <c r="M20" s="66">
        <f t="shared" ref="M20" si="9">RANK(L20,L$8:L$29,0)</f>
        <v>10</v>
      </c>
      <c r="N20" s="65"/>
      <c r="O20" s="66"/>
      <c r="P20" s="65"/>
      <c r="Q20" s="66"/>
      <c r="R20" s="65">
        <f>VLOOKUP($A20,'Return Data'!$B$7:$R$2843,16,0)</f>
        <v>15.7944</v>
      </c>
      <c r="S20" s="67">
        <f t="shared" si="6"/>
        <v>8</v>
      </c>
    </row>
    <row r="21" spans="1:19" x14ac:dyDescent="0.3">
      <c r="A21" s="63" t="s">
        <v>847</v>
      </c>
      <c r="B21" s="64">
        <f>VLOOKUP($A21,'Return Data'!$B$7:$R$2843,3,0)</f>
        <v>44347</v>
      </c>
      <c r="C21" s="65">
        <f>VLOOKUP($A21,'Return Data'!$B$7:$R$2843,4,0)</f>
        <v>16.591000000000001</v>
      </c>
      <c r="D21" s="65">
        <f>VLOOKUP($A21,'Return Data'!$B$7:$R$2843,10,0)</f>
        <v>6.7289000000000003</v>
      </c>
      <c r="E21" s="66">
        <f t="shared" si="0"/>
        <v>14</v>
      </c>
      <c r="F21" s="65">
        <f>VLOOKUP($A21,'Return Data'!$B$7:$R$2843,11,0)</f>
        <v>22.569400000000002</v>
      </c>
      <c r="G21" s="66">
        <f t="shared" si="1"/>
        <v>8</v>
      </c>
      <c r="H21" s="65">
        <f>VLOOKUP($A21,'Return Data'!$B$7:$R$2843,12,0)</f>
        <v>40.020299999999999</v>
      </c>
      <c r="I21" s="66">
        <f t="shared" si="2"/>
        <v>6</v>
      </c>
      <c r="J21" s="65">
        <f>VLOOKUP($A21,'Return Data'!$B$7:$R$2843,13,0)</f>
        <v>76.144000000000005</v>
      </c>
      <c r="K21" s="66">
        <f t="shared" si="8"/>
        <v>4</v>
      </c>
      <c r="L21" s="65"/>
      <c r="M21" s="66"/>
      <c r="N21" s="65"/>
      <c r="O21" s="66"/>
      <c r="P21" s="65"/>
      <c r="Q21" s="66"/>
      <c r="R21" s="65">
        <f>VLOOKUP($A21,'Return Data'!$B$7:$R$2843,16,0)</f>
        <v>28.023800000000001</v>
      </c>
      <c r="S21" s="67">
        <f t="shared" si="6"/>
        <v>1</v>
      </c>
    </row>
    <row r="22" spans="1:19" x14ac:dyDescent="0.3">
      <c r="A22" s="63" t="s">
        <v>849</v>
      </c>
      <c r="B22" s="64">
        <f>VLOOKUP($A22,'Return Data'!$B$7:$R$2843,3,0)</f>
        <v>44347</v>
      </c>
      <c r="C22" s="65">
        <f>VLOOKUP($A22,'Return Data'!$B$7:$R$2843,4,0)</f>
        <v>31.1615</v>
      </c>
      <c r="D22" s="65">
        <f>VLOOKUP($A22,'Return Data'!$B$7:$R$2843,10,0)</f>
        <v>6.2679999999999998</v>
      </c>
      <c r="E22" s="66">
        <f t="shared" si="0"/>
        <v>16</v>
      </c>
      <c r="F22" s="65">
        <f>VLOOKUP($A22,'Return Data'!$B$7:$R$2843,11,0)</f>
        <v>16.282900000000001</v>
      </c>
      <c r="G22" s="66">
        <f t="shared" si="1"/>
        <v>20</v>
      </c>
      <c r="H22" s="65">
        <f>VLOOKUP($A22,'Return Data'!$B$7:$R$2843,12,0)</f>
        <v>35.520099999999999</v>
      </c>
      <c r="I22" s="66">
        <f t="shared" si="2"/>
        <v>14</v>
      </c>
      <c r="J22" s="65">
        <f>VLOOKUP($A22,'Return Data'!$B$7:$R$2843,13,0)</f>
        <v>53.305599999999998</v>
      </c>
      <c r="K22" s="66">
        <f t="shared" si="8"/>
        <v>18</v>
      </c>
      <c r="L22" s="65">
        <f>VLOOKUP($A22,'Return Data'!$B$7:$R$2843,17,0)</f>
        <v>17.729800000000001</v>
      </c>
      <c r="M22" s="66">
        <f t="shared" ref="M22:M27" si="10">RANK(L22,L$8:L$29,0)</f>
        <v>7</v>
      </c>
      <c r="N22" s="65">
        <f>VLOOKUP($A22,'Return Data'!$B$7:$R$2843,14,0)</f>
        <v>12.549300000000001</v>
      </c>
      <c r="O22" s="66">
        <f t="shared" ref="O22:O27" si="11">RANK(N22,N$8:N$29,0)</f>
        <v>9</v>
      </c>
      <c r="P22" s="65">
        <f>VLOOKUP($A22,'Return Data'!$B$7:$R$2843,15,0)</f>
        <v>14.984299999999999</v>
      </c>
      <c r="Q22" s="66">
        <f t="shared" ref="Q22:Q27" si="12">RANK(P22,P$8:P$29,0)</f>
        <v>7</v>
      </c>
      <c r="R22" s="65">
        <f>VLOOKUP($A22,'Return Data'!$B$7:$R$2843,16,0)</f>
        <v>15.1549</v>
      </c>
      <c r="S22" s="67">
        <f t="shared" si="6"/>
        <v>10</v>
      </c>
    </row>
    <row r="23" spans="1:19" x14ac:dyDescent="0.3">
      <c r="A23" s="63" t="s">
        <v>850</v>
      </c>
      <c r="B23" s="64">
        <f>VLOOKUP($A23,'Return Data'!$B$7:$R$2843,3,0)</f>
        <v>44347</v>
      </c>
      <c r="C23" s="65">
        <f>VLOOKUP($A23,'Return Data'!$B$7:$R$2843,4,0)</f>
        <v>68.084400000000002</v>
      </c>
      <c r="D23" s="65">
        <f>VLOOKUP($A23,'Return Data'!$B$7:$R$2843,10,0)</f>
        <v>5.2386999999999997</v>
      </c>
      <c r="E23" s="66">
        <f t="shared" si="0"/>
        <v>18</v>
      </c>
      <c r="F23" s="65">
        <f>VLOOKUP($A23,'Return Data'!$B$7:$R$2843,11,0)</f>
        <v>33.629800000000003</v>
      </c>
      <c r="G23" s="66">
        <f t="shared" si="1"/>
        <v>3</v>
      </c>
      <c r="H23" s="65">
        <f>VLOOKUP($A23,'Return Data'!$B$7:$R$2843,12,0)</f>
        <v>50.218400000000003</v>
      </c>
      <c r="I23" s="66">
        <f t="shared" si="2"/>
        <v>3</v>
      </c>
      <c r="J23" s="65">
        <f>VLOOKUP($A23,'Return Data'!$B$7:$R$2843,13,0)</f>
        <v>85.084900000000005</v>
      </c>
      <c r="K23" s="66">
        <f t="shared" si="8"/>
        <v>1</v>
      </c>
      <c r="L23" s="65">
        <f>VLOOKUP($A23,'Return Data'!$B$7:$R$2843,17,0)</f>
        <v>18.396100000000001</v>
      </c>
      <c r="M23" s="66">
        <f t="shared" si="10"/>
        <v>4</v>
      </c>
      <c r="N23" s="65">
        <f>VLOOKUP($A23,'Return Data'!$B$7:$R$2843,14,0)</f>
        <v>13.27</v>
      </c>
      <c r="O23" s="66">
        <f t="shared" si="11"/>
        <v>7</v>
      </c>
      <c r="P23" s="65">
        <f>VLOOKUP($A23,'Return Data'!$B$7:$R$2843,15,0)</f>
        <v>15.1707</v>
      </c>
      <c r="Q23" s="66">
        <f t="shared" si="12"/>
        <v>6</v>
      </c>
      <c r="R23" s="65">
        <f>VLOOKUP($A23,'Return Data'!$B$7:$R$2843,16,0)</f>
        <v>14.2081</v>
      </c>
      <c r="S23" s="67">
        <f t="shared" si="6"/>
        <v>14</v>
      </c>
    </row>
    <row r="24" spans="1:19" x14ac:dyDescent="0.3">
      <c r="A24" s="63" t="s">
        <v>852</v>
      </c>
      <c r="B24" s="64">
        <f>VLOOKUP($A24,'Return Data'!$B$7:$R$2843,3,0)</f>
        <v>44347</v>
      </c>
      <c r="C24" s="65">
        <f>VLOOKUP($A24,'Return Data'!$B$7:$R$2843,4,0)</f>
        <v>96.38</v>
      </c>
      <c r="D24" s="65">
        <f>VLOOKUP($A24,'Return Data'!$B$7:$R$2843,10,0)</f>
        <v>8.1463000000000001</v>
      </c>
      <c r="E24" s="66">
        <f t="shared" si="0"/>
        <v>6</v>
      </c>
      <c r="F24" s="65">
        <f>VLOOKUP($A24,'Return Data'!$B$7:$R$2843,11,0)</f>
        <v>25.4131</v>
      </c>
      <c r="G24" s="66">
        <f t="shared" si="1"/>
        <v>6</v>
      </c>
      <c r="H24" s="65">
        <f>VLOOKUP($A24,'Return Data'!$B$7:$R$2843,12,0)</f>
        <v>43.081899999999997</v>
      </c>
      <c r="I24" s="66">
        <f t="shared" si="2"/>
        <v>4</v>
      </c>
      <c r="J24" s="65">
        <f>VLOOKUP($A24,'Return Data'!$B$7:$R$2843,13,0)</f>
        <v>63.828000000000003</v>
      </c>
      <c r="K24" s="66">
        <f t="shared" si="8"/>
        <v>8</v>
      </c>
      <c r="L24" s="65">
        <f>VLOOKUP($A24,'Return Data'!$B$7:$R$2843,17,0)</f>
        <v>21.1052</v>
      </c>
      <c r="M24" s="66">
        <f t="shared" si="10"/>
        <v>3</v>
      </c>
      <c r="N24" s="65">
        <f>VLOOKUP($A24,'Return Data'!$B$7:$R$2843,14,0)</f>
        <v>16.189299999999999</v>
      </c>
      <c r="O24" s="66">
        <f t="shared" si="11"/>
        <v>3</v>
      </c>
      <c r="P24" s="65">
        <f>VLOOKUP($A24,'Return Data'!$B$7:$R$2843,15,0)</f>
        <v>15.944000000000001</v>
      </c>
      <c r="Q24" s="66">
        <f t="shared" si="12"/>
        <v>5</v>
      </c>
      <c r="R24" s="65">
        <f>VLOOKUP($A24,'Return Data'!$B$7:$R$2843,16,0)</f>
        <v>15.6729</v>
      </c>
      <c r="S24" s="67">
        <f t="shared" si="6"/>
        <v>9</v>
      </c>
    </row>
    <row r="25" spans="1:19" x14ac:dyDescent="0.3">
      <c r="A25" s="63" t="s">
        <v>854</v>
      </c>
      <c r="B25" s="64">
        <f>VLOOKUP($A25,'Return Data'!$B$7:$R$2843,3,0)</f>
        <v>44347</v>
      </c>
      <c r="C25" s="65">
        <f>VLOOKUP($A25,'Return Data'!$B$7:$R$2843,4,0)</f>
        <v>50.599800000000002</v>
      </c>
      <c r="D25" s="65">
        <f>VLOOKUP($A25,'Return Data'!$B$7:$R$2843,10,0)</f>
        <v>20.189800000000002</v>
      </c>
      <c r="E25" s="66">
        <f t="shared" si="0"/>
        <v>1</v>
      </c>
      <c r="F25" s="65">
        <f>VLOOKUP($A25,'Return Data'!$B$7:$R$2843,11,0)</f>
        <v>41.511400000000002</v>
      </c>
      <c r="G25" s="66">
        <f t="shared" si="1"/>
        <v>1</v>
      </c>
      <c r="H25" s="65">
        <f>VLOOKUP($A25,'Return Data'!$B$7:$R$2843,12,0)</f>
        <v>57.0413</v>
      </c>
      <c r="I25" s="66">
        <f t="shared" si="2"/>
        <v>1</v>
      </c>
      <c r="J25" s="65">
        <f>VLOOKUP($A25,'Return Data'!$B$7:$R$2843,13,0)</f>
        <v>77.885199999999998</v>
      </c>
      <c r="K25" s="66">
        <f t="shared" si="8"/>
        <v>2</v>
      </c>
      <c r="L25" s="65">
        <f>VLOOKUP($A25,'Return Data'!$B$7:$R$2843,17,0)</f>
        <v>24.764800000000001</v>
      </c>
      <c r="M25" s="66">
        <f t="shared" si="10"/>
        <v>1</v>
      </c>
      <c r="N25" s="65">
        <f>VLOOKUP($A25,'Return Data'!$B$7:$R$2843,14,0)</f>
        <v>16.448</v>
      </c>
      <c r="O25" s="66">
        <f t="shared" si="11"/>
        <v>2</v>
      </c>
      <c r="P25" s="65">
        <f>VLOOKUP($A25,'Return Data'!$B$7:$R$2843,15,0)</f>
        <v>16.397500000000001</v>
      </c>
      <c r="Q25" s="66">
        <f t="shared" si="12"/>
        <v>3</v>
      </c>
      <c r="R25" s="65">
        <f>VLOOKUP($A25,'Return Data'!$B$7:$R$2843,16,0)</f>
        <v>13.4612</v>
      </c>
      <c r="S25" s="67">
        <f t="shared" si="6"/>
        <v>16</v>
      </c>
    </row>
    <row r="26" spans="1:19" x14ac:dyDescent="0.3">
      <c r="A26" s="63" t="s">
        <v>857</v>
      </c>
      <c r="B26" s="64">
        <f>VLOOKUP($A26,'Return Data'!$B$7:$R$2843,3,0)</f>
        <v>44347</v>
      </c>
      <c r="C26" s="65">
        <f>VLOOKUP($A26,'Return Data'!$B$7:$R$2843,4,0)</f>
        <v>202.14449999999999</v>
      </c>
      <c r="D26" s="65">
        <f>VLOOKUP($A26,'Return Data'!$B$7:$R$2843,10,0)</f>
        <v>8.7706999999999997</v>
      </c>
      <c r="E26" s="66">
        <f t="shared" si="0"/>
        <v>3</v>
      </c>
      <c r="F26" s="65">
        <f>VLOOKUP($A26,'Return Data'!$B$7:$R$2843,11,0)</f>
        <v>21.342600000000001</v>
      </c>
      <c r="G26" s="66">
        <f t="shared" si="1"/>
        <v>11</v>
      </c>
      <c r="H26" s="65">
        <f>VLOOKUP($A26,'Return Data'!$B$7:$R$2843,12,0)</f>
        <v>35.664400000000001</v>
      </c>
      <c r="I26" s="66">
        <f t="shared" si="2"/>
        <v>13</v>
      </c>
      <c r="J26" s="65">
        <f>VLOOKUP($A26,'Return Data'!$B$7:$R$2843,13,0)</f>
        <v>59.719700000000003</v>
      </c>
      <c r="K26" s="66">
        <f t="shared" si="8"/>
        <v>11</v>
      </c>
      <c r="L26" s="65">
        <f>VLOOKUP($A26,'Return Data'!$B$7:$R$2843,17,0)</f>
        <v>17.3825</v>
      </c>
      <c r="M26" s="66">
        <f t="shared" si="10"/>
        <v>8</v>
      </c>
      <c r="N26" s="65">
        <f>VLOOKUP($A26,'Return Data'!$B$7:$R$2843,14,0)</f>
        <v>13.8162</v>
      </c>
      <c r="O26" s="66">
        <f t="shared" si="11"/>
        <v>5</v>
      </c>
      <c r="P26" s="65">
        <f>VLOOKUP($A26,'Return Data'!$B$7:$R$2843,15,0)</f>
        <v>16.1159</v>
      </c>
      <c r="Q26" s="66">
        <f t="shared" si="12"/>
        <v>4</v>
      </c>
      <c r="R26" s="65">
        <f>VLOOKUP($A26,'Return Data'!$B$7:$R$2843,16,0)</f>
        <v>19.793800000000001</v>
      </c>
      <c r="S26" s="67">
        <f t="shared" si="6"/>
        <v>5</v>
      </c>
    </row>
    <row r="27" spans="1:19" x14ac:dyDescent="0.3">
      <c r="A27" s="63" t="s">
        <v>858</v>
      </c>
      <c r="B27" s="64">
        <f>VLOOKUP($A27,'Return Data'!$B$7:$R$2843,3,0)</f>
        <v>44347</v>
      </c>
      <c r="C27" s="65">
        <f>VLOOKUP($A27,'Return Data'!$B$7:$R$2843,4,0)</f>
        <v>240.149</v>
      </c>
      <c r="D27" s="65">
        <f>VLOOKUP($A27,'Return Data'!$B$7:$R$2843,10,0)</f>
        <v>5.1698000000000004</v>
      </c>
      <c r="E27" s="66">
        <f t="shared" si="0"/>
        <v>20</v>
      </c>
      <c r="F27" s="65">
        <f>VLOOKUP($A27,'Return Data'!$B$7:$R$2843,11,0)</f>
        <v>20.5352</v>
      </c>
      <c r="G27" s="66">
        <f t="shared" si="1"/>
        <v>12</v>
      </c>
      <c r="H27" s="65">
        <f>VLOOKUP($A27,'Return Data'!$B$7:$R$2843,12,0)</f>
        <v>32.553600000000003</v>
      </c>
      <c r="I27" s="66">
        <f t="shared" si="2"/>
        <v>17</v>
      </c>
      <c r="J27" s="65">
        <f>VLOOKUP($A27,'Return Data'!$B$7:$R$2843,13,0)</f>
        <v>50.900500000000001</v>
      </c>
      <c r="K27" s="66">
        <f t="shared" si="8"/>
        <v>19</v>
      </c>
      <c r="L27" s="65">
        <f>VLOOKUP($A27,'Return Data'!$B$7:$R$2843,17,0)</f>
        <v>13.724399999999999</v>
      </c>
      <c r="M27" s="66">
        <f t="shared" si="10"/>
        <v>15</v>
      </c>
      <c r="N27" s="65">
        <f>VLOOKUP($A27,'Return Data'!$B$7:$R$2843,14,0)</f>
        <v>12.367599999999999</v>
      </c>
      <c r="O27" s="66">
        <f t="shared" si="11"/>
        <v>11</v>
      </c>
      <c r="P27" s="65">
        <f>VLOOKUP($A27,'Return Data'!$B$7:$R$2843,15,0)</f>
        <v>14.5214</v>
      </c>
      <c r="Q27" s="66">
        <f t="shared" si="12"/>
        <v>9</v>
      </c>
      <c r="R27" s="65">
        <f>VLOOKUP($A27,'Return Data'!$B$7:$R$2843,16,0)</f>
        <v>18.3689</v>
      </c>
      <c r="S27" s="67">
        <f t="shared" si="6"/>
        <v>6</v>
      </c>
    </row>
    <row r="28" spans="1:19" x14ac:dyDescent="0.3">
      <c r="A28" s="63" t="s">
        <v>861</v>
      </c>
      <c r="B28" s="64">
        <f>VLOOKUP($A28,'Return Data'!$B$7:$R$2843,3,0)</f>
        <v>44347</v>
      </c>
      <c r="C28" s="65">
        <f>VLOOKUP($A28,'Return Data'!$B$7:$R$2843,4,0)</f>
        <v>13.0974</v>
      </c>
      <c r="D28" s="65">
        <f>VLOOKUP($A28,'Return Data'!$B$7:$R$2843,10,0)</f>
        <v>6.7458999999999998</v>
      </c>
      <c r="E28" s="66">
        <f t="shared" si="0"/>
        <v>13</v>
      </c>
      <c r="F28" s="65">
        <f>VLOOKUP($A28,'Return Data'!$B$7:$R$2843,11,0)</f>
        <v>24.7075</v>
      </c>
      <c r="G28" s="66">
        <f t="shared" si="1"/>
        <v>7</v>
      </c>
      <c r="H28" s="65">
        <f>VLOOKUP($A28,'Return Data'!$B$7:$R$2843,12,0)</f>
        <v>40.020699999999998</v>
      </c>
      <c r="I28" s="66">
        <f>RANK(H28,H$8:H$29,0)</f>
        <v>5</v>
      </c>
      <c r="J28" s="65">
        <f>VLOOKUP($A28,'Return Data'!$B$7:$R$2843,13,0)</f>
        <v>67.6875</v>
      </c>
      <c r="K28" s="66">
        <f t="shared" ref="K28" si="13">RANK(J28,J$8:J$29,0)</f>
        <v>6</v>
      </c>
      <c r="L28" s="65"/>
      <c r="M28" s="66"/>
      <c r="N28" s="65"/>
      <c r="O28" s="66"/>
      <c r="P28" s="65"/>
      <c r="Q28" s="66"/>
      <c r="R28" s="65">
        <f>VLOOKUP($A28,'Return Data'!$B$7:$R$2843,16,0)</f>
        <v>19.886700000000001</v>
      </c>
      <c r="S28" s="67">
        <f t="shared" si="6"/>
        <v>4</v>
      </c>
    </row>
    <row r="29" spans="1:19" x14ac:dyDescent="0.3">
      <c r="A29" s="63" t="s">
        <v>863</v>
      </c>
      <c r="B29" s="64">
        <f>VLOOKUP($A29,'Return Data'!$B$7:$R$2843,3,0)</f>
        <v>44347</v>
      </c>
      <c r="C29" s="65">
        <f>VLOOKUP($A29,'Return Data'!$B$7:$R$2843,4,0)</f>
        <v>15.31</v>
      </c>
      <c r="D29" s="65">
        <f>VLOOKUP($A29,'Return Data'!$B$7:$R$2843,10,0)</f>
        <v>5.2233999999999998</v>
      </c>
      <c r="E29" s="66">
        <f t="shared" si="0"/>
        <v>19</v>
      </c>
      <c r="F29" s="65">
        <f>VLOOKUP($A29,'Return Data'!$B$7:$R$2843,11,0)</f>
        <v>22.284300000000002</v>
      </c>
      <c r="G29" s="66">
        <f t="shared" si="1"/>
        <v>9</v>
      </c>
      <c r="H29" s="65">
        <f>VLOOKUP($A29,'Return Data'!$B$7:$R$2843,12,0)</f>
        <v>37.309399999999997</v>
      </c>
      <c r="I29" s="66">
        <f>RANK(H29,H$8:H$29,0)</f>
        <v>12</v>
      </c>
      <c r="J29" s="65">
        <f>VLOOKUP($A29,'Return Data'!$B$7:$R$2843,13,0)</f>
        <v>59.313200000000002</v>
      </c>
      <c r="K29" s="66">
        <f t="shared" ref="K29" si="14">RANK(J29,J$8:J$29,0)</f>
        <v>12</v>
      </c>
      <c r="L29" s="65"/>
      <c r="M29" s="66"/>
      <c r="N29" s="65"/>
      <c r="O29" s="66"/>
      <c r="P29" s="65"/>
      <c r="Q29" s="66"/>
      <c r="R29" s="65">
        <f>VLOOKUP($A29,'Return Data'!$B$7:$R$2843,16,0)</f>
        <v>26.336200000000002</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7.342118181818182</v>
      </c>
      <c r="E31" s="74"/>
      <c r="F31" s="75">
        <f>AVERAGE(F8:F29)</f>
        <v>22.578040909090909</v>
      </c>
      <c r="G31" s="74"/>
      <c r="H31" s="75">
        <f>AVERAGE(H8:H29)</f>
        <v>38.137722727272724</v>
      </c>
      <c r="I31" s="74"/>
      <c r="J31" s="75">
        <f>AVERAGE(J8:J29)</f>
        <v>61.562736363636368</v>
      </c>
      <c r="K31" s="74"/>
      <c r="L31" s="75">
        <f>AVERAGE(L8:L29)</f>
        <v>16.104588888888891</v>
      </c>
      <c r="M31" s="74"/>
      <c r="N31" s="75">
        <f>AVERAGE(N8:N29)</f>
        <v>12.229341176470591</v>
      </c>
      <c r="O31" s="74"/>
      <c r="P31" s="75">
        <f>AVERAGE(P8:P29)</f>
        <v>14.554533333333334</v>
      </c>
      <c r="Q31" s="74"/>
      <c r="R31" s="75">
        <f>AVERAGE(R8:R29)</f>
        <v>15.072286363636364</v>
      </c>
      <c r="S31" s="76"/>
    </row>
    <row r="32" spans="1:19" x14ac:dyDescent="0.3">
      <c r="A32" s="73" t="s">
        <v>28</v>
      </c>
      <c r="B32" s="74"/>
      <c r="C32" s="74"/>
      <c r="D32" s="75">
        <f>MIN(D8:D29)</f>
        <v>3.4278</v>
      </c>
      <c r="E32" s="74"/>
      <c r="F32" s="75">
        <f>MIN(F8:F29)</f>
        <v>11.7982</v>
      </c>
      <c r="G32" s="74"/>
      <c r="H32" s="75">
        <f>MIN(H8:H29)</f>
        <v>26.491299999999999</v>
      </c>
      <c r="I32" s="74"/>
      <c r="J32" s="75">
        <f>MIN(J8:J29)</f>
        <v>45.413200000000003</v>
      </c>
      <c r="K32" s="74"/>
      <c r="L32" s="75">
        <f>MIN(L8:L29)</f>
        <v>5.8613999999999997</v>
      </c>
      <c r="M32" s="74"/>
      <c r="N32" s="75">
        <f>MIN(N8:N29)</f>
        <v>5.8133999999999997</v>
      </c>
      <c r="O32" s="74"/>
      <c r="P32" s="75">
        <f>MIN(P8:P29)</f>
        <v>9.9199000000000002</v>
      </c>
      <c r="Q32" s="74"/>
      <c r="R32" s="75">
        <f>MIN(R8:R29)</f>
        <v>0.26179999999999998</v>
      </c>
      <c r="S32" s="76"/>
    </row>
    <row r="33" spans="1:19" ht="15" thickBot="1" x14ac:dyDescent="0.35">
      <c r="A33" s="77" t="s">
        <v>29</v>
      </c>
      <c r="B33" s="78"/>
      <c r="C33" s="78"/>
      <c r="D33" s="79">
        <f>MAX(D8:D29)</f>
        <v>20.189800000000002</v>
      </c>
      <c r="E33" s="78"/>
      <c r="F33" s="79">
        <f>MAX(F8:F29)</f>
        <v>41.511400000000002</v>
      </c>
      <c r="G33" s="78"/>
      <c r="H33" s="79">
        <f>MAX(H8:H29)</f>
        <v>57.0413</v>
      </c>
      <c r="I33" s="78"/>
      <c r="J33" s="79">
        <f>MAX(J8:J29)</f>
        <v>85.084900000000005</v>
      </c>
      <c r="K33" s="78"/>
      <c r="L33" s="79">
        <f>MAX(L8:L29)</f>
        <v>24.764800000000001</v>
      </c>
      <c r="M33" s="78"/>
      <c r="N33" s="79">
        <f>MAX(N8:N29)</f>
        <v>19.7165</v>
      </c>
      <c r="O33" s="78"/>
      <c r="P33" s="79">
        <f>MAX(P8:P29)</f>
        <v>18.4937</v>
      </c>
      <c r="Q33" s="78"/>
      <c r="R33" s="79">
        <f>MAX(R8:R29)</f>
        <v>28.023800000000001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44347</v>
      </c>
      <c r="C8" s="65">
        <f>VLOOKUP($A8,'Return Data'!$B$7:$R$2843,4,0)</f>
        <v>51.9771</v>
      </c>
      <c r="D8" s="65">
        <f>VLOOKUP($A8,'Return Data'!$B$7:$R$2843,10,0)</f>
        <v>14.565</v>
      </c>
      <c r="E8" s="66">
        <f t="shared" ref="E8:E30" si="0">RANK(D8,D$8:D$30,0)</f>
        <v>20</v>
      </c>
      <c r="F8" s="65">
        <f>VLOOKUP($A8,'Return Data'!$B$7:$R$2843,11,0)</f>
        <v>38.697699999999998</v>
      </c>
      <c r="G8" s="66">
        <f t="shared" ref="G8:G18" si="1">RANK(F8,F$8:F$30,0)</f>
        <v>15</v>
      </c>
      <c r="H8" s="65">
        <f>VLOOKUP($A8,'Return Data'!$B$7:$R$2843,12,0)</f>
        <v>65.850700000000003</v>
      </c>
      <c r="I8" s="66">
        <f t="shared" ref="I8" si="2">RANK(H8,H$8:H$30,0)</f>
        <v>9</v>
      </c>
      <c r="J8" s="65">
        <f>VLOOKUP($A8,'Return Data'!$B$7:$R$2843,13,0)</f>
        <v>118.60980000000001</v>
      </c>
      <c r="K8" s="66">
        <f t="shared" ref="K8" si="3">RANK(J8,J$8:J$30,0)</f>
        <v>6</v>
      </c>
      <c r="L8" s="65">
        <f>VLOOKUP($A8,'Return Data'!$B$7:$R$2843,17,0)</f>
        <v>17.68</v>
      </c>
      <c r="M8" s="66">
        <f>RANK(L8,L$8:L$30,0)</f>
        <v>19</v>
      </c>
      <c r="N8" s="65">
        <f>VLOOKUP($A8,'Return Data'!$B$7:$R$2843,14,0)</f>
        <v>6.6534000000000004</v>
      </c>
      <c r="O8" s="66">
        <f>RANK(N8,N$8:N$30,0)</f>
        <v>15</v>
      </c>
      <c r="P8" s="65">
        <f>VLOOKUP($A8,'Return Data'!$B$7:$R$2843,15,0)</f>
        <v>13.7254</v>
      </c>
      <c r="Q8" s="66">
        <f>RANK(P8,P$8:P$30,0)</f>
        <v>11</v>
      </c>
      <c r="R8" s="65">
        <f>VLOOKUP($A8,'Return Data'!$B$7:$R$2843,16,0)</f>
        <v>17.612200000000001</v>
      </c>
      <c r="S8" s="67">
        <f t="shared" ref="S8:S30" si="4">RANK(R8,R$8:R$30,0)</f>
        <v>17</v>
      </c>
    </row>
    <row r="9" spans="1:20" x14ac:dyDescent="0.3">
      <c r="A9" s="63" t="s">
        <v>1452</v>
      </c>
      <c r="B9" s="64">
        <f>VLOOKUP($A9,'Return Data'!$B$7:$R$2843,3,0)</f>
        <v>44347</v>
      </c>
      <c r="C9" s="65">
        <f>VLOOKUP($A9,'Return Data'!$B$7:$R$2843,4,0)</f>
        <v>53.91</v>
      </c>
      <c r="D9" s="65">
        <f>VLOOKUP($A9,'Return Data'!$B$7:$R$2843,10,0)</f>
        <v>17.246600000000001</v>
      </c>
      <c r="E9" s="66">
        <f t="shared" si="0"/>
        <v>11</v>
      </c>
      <c r="F9" s="65">
        <f>VLOOKUP($A9,'Return Data'!$B$7:$R$2843,11,0)</f>
        <v>32.6526</v>
      </c>
      <c r="G9" s="66">
        <f t="shared" si="1"/>
        <v>23</v>
      </c>
      <c r="H9" s="65">
        <f>VLOOKUP($A9,'Return Data'!$B$7:$R$2843,12,0)</f>
        <v>55.629300000000001</v>
      </c>
      <c r="I9" s="66">
        <f t="shared" ref="I9:I30" si="5">RANK(H9,H$8:H$30,0)</f>
        <v>23</v>
      </c>
      <c r="J9" s="65">
        <f>VLOOKUP($A9,'Return Data'!$B$7:$R$2843,13,0)</f>
        <v>92.123999999999995</v>
      </c>
      <c r="K9" s="66">
        <f t="shared" ref="K9:K30" si="6">RANK(J9,J$8:J$30,0)</f>
        <v>23</v>
      </c>
      <c r="L9" s="65">
        <f>VLOOKUP($A9,'Return Data'!$B$7:$R$2843,17,0)</f>
        <v>31.526199999999999</v>
      </c>
      <c r="M9" s="66">
        <f t="shared" ref="M9:M30" si="7">RANK(L9,L$8:L$30,0)</f>
        <v>8</v>
      </c>
      <c r="N9" s="65">
        <f>VLOOKUP($A9,'Return Data'!$B$7:$R$2843,14,0)</f>
        <v>22.4864</v>
      </c>
      <c r="O9" s="66">
        <f t="shared" ref="O9:O30" si="8">RANK(N9,N$8:N$30,0)</f>
        <v>2</v>
      </c>
      <c r="P9" s="65">
        <f>VLOOKUP($A9,'Return Data'!$B$7:$R$2843,15,0)</f>
        <v>21.132899999999999</v>
      </c>
      <c r="Q9" s="66">
        <f t="shared" ref="Q9:Q30" si="9">RANK(P9,P$8:P$30,0)</f>
        <v>4</v>
      </c>
      <c r="R9" s="65">
        <f>VLOOKUP($A9,'Return Data'!$B$7:$R$2843,16,0)</f>
        <v>25.160399999999999</v>
      </c>
      <c r="S9" s="67">
        <f t="shared" si="4"/>
        <v>11</v>
      </c>
    </row>
    <row r="10" spans="1:20" x14ac:dyDescent="0.3">
      <c r="A10" s="63" t="s">
        <v>1454</v>
      </c>
      <c r="B10" s="64">
        <f>VLOOKUP($A10,'Return Data'!$B$7:$R$2843,3,0)</f>
        <v>44347</v>
      </c>
      <c r="C10" s="65">
        <f>VLOOKUP($A10,'Return Data'!$B$7:$R$2843,4,0)</f>
        <v>22.16</v>
      </c>
      <c r="D10" s="65">
        <f>VLOOKUP($A10,'Return Data'!$B$7:$R$2843,10,0)</f>
        <v>19.460899999999999</v>
      </c>
      <c r="E10" s="66">
        <f t="shared" si="0"/>
        <v>5</v>
      </c>
      <c r="F10" s="65">
        <f>VLOOKUP($A10,'Return Data'!$B$7:$R$2843,11,0)</f>
        <v>41.869399999999999</v>
      </c>
      <c r="G10" s="66">
        <f t="shared" si="1"/>
        <v>9</v>
      </c>
      <c r="H10" s="65">
        <f>VLOOKUP($A10,'Return Data'!$B$7:$R$2843,12,0)</f>
        <v>67.371600000000001</v>
      </c>
      <c r="I10" s="66">
        <f t="shared" si="5"/>
        <v>5</v>
      </c>
      <c r="J10" s="65">
        <f>VLOOKUP($A10,'Return Data'!$B$7:$R$2843,13,0)</f>
        <v>118.54040000000001</v>
      </c>
      <c r="K10" s="66">
        <f t="shared" si="6"/>
        <v>7</v>
      </c>
      <c r="L10" s="65">
        <f>VLOOKUP($A10,'Return Data'!$B$7:$R$2843,17,0)</f>
        <v>43.040300000000002</v>
      </c>
      <c r="M10" s="66">
        <f t="shared" si="7"/>
        <v>2</v>
      </c>
      <c r="N10" s="65"/>
      <c r="O10" s="66"/>
      <c r="P10" s="65"/>
      <c r="Q10" s="66"/>
      <c r="R10" s="65">
        <f>VLOOKUP($A10,'Return Data'!$B$7:$R$2843,16,0)</f>
        <v>38.384799999999998</v>
      </c>
      <c r="S10" s="67">
        <f t="shared" si="4"/>
        <v>2</v>
      </c>
    </row>
    <row r="11" spans="1:20" x14ac:dyDescent="0.3">
      <c r="A11" s="63" t="s">
        <v>1456</v>
      </c>
      <c r="B11" s="64">
        <f>VLOOKUP($A11,'Return Data'!$B$7:$R$2843,3,0)</f>
        <v>44347</v>
      </c>
      <c r="C11" s="65">
        <f>VLOOKUP($A11,'Return Data'!$B$7:$R$2843,4,0)</f>
        <v>18.68</v>
      </c>
      <c r="D11" s="65">
        <f>VLOOKUP($A11,'Return Data'!$B$7:$R$2843,10,0)</f>
        <v>19.666899999999998</v>
      </c>
      <c r="E11" s="66">
        <f t="shared" si="0"/>
        <v>4</v>
      </c>
      <c r="F11" s="65">
        <f>VLOOKUP($A11,'Return Data'!$B$7:$R$2843,11,0)</f>
        <v>42.161299999999997</v>
      </c>
      <c r="G11" s="66">
        <f t="shared" si="1"/>
        <v>7</v>
      </c>
      <c r="H11" s="65">
        <f>VLOOKUP($A11,'Return Data'!$B$7:$R$2843,12,0)</f>
        <v>65.017700000000005</v>
      </c>
      <c r="I11" s="66">
        <f t="shared" si="5"/>
        <v>10</v>
      </c>
      <c r="J11" s="65">
        <f>VLOOKUP($A11,'Return Data'!$B$7:$R$2843,13,0)</f>
        <v>114.71259999999999</v>
      </c>
      <c r="K11" s="66">
        <f t="shared" si="6"/>
        <v>11</v>
      </c>
      <c r="L11" s="65">
        <f>VLOOKUP($A11,'Return Data'!$B$7:$R$2843,17,0)</f>
        <v>33.838500000000003</v>
      </c>
      <c r="M11" s="66">
        <f t="shared" si="7"/>
        <v>4</v>
      </c>
      <c r="N11" s="65"/>
      <c r="O11" s="66"/>
      <c r="P11" s="65"/>
      <c r="Q11" s="66"/>
      <c r="R11" s="65">
        <f>VLOOKUP($A11,'Return Data'!$B$7:$R$2843,16,0)</f>
        <v>31.366299999999999</v>
      </c>
      <c r="S11" s="67">
        <f t="shared" si="4"/>
        <v>6</v>
      </c>
    </row>
    <row r="12" spans="1:20" x14ac:dyDescent="0.3">
      <c r="A12" s="63" t="s">
        <v>1458</v>
      </c>
      <c r="B12" s="64">
        <f>VLOOKUP($A12,'Return Data'!$B$7:$R$2843,3,0)</f>
        <v>44347</v>
      </c>
      <c r="C12" s="65">
        <f>VLOOKUP($A12,'Return Data'!$B$7:$R$2843,4,0)</f>
        <v>94.444000000000003</v>
      </c>
      <c r="D12" s="65">
        <f>VLOOKUP($A12,'Return Data'!$B$7:$R$2843,10,0)</f>
        <v>15.1279</v>
      </c>
      <c r="E12" s="66">
        <f t="shared" si="0"/>
        <v>16</v>
      </c>
      <c r="F12" s="65">
        <f>VLOOKUP($A12,'Return Data'!$B$7:$R$2843,11,0)</f>
        <v>33.156599999999997</v>
      </c>
      <c r="G12" s="66">
        <f t="shared" si="1"/>
        <v>22</v>
      </c>
      <c r="H12" s="65">
        <f>VLOOKUP($A12,'Return Data'!$B$7:$R$2843,12,0)</f>
        <v>55.781300000000002</v>
      </c>
      <c r="I12" s="66">
        <f t="shared" si="5"/>
        <v>22</v>
      </c>
      <c r="J12" s="65">
        <f>VLOOKUP($A12,'Return Data'!$B$7:$R$2843,13,0)</f>
        <v>110.3289</v>
      </c>
      <c r="K12" s="66">
        <f t="shared" si="6"/>
        <v>15</v>
      </c>
      <c r="L12" s="65">
        <f>VLOOKUP($A12,'Return Data'!$B$7:$R$2843,17,0)</f>
        <v>26.683700000000002</v>
      </c>
      <c r="M12" s="66">
        <f t="shared" si="7"/>
        <v>13</v>
      </c>
      <c r="N12" s="65">
        <f>VLOOKUP($A12,'Return Data'!$B$7:$R$2843,14,0)</f>
        <v>13.597200000000001</v>
      </c>
      <c r="O12" s="66">
        <f t="shared" si="8"/>
        <v>8</v>
      </c>
      <c r="P12" s="65">
        <f>VLOOKUP($A12,'Return Data'!$B$7:$R$2843,15,0)</f>
        <v>15.514900000000001</v>
      </c>
      <c r="Q12" s="66">
        <f t="shared" si="9"/>
        <v>10</v>
      </c>
      <c r="R12" s="65">
        <f>VLOOKUP($A12,'Return Data'!$B$7:$R$2843,16,0)</f>
        <v>22.148199999999999</v>
      </c>
      <c r="S12" s="67">
        <f t="shared" si="4"/>
        <v>12</v>
      </c>
    </row>
    <row r="13" spans="1:20" x14ac:dyDescent="0.3">
      <c r="A13" s="63" t="s">
        <v>1460</v>
      </c>
      <c r="B13" s="64">
        <f>VLOOKUP($A13,'Return Data'!$B$7:$R$2843,3,0)</f>
        <v>44347</v>
      </c>
      <c r="C13" s="65">
        <f>VLOOKUP($A13,'Return Data'!$B$7:$R$2843,4,0)</f>
        <v>20.495000000000001</v>
      </c>
      <c r="D13" s="65">
        <f>VLOOKUP($A13,'Return Data'!$B$7:$R$2843,10,0)</f>
        <v>15.172800000000001</v>
      </c>
      <c r="E13" s="66">
        <f t="shared" si="0"/>
        <v>15</v>
      </c>
      <c r="F13" s="65">
        <f>VLOOKUP($A13,'Return Data'!$B$7:$R$2843,11,0)</f>
        <v>41.618299999999998</v>
      </c>
      <c r="G13" s="66">
        <f t="shared" si="1"/>
        <v>11</v>
      </c>
      <c r="H13" s="65">
        <f>VLOOKUP($A13,'Return Data'!$B$7:$R$2843,12,0)</f>
        <v>67.0334</v>
      </c>
      <c r="I13" s="66">
        <f t="shared" si="5"/>
        <v>7</v>
      </c>
      <c r="J13" s="65">
        <f>VLOOKUP($A13,'Return Data'!$B$7:$R$2843,13,0)</f>
        <v>112.1416</v>
      </c>
      <c r="K13" s="66">
        <f t="shared" si="6"/>
        <v>13</v>
      </c>
      <c r="L13" s="65">
        <f>VLOOKUP($A13,'Return Data'!$B$7:$R$2843,17,0)</f>
        <v>33.243000000000002</v>
      </c>
      <c r="M13" s="66">
        <f t="shared" si="7"/>
        <v>5</v>
      </c>
      <c r="N13" s="65"/>
      <c r="O13" s="66"/>
      <c r="P13" s="65"/>
      <c r="Q13" s="66"/>
      <c r="R13" s="65">
        <f>VLOOKUP($A13,'Return Data'!$B$7:$R$2843,16,0)</f>
        <v>36.388199999999998</v>
      </c>
      <c r="S13" s="67">
        <f t="shared" si="4"/>
        <v>4</v>
      </c>
    </row>
    <row r="14" spans="1:20" x14ac:dyDescent="0.3">
      <c r="A14" s="63" t="s">
        <v>1463</v>
      </c>
      <c r="B14" s="64">
        <f>VLOOKUP($A14,'Return Data'!$B$7:$R$2843,3,0)</f>
        <v>44347</v>
      </c>
      <c r="C14" s="65">
        <f>VLOOKUP($A14,'Return Data'!$B$7:$R$2843,4,0)</f>
        <v>81.183000000000007</v>
      </c>
      <c r="D14" s="65">
        <f>VLOOKUP($A14,'Return Data'!$B$7:$R$2843,10,0)</f>
        <v>11.920500000000001</v>
      </c>
      <c r="E14" s="66">
        <f t="shared" si="0"/>
        <v>23</v>
      </c>
      <c r="F14" s="65">
        <f>VLOOKUP($A14,'Return Data'!$B$7:$R$2843,11,0)</f>
        <v>36.314</v>
      </c>
      <c r="G14" s="66">
        <f t="shared" si="1"/>
        <v>18</v>
      </c>
      <c r="H14" s="65">
        <f>VLOOKUP($A14,'Return Data'!$B$7:$R$2843,12,0)</f>
        <v>62.181100000000001</v>
      </c>
      <c r="I14" s="66">
        <f t="shared" si="5"/>
        <v>14</v>
      </c>
      <c r="J14" s="65">
        <f>VLOOKUP($A14,'Return Data'!$B$7:$R$2843,13,0)</f>
        <v>111.053</v>
      </c>
      <c r="K14" s="66">
        <f t="shared" si="6"/>
        <v>14</v>
      </c>
      <c r="L14" s="65">
        <f>VLOOKUP($A14,'Return Data'!$B$7:$R$2843,17,0)</f>
        <v>17.411100000000001</v>
      </c>
      <c r="M14" s="66">
        <f t="shared" si="7"/>
        <v>20</v>
      </c>
      <c r="N14" s="65">
        <f>VLOOKUP($A14,'Return Data'!$B$7:$R$2843,14,0)</f>
        <v>8.5772999999999993</v>
      </c>
      <c r="O14" s="66">
        <f t="shared" si="8"/>
        <v>12</v>
      </c>
      <c r="P14" s="65">
        <f>VLOOKUP($A14,'Return Data'!$B$7:$R$2843,15,0)</f>
        <v>13.457100000000001</v>
      </c>
      <c r="Q14" s="66">
        <f t="shared" si="9"/>
        <v>12</v>
      </c>
      <c r="R14" s="65">
        <f>VLOOKUP($A14,'Return Data'!$B$7:$R$2843,16,0)</f>
        <v>20.245799999999999</v>
      </c>
      <c r="S14" s="67">
        <f t="shared" si="4"/>
        <v>15</v>
      </c>
    </row>
    <row r="15" spans="1:20" x14ac:dyDescent="0.3">
      <c r="A15" s="63" t="s">
        <v>1464</v>
      </c>
      <c r="B15" s="64">
        <f>VLOOKUP($A15,'Return Data'!$B$7:$R$2843,3,0)</f>
        <v>44347</v>
      </c>
      <c r="C15" s="65">
        <f>VLOOKUP($A15,'Return Data'!$B$7:$R$2843,4,0)</f>
        <v>66.506</v>
      </c>
      <c r="D15" s="65">
        <f>VLOOKUP($A15,'Return Data'!$B$7:$R$2843,10,0)</f>
        <v>16.478999999999999</v>
      </c>
      <c r="E15" s="66">
        <f t="shared" si="0"/>
        <v>13</v>
      </c>
      <c r="F15" s="65">
        <f>VLOOKUP($A15,'Return Data'!$B$7:$R$2843,11,0)</f>
        <v>43.353499999999997</v>
      </c>
      <c r="G15" s="66">
        <f t="shared" si="1"/>
        <v>5</v>
      </c>
      <c r="H15" s="65">
        <f>VLOOKUP($A15,'Return Data'!$B$7:$R$2843,12,0)</f>
        <v>63.413400000000003</v>
      </c>
      <c r="I15" s="66">
        <f t="shared" si="5"/>
        <v>12</v>
      </c>
      <c r="J15" s="65">
        <f>VLOOKUP($A15,'Return Data'!$B$7:$R$2843,13,0)</f>
        <v>119.6585</v>
      </c>
      <c r="K15" s="66">
        <f t="shared" si="6"/>
        <v>5</v>
      </c>
      <c r="L15" s="65">
        <f>VLOOKUP($A15,'Return Data'!$B$7:$R$2843,17,0)</f>
        <v>18.5792</v>
      </c>
      <c r="M15" s="66">
        <f t="shared" si="7"/>
        <v>18</v>
      </c>
      <c r="N15" s="65">
        <f>VLOOKUP($A15,'Return Data'!$B$7:$R$2843,14,0)</f>
        <v>10.9102</v>
      </c>
      <c r="O15" s="66">
        <f t="shared" si="8"/>
        <v>10</v>
      </c>
      <c r="P15" s="65">
        <f>VLOOKUP($A15,'Return Data'!$B$7:$R$2843,15,0)</f>
        <v>19.2242</v>
      </c>
      <c r="Q15" s="66">
        <f t="shared" si="9"/>
        <v>6</v>
      </c>
      <c r="R15" s="65">
        <f>VLOOKUP($A15,'Return Data'!$B$7:$R$2843,16,0)</f>
        <v>18.524999999999999</v>
      </c>
      <c r="S15" s="67">
        <f t="shared" si="4"/>
        <v>16</v>
      </c>
    </row>
    <row r="16" spans="1:20" x14ac:dyDescent="0.3">
      <c r="A16" s="63" t="s">
        <v>1467</v>
      </c>
      <c r="B16" s="64">
        <f>VLOOKUP($A16,'Return Data'!$B$7:$R$2843,3,0)</f>
        <v>44347</v>
      </c>
      <c r="C16" s="65">
        <f>VLOOKUP($A16,'Return Data'!$B$7:$R$2843,4,0)</f>
        <v>75.815899999999999</v>
      </c>
      <c r="D16" s="65">
        <f>VLOOKUP($A16,'Return Data'!$B$7:$R$2843,10,0)</f>
        <v>13.0305</v>
      </c>
      <c r="E16" s="66">
        <f t="shared" si="0"/>
        <v>22</v>
      </c>
      <c r="F16" s="65">
        <f>VLOOKUP($A16,'Return Data'!$B$7:$R$2843,11,0)</f>
        <v>33.9253</v>
      </c>
      <c r="G16" s="66">
        <f t="shared" si="1"/>
        <v>20</v>
      </c>
      <c r="H16" s="65">
        <f>VLOOKUP($A16,'Return Data'!$B$7:$R$2843,12,0)</f>
        <v>59.637300000000003</v>
      </c>
      <c r="I16" s="66">
        <f t="shared" si="5"/>
        <v>17</v>
      </c>
      <c r="J16" s="65">
        <f>VLOOKUP($A16,'Return Data'!$B$7:$R$2843,13,0)</f>
        <v>103.7531</v>
      </c>
      <c r="K16" s="66">
        <f t="shared" si="6"/>
        <v>18</v>
      </c>
      <c r="L16" s="65">
        <f>VLOOKUP($A16,'Return Data'!$B$7:$R$2843,17,0)</f>
        <v>19.861000000000001</v>
      </c>
      <c r="M16" s="66">
        <f t="shared" si="7"/>
        <v>17</v>
      </c>
      <c r="N16" s="65">
        <f>VLOOKUP($A16,'Return Data'!$B$7:$R$2843,14,0)</f>
        <v>7.3013000000000003</v>
      </c>
      <c r="O16" s="66">
        <f t="shared" si="8"/>
        <v>14</v>
      </c>
      <c r="P16" s="65">
        <f>VLOOKUP($A16,'Return Data'!$B$7:$R$2843,15,0)</f>
        <v>13.1493</v>
      </c>
      <c r="Q16" s="66">
        <f t="shared" si="9"/>
        <v>13</v>
      </c>
      <c r="R16" s="65">
        <f>VLOOKUP($A16,'Return Data'!$B$7:$R$2843,16,0)</f>
        <v>16.686599999999999</v>
      </c>
      <c r="S16" s="67">
        <f t="shared" si="4"/>
        <v>19</v>
      </c>
    </row>
    <row r="17" spans="1:19" x14ac:dyDescent="0.3">
      <c r="A17" s="63" t="s">
        <v>1469</v>
      </c>
      <c r="B17" s="64">
        <f>VLOOKUP($A17,'Return Data'!$B$7:$R$2843,3,0)</f>
        <v>44347</v>
      </c>
      <c r="C17" s="65">
        <f>VLOOKUP($A17,'Return Data'!$B$7:$R$2843,4,0)</f>
        <v>44.01</v>
      </c>
      <c r="D17" s="65">
        <f>VLOOKUP($A17,'Return Data'!$B$7:$R$2843,10,0)</f>
        <v>15.239599999999999</v>
      </c>
      <c r="E17" s="66">
        <f t="shared" si="0"/>
        <v>14</v>
      </c>
      <c r="F17" s="65">
        <f>VLOOKUP($A17,'Return Data'!$B$7:$R$2843,11,0)</f>
        <v>40.741900000000001</v>
      </c>
      <c r="G17" s="66">
        <f t="shared" si="1"/>
        <v>12</v>
      </c>
      <c r="H17" s="65">
        <f>VLOOKUP($A17,'Return Data'!$B$7:$R$2843,12,0)</f>
        <v>64.155199999999994</v>
      </c>
      <c r="I17" s="66">
        <f t="shared" si="5"/>
        <v>11</v>
      </c>
      <c r="J17" s="65">
        <f>VLOOKUP($A17,'Return Data'!$B$7:$R$2843,13,0)</f>
        <v>125.6923</v>
      </c>
      <c r="K17" s="66">
        <f t="shared" si="6"/>
        <v>3</v>
      </c>
      <c r="L17" s="65">
        <f>VLOOKUP($A17,'Return Data'!$B$7:$R$2843,17,0)</f>
        <v>26.926600000000001</v>
      </c>
      <c r="M17" s="66">
        <f t="shared" si="7"/>
        <v>12</v>
      </c>
      <c r="N17" s="65">
        <f>VLOOKUP($A17,'Return Data'!$B$7:$R$2843,14,0)</f>
        <v>16.115200000000002</v>
      </c>
      <c r="O17" s="66">
        <f t="shared" si="8"/>
        <v>6</v>
      </c>
      <c r="P17" s="65">
        <f>VLOOKUP($A17,'Return Data'!$B$7:$R$2843,15,0)</f>
        <v>17.561399999999999</v>
      </c>
      <c r="Q17" s="66">
        <f t="shared" si="9"/>
        <v>8</v>
      </c>
      <c r="R17" s="65">
        <f>VLOOKUP($A17,'Return Data'!$B$7:$R$2843,16,0)</f>
        <v>16.370999999999999</v>
      </c>
      <c r="S17" s="67">
        <f t="shared" si="4"/>
        <v>20</v>
      </c>
    </row>
    <row r="18" spans="1:19" x14ac:dyDescent="0.3">
      <c r="A18" s="63" t="s">
        <v>1471</v>
      </c>
      <c r="B18" s="64">
        <f>VLOOKUP($A18,'Return Data'!$B$7:$R$2843,3,0)</f>
        <v>44347</v>
      </c>
      <c r="C18" s="65">
        <f>VLOOKUP($A18,'Return Data'!$B$7:$R$2843,4,0)</f>
        <v>14.87</v>
      </c>
      <c r="D18" s="65">
        <f>VLOOKUP($A18,'Return Data'!$B$7:$R$2843,10,0)</f>
        <v>17.549399999999999</v>
      </c>
      <c r="E18" s="66">
        <f t="shared" si="0"/>
        <v>9</v>
      </c>
      <c r="F18" s="65">
        <f>VLOOKUP($A18,'Return Data'!$B$7:$R$2843,11,0)</f>
        <v>38.842199999999998</v>
      </c>
      <c r="G18" s="66">
        <f t="shared" si="1"/>
        <v>14</v>
      </c>
      <c r="H18" s="65">
        <f>VLOOKUP($A18,'Return Data'!$B$7:$R$2843,12,0)</f>
        <v>60.237099999999998</v>
      </c>
      <c r="I18" s="66">
        <f t="shared" si="5"/>
        <v>15</v>
      </c>
      <c r="J18" s="65">
        <f>VLOOKUP($A18,'Return Data'!$B$7:$R$2843,13,0)</f>
        <v>98.2667</v>
      </c>
      <c r="K18" s="66">
        <f t="shared" si="6"/>
        <v>21</v>
      </c>
      <c r="L18" s="65">
        <f>VLOOKUP($A18,'Return Data'!$B$7:$R$2843,17,0)</f>
        <v>21.606300000000001</v>
      </c>
      <c r="M18" s="66">
        <f t="shared" si="7"/>
        <v>14</v>
      </c>
      <c r="N18" s="65">
        <f>VLOOKUP($A18,'Return Data'!$B$7:$R$2843,14,0)</f>
        <v>11.032999999999999</v>
      </c>
      <c r="O18" s="66">
        <f t="shared" si="8"/>
        <v>9</v>
      </c>
      <c r="P18" s="65"/>
      <c r="Q18" s="66"/>
      <c r="R18" s="65">
        <f>VLOOKUP($A18,'Return Data'!$B$7:$R$2843,16,0)</f>
        <v>10.5799</v>
      </c>
      <c r="S18" s="67">
        <f t="shared" si="4"/>
        <v>23</v>
      </c>
    </row>
    <row r="19" spans="1:19" x14ac:dyDescent="0.3">
      <c r="A19" s="63" t="s">
        <v>1472</v>
      </c>
      <c r="B19" s="64">
        <f>VLOOKUP($A19,'Return Data'!$B$7:$R$2843,3,0)</f>
        <v>44347</v>
      </c>
      <c r="C19" s="65">
        <f>VLOOKUP($A19,'Return Data'!$B$7:$R$2843,4,0)</f>
        <v>18.739999999999998</v>
      </c>
      <c r="D19" s="65">
        <f>VLOOKUP($A19,'Return Data'!$B$7:$R$2843,10,0)</f>
        <v>14.8284</v>
      </c>
      <c r="E19" s="66">
        <f t="shared" si="0"/>
        <v>18</v>
      </c>
      <c r="F19" s="65">
        <f>VLOOKUP($A19,'Return Data'!$B$7:$R$2843,11,0)</f>
        <v>34.144599999999997</v>
      </c>
      <c r="G19" s="66">
        <f t="shared" ref="G19" si="10">RANK(F19,F$8:F$30,0)</f>
        <v>19</v>
      </c>
      <c r="H19" s="65">
        <f>VLOOKUP($A19,'Return Data'!$B$7:$R$2843,12,0)</f>
        <v>56.0366</v>
      </c>
      <c r="I19" s="66">
        <f t="shared" si="5"/>
        <v>21</v>
      </c>
      <c r="J19" s="65">
        <f>VLOOKUP($A19,'Return Data'!$B$7:$R$2843,13,0)</f>
        <v>101.07299999999999</v>
      </c>
      <c r="K19" s="66">
        <f t="shared" si="6"/>
        <v>20</v>
      </c>
      <c r="L19" s="65"/>
      <c r="M19" s="66"/>
      <c r="N19" s="65"/>
      <c r="O19" s="66"/>
      <c r="P19" s="65"/>
      <c r="Q19" s="66"/>
      <c r="R19" s="65">
        <f>VLOOKUP($A19,'Return Data'!$B$7:$R$2843,16,0)</f>
        <v>64.424800000000005</v>
      </c>
      <c r="S19" s="67">
        <f t="shared" si="4"/>
        <v>1</v>
      </c>
    </row>
    <row r="20" spans="1:19" x14ac:dyDescent="0.3">
      <c r="A20" s="63" t="s">
        <v>1474</v>
      </c>
      <c r="B20" s="64">
        <f>VLOOKUP($A20,'Return Data'!$B$7:$R$2843,3,0)</f>
        <v>44347</v>
      </c>
      <c r="C20" s="65">
        <f>VLOOKUP($A20,'Return Data'!$B$7:$R$2843,4,0)</f>
        <v>18.190000000000001</v>
      </c>
      <c r="D20" s="65">
        <f>VLOOKUP($A20,'Return Data'!$B$7:$R$2843,10,0)</f>
        <v>15.053800000000001</v>
      </c>
      <c r="E20" s="66">
        <f t="shared" si="0"/>
        <v>17</v>
      </c>
      <c r="F20" s="65">
        <f>VLOOKUP($A20,'Return Data'!$B$7:$R$2843,11,0)</f>
        <v>41.777099999999997</v>
      </c>
      <c r="G20" s="66">
        <f>RANK(F20,F$8:F$30,0)</f>
        <v>10</v>
      </c>
      <c r="H20" s="65">
        <f>VLOOKUP($A20,'Return Data'!$B$7:$R$2843,12,0)</f>
        <v>59.701500000000003</v>
      </c>
      <c r="I20" s="66">
        <f t="shared" si="5"/>
        <v>16</v>
      </c>
      <c r="J20" s="65">
        <f>VLOOKUP($A20,'Return Data'!$B$7:$R$2843,13,0)</f>
        <v>97.717399999999998</v>
      </c>
      <c r="K20" s="66">
        <f t="shared" si="6"/>
        <v>22</v>
      </c>
      <c r="L20" s="65">
        <f>VLOOKUP($A20,'Return Data'!$B$7:$R$2843,17,0)</f>
        <v>29.5532</v>
      </c>
      <c r="M20" s="66">
        <f t="shared" si="7"/>
        <v>10</v>
      </c>
      <c r="N20" s="65"/>
      <c r="O20" s="66"/>
      <c r="P20" s="65"/>
      <c r="Q20" s="66"/>
      <c r="R20" s="65">
        <f>VLOOKUP($A20,'Return Data'!$B$7:$R$2843,16,0)</f>
        <v>26.0274</v>
      </c>
      <c r="S20" s="67">
        <f t="shared" si="4"/>
        <v>9</v>
      </c>
    </row>
    <row r="21" spans="1:19" x14ac:dyDescent="0.3">
      <c r="A21" s="63" t="s">
        <v>1476</v>
      </c>
      <c r="B21" s="64">
        <f>VLOOKUP($A21,'Return Data'!$B$7:$R$2843,3,0)</f>
        <v>44347</v>
      </c>
      <c r="C21" s="65">
        <f>VLOOKUP($A21,'Return Data'!$B$7:$R$2843,4,0)</f>
        <v>14.856299999999999</v>
      </c>
      <c r="D21" s="65">
        <f>VLOOKUP($A21,'Return Data'!$B$7:$R$2843,10,0)</f>
        <v>17.285299999999999</v>
      </c>
      <c r="E21" s="66">
        <f t="shared" si="0"/>
        <v>10</v>
      </c>
      <c r="F21" s="65">
        <f>VLOOKUP($A21,'Return Data'!$B$7:$R$2843,11,0)</f>
        <v>38.127499999999998</v>
      </c>
      <c r="G21" s="66">
        <f>RANK(F21,F$8:F$30,0)</f>
        <v>16</v>
      </c>
      <c r="H21" s="65">
        <f>VLOOKUP($A21,'Return Data'!$B$7:$R$2843,12,0)</f>
        <v>57.036700000000003</v>
      </c>
      <c r="I21" s="66">
        <f t="shared" si="5"/>
        <v>18</v>
      </c>
      <c r="J21" s="65">
        <f>VLOOKUP($A21,'Return Data'!$B$7:$R$2843,13,0)</f>
        <v>109.1052</v>
      </c>
      <c r="K21" s="66">
        <f t="shared" si="6"/>
        <v>16</v>
      </c>
      <c r="L21" s="65"/>
      <c r="M21" s="66"/>
      <c r="N21" s="65"/>
      <c r="O21" s="66"/>
      <c r="P21" s="65"/>
      <c r="Q21" s="66"/>
      <c r="R21" s="65">
        <f>VLOOKUP($A21,'Return Data'!$B$7:$R$2843,16,0)</f>
        <v>36.078600000000002</v>
      </c>
      <c r="S21" s="67">
        <f t="shared" si="4"/>
        <v>5</v>
      </c>
    </row>
    <row r="22" spans="1:19" x14ac:dyDescent="0.3">
      <c r="A22" s="63" t="s">
        <v>1479</v>
      </c>
      <c r="B22" s="64">
        <f>VLOOKUP($A22,'Return Data'!$B$7:$R$2843,3,0)</f>
        <v>44347</v>
      </c>
      <c r="C22" s="65">
        <f>VLOOKUP($A22,'Return Data'!$B$7:$R$2843,4,0)</f>
        <v>148.89099999999999</v>
      </c>
      <c r="D22" s="65">
        <f>VLOOKUP($A22,'Return Data'!$B$7:$R$2843,10,0)</f>
        <v>16.5779</v>
      </c>
      <c r="E22" s="66">
        <f t="shared" si="0"/>
        <v>12</v>
      </c>
      <c r="F22" s="65">
        <f>VLOOKUP($A22,'Return Data'!$B$7:$R$2843,11,0)</f>
        <v>45.9086</v>
      </c>
      <c r="G22" s="66">
        <f t="shared" ref="G22:G30" si="11">RANK(F22,F$8:F$30,0)</f>
        <v>2</v>
      </c>
      <c r="H22" s="65">
        <f>VLOOKUP($A22,'Return Data'!$B$7:$R$2843,12,0)</f>
        <v>78.421599999999998</v>
      </c>
      <c r="I22" s="66">
        <f t="shared" si="5"/>
        <v>2</v>
      </c>
      <c r="J22" s="65">
        <f>VLOOKUP($A22,'Return Data'!$B$7:$R$2843,13,0)</f>
        <v>138.96350000000001</v>
      </c>
      <c r="K22" s="66">
        <f t="shared" si="6"/>
        <v>2</v>
      </c>
      <c r="L22" s="65">
        <f>VLOOKUP($A22,'Return Data'!$B$7:$R$2843,17,0)</f>
        <v>37.748100000000001</v>
      </c>
      <c r="M22" s="66">
        <f t="shared" si="7"/>
        <v>3</v>
      </c>
      <c r="N22" s="65">
        <f>VLOOKUP($A22,'Return Data'!$B$7:$R$2843,14,0)</f>
        <v>21.0654</v>
      </c>
      <c r="O22" s="66">
        <f t="shared" si="8"/>
        <v>3</v>
      </c>
      <c r="P22" s="65">
        <f>VLOOKUP($A22,'Return Data'!$B$7:$R$2843,15,0)</f>
        <v>21.140899999999998</v>
      </c>
      <c r="Q22" s="66">
        <f t="shared" si="9"/>
        <v>3</v>
      </c>
      <c r="R22" s="65">
        <f>VLOOKUP($A22,'Return Data'!$B$7:$R$2843,16,0)</f>
        <v>20.765000000000001</v>
      </c>
      <c r="S22" s="67">
        <f t="shared" si="4"/>
        <v>13</v>
      </c>
    </row>
    <row r="23" spans="1:19" x14ac:dyDescent="0.3">
      <c r="A23" s="63" t="s">
        <v>1480</v>
      </c>
      <c r="B23" s="64">
        <f>VLOOKUP($A23,'Return Data'!$B$7:$R$2843,3,0)</f>
        <v>44347</v>
      </c>
      <c r="C23" s="65">
        <f>VLOOKUP($A23,'Return Data'!$B$7:$R$2843,4,0)</f>
        <v>37.392000000000003</v>
      </c>
      <c r="D23" s="65">
        <f>VLOOKUP($A23,'Return Data'!$B$7:$R$2843,10,0)</f>
        <v>20.4406</v>
      </c>
      <c r="E23" s="66">
        <f t="shared" si="0"/>
        <v>3</v>
      </c>
      <c r="F23" s="65">
        <f>VLOOKUP($A23,'Return Data'!$B$7:$R$2843,11,0)</f>
        <v>42.212800000000001</v>
      </c>
      <c r="G23" s="66">
        <f t="shared" si="11"/>
        <v>6</v>
      </c>
      <c r="H23" s="65">
        <f>VLOOKUP($A23,'Return Data'!$B$7:$R$2843,12,0)</f>
        <v>67.526899999999998</v>
      </c>
      <c r="I23" s="66">
        <f t="shared" si="5"/>
        <v>4</v>
      </c>
      <c r="J23" s="65">
        <f>VLOOKUP($A23,'Return Data'!$B$7:$R$2843,13,0)</f>
        <v>115.0201</v>
      </c>
      <c r="K23" s="66">
        <f t="shared" si="6"/>
        <v>10</v>
      </c>
      <c r="L23" s="65">
        <f>VLOOKUP($A23,'Return Data'!$B$7:$R$2843,17,0)</f>
        <v>21.3492</v>
      </c>
      <c r="M23" s="66">
        <f t="shared" si="7"/>
        <v>15</v>
      </c>
      <c r="N23" s="65">
        <f>VLOOKUP($A23,'Return Data'!$B$7:$R$2843,14,0)</f>
        <v>9.9932999999999996</v>
      </c>
      <c r="O23" s="66">
        <f t="shared" si="8"/>
        <v>11</v>
      </c>
      <c r="P23" s="65">
        <f>VLOOKUP($A23,'Return Data'!$B$7:$R$2843,15,0)</f>
        <v>19.668199999999999</v>
      </c>
      <c r="Q23" s="66">
        <f t="shared" si="9"/>
        <v>5</v>
      </c>
      <c r="R23" s="65">
        <f>VLOOKUP($A23,'Return Data'!$B$7:$R$2843,16,0)</f>
        <v>20.547599999999999</v>
      </c>
      <c r="S23" s="67">
        <f t="shared" si="4"/>
        <v>14</v>
      </c>
    </row>
    <row r="24" spans="1:19" x14ac:dyDescent="0.3">
      <c r="A24" s="63" t="s">
        <v>1483</v>
      </c>
      <c r="B24" s="64">
        <f>VLOOKUP($A24,'Return Data'!$B$7:$R$2843,3,0)</f>
        <v>44347</v>
      </c>
      <c r="C24" s="65">
        <f>VLOOKUP($A24,'Return Data'!$B$7:$R$2843,4,0)</f>
        <v>72.942700000000002</v>
      </c>
      <c r="D24" s="65">
        <f>VLOOKUP($A24,'Return Data'!$B$7:$R$2843,10,0)</f>
        <v>18.679300000000001</v>
      </c>
      <c r="E24" s="66">
        <f t="shared" si="0"/>
        <v>7</v>
      </c>
      <c r="F24" s="65">
        <f>VLOOKUP($A24,'Return Data'!$B$7:$R$2843,11,0)</f>
        <v>44.975200000000001</v>
      </c>
      <c r="G24" s="66">
        <f t="shared" si="11"/>
        <v>4</v>
      </c>
      <c r="H24" s="65">
        <f>VLOOKUP($A24,'Return Data'!$B$7:$R$2843,12,0)</f>
        <v>67.123400000000004</v>
      </c>
      <c r="I24" s="66">
        <f t="shared" si="5"/>
        <v>6</v>
      </c>
      <c r="J24" s="65">
        <f>VLOOKUP($A24,'Return Data'!$B$7:$R$2843,13,0)</f>
        <v>122.2636</v>
      </c>
      <c r="K24" s="66">
        <f t="shared" si="6"/>
        <v>4</v>
      </c>
      <c r="L24" s="65">
        <f>VLOOKUP($A24,'Return Data'!$B$7:$R$2843,17,0)</f>
        <v>29.213699999999999</v>
      </c>
      <c r="M24" s="66">
        <f t="shared" si="7"/>
        <v>11</v>
      </c>
      <c r="N24" s="65">
        <f>VLOOKUP($A24,'Return Data'!$B$7:$R$2843,14,0)</f>
        <v>16.432700000000001</v>
      </c>
      <c r="O24" s="66">
        <f t="shared" si="8"/>
        <v>5</v>
      </c>
      <c r="P24" s="65">
        <f>VLOOKUP($A24,'Return Data'!$B$7:$R$2843,15,0)</f>
        <v>22.3338</v>
      </c>
      <c r="Q24" s="66">
        <f t="shared" si="9"/>
        <v>2</v>
      </c>
      <c r="R24" s="65">
        <f>VLOOKUP($A24,'Return Data'!$B$7:$R$2843,16,0)</f>
        <v>25.212800000000001</v>
      </c>
      <c r="S24" s="67">
        <f t="shared" si="4"/>
        <v>10</v>
      </c>
    </row>
    <row r="25" spans="1:19" x14ac:dyDescent="0.3">
      <c r="A25" s="63" t="s">
        <v>1484</v>
      </c>
      <c r="B25" s="64">
        <f>VLOOKUP($A25,'Return Data'!$B$7:$R$2843,3,0)</f>
        <v>44347</v>
      </c>
      <c r="C25" s="65">
        <f>VLOOKUP($A25,'Return Data'!$B$7:$R$2843,4,0)</f>
        <v>19.399999999999999</v>
      </c>
      <c r="D25" s="65">
        <f>VLOOKUP($A25,'Return Data'!$B$7:$R$2843,10,0)</f>
        <v>19.384599999999999</v>
      </c>
      <c r="E25" s="66">
        <f t="shared" si="0"/>
        <v>6</v>
      </c>
      <c r="F25" s="65">
        <f>VLOOKUP($A25,'Return Data'!$B$7:$R$2843,11,0)</f>
        <v>42.124499999999998</v>
      </c>
      <c r="G25" s="66">
        <f t="shared" si="11"/>
        <v>8</v>
      </c>
      <c r="H25" s="65">
        <f>VLOOKUP($A25,'Return Data'!$B$7:$R$2843,12,0)</f>
        <v>66.238200000000006</v>
      </c>
      <c r="I25" s="66">
        <f t="shared" si="5"/>
        <v>8</v>
      </c>
      <c r="J25" s="65">
        <f>VLOOKUP($A25,'Return Data'!$B$7:$R$2843,13,0)</f>
        <v>116.0356</v>
      </c>
      <c r="K25" s="66">
        <f t="shared" si="6"/>
        <v>8</v>
      </c>
      <c r="L25" s="65"/>
      <c r="M25" s="66"/>
      <c r="N25" s="65"/>
      <c r="O25" s="66"/>
      <c r="P25" s="65"/>
      <c r="Q25" s="66"/>
      <c r="R25" s="65">
        <f>VLOOKUP($A25,'Return Data'!$B$7:$R$2843,16,0)</f>
        <v>38.118099999999998</v>
      </c>
      <c r="S25" s="67">
        <f t="shared" si="4"/>
        <v>3</v>
      </c>
    </row>
    <row r="26" spans="1:19" x14ac:dyDescent="0.3">
      <c r="A26" s="63" t="s">
        <v>1487</v>
      </c>
      <c r="B26" s="64">
        <f>VLOOKUP($A26,'Return Data'!$B$7:$R$2843,3,0)</f>
        <v>44347</v>
      </c>
      <c r="C26" s="65">
        <f>VLOOKUP($A26,'Return Data'!$B$7:$R$2843,4,0)</f>
        <v>109.6233</v>
      </c>
      <c r="D26" s="65">
        <f>VLOOKUP($A26,'Return Data'!$B$7:$R$2843,10,0)</f>
        <v>33.960299999999997</v>
      </c>
      <c r="E26" s="66">
        <f t="shared" si="0"/>
        <v>1</v>
      </c>
      <c r="F26" s="65">
        <f>VLOOKUP($A26,'Return Data'!$B$7:$R$2843,11,0)</f>
        <v>64.595100000000002</v>
      </c>
      <c r="G26" s="66">
        <f t="shared" si="11"/>
        <v>1</v>
      </c>
      <c r="H26" s="65">
        <f>VLOOKUP($A26,'Return Data'!$B$7:$R$2843,12,0)</f>
        <v>95.3262</v>
      </c>
      <c r="I26" s="66">
        <f t="shared" si="5"/>
        <v>1</v>
      </c>
      <c r="J26" s="65">
        <f>VLOOKUP($A26,'Return Data'!$B$7:$R$2843,13,0)</f>
        <v>208.13059999999999</v>
      </c>
      <c r="K26" s="66">
        <f t="shared" si="6"/>
        <v>1</v>
      </c>
      <c r="L26" s="65">
        <f>VLOOKUP($A26,'Return Data'!$B$7:$R$2843,17,0)</f>
        <v>51.548900000000003</v>
      </c>
      <c r="M26" s="66">
        <f t="shared" si="7"/>
        <v>1</v>
      </c>
      <c r="N26" s="65">
        <f>VLOOKUP($A26,'Return Data'!$B$7:$R$2843,14,0)</f>
        <v>28.762499999999999</v>
      </c>
      <c r="O26" s="66">
        <f t="shared" si="8"/>
        <v>1</v>
      </c>
      <c r="P26" s="65">
        <f>VLOOKUP($A26,'Return Data'!$B$7:$R$2843,15,0)</f>
        <v>18.952100000000002</v>
      </c>
      <c r="Q26" s="66">
        <f t="shared" si="9"/>
        <v>7</v>
      </c>
      <c r="R26" s="65">
        <f>VLOOKUP($A26,'Return Data'!$B$7:$R$2843,16,0)</f>
        <v>14.910600000000001</v>
      </c>
      <c r="S26" s="67">
        <f t="shared" si="4"/>
        <v>21</v>
      </c>
    </row>
    <row r="27" spans="1:19" x14ac:dyDescent="0.3">
      <c r="A27" s="63" t="s">
        <v>1488</v>
      </c>
      <c r="B27" s="64">
        <f>VLOOKUP($A27,'Return Data'!$B$7:$R$2843,3,0)</f>
        <v>44347</v>
      </c>
      <c r="C27" s="65">
        <f>VLOOKUP($A27,'Return Data'!$B$7:$R$2843,4,0)</f>
        <v>97.38</v>
      </c>
      <c r="D27" s="65">
        <f>VLOOKUP($A27,'Return Data'!$B$7:$R$2843,10,0)</f>
        <v>13.512600000000001</v>
      </c>
      <c r="E27" s="66">
        <f t="shared" si="0"/>
        <v>21</v>
      </c>
      <c r="F27" s="65">
        <f>VLOOKUP($A27,'Return Data'!$B$7:$R$2843,11,0)</f>
        <v>33.195599999999999</v>
      </c>
      <c r="G27" s="66">
        <f t="shared" si="11"/>
        <v>21</v>
      </c>
      <c r="H27" s="65">
        <f>VLOOKUP($A27,'Return Data'!$B$7:$R$2843,12,0)</f>
        <v>56.160800000000002</v>
      </c>
      <c r="I27" s="66">
        <f t="shared" si="5"/>
        <v>20</v>
      </c>
      <c r="J27" s="65">
        <f>VLOOKUP($A27,'Return Data'!$B$7:$R$2843,13,0)</f>
        <v>103.4055</v>
      </c>
      <c r="K27" s="66">
        <f t="shared" si="6"/>
        <v>19</v>
      </c>
      <c r="L27" s="65">
        <f>VLOOKUP($A27,'Return Data'!$B$7:$R$2843,17,0)</f>
        <v>31.2575</v>
      </c>
      <c r="M27" s="66">
        <f t="shared" si="7"/>
        <v>9</v>
      </c>
      <c r="N27" s="65">
        <f>VLOOKUP($A27,'Return Data'!$B$7:$R$2843,14,0)</f>
        <v>18.164000000000001</v>
      </c>
      <c r="O27" s="66">
        <f t="shared" si="8"/>
        <v>4</v>
      </c>
      <c r="P27" s="65">
        <f>VLOOKUP($A27,'Return Data'!$B$7:$R$2843,15,0)</f>
        <v>23.578199999999999</v>
      </c>
      <c r="Q27" s="66">
        <f t="shared" si="9"/>
        <v>1</v>
      </c>
      <c r="R27" s="65">
        <f>VLOOKUP($A27,'Return Data'!$B$7:$R$2843,16,0)</f>
        <v>27.2881</v>
      </c>
      <c r="S27" s="67">
        <f t="shared" si="4"/>
        <v>8</v>
      </c>
    </row>
    <row r="28" spans="1:19" x14ac:dyDescent="0.3">
      <c r="A28" s="63" t="s">
        <v>1491</v>
      </c>
      <c r="B28" s="64">
        <f>VLOOKUP($A28,'Return Data'!$B$7:$R$2843,3,0)</f>
        <v>44347</v>
      </c>
      <c r="C28" s="65">
        <f>VLOOKUP($A28,'Return Data'!$B$7:$R$2843,4,0)</f>
        <v>128.1011</v>
      </c>
      <c r="D28" s="65">
        <f>VLOOKUP($A28,'Return Data'!$B$7:$R$2843,10,0)</f>
        <v>17.8367</v>
      </c>
      <c r="E28" s="66">
        <f t="shared" si="0"/>
        <v>8</v>
      </c>
      <c r="F28" s="65">
        <f>VLOOKUP($A28,'Return Data'!$B$7:$R$2843,11,0)</f>
        <v>37.833500000000001</v>
      </c>
      <c r="G28" s="66">
        <f t="shared" si="11"/>
        <v>17</v>
      </c>
      <c r="H28" s="65">
        <f>VLOOKUP($A28,'Return Data'!$B$7:$R$2843,12,0)</f>
        <v>63.064999999999998</v>
      </c>
      <c r="I28" s="66">
        <f t="shared" si="5"/>
        <v>13</v>
      </c>
      <c r="J28" s="65">
        <f>VLOOKUP($A28,'Return Data'!$B$7:$R$2843,13,0)</f>
        <v>115.4336</v>
      </c>
      <c r="K28" s="66">
        <f t="shared" si="6"/>
        <v>9</v>
      </c>
      <c r="L28" s="65">
        <f>VLOOKUP($A28,'Return Data'!$B$7:$R$2843,17,0)</f>
        <v>20.882100000000001</v>
      </c>
      <c r="M28" s="66">
        <f t="shared" si="7"/>
        <v>16</v>
      </c>
      <c r="N28" s="65">
        <f>VLOOKUP($A28,'Return Data'!$B$7:$R$2843,14,0)</f>
        <v>7.8354999999999997</v>
      </c>
      <c r="O28" s="66">
        <f t="shared" si="8"/>
        <v>13</v>
      </c>
      <c r="P28" s="65">
        <f>VLOOKUP($A28,'Return Data'!$B$7:$R$2843,15,0)</f>
        <v>13.0406</v>
      </c>
      <c r="Q28" s="66">
        <f t="shared" si="9"/>
        <v>14</v>
      </c>
      <c r="R28" s="65">
        <f>VLOOKUP($A28,'Return Data'!$B$7:$R$2843,16,0)</f>
        <v>16.863299999999999</v>
      </c>
      <c r="S28" s="67">
        <f t="shared" si="4"/>
        <v>18</v>
      </c>
    </row>
    <row r="29" spans="1:19" x14ac:dyDescent="0.3">
      <c r="A29" s="63" t="s">
        <v>1492</v>
      </c>
      <c r="B29" s="64">
        <f>VLOOKUP($A29,'Return Data'!$B$7:$R$2843,3,0)</f>
        <v>44347</v>
      </c>
      <c r="C29" s="65">
        <f>VLOOKUP($A29,'Return Data'!$B$7:$R$2843,4,0)</f>
        <v>18.7135</v>
      </c>
      <c r="D29" s="65">
        <f>VLOOKUP($A29,'Return Data'!$B$7:$R$2843,10,0)</f>
        <v>22.891200000000001</v>
      </c>
      <c r="E29" s="66">
        <f t="shared" si="0"/>
        <v>2</v>
      </c>
      <c r="F29" s="65">
        <f>VLOOKUP($A29,'Return Data'!$B$7:$R$2843,11,0)</f>
        <v>45.8596</v>
      </c>
      <c r="G29" s="66">
        <f t="shared" si="11"/>
        <v>3</v>
      </c>
      <c r="H29" s="65">
        <f>VLOOKUP($A29,'Return Data'!$B$7:$R$2843,12,0)</f>
        <v>68.415599999999998</v>
      </c>
      <c r="I29" s="66">
        <f t="shared" si="5"/>
        <v>3</v>
      </c>
      <c r="J29" s="65">
        <f>VLOOKUP($A29,'Return Data'!$B$7:$R$2843,13,0)</f>
        <v>114.64870000000001</v>
      </c>
      <c r="K29" s="66">
        <f t="shared" si="6"/>
        <v>12</v>
      </c>
      <c r="L29" s="65">
        <f>VLOOKUP($A29,'Return Data'!$B$7:$R$2843,17,0)</f>
        <v>31.529699999999998</v>
      </c>
      <c r="M29" s="66">
        <f t="shared" si="7"/>
        <v>7</v>
      </c>
      <c r="N29" s="65"/>
      <c r="O29" s="66"/>
      <c r="P29" s="65"/>
      <c r="Q29" s="66"/>
      <c r="R29" s="65">
        <f>VLOOKUP($A29,'Return Data'!$B$7:$R$2843,16,0)</f>
        <v>27.849399999999999</v>
      </c>
      <c r="S29" s="67">
        <f t="shared" si="4"/>
        <v>7</v>
      </c>
    </row>
    <row r="30" spans="1:19" x14ac:dyDescent="0.3">
      <c r="A30" s="63" t="s">
        <v>1494</v>
      </c>
      <c r="B30" s="64">
        <f>VLOOKUP($A30,'Return Data'!$B$7:$R$2843,3,0)</f>
        <v>44347</v>
      </c>
      <c r="C30" s="65">
        <f>VLOOKUP($A30,'Return Data'!$B$7:$R$2843,4,0)</f>
        <v>25.02</v>
      </c>
      <c r="D30" s="65">
        <f>VLOOKUP($A30,'Return Data'!$B$7:$R$2843,10,0)</f>
        <v>14.8233</v>
      </c>
      <c r="E30" s="66">
        <f t="shared" si="0"/>
        <v>19</v>
      </c>
      <c r="F30" s="65">
        <f>VLOOKUP($A30,'Return Data'!$B$7:$R$2843,11,0)</f>
        <v>39.776499999999999</v>
      </c>
      <c r="G30" s="66">
        <f t="shared" si="11"/>
        <v>13</v>
      </c>
      <c r="H30" s="65">
        <f>VLOOKUP($A30,'Return Data'!$B$7:$R$2843,12,0)</f>
        <v>56.7669</v>
      </c>
      <c r="I30" s="66">
        <f t="shared" si="5"/>
        <v>19</v>
      </c>
      <c r="J30" s="65">
        <f>VLOOKUP($A30,'Return Data'!$B$7:$R$2843,13,0)</f>
        <v>104.0783</v>
      </c>
      <c r="K30" s="66">
        <f t="shared" si="6"/>
        <v>17</v>
      </c>
      <c r="L30" s="65">
        <f>VLOOKUP($A30,'Return Data'!$B$7:$R$2843,17,0)</f>
        <v>31.993500000000001</v>
      </c>
      <c r="M30" s="66">
        <f t="shared" si="7"/>
        <v>6</v>
      </c>
      <c r="N30" s="65">
        <f>VLOOKUP($A30,'Return Data'!$B$7:$R$2843,14,0)</f>
        <v>15.3863</v>
      </c>
      <c r="O30" s="66">
        <f t="shared" si="8"/>
        <v>7</v>
      </c>
      <c r="P30" s="65">
        <f>VLOOKUP($A30,'Return Data'!$B$7:$R$2843,15,0)</f>
        <v>15.5525</v>
      </c>
      <c r="Q30" s="66">
        <f t="shared" si="9"/>
        <v>9</v>
      </c>
      <c r="R30" s="65">
        <f>VLOOKUP($A30,'Return Data'!$B$7:$R$2843,16,0)</f>
        <v>14.045199999999999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17.423178260869566</v>
      </c>
      <c r="E32" s="74"/>
      <c r="F32" s="75">
        <f>AVERAGE(F8:F30)</f>
        <v>40.602756521739131</v>
      </c>
      <c r="G32" s="74"/>
      <c r="H32" s="75">
        <f>AVERAGE(H8:H30)</f>
        <v>64.266413043478266</v>
      </c>
      <c r="I32" s="74"/>
      <c r="J32" s="75">
        <f>AVERAGE(J8:J30)</f>
        <v>116.11982608695652</v>
      </c>
      <c r="K32" s="74"/>
      <c r="L32" s="75">
        <f>AVERAGE(L8:L30)</f>
        <v>28.773590000000002</v>
      </c>
      <c r="M32" s="74"/>
      <c r="N32" s="75">
        <f>AVERAGE(N8:N30)</f>
        <v>14.28758</v>
      </c>
      <c r="O32" s="74"/>
      <c r="P32" s="75">
        <f>AVERAGE(P8:P30)</f>
        <v>17.716535714285715</v>
      </c>
      <c r="Q32" s="74"/>
      <c r="R32" s="75">
        <f>AVERAGE(R8:R30)</f>
        <v>25.460839130434781</v>
      </c>
      <c r="S32" s="76"/>
    </row>
    <row r="33" spans="1:19" x14ac:dyDescent="0.3">
      <c r="A33" s="73" t="s">
        <v>28</v>
      </c>
      <c r="B33" s="74"/>
      <c r="C33" s="74"/>
      <c r="D33" s="75">
        <f>MIN(D8:D30)</f>
        <v>11.920500000000001</v>
      </c>
      <c r="E33" s="74"/>
      <c r="F33" s="75">
        <f>MIN(F8:F30)</f>
        <v>32.6526</v>
      </c>
      <c r="G33" s="74"/>
      <c r="H33" s="75">
        <f>MIN(H8:H30)</f>
        <v>55.629300000000001</v>
      </c>
      <c r="I33" s="74"/>
      <c r="J33" s="75">
        <f>MIN(J8:J30)</f>
        <v>92.123999999999995</v>
      </c>
      <c r="K33" s="74"/>
      <c r="L33" s="75">
        <f>MIN(L8:L30)</f>
        <v>17.411100000000001</v>
      </c>
      <c r="M33" s="74"/>
      <c r="N33" s="75">
        <f>MIN(N8:N30)</f>
        <v>6.6534000000000004</v>
      </c>
      <c r="O33" s="74"/>
      <c r="P33" s="75">
        <f>MIN(P8:P30)</f>
        <v>13.0406</v>
      </c>
      <c r="Q33" s="74"/>
      <c r="R33" s="75">
        <f>MIN(R8:R30)</f>
        <v>10.5799</v>
      </c>
      <c r="S33" s="76"/>
    </row>
    <row r="34" spans="1:19" ht="15" thickBot="1" x14ac:dyDescent="0.35">
      <c r="A34" s="77" t="s">
        <v>29</v>
      </c>
      <c r="B34" s="78"/>
      <c r="C34" s="78"/>
      <c r="D34" s="79">
        <f>MAX(D8:D30)</f>
        <v>33.960299999999997</v>
      </c>
      <c r="E34" s="78"/>
      <c r="F34" s="79">
        <f>MAX(F8:F30)</f>
        <v>64.595100000000002</v>
      </c>
      <c r="G34" s="78"/>
      <c r="H34" s="79">
        <f>MAX(H8:H30)</f>
        <v>95.3262</v>
      </c>
      <c r="I34" s="78"/>
      <c r="J34" s="79">
        <f>MAX(J8:J30)</f>
        <v>208.13059999999999</v>
      </c>
      <c r="K34" s="78"/>
      <c r="L34" s="79">
        <f>MAX(L8:L30)</f>
        <v>51.548900000000003</v>
      </c>
      <c r="M34" s="78"/>
      <c r="N34" s="79">
        <f>MAX(N8:N30)</f>
        <v>28.762499999999999</v>
      </c>
      <c r="O34" s="78"/>
      <c r="P34" s="79">
        <f>MAX(P8:P30)</f>
        <v>23.578199999999999</v>
      </c>
      <c r="Q34" s="78"/>
      <c r="R34" s="79">
        <f>MAX(R8:R30)</f>
        <v>64.424800000000005</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44347</v>
      </c>
      <c r="C8" s="65">
        <f>VLOOKUP($A8,'Return Data'!$B$7:$R$2843,4,0)</f>
        <v>47.768700000000003</v>
      </c>
      <c r="D8" s="65">
        <f>VLOOKUP($A8,'Return Data'!$B$7:$R$2843,10,0)</f>
        <v>14.279199999999999</v>
      </c>
      <c r="E8" s="66">
        <f t="shared" ref="E8:E30" si="0">RANK(D8,D$8:D$30,0)</f>
        <v>19</v>
      </c>
      <c r="F8" s="65">
        <f>VLOOKUP($A8,'Return Data'!$B$7:$R$2843,11,0)</f>
        <v>38.0227</v>
      </c>
      <c r="G8" s="66">
        <f t="shared" ref="G8" si="1">RANK(F8,F$8:F$30,0)</f>
        <v>15</v>
      </c>
      <c r="H8" s="65">
        <f>VLOOKUP($A8,'Return Data'!$B$7:$R$2843,12,0)</f>
        <v>64.5732</v>
      </c>
      <c r="I8" s="66">
        <f t="shared" ref="I8" si="2">RANK(H8,H$8:H$30,0)</f>
        <v>8</v>
      </c>
      <c r="J8" s="65">
        <f>VLOOKUP($A8,'Return Data'!$B$7:$R$2843,13,0)</f>
        <v>116.1734</v>
      </c>
      <c r="K8" s="66">
        <f t="shared" ref="K8" si="3">RANK(J8,J$8:J$30,0)</f>
        <v>6</v>
      </c>
      <c r="L8" s="65">
        <f>VLOOKUP($A8,'Return Data'!$B$7:$R$2843,17,0)</f>
        <v>16.355499999999999</v>
      </c>
      <c r="M8" s="66">
        <f>RANK(L8,L$8:L$30,0)</f>
        <v>20</v>
      </c>
      <c r="N8" s="65">
        <f>VLOOKUP($A8,'Return Data'!$B$7:$R$2843,14,0)</f>
        <v>5.4398999999999997</v>
      </c>
      <c r="O8" s="66">
        <f>RANK(N8,N$8:N$30,0)</f>
        <v>15</v>
      </c>
      <c r="P8" s="65">
        <f>VLOOKUP($A8,'Return Data'!$B$7:$R$2843,15,0)</f>
        <v>12.450100000000001</v>
      </c>
      <c r="Q8" s="66">
        <f>RANK(P8,P$8:P$30,0)</f>
        <v>11</v>
      </c>
      <c r="R8" s="65">
        <f>VLOOKUP($A8,'Return Data'!$B$7:$R$2843,16,0)</f>
        <v>11.7127</v>
      </c>
      <c r="S8" s="67">
        <f t="shared" ref="S8" si="4">RANK(R8,R$8:R$30,0)</f>
        <v>20</v>
      </c>
    </row>
    <row r="9" spans="1:20" x14ac:dyDescent="0.3">
      <c r="A9" s="63" t="s">
        <v>1453</v>
      </c>
      <c r="B9" s="64">
        <f>VLOOKUP($A9,'Return Data'!$B$7:$R$2843,3,0)</f>
        <v>44347</v>
      </c>
      <c r="C9" s="65">
        <f>VLOOKUP($A9,'Return Data'!$B$7:$R$2843,4,0)</f>
        <v>49.13</v>
      </c>
      <c r="D9" s="65">
        <f>VLOOKUP($A9,'Return Data'!$B$7:$R$2843,10,0)</f>
        <v>16.781600000000001</v>
      </c>
      <c r="E9" s="66">
        <f t="shared" si="0"/>
        <v>10</v>
      </c>
      <c r="F9" s="65">
        <f>VLOOKUP($A9,'Return Data'!$B$7:$R$2843,11,0)</f>
        <v>31.5747</v>
      </c>
      <c r="G9" s="66">
        <f t="shared" ref="G9:G30" si="5">RANK(F9,F$8:F$30,0)</f>
        <v>23</v>
      </c>
      <c r="H9" s="65">
        <f>VLOOKUP($A9,'Return Data'!$B$7:$R$2843,12,0)</f>
        <v>53.723399999999998</v>
      </c>
      <c r="I9" s="66">
        <f t="shared" ref="I9:I30" si="6">RANK(H9,H$8:H$30,0)</f>
        <v>23</v>
      </c>
      <c r="J9" s="65">
        <f>VLOOKUP($A9,'Return Data'!$B$7:$R$2843,13,0)</f>
        <v>88.888900000000007</v>
      </c>
      <c r="K9" s="66">
        <f t="shared" ref="K9:K30" si="7">RANK(J9,J$8:J$30,0)</f>
        <v>23</v>
      </c>
      <c r="L9" s="65">
        <f>VLOOKUP($A9,'Return Data'!$B$7:$R$2843,17,0)</f>
        <v>29.4452</v>
      </c>
      <c r="M9" s="66">
        <f t="shared" ref="M9:M30" si="8">RANK(L9,L$8:L$30,0)</f>
        <v>8</v>
      </c>
      <c r="N9" s="65">
        <f>VLOOKUP($A9,'Return Data'!$B$7:$R$2843,14,0)</f>
        <v>20.751200000000001</v>
      </c>
      <c r="O9" s="66">
        <f t="shared" ref="O9:O30" si="9">RANK(N9,N$8:N$30,0)</f>
        <v>2</v>
      </c>
      <c r="P9" s="65">
        <f>VLOOKUP($A9,'Return Data'!$B$7:$R$2843,15,0)</f>
        <v>19.572399999999998</v>
      </c>
      <c r="Q9" s="66">
        <f t="shared" ref="Q9:Q30" si="10">RANK(P9,P$8:P$30,0)</f>
        <v>3</v>
      </c>
      <c r="R9" s="65">
        <f>VLOOKUP($A9,'Return Data'!$B$7:$R$2843,16,0)</f>
        <v>23.6219</v>
      </c>
      <c r="S9" s="67">
        <f t="shared" ref="S9:S30" si="11">RANK(R9,R$8:R$30,0)</f>
        <v>9</v>
      </c>
    </row>
    <row r="10" spans="1:20" x14ac:dyDescent="0.3">
      <c r="A10" s="63" t="s">
        <v>1455</v>
      </c>
      <c r="B10" s="64">
        <f>VLOOKUP($A10,'Return Data'!$B$7:$R$2843,3,0)</f>
        <v>44347</v>
      </c>
      <c r="C10" s="65">
        <f>VLOOKUP($A10,'Return Data'!$B$7:$R$2843,4,0)</f>
        <v>21.18</v>
      </c>
      <c r="D10" s="65">
        <f>VLOOKUP($A10,'Return Data'!$B$7:$R$2843,10,0)</f>
        <v>18.922000000000001</v>
      </c>
      <c r="E10" s="66">
        <f t="shared" si="0"/>
        <v>6</v>
      </c>
      <c r="F10" s="65">
        <f>VLOOKUP($A10,'Return Data'!$B$7:$R$2843,11,0)</f>
        <v>40.5441</v>
      </c>
      <c r="G10" s="66">
        <f t="shared" si="5"/>
        <v>9</v>
      </c>
      <c r="H10" s="65">
        <f>VLOOKUP($A10,'Return Data'!$B$7:$R$2843,12,0)</f>
        <v>65.081800000000001</v>
      </c>
      <c r="I10" s="66">
        <f t="shared" si="6"/>
        <v>6</v>
      </c>
      <c r="J10" s="65">
        <f>VLOOKUP($A10,'Return Data'!$B$7:$R$2843,13,0)</f>
        <v>114.58969999999999</v>
      </c>
      <c r="K10" s="66">
        <f t="shared" si="7"/>
        <v>7</v>
      </c>
      <c r="L10" s="65">
        <f>VLOOKUP($A10,'Return Data'!$B$7:$R$2843,17,0)</f>
        <v>40.430399999999999</v>
      </c>
      <c r="M10" s="66">
        <f t="shared" si="8"/>
        <v>2</v>
      </c>
      <c r="N10" s="65"/>
      <c r="O10" s="66"/>
      <c r="P10" s="65"/>
      <c r="Q10" s="66"/>
      <c r="R10" s="65">
        <f>VLOOKUP($A10,'Return Data'!$B$7:$R$2843,16,0)</f>
        <v>35.852699999999999</v>
      </c>
      <c r="S10" s="67">
        <f t="shared" si="11"/>
        <v>2</v>
      </c>
    </row>
    <row r="11" spans="1:20" x14ac:dyDescent="0.3">
      <c r="A11" s="63" t="s">
        <v>1457</v>
      </c>
      <c r="B11" s="64">
        <f>VLOOKUP($A11,'Return Data'!$B$7:$R$2843,3,0)</f>
        <v>44347</v>
      </c>
      <c r="C11" s="65">
        <f>VLOOKUP($A11,'Return Data'!$B$7:$R$2843,4,0)</f>
        <v>17.95</v>
      </c>
      <c r="D11" s="65">
        <f>VLOOKUP($A11,'Return Data'!$B$7:$R$2843,10,0)</f>
        <v>19.110800000000001</v>
      </c>
      <c r="E11" s="66">
        <f t="shared" si="0"/>
        <v>4</v>
      </c>
      <c r="F11" s="65">
        <f>VLOOKUP($A11,'Return Data'!$B$7:$R$2843,11,0)</f>
        <v>40.894799999999996</v>
      </c>
      <c r="G11" s="66">
        <f t="shared" si="5"/>
        <v>8</v>
      </c>
      <c r="H11" s="65">
        <f>VLOOKUP($A11,'Return Data'!$B$7:$R$2843,12,0)</f>
        <v>62.8857</v>
      </c>
      <c r="I11" s="66">
        <f t="shared" si="6"/>
        <v>10</v>
      </c>
      <c r="J11" s="65">
        <f>VLOOKUP($A11,'Return Data'!$B$7:$R$2843,13,0)</f>
        <v>111.1765</v>
      </c>
      <c r="K11" s="66">
        <f t="shared" si="7"/>
        <v>11</v>
      </c>
      <c r="L11" s="65">
        <f>VLOOKUP($A11,'Return Data'!$B$7:$R$2843,17,0)</f>
        <v>31.516400000000001</v>
      </c>
      <c r="M11" s="66">
        <f t="shared" si="8"/>
        <v>4</v>
      </c>
      <c r="N11" s="65"/>
      <c r="O11" s="66"/>
      <c r="P11" s="65"/>
      <c r="Q11" s="66"/>
      <c r="R11" s="65">
        <f>VLOOKUP($A11,'Return Data'!$B$7:$R$2843,16,0)</f>
        <v>29.099699999999999</v>
      </c>
      <c r="S11" s="67">
        <f t="shared" si="11"/>
        <v>6</v>
      </c>
    </row>
    <row r="12" spans="1:20" x14ac:dyDescent="0.3">
      <c r="A12" s="63" t="s">
        <v>1459</v>
      </c>
      <c r="B12" s="64">
        <f>VLOOKUP($A12,'Return Data'!$B$7:$R$2843,3,0)</f>
        <v>44347</v>
      </c>
      <c r="C12" s="65">
        <f>VLOOKUP($A12,'Return Data'!$B$7:$R$2843,4,0)</f>
        <v>89.153000000000006</v>
      </c>
      <c r="D12" s="65">
        <f>VLOOKUP($A12,'Return Data'!$B$7:$R$2843,10,0)</f>
        <v>14.8612</v>
      </c>
      <c r="E12" s="66">
        <f t="shared" si="0"/>
        <v>14</v>
      </c>
      <c r="F12" s="65">
        <f>VLOOKUP($A12,'Return Data'!$B$7:$R$2843,11,0)</f>
        <v>32.545900000000003</v>
      </c>
      <c r="G12" s="66">
        <f t="shared" si="5"/>
        <v>21</v>
      </c>
      <c r="H12" s="65">
        <f>VLOOKUP($A12,'Return Data'!$B$7:$R$2843,12,0)</f>
        <v>54.741900000000001</v>
      </c>
      <c r="I12" s="66">
        <f t="shared" si="6"/>
        <v>20</v>
      </c>
      <c r="J12" s="65">
        <f>VLOOKUP($A12,'Return Data'!$B$7:$R$2843,13,0)</f>
        <v>108.44750000000001</v>
      </c>
      <c r="K12" s="66">
        <f t="shared" si="7"/>
        <v>15</v>
      </c>
      <c r="L12" s="65">
        <f>VLOOKUP($A12,'Return Data'!$B$7:$R$2843,17,0)</f>
        <v>25.567599999999999</v>
      </c>
      <c r="M12" s="66">
        <f t="shared" si="8"/>
        <v>12</v>
      </c>
      <c r="N12" s="65">
        <f>VLOOKUP($A12,'Return Data'!$B$7:$R$2843,14,0)</f>
        <v>12.677</v>
      </c>
      <c r="O12" s="66">
        <f t="shared" si="9"/>
        <v>8</v>
      </c>
      <c r="P12" s="65">
        <f>VLOOKUP($A12,'Return Data'!$B$7:$R$2843,15,0)</f>
        <v>14.7233</v>
      </c>
      <c r="Q12" s="66">
        <f t="shared" si="10"/>
        <v>9</v>
      </c>
      <c r="R12" s="65">
        <f>VLOOKUP($A12,'Return Data'!$B$7:$R$2843,16,0)</f>
        <v>16.9499</v>
      </c>
      <c r="S12" s="67">
        <f t="shared" si="11"/>
        <v>14</v>
      </c>
    </row>
    <row r="13" spans="1:20" x14ac:dyDescent="0.3">
      <c r="A13" s="63" t="s">
        <v>1461</v>
      </c>
      <c r="B13" s="64">
        <f>VLOOKUP($A13,'Return Data'!$B$7:$R$2843,3,0)</f>
        <v>44347</v>
      </c>
      <c r="C13" s="65">
        <f>VLOOKUP($A13,'Return Data'!$B$7:$R$2843,4,0)</f>
        <v>19.774999999999999</v>
      </c>
      <c r="D13" s="65">
        <f>VLOOKUP($A13,'Return Data'!$B$7:$R$2843,10,0)</f>
        <v>14.6975</v>
      </c>
      <c r="E13" s="66">
        <f t="shared" si="0"/>
        <v>16</v>
      </c>
      <c r="F13" s="65">
        <f>VLOOKUP($A13,'Return Data'!$B$7:$R$2843,11,0)</f>
        <v>40.487400000000001</v>
      </c>
      <c r="G13" s="66">
        <f t="shared" si="5"/>
        <v>11</v>
      </c>
      <c r="H13" s="65">
        <f>VLOOKUP($A13,'Return Data'!$B$7:$R$2843,12,0)</f>
        <v>65.080600000000004</v>
      </c>
      <c r="I13" s="66">
        <f t="shared" si="6"/>
        <v>7</v>
      </c>
      <c r="J13" s="65">
        <f>VLOOKUP($A13,'Return Data'!$B$7:$R$2843,13,0)</f>
        <v>108.8173</v>
      </c>
      <c r="K13" s="66">
        <f t="shared" si="7"/>
        <v>14</v>
      </c>
      <c r="L13" s="65">
        <f>VLOOKUP($A13,'Return Data'!$B$7:$R$2843,17,0)</f>
        <v>31.1861</v>
      </c>
      <c r="M13" s="66">
        <f t="shared" si="8"/>
        <v>5</v>
      </c>
      <c r="N13" s="65"/>
      <c r="O13" s="66"/>
      <c r="P13" s="65"/>
      <c r="Q13" s="66"/>
      <c r="R13" s="65">
        <f>VLOOKUP($A13,'Return Data'!$B$7:$R$2843,16,0)</f>
        <v>34.295000000000002</v>
      </c>
      <c r="S13" s="67">
        <f t="shared" si="11"/>
        <v>4</v>
      </c>
    </row>
    <row r="14" spans="1:20" x14ac:dyDescent="0.3">
      <c r="A14" s="63" t="s">
        <v>1462</v>
      </c>
      <c r="B14" s="64">
        <f>VLOOKUP($A14,'Return Data'!$B$7:$R$2843,3,0)</f>
        <v>44347</v>
      </c>
      <c r="C14" s="65">
        <f>VLOOKUP($A14,'Return Data'!$B$7:$R$2843,4,0)</f>
        <v>74.259200000000007</v>
      </c>
      <c r="D14" s="65">
        <f>VLOOKUP($A14,'Return Data'!$B$7:$R$2843,10,0)</f>
        <v>11.6791</v>
      </c>
      <c r="E14" s="66">
        <f t="shared" si="0"/>
        <v>23</v>
      </c>
      <c r="F14" s="65">
        <f>VLOOKUP($A14,'Return Data'!$B$7:$R$2843,11,0)</f>
        <v>35.741100000000003</v>
      </c>
      <c r="G14" s="66">
        <f t="shared" si="5"/>
        <v>18</v>
      </c>
      <c r="H14" s="65">
        <f>VLOOKUP($A14,'Return Data'!$B$7:$R$2843,12,0)</f>
        <v>61.176600000000001</v>
      </c>
      <c r="I14" s="66">
        <f t="shared" si="6"/>
        <v>14</v>
      </c>
      <c r="J14" s="65">
        <f>VLOOKUP($A14,'Return Data'!$B$7:$R$2843,13,0)</f>
        <v>109.29049999999999</v>
      </c>
      <c r="K14" s="66">
        <f t="shared" si="7"/>
        <v>13</v>
      </c>
      <c r="L14" s="65">
        <f>VLOOKUP($A14,'Return Data'!$B$7:$R$2843,17,0)</f>
        <v>16.391999999999999</v>
      </c>
      <c r="M14" s="66">
        <f t="shared" si="8"/>
        <v>19</v>
      </c>
      <c r="N14" s="65">
        <f>VLOOKUP($A14,'Return Data'!$B$7:$R$2843,14,0)</f>
        <v>7.5347999999999997</v>
      </c>
      <c r="O14" s="66">
        <f t="shared" si="9"/>
        <v>12</v>
      </c>
      <c r="P14" s="65">
        <f>VLOOKUP($A14,'Return Data'!$B$7:$R$2843,15,0)</f>
        <v>12.2395</v>
      </c>
      <c r="Q14" s="66">
        <f t="shared" si="10"/>
        <v>12</v>
      </c>
      <c r="R14" s="65">
        <f>VLOOKUP($A14,'Return Data'!$B$7:$R$2843,16,0)</f>
        <v>13.9154</v>
      </c>
      <c r="S14" s="67">
        <f t="shared" si="11"/>
        <v>17</v>
      </c>
    </row>
    <row r="15" spans="1:20" x14ac:dyDescent="0.3">
      <c r="A15" s="63" t="s">
        <v>1465</v>
      </c>
      <c r="B15" s="64">
        <f>VLOOKUP($A15,'Return Data'!$B$7:$R$2843,3,0)</f>
        <v>44347</v>
      </c>
      <c r="C15" s="65">
        <f>VLOOKUP($A15,'Return Data'!$B$7:$R$2843,4,0)</f>
        <v>60.798999999999999</v>
      </c>
      <c r="D15" s="65">
        <f>VLOOKUP($A15,'Return Data'!$B$7:$R$2843,10,0)</f>
        <v>16.201599999999999</v>
      </c>
      <c r="E15" s="66">
        <f t="shared" si="0"/>
        <v>12</v>
      </c>
      <c r="F15" s="65">
        <f>VLOOKUP($A15,'Return Data'!$B$7:$R$2843,11,0)</f>
        <v>42.667099999999998</v>
      </c>
      <c r="G15" s="66">
        <f t="shared" si="5"/>
        <v>5</v>
      </c>
      <c r="H15" s="65">
        <f>VLOOKUP($A15,'Return Data'!$B$7:$R$2843,12,0)</f>
        <v>62.251800000000003</v>
      </c>
      <c r="I15" s="66">
        <f t="shared" si="6"/>
        <v>12</v>
      </c>
      <c r="J15" s="65">
        <f>VLOOKUP($A15,'Return Data'!$B$7:$R$2843,13,0)</f>
        <v>117.5277</v>
      </c>
      <c r="K15" s="66">
        <f t="shared" si="7"/>
        <v>5</v>
      </c>
      <c r="L15" s="65">
        <f>VLOOKUP($A15,'Return Data'!$B$7:$R$2843,17,0)</f>
        <v>17.4026</v>
      </c>
      <c r="M15" s="66">
        <f t="shared" si="8"/>
        <v>18</v>
      </c>
      <c r="N15" s="65">
        <f>VLOOKUP($A15,'Return Data'!$B$7:$R$2843,14,0)</f>
        <v>9.6518999999999995</v>
      </c>
      <c r="O15" s="66">
        <f t="shared" si="9"/>
        <v>9</v>
      </c>
      <c r="P15" s="65">
        <f>VLOOKUP($A15,'Return Data'!$B$7:$R$2843,15,0)</f>
        <v>17.822099999999999</v>
      </c>
      <c r="Q15" s="66">
        <f t="shared" si="10"/>
        <v>7</v>
      </c>
      <c r="R15" s="65">
        <f>VLOOKUP($A15,'Return Data'!$B$7:$R$2843,16,0)</f>
        <v>14.692299999999999</v>
      </c>
      <c r="S15" s="67">
        <f t="shared" si="11"/>
        <v>16</v>
      </c>
    </row>
    <row r="16" spans="1:20" x14ac:dyDescent="0.3">
      <c r="A16" s="63" t="s">
        <v>1466</v>
      </c>
      <c r="B16" s="64">
        <f>VLOOKUP($A16,'Return Data'!$B$7:$R$2843,3,0)</f>
        <v>44347</v>
      </c>
      <c r="C16" s="65">
        <f>VLOOKUP($A16,'Return Data'!$B$7:$R$2843,4,0)</f>
        <v>70.224800000000002</v>
      </c>
      <c r="D16" s="65">
        <f>VLOOKUP($A16,'Return Data'!$B$7:$R$2843,10,0)</f>
        <v>12.6152</v>
      </c>
      <c r="E16" s="66">
        <f t="shared" si="0"/>
        <v>22</v>
      </c>
      <c r="F16" s="65">
        <f>VLOOKUP($A16,'Return Data'!$B$7:$R$2843,11,0)</f>
        <v>32.962499999999999</v>
      </c>
      <c r="G16" s="66">
        <f t="shared" si="5"/>
        <v>19</v>
      </c>
      <c r="H16" s="65">
        <f>VLOOKUP($A16,'Return Data'!$B$7:$R$2843,12,0)</f>
        <v>57.9495</v>
      </c>
      <c r="I16" s="66">
        <f t="shared" si="6"/>
        <v>16</v>
      </c>
      <c r="J16" s="65">
        <f>VLOOKUP($A16,'Return Data'!$B$7:$R$2843,13,0)</f>
        <v>100.86499999999999</v>
      </c>
      <c r="K16" s="66">
        <f t="shared" si="7"/>
        <v>19</v>
      </c>
      <c r="L16" s="65">
        <f>VLOOKUP($A16,'Return Data'!$B$7:$R$2843,17,0)</f>
        <v>18.1952</v>
      </c>
      <c r="M16" s="66">
        <f t="shared" si="8"/>
        <v>17</v>
      </c>
      <c r="N16" s="65">
        <f>VLOOKUP($A16,'Return Data'!$B$7:$R$2843,14,0)</f>
        <v>6.0198999999999998</v>
      </c>
      <c r="O16" s="66">
        <f t="shared" si="9"/>
        <v>14</v>
      </c>
      <c r="P16" s="65">
        <f>VLOOKUP($A16,'Return Data'!$B$7:$R$2843,15,0)</f>
        <v>12.005800000000001</v>
      </c>
      <c r="Q16" s="66">
        <f t="shared" si="10"/>
        <v>14</v>
      </c>
      <c r="R16" s="65">
        <f>VLOOKUP($A16,'Return Data'!$B$7:$R$2843,16,0)</f>
        <v>12.9175</v>
      </c>
      <c r="S16" s="67">
        <f t="shared" si="11"/>
        <v>19</v>
      </c>
    </row>
    <row r="17" spans="1:19" x14ac:dyDescent="0.3">
      <c r="A17" s="63" t="s">
        <v>1468</v>
      </c>
      <c r="B17" s="64">
        <f>VLOOKUP($A17,'Return Data'!$B$7:$R$2843,3,0)</f>
        <v>44347</v>
      </c>
      <c r="C17" s="65">
        <f>VLOOKUP($A17,'Return Data'!$B$7:$R$2843,4,0)</f>
        <v>41.18</v>
      </c>
      <c r="D17" s="65">
        <f>VLOOKUP($A17,'Return Data'!$B$7:$R$2843,10,0)</f>
        <v>14.8035</v>
      </c>
      <c r="E17" s="66">
        <f t="shared" si="0"/>
        <v>15</v>
      </c>
      <c r="F17" s="65">
        <f>VLOOKUP($A17,'Return Data'!$B$7:$R$2843,11,0)</f>
        <v>39.735300000000002</v>
      </c>
      <c r="G17" s="66">
        <f t="shared" si="5"/>
        <v>12</v>
      </c>
      <c r="H17" s="65">
        <f>VLOOKUP($A17,'Return Data'!$B$7:$R$2843,12,0)</f>
        <v>62.317700000000002</v>
      </c>
      <c r="I17" s="66">
        <f t="shared" si="6"/>
        <v>11</v>
      </c>
      <c r="J17" s="65">
        <f>VLOOKUP($A17,'Return Data'!$B$7:$R$2843,13,0)</f>
        <v>122.2342</v>
      </c>
      <c r="K17" s="66">
        <f t="shared" si="7"/>
        <v>3</v>
      </c>
      <c r="L17" s="65">
        <f>VLOOKUP($A17,'Return Data'!$B$7:$R$2843,17,0)</f>
        <v>25.1403</v>
      </c>
      <c r="M17" s="66">
        <f t="shared" si="8"/>
        <v>13</v>
      </c>
      <c r="N17" s="65">
        <f>VLOOKUP($A17,'Return Data'!$B$7:$R$2843,14,0)</f>
        <v>14.657</v>
      </c>
      <c r="O17" s="66">
        <f t="shared" si="9"/>
        <v>6</v>
      </c>
      <c r="P17" s="65">
        <f>VLOOKUP($A17,'Return Data'!$B$7:$R$2843,15,0)</f>
        <v>16.440799999999999</v>
      </c>
      <c r="Q17" s="66">
        <f t="shared" si="10"/>
        <v>8</v>
      </c>
      <c r="R17" s="65">
        <f>VLOOKUP($A17,'Return Data'!$B$7:$R$2843,16,0)</f>
        <v>10.944699999999999</v>
      </c>
      <c r="S17" s="67">
        <f t="shared" si="11"/>
        <v>21</v>
      </c>
    </row>
    <row r="18" spans="1:19" x14ac:dyDescent="0.3">
      <c r="A18" s="63" t="s">
        <v>1470</v>
      </c>
      <c r="B18" s="64">
        <f>VLOOKUP($A18,'Return Data'!$B$7:$R$2843,3,0)</f>
        <v>44347</v>
      </c>
      <c r="C18" s="65">
        <f>VLOOKUP($A18,'Return Data'!$B$7:$R$2843,4,0)</f>
        <v>13.87</v>
      </c>
      <c r="D18" s="65">
        <f>VLOOKUP($A18,'Return Data'!$B$7:$R$2843,10,0)</f>
        <v>17.244299999999999</v>
      </c>
      <c r="E18" s="66">
        <f t="shared" si="0"/>
        <v>9</v>
      </c>
      <c r="F18" s="65">
        <f>VLOOKUP($A18,'Return Data'!$B$7:$R$2843,11,0)</f>
        <v>38.147399999999998</v>
      </c>
      <c r="G18" s="66">
        <f t="shared" si="5"/>
        <v>14</v>
      </c>
      <c r="H18" s="65">
        <f>VLOOKUP($A18,'Return Data'!$B$7:$R$2843,12,0)</f>
        <v>59.2423</v>
      </c>
      <c r="I18" s="66">
        <f t="shared" si="6"/>
        <v>15</v>
      </c>
      <c r="J18" s="65">
        <f>VLOOKUP($A18,'Return Data'!$B$7:$R$2843,13,0)</f>
        <v>96.4589</v>
      </c>
      <c r="K18" s="66">
        <f t="shared" si="7"/>
        <v>21</v>
      </c>
      <c r="L18" s="65">
        <f>VLOOKUP($A18,'Return Data'!$B$7:$R$2843,17,0)</f>
        <v>20.357199999999999</v>
      </c>
      <c r="M18" s="66">
        <f t="shared" si="8"/>
        <v>14</v>
      </c>
      <c r="N18" s="65">
        <f>VLOOKUP($A18,'Return Data'!$B$7:$R$2843,14,0)</f>
        <v>9.4707000000000008</v>
      </c>
      <c r="O18" s="66">
        <f t="shared" si="9"/>
        <v>10</v>
      </c>
      <c r="P18" s="65"/>
      <c r="Q18" s="66"/>
      <c r="R18" s="65">
        <f>VLOOKUP($A18,'Return Data'!$B$7:$R$2843,16,0)</f>
        <v>8.6456999999999997</v>
      </c>
      <c r="S18" s="67">
        <f t="shared" si="11"/>
        <v>23</v>
      </c>
    </row>
    <row r="19" spans="1:19" x14ac:dyDescent="0.3">
      <c r="A19" s="63" t="s">
        <v>1473</v>
      </c>
      <c r="B19" s="64">
        <f>VLOOKUP($A19,'Return Data'!$B$7:$R$2843,3,0)</f>
        <v>44347</v>
      </c>
      <c r="C19" s="65">
        <f>VLOOKUP($A19,'Return Data'!$B$7:$R$2843,4,0)</f>
        <v>18.28</v>
      </c>
      <c r="D19" s="65">
        <f>VLOOKUP($A19,'Return Data'!$B$7:$R$2843,10,0)</f>
        <v>14.178599999999999</v>
      </c>
      <c r="E19" s="66">
        <f t="shared" si="0"/>
        <v>20</v>
      </c>
      <c r="F19" s="65">
        <f>VLOOKUP($A19,'Return Data'!$B$7:$R$2843,11,0)</f>
        <v>32.752400000000002</v>
      </c>
      <c r="G19" s="66">
        <f t="shared" si="5"/>
        <v>20</v>
      </c>
      <c r="H19" s="65">
        <f>VLOOKUP($A19,'Return Data'!$B$7:$R$2843,12,0)</f>
        <v>53.742600000000003</v>
      </c>
      <c r="I19" s="66">
        <f t="shared" si="6"/>
        <v>22</v>
      </c>
      <c r="J19" s="65">
        <f>VLOOKUP($A19,'Return Data'!$B$7:$R$2843,13,0)</f>
        <v>97.195300000000003</v>
      </c>
      <c r="K19" s="66">
        <f t="shared" si="7"/>
        <v>20</v>
      </c>
      <c r="L19" s="65"/>
      <c r="M19" s="66"/>
      <c r="N19" s="65"/>
      <c r="O19" s="66"/>
      <c r="P19" s="65"/>
      <c r="Q19" s="66"/>
      <c r="R19" s="65">
        <f>VLOOKUP($A19,'Return Data'!$B$7:$R$2843,16,0)</f>
        <v>61.220999999999997</v>
      </c>
      <c r="S19" s="67">
        <f t="shared" si="11"/>
        <v>1</v>
      </c>
    </row>
    <row r="20" spans="1:19" x14ac:dyDescent="0.3">
      <c r="A20" s="63" t="s">
        <v>1475</v>
      </c>
      <c r="B20" s="64">
        <f>VLOOKUP($A20,'Return Data'!$B$7:$R$2843,3,0)</f>
        <v>44347</v>
      </c>
      <c r="C20" s="65">
        <f>VLOOKUP($A20,'Return Data'!$B$7:$R$2843,4,0)</f>
        <v>17.440000000000001</v>
      </c>
      <c r="D20" s="65">
        <f>VLOOKUP($A20,'Return Data'!$B$7:$R$2843,10,0)</f>
        <v>14.5861</v>
      </c>
      <c r="E20" s="66">
        <f t="shared" si="0"/>
        <v>17</v>
      </c>
      <c r="F20" s="65">
        <f>VLOOKUP($A20,'Return Data'!$B$7:$R$2843,11,0)</f>
        <v>40.531799999999997</v>
      </c>
      <c r="G20" s="66">
        <f t="shared" si="5"/>
        <v>10</v>
      </c>
      <c r="H20" s="65">
        <f>VLOOKUP($A20,'Return Data'!$B$7:$R$2843,12,0)</f>
        <v>57.685400000000001</v>
      </c>
      <c r="I20" s="66">
        <f t="shared" si="6"/>
        <v>17</v>
      </c>
      <c r="J20" s="65">
        <f>VLOOKUP($A20,'Return Data'!$B$7:$R$2843,13,0)</f>
        <v>94.425899999999999</v>
      </c>
      <c r="K20" s="66">
        <f t="shared" si="7"/>
        <v>22</v>
      </c>
      <c r="L20" s="65">
        <f>VLOOKUP($A20,'Return Data'!$B$7:$R$2843,17,0)</f>
        <v>27.5062</v>
      </c>
      <c r="M20" s="66">
        <f t="shared" si="8"/>
        <v>11</v>
      </c>
      <c r="N20" s="65"/>
      <c r="O20" s="66"/>
      <c r="P20" s="65"/>
      <c r="Q20" s="66"/>
      <c r="R20" s="65">
        <f>VLOOKUP($A20,'Return Data'!$B$7:$R$2843,16,0)</f>
        <v>23.9923</v>
      </c>
      <c r="S20" s="67">
        <f t="shared" si="11"/>
        <v>8</v>
      </c>
    </row>
    <row r="21" spans="1:19" x14ac:dyDescent="0.3">
      <c r="A21" s="63" t="s">
        <v>1477</v>
      </c>
      <c r="B21" s="64">
        <f>VLOOKUP($A21,'Return Data'!$B$7:$R$2843,3,0)</f>
        <v>44347</v>
      </c>
      <c r="C21" s="65">
        <f>VLOOKUP($A21,'Return Data'!$B$7:$R$2843,4,0)</f>
        <v>14.4413</v>
      </c>
      <c r="D21" s="65">
        <f>VLOOKUP($A21,'Return Data'!$B$7:$R$2843,10,0)</f>
        <v>16.6126</v>
      </c>
      <c r="E21" s="66">
        <f t="shared" si="0"/>
        <v>11</v>
      </c>
      <c r="F21" s="65">
        <f>VLOOKUP($A21,'Return Data'!$B$7:$R$2843,11,0)</f>
        <v>36.6111</v>
      </c>
      <c r="G21" s="66">
        <f t="shared" si="5"/>
        <v>17</v>
      </c>
      <c r="H21" s="65">
        <f>VLOOKUP($A21,'Return Data'!$B$7:$R$2843,12,0)</f>
        <v>54.490400000000001</v>
      </c>
      <c r="I21" s="66">
        <f t="shared" si="6"/>
        <v>21</v>
      </c>
      <c r="J21" s="65">
        <f>VLOOKUP($A21,'Return Data'!$B$7:$R$2843,13,0)</f>
        <v>104.5278</v>
      </c>
      <c r="K21" s="66">
        <f t="shared" si="7"/>
        <v>16</v>
      </c>
      <c r="L21" s="65"/>
      <c r="M21" s="66"/>
      <c r="N21" s="65"/>
      <c r="O21" s="66"/>
      <c r="P21" s="65"/>
      <c r="Q21" s="66"/>
      <c r="R21" s="65">
        <f>VLOOKUP($A21,'Return Data'!$B$7:$R$2843,16,0)</f>
        <v>33.110999999999997</v>
      </c>
      <c r="S21" s="67">
        <f t="shared" si="11"/>
        <v>5</v>
      </c>
    </row>
    <row r="22" spans="1:19" x14ac:dyDescent="0.3">
      <c r="A22" s="63" t="s">
        <v>1478</v>
      </c>
      <c r="B22" s="64">
        <f>VLOOKUP($A22,'Return Data'!$B$7:$R$2843,3,0)</f>
        <v>44347</v>
      </c>
      <c r="C22" s="65">
        <f>VLOOKUP($A22,'Return Data'!$B$7:$R$2843,4,0)</f>
        <v>133.77000000000001</v>
      </c>
      <c r="D22" s="65">
        <f>VLOOKUP($A22,'Return Data'!$B$7:$R$2843,10,0)</f>
        <v>16.137899999999998</v>
      </c>
      <c r="E22" s="66">
        <f t="shared" si="0"/>
        <v>13</v>
      </c>
      <c r="F22" s="65">
        <f>VLOOKUP($A22,'Return Data'!$B$7:$R$2843,11,0)</f>
        <v>44.821300000000001</v>
      </c>
      <c r="G22" s="66">
        <f t="shared" si="5"/>
        <v>2</v>
      </c>
      <c r="H22" s="65">
        <f>VLOOKUP($A22,'Return Data'!$B$7:$R$2843,12,0)</f>
        <v>76.472899999999996</v>
      </c>
      <c r="I22" s="66">
        <f t="shared" si="6"/>
        <v>2</v>
      </c>
      <c r="J22" s="65">
        <f>VLOOKUP($A22,'Return Data'!$B$7:$R$2843,13,0)</f>
        <v>135.494</v>
      </c>
      <c r="K22" s="66">
        <f t="shared" si="7"/>
        <v>2</v>
      </c>
      <c r="L22" s="65">
        <f>VLOOKUP($A22,'Return Data'!$B$7:$R$2843,17,0)</f>
        <v>35.803899999999999</v>
      </c>
      <c r="M22" s="66">
        <f t="shared" si="8"/>
        <v>3</v>
      </c>
      <c r="N22" s="65">
        <f>VLOOKUP($A22,'Return Data'!$B$7:$R$2843,14,0)</f>
        <v>19.441500000000001</v>
      </c>
      <c r="O22" s="66">
        <f t="shared" si="9"/>
        <v>3</v>
      </c>
      <c r="P22" s="65">
        <f>VLOOKUP($A22,'Return Data'!$B$7:$R$2843,15,0)</f>
        <v>19.436800000000002</v>
      </c>
      <c r="Q22" s="66">
        <f t="shared" si="10"/>
        <v>4</v>
      </c>
      <c r="R22" s="65">
        <f>VLOOKUP($A22,'Return Data'!$B$7:$R$2843,16,0)</f>
        <v>17.276800000000001</v>
      </c>
      <c r="S22" s="67">
        <f t="shared" si="11"/>
        <v>13</v>
      </c>
    </row>
    <row r="23" spans="1:19" x14ac:dyDescent="0.3">
      <c r="A23" s="63" t="s">
        <v>1481</v>
      </c>
      <c r="B23" s="64">
        <f>VLOOKUP($A23,'Return Data'!$B$7:$R$2843,3,0)</f>
        <v>44347</v>
      </c>
      <c r="C23" s="65">
        <f>VLOOKUP($A23,'Return Data'!$B$7:$R$2843,4,0)</f>
        <v>35.133000000000003</v>
      </c>
      <c r="D23" s="65">
        <f>VLOOKUP($A23,'Return Data'!$B$7:$R$2843,10,0)</f>
        <v>20.1128</v>
      </c>
      <c r="E23" s="66">
        <f t="shared" si="0"/>
        <v>3</v>
      </c>
      <c r="F23" s="65">
        <f>VLOOKUP($A23,'Return Data'!$B$7:$R$2843,11,0)</f>
        <v>41.46</v>
      </c>
      <c r="G23" s="66">
        <f t="shared" si="5"/>
        <v>6</v>
      </c>
      <c r="H23" s="65">
        <f>VLOOKUP($A23,'Return Data'!$B$7:$R$2843,12,0)</f>
        <v>66.215599999999995</v>
      </c>
      <c r="I23" s="66">
        <f t="shared" si="6"/>
        <v>3</v>
      </c>
      <c r="J23" s="65">
        <f>VLOOKUP($A23,'Return Data'!$B$7:$R$2843,13,0)</f>
        <v>112.74679999999999</v>
      </c>
      <c r="K23" s="66">
        <f t="shared" si="7"/>
        <v>9</v>
      </c>
      <c r="L23" s="65">
        <f>VLOOKUP($A23,'Return Data'!$B$7:$R$2843,17,0)</f>
        <v>20.0215</v>
      </c>
      <c r="M23" s="66">
        <f t="shared" si="8"/>
        <v>15</v>
      </c>
      <c r="N23" s="65">
        <f>VLOOKUP($A23,'Return Data'!$B$7:$R$2843,14,0)</f>
        <v>8.8023000000000007</v>
      </c>
      <c r="O23" s="66">
        <f t="shared" si="9"/>
        <v>11</v>
      </c>
      <c r="P23" s="65">
        <f>VLOOKUP($A23,'Return Data'!$B$7:$R$2843,15,0)</f>
        <v>18.501100000000001</v>
      </c>
      <c r="Q23" s="66">
        <f t="shared" si="10"/>
        <v>5</v>
      </c>
      <c r="R23" s="65">
        <f>VLOOKUP($A23,'Return Data'!$B$7:$R$2843,16,0)</f>
        <v>19.4879</v>
      </c>
      <c r="S23" s="67">
        <f t="shared" si="11"/>
        <v>12</v>
      </c>
    </row>
    <row r="24" spans="1:19" x14ac:dyDescent="0.3">
      <c r="A24" s="63" t="s">
        <v>1482</v>
      </c>
      <c r="B24" s="64">
        <f>VLOOKUP($A24,'Return Data'!$B$7:$R$2843,3,0)</f>
        <v>44347</v>
      </c>
      <c r="C24" s="65">
        <f>VLOOKUP($A24,'Return Data'!$B$7:$R$2843,4,0)</f>
        <v>67.388400000000004</v>
      </c>
      <c r="D24" s="65">
        <f>VLOOKUP($A24,'Return Data'!$B$7:$R$2843,10,0)</f>
        <v>18.406400000000001</v>
      </c>
      <c r="E24" s="66">
        <f t="shared" si="0"/>
        <v>7</v>
      </c>
      <c r="F24" s="65">
        <f>VLOOKUP($A24,'Return Data'!$B$7:$R$2843,11,0)</f>
        <v>44.33</v>
      </c>
      <c r="G24" s="66">
        <f t="shared" si="5"/>
        <v>4</v>
      </c>
      <c r="H24" s="65">
        <f>VLOOKUP($A24,'Return Data'!$B$7:$R$2843,12,0)</f>
        <v>66.050799999999995</v>
      </c>
      <c r="I24" s="66">
        <f t="shared" si="6"/>
        <v>5</v>
      </c>
      <c r="J24" s="65">
        <f>VLOOKUP($A24,'Return Data'!$B$7:$R$2843,13,0)</f>
        <v>120.3359</v>
      </c>
      <c r="K24" s="66">
        <f t="shared" si="7"/>
        <v>4</v>
      </c>
      <c r="L24" s="65">
        <f>VLOOKUP($A24,'Return Data'!$B$7:$R$2843,17,0)</f>
        <v>28.114000000000001</v>
      </c>
      <c r="M24" s="66">
        <f t="shared" si="8"/>
        <v>10</v>
      </c>
      <c r="N24" s="65">
        <f>VLOOKUP($A24,'Return Data'!$B$7:$R$2843,14,0)</f>
        <v>15.3512</v>
      </c>
      <c r="O24" s="66">
        <f t="shared" si="9"/>
        <v>5</v>
      </c>
      <c r="P24" s="65">
        <f>VLOOKUP($A24,'Return Data'!$B$7:$R$2843,15,0)</f>
        <v>21.0641</v>
      </c>
      <c r="Q24" s="66">
        <f t="shared" si="10"/>
        <v>2</v>
      </c>
      <c r="R24" s="65">
        <f>VLOOKUP($A24,'Return Data'!$B$7:$R$2843,16,0)</f>
        <v>19.494700000000002</v>
      </c>
      <c r="S24" s="67">
        <f t="shared" si="11"/>
        <v>11</v>
      </c>
    </row>
    <row r="25" spans="1:19" x14ac:dyDescent="0.3">
      <c r="A25" s="63" t="s">
        <v>1485</v>
      </c>
      <c r="B25" s="64">
        <f>VLOOKUP($A25,'Return Data'!$B$7:$R$2843,3,0)</f>
        <v>44347</v>
      </c>
      <c r="C25" s="65">
        <f>VLOOKUP($A25,'Return Data'!$B$7:$R$2843,4,0)</f>
        <v>18.71</v>
      </c>
      <c r="D25" s="65">
        <f>VLOOKUP($A25,'Return Data'!$B$7:$R$2843,10,0)</f>
        <v>18.944700000000001</v>
      </c>
      <c r="E25" s="66">
        <f t="shared" si="0"/>
        <v>5</v>
      </c>
      <c r="F25" s="65">
        <f>VLOOKUP($A25,'Return Data'!$B$7:$R$2843,11,0)</f>
        <v>40.994700000000002</v>
      </c>
      <c r="G25" s="66">
        <f t="shared" si="5"/>
        <v>7</v>
      </c>
      <c r="H25" s="65">
        <f>VLOOKUP($A25,'Return Data'!$B$7:$R$2843,12,0)</f>
        <v>64.122799999999998</v>
      </c>
      <c r="I25" s="66">
        <f t="shared" si="6"/>
        <v>9</v>
      </c>
      <c r="J25" s="65">
        <f>VLOOKUP($A25,'Return Data'!$B$7:$R$2843,13,0)</f>
        <v>112.3723</v>
      </c>
      <c r="K25" s="66">
        <f t="shared" si="7"/>
        <v>10</v>
      </c>
      <c r="L25" s="65"/>
      <c r="M25" s="66"/>
      <c r="N25" s="65"/>
      <c r="O25" s="66"/>
      <c r="P25" s="65"/>
      <c r="Q25" s="66"/>
      <c r="R25" s="65">
        <f>VLOOKUP($A25,'Return Data'!$B$7:$R$2843,16,0)</f>
        <v>35.701900000000002</v>
      </c>
      <c r="S25" s="67">
        <f t="shared" si="11"/>
        <v>3</v>
      </c>
    </row>
    <row r="26" spans="1:19" x14ac:dyDescent="0.3">
      <c r="A26" s="63" t="s">
        <v>1486</v>
      </c>
      <c r="B26" s="64">
        <f>VLOOKUP($A26,'Return Data'!$B$7:$R$2843,3,0)</f>
        <v>44347</v>
      </c>
      <c r="C26" s="65">
        <f>VLOOKUP($A26,'Return Data'!$B$7:$R$2843,4,0)</f>
        <v>119.465252476069</v>
      </c>
      <c r="D26" s="65">
        <f>VLOOKUP($A26,'Return Data'!$B$7:$R$2843,10,0)</f>
        <v>33.240200000000002</v>
      </c>
      <c r="E26" s="66">
        <f t="shared" si="0"/>
        <v>1</v>
      </c>
      <c r="F26" s="65">
        <f>VLOOKUP($A26,'Return Data'!$B$7:$R$2843,11,0)</f>
        <v>63.0366</v>
      </c>
      <c r="G26" s="66">
        <f t="shared" si="5"/>
        <v>1</v>
      </c>
      <c r="H26" s="65">
        <f>VLOOKUP($A26,'Return Data'!$B$7:$R$2843,12,0)</f>
        <v>93.212599999999995</v>
      </c>
      <c r="I26" s="66">
        <f t="shared" si="6"/>
        <v>1</v>
      </c>
      <c r="J26" s="65">
        <f>VLOOKUP($A26,'Return Data'!$B$7:$R$2843,13,0)</f>
        <v>203.94149999999999</v>
      </c>
      <c r="K26" s="66">
        <f t="shared" si="7"/>
        <v>1</v>
      </c>
      <c r="L26" s="65">
        <f>VLOOKUP($A26,'Return Data'!$B$7:$R$2843,17,0)</f>
        <v>50.411000000000001</v>
      </c>
      <c r="M26" s="66">
        <f t="shared" si="8"/>
        <v>1</v>
      </c>
      <c r="N26" s="65">
        <f>VLOOKUP($A26,'Return Data'!$B$7:$R$2843,14,0)</f>
        <v>27.9178</v>
      </c>
      <c r="O26" s="66">
        <f t="shared" si="9"/>
        <v>1</v>
      </c>
      <c r="P26" s="65">
        <f>VLOOKUP($A26,'Return Data'!$B$7:$R$2843,15,0)</f>
        <v>18.4297</v>
      </c>
      <c r="Q26" s="66">
        <f t="shared" si="10"/>
        <v>6</v>
      </c>
      <c r="R26" s="65">
        <f>VLOOKUP($A26,'Return Data'!$B$7:$R$2843,16,0)</f>
        <v>10.5916</v>
      </c>
      <c r="S26" s="67">
        <f t="shared" si="11"/>
        <v>22</v>
      </c>
    </row>
    <row r="27" spans="1:19" x14ac:dyDescent="0.3">
      <c r="A27" s="63" t="s">
        <v>1489</v>
      </c>
      <c r="B27" s="64">
        <f>VLOOKUP($A27,'Return Data'!$B$7:$R$2843,3,0)</f>
        <v>44347</v>
      </c>
      <c r="C27" s="65">
        <f>VLOOKUP($A27,'Return Data'!$B$7:$R$2843,4,0)</f>
        <v>88.642700000000005</v>
      </c>
      <c r="D27" s="65">
        <f>VLOOKUP($A27,'Return Data'!$B$7:$R$2843,10,0)</f>
        <v>13.186500000000001</v>
      </c>
      <c r="E27" s="66">
        <f t="shared" si="0"/>
        <v>21</v>
      </c>
      <c r="F27" s="65">
        <f>VLOOKUP($A27,'Return Data'!$B$7:$R$2843,11,0)</f>
        <v>32.466999999999999</v>
      </c>
      <c r="G27" s="66">
        <f t="shared" si="5"/>
        <v>22</v>
      </c>
      <c r="H27" s="65">
        <f>VLOOKUP($A27,'Return Data'!$B$7:$R$2843,12,0)</f>
        <v>54.953000000000003</v>
      </c>
      <c r="I27" s="66">
        <f t="shared" si="6"/>
        <v>19</v>
      </c>
      <c r="J27" s="65">
        <f>VLOOKUP($A27,'Return Data'!$B$7:$R$2843,13,0)</f>
        <v>101.1968</v>
      </c>
      <c r="K27" s="66">
        <f t="shared" si="7"/>
        <v>18</v>
      </c>
      <c r="L27" s="65">
        <f>VLOOKUP($A27,'Return Data'!$B$7:$R$2843,17,0)</f>
        <v>29.738</v>
      </c>
      <c r="M27" s="66">
        <f t="shared" si="8"/>
        <v>7</v>
      </c>
      <c r="N27" s="65">
        <f>VLOOKUP($A27,'Return Data'!$B$7:$R$2843,14,0)</f>
        <v>16.764800000000001</v>
      </c>
      <c r="O27" s="66">
        <f t="shared" si="9"/>
        <v>4</v>
      </c>
      <c r="P27" s="65">
        <f>VLOOKUP($A27,'Return Data'!$B$7:$R$2843,15,0)</f>
        <v>22.173300000000001</v>
      </c>
      <c r="Q27" s="66">
        <f t="shared" si="10"/>
        <v>1</v>
      </c>
      <c r="R27" s="65">
        <f>VLOOKUP($A27,'Return Data'!$B$7:$R$2843,16,0)</f>
        <v>20.4419</v>
      </c>
      <c r="S27" s="67">
        <f t="shared" si="11"/>
        <v>10</v>
      </c>
    </row>
    <row r="28" spans="1:19" x14ac:dyDescent="0.3">
      <c r="A28" s="63" t="s">
        <v>1490</v>
      </c>
      <c r="B28" s="64">
        <f>VLOOKUP($A28,'Return Data'!$B$7:$R$2843,3,0)</f>
        <v>44347</v>
      </c>
      <c r="C28" s="65">
        <f>VLOOKUP($A28,'Return Data'!$B$7:$R$2843,4,0)</f>
        <v>121.1751</v>
      </c>
      <c r="D28" s="65">
        <f>VLOOKUP($A28,'Return Data'!$B$7:$R$2843,10,0)</f>
        <v>17.5273</v>
      </c>
      <c r="E28" s="66">
        <f t="shared" si="0"/>
        <v>8</v>
      </c>
      <c r="F28" s="65">
        <f>VLOOKUP($A28,'Return Data'!$B$7:$R$2843,11,0)</f>
        <v>37.1327</v>
      </c>
      <c r="G28" s="66">
        <f t="shared" si="5"/>
        <v>16</v>
      </c>
      <c r="H28" s="65">
        <f>VLOOKUP($A28,'Return Data'!$B$7:$R$2843,12,0)</f>
        <v>61.843400000000003</v>
      </c>
      <c r="I28" s="66">
        <f t="shared" si="6"/>
        <v>13</v>
      </c>
      <c r="J28" s="65">
        <f>VLOOKUP($A28,'Return Data'!$B$7:$R$2843,13,0)</f>
        <v>113.2745</v>
      </c>
      <c r="K28" s="66">
        <f t="shared" si="7"/>
        <v>8</v>
      </c>
      <c r="L28" s="65">
        <f>VLOOKUP($A28,'Return Data'!$B$7:$R$2843,17,0)</f>
        <v>19.712499999999999</v>
      </c>
      <c r="M28" s="66">
        <f t="shared" si="8"/>
        <v>16</v>
      </c>
      <c r="N28" s="65">
        <f>VLOOKUP($A28,'Return Data'!$B$7:$R$2843,14,0)</f>
        <v>6.8451000000000004</v>
      </c>
      <c r="O28" s="66">
        <f t="shared" si="9"/>
        <v>13</v>
      </c>
      <c r="P28" s="65">
        <f>VLOOKUP($A28,'Return Data'!$B$7:$R$2843,15,0)</f>
        <v>12.1563</v>
      </c>
      <c r="Q28" s="66">
        <f t="shared" si="10"/>
        <v>13</v>
      </c>
      <c r="R28" s="65">
        <f>VLOOKUP($A28,'Return Data'!$B$7:$R$2843,16,0)</f>
        <v>16.539400000000001</v>
      </c>
      <c r="S28" s="67">
        <f t="shared" si="11"/>
        <v>15</v>
      </c>
    </row>
    <row r="29" spans="1:19" x14ac:dyDescent="0.3">
      <c r="A29" s="63" t="s">
        <v>1493</v>
      </c>
      <c r="B29" s="64">
        <f>VLOOKUP($A29,'Return Data'!$B$7:$R$2843,3,0)</f>
        <v>44347</v>
      </c>
      <c r="C29" s="65">
        <f>VLOOKUP($A29,'Return Data'!$B$7:$R$2843,4,0)</f>
        <v>17.822299999999998</v>
      </c>
      <c r="D29" s="65">
        <f>VLOOKUP($A29,'Return Data'!$B$7:$R$2843,10,0)</f>
        <v>22.336200000000002</v>
      </c>
      <c r="E29" s="66">
        <f t="shared" si="0"/>
        <v>2</v>
      </c>
      <c r="F29" s="65">
        <f>VLOOKUP($A29,'Return Data'!$B$7:$R$2843,11,0)</f>
        <v>44.559399999999997</v>
      </c>
      <c r="G29" s="66">
        <f t="shared" si="5"/>
        <v>3</v>
      </c>
      <c r="H29" s="65">
        <f>VLOOKUP($A29,'Return Data'!$B$7:$R$2843,12,0)</f>
        <v>66.204700000000003</v>
      </c>
      <c r="I29" s="66">
        <f t="shared" si="6"/>
        <v>4</v>
      </c>
      <c r="J29" s="65">
        <f>VLOOKUP($A29,'Return Data'!$B$7:$R$2843,13,0)</f>
        <v>110.89230000000001</v>
      </c>
      <c r="K29" s="66">
        <f t="shared" si="7"/>
        <v>12</v>
      </c>
      <c r="L29" s="65">
        <f>VLOOKUP($A29,'Return Data'!$B$7:$R$2843,17,0)</f>
        <v>29.166499999999999</v>
      </c>
      <c r="M29" s="66">
        <f t="shared" si="8"/>
        <v>9</v>
      </c>
      <c r="N29" s="65"/>
      <c r="O29" s="66"/>
      <c r="P29" s="65"/>
      <c r="Q29" s="66"/>
      <c r="R29" s="65">
        <f>VLOOKUP($A29,'Return Data'!$B$7:$R$2843,16,0)</f>
        <v>25.4269</v>
      </c>
      <c r="S29" s="67">
        <f t="shared" si="11"/>
        <v>7</v>
      </c>
    </row>
    <row r="30" spans="1:19" x14ac:dyDescent="0.3">
      <c r="A30" s="63" t="s">
        <v>1495</v>
      </c>
      <c r="B30" s="64">
        <f>VLOOKUP($A30,'Return Data'!$B$7:$R$2843,3,0)</f>
        <v>44347</v>
      </c>
      <c r="C30" s="65">
        <f>VLOOKUP($A30,'Return Data'!$B$7:$R$2843,4,0)</f>
        <v>23.68</v>
      </c>
      <c r="D30" s="65">
        <f>VLOOKUP($A30,'Return Data'!$B$7:$R$2843,10,0)</f>
        <v>14.562200000000001</v>
      </c>
      <c r="E30" s="66">
        <f t="shared" si="0"/>
        <v>18</v>
      </c>
      <c r="F30" s="65">
        <f>VLOOKUP($A30,'Return Data'!$B$7:$R$2843,11,0)</f>
        <v>39.212200000000003</v>
      </c>
      <c r="G30" s="66">
        <f t="shared" si="5"/>
        <v>13</v>
      </c>
      <c r="H30" s="65">
        <f>VLOOKUP($A30,'Return Data'!$B$7:$R$2843,12,0)</f>
        <v>55.892000000000003</v>
      </c>
      <c r="I30" s="66">
        <f t="shared" si="6"/>
        <v>18</v>
      </c>
      <c r="J30" s="65">
        <f>VLOOKUP($A30,'Return Data'!$B$7:$R$2843,13,0)</f>
        <v>102.5663</v>
      </c>
      <c r="K30" s="66">
        <f t="shared" si="7"/>
        <v>17</v>
      </c>
      <c r="L30" s="65">
        <f>VLOOKUP($A30,'Return Data'!$B$7:$R$2843,17,0)</f>
        <v>31.040500000000002</v>
      </c>
      <c r="M30" s="66">
        <f t="shared" si="8"/>
        <v>6</v>
      </c>
      <c r="N30" s="65">
        <f>VLOOKUP($A30,'Return Data'!$B$7:$R$2843,14,0)</f>
        <v>14.643000000000001</v>
      </c>
      <c r="O30" s="66">
        <f t="shared" si="9"/>
        <v>7</v>
      </c>
      <c r="P30" s="65">
        <f>VLOOKUP($A30,'Return Data'!$B$7:$R$2843,15,0)</f>
        <v>14.668200000000001</v>
      </c>
      <c r="Q30" s="66">
        <f t="shared" si="10"/>
        <v>10</v>
      </c>
      <c r="R30" s="65">
        <f>VLOOKUP($A30,'Return Data'!$B$7:$R$2843,16,0)</f>
        <v>13.149100000000001</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17.001195652173919</v>
      </c>
      <c r="E32" s="74"/>
      <c r="F32" s="75">
        <f>AVERAGE(F8:F30)</f>
        <v>39.61879130434783</v>
      </c>
      <c r="G32" s="74"/>
      <c r="H32" s="75">
        <f>AVERAGE(H8:H30)</f>
        <v>62.604813043478273</v>
      </c>
      <c r="I32" s="74"/>
      <c r="J32" s="75">
        <f>AVERAGE(J8:J30)</f>
        <v>113.19300000000001</v>
      </c>
      <c r="K32" s="74"/>
      <c r="L32" s="75">
        <f>AVERAGE(L8:L30)</f>
        <v>27.175129999999996</v>
      </c>
      <c r="M32" s="74"/>
      <c r="N32" s="75">
        <f>AVERAGE(N8:N30)</f>
        <v>13.064539999999999</v>
      </c>
      <c r="O32" s="74"/>
      <c r="P32" s="75">
        <f>AVERAGE(P8:P30)</f>
        <v>16.548821428571429</v>
      </c>
      <c r="Q32" s="74"/>
      <c r="R32" s="75">
        <f>AVERAGE(R8:R30)</f>
        <v>22.134</v>
      </c>
      <c r="S32" s="76"/>
    </row>
    <row r="33" spans="1:19" x14ac:dyDescent="0.3">
      <c r="A33" s="73" t="s">
        <v>28</v>
      </c>
      <c r="B33" s="74"/>
      <c r="C33" s="74"/>
      <c r="D33" s="75">
        <f>MIN(D8:D30)</f>
        <v>11.6791</v>
      </c>
      <c r="E33" s="74"/>
      <c r="F33" s="75">
        <f>MIN(F8:F30)</f>
        <v>31.5747</v>
      </c>
      <c r="G33" s="74"/>
      <c r="H33" s="75">
        <f>MIN(H8:H30)</f>
        <v>53.723399999999998</v>
      </c>
      <c r="I33" s="74"/>
      <c r="J33" s="75">
        <f>MIN(J8:J30)</f>
        <v>88.888900000000007</v>
      </c>
      <c r="K33" s="74"/>
      <c r="L33" s="75">
        <f>MIN(L8:L30)</f>
        <v>16.355499999999999</v>
      </c>
      <c r="M33" s="74"/>
      <c r="N33" s="75">
        <f>MIN(N8:N30)</f>
        <v>5.4398999999999997</v>
      </c>
      <c r="O33" s="74"/>
      <c r="P33" s="75">
        <f>MIN(P8:P30)</f>
        <v>12.005800000000001</v>
      </c>
      <c r="Q33" s="74"/>
      <c r="R33" s="75">
        <f>MIN(R8:R30)</f>
        <v>8.6456999999999997</v>
      </c>
      <c r="S33" s="76"/>
    </row>
    <row r="34" spans="1:19" ht="15" thickBot="1" x14ac:dyDescent="0.35">
      <c r="A34" s="77" t="s">
        <v>29</v>
      </c>
      <c r="B34" s="78"/>
      <c r="C34" s="78"/>
      <c r="D34" s="79">
        <f>MAX(D8:D30)</f>
        <v>33.240200000000002</v>
      </c>
      <c r="E34" s="78"/>
      <c r="F34" s="79">
        <f>MAX(F8:F30)</f>
        <v>63.0366</v>
      </c>
      <c r="G34" s="78"/>
      <c r="H34" s="79">
        <f>MAX(H8:H30)</f>
        <v>93.212599999999995</v>
      </c>
      <c r="I34" s="78"/>
      <c r="J34" s="79">
        <f>MAX(J8:J30)</f>
        <v>203.94149999999999</v>
      </c>
      <c r="K34" s="78"/>
      <c r="L34" s="79">
        <f>MAX(L8:L30)</f>
        <v>50.411000000000001</v>
      </c>
      <c r="M34" s="78"/>
      <c r="N34" s="79">
        <f>MAX(N8:N30)</f>
        <v>27.9178</v>
      </c>
      <c r="O34" s="78"/>
      <c r="P34" s="79">
        <f>MAX(P8:P30)</f>
        <v>22.173300000000001</v>
      </c>
      <c r="Q34" s="78"/>
      <c r="R34" s="79">
        <f>MAX(R8:R30)</f>
        <v>61.220999999999997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44347</v>
      </c>
      <c r="C8" s="65">
        <f>VLOOKUP($A8,'Return Data'!$B$7:$R$2843,4,0)</f>
        <v>404.87</v>
      </c>
      <c r="D8" s="65">
        <f>VLOOKUP($A8,'Return Data'!$B$7:$R$2843,10,0)</f>
        <v>9.3711000000000002</v>
      </c>
      <c r="E8" s="66">
        <f t="shared" ref="E8:E33" si="0">RANK(D8,D$8:D$33,0)</f>
        <v>13</v>
      </c>
      <c r="F8" s="65">
        <f>VLOOKUP($A8,'Return Data'!$B$7:$R$2843,11,0)</f>
        <v>26.704000000000001</v>
      </c>
      <c r="G8" s="66">
        <f t="shared" ref="G8:G25" si="1">RANK(F8,F$8:F$33,0)</f>
        <v>15</v>
      </c>
      <c r="H8" s="65">
        <f>VLOOKUP($A8,'Return Data'!$B$7:$R$2843,12,0)</f>
        <v>44.611899999999999</v>
      </c>
      <c r="I8" s="66">
        <f t="shared" ref="I8:I25" si="2">RANK(H8,H$8:H$33,0)</f>
        <v>18</v>
      </c>
      <c r="J8" s="65">
        <f>VLOOKUP($A8,'Return Data'!$B$7:$R$2843,13,0)</f>
        <v>82.596000000000004</v>
      </c>
      <c r="K8" s="66">
        <f t="shared" ref="K8:K21" si="3">RANK(J8,J$8:J$33,0)</f>
        <v>11</v>
      </c>
      <c r="L8" s="65">
        <f>VLOOKUP($A8,'Return Data'!$B$7:$R$2843,17,0)</f>
        <v>15.000500000000001</v>
      </c>
      <c r="M8" s="66">
        <f t="shared" ref="M8:M21" si="4">RANK(L8,L$8:L$33,0)</f>
        <v>22</v>
      </c>
      <c r="N8" s="65">
        <f>VLOOKUP($A8,'Return Data'!$B$7:$R$2843,14,0)</f>
        <v>7.8560999999999996</v>
      </c>
      <c r="O8" s="66">
        <f t="shared" ref="O8:O20" si="5">RANK(N8,N$8:N$33,0)</f>
        <v>21</v>
      </c>
      <c r="P8" s="65">
        <f>VLOOKUP($A8,'Return Data'!$B$7:$R$2843,15,0)</f>
        <v>12.3347</v>
      </c>
      <c r="Q8" s="66">
        <f t="shared" ref="Q8:Q16" si="6">RANK(P8,P$8:P$33,0)</f>
        <v>20</v>
      </c>
      <c r="R8" s="65">
        <f>VLOOKUP($A8,'Return Data'!$B$7:$R$2843,16,0)</f>
        <v>15.551600000000001</v>
      </c>
      <c r="S8" s="67">
        <f t="shared" ref="S8:S33" si="7">RANK(R8,R$8:R$33,0)</f>
        <v>23</v>
      </c>
    </row>
    <row r="9" spans="1:20" x14ac:dyDescent="0.3">
      <c r="A9" s="63" t="s">
        <v>1152</v>
      </c>
      <c r="B9" s="64">
        <f>VLOOKUP($A9,'Return Data'!$B$7:$R$2843,3,0)</f>
        <v>44347</v>
      </c>
      <c r="C9" s="65">
        <f>VLOOKUP($A9,'Return Data'!$B$7:$R$2843,4,0)</f>
        <v>64.34</v>
      </c>
      <c r="D9" s="65">
        <f>VLOOKUP($A9,'Return Data'!$B$7:$R$2843,10,0)</f>
        <v>8.9770000000000003</v>
      </c>
      <c r="E9" s="66">
        <f t="shared" si="0"/>
        <v>16</v>
      </c>
      <c r="F9" s="65">
        <f>VLOOKUP($A9,'Return Data'!$B$7:$R$2843,11,0)</f>
        <v>22.575700000000001</v>
      </c>
      <c r="G9" s="66">
        <f t="shared" si="1"/>
        <v>24</v>
      </c>
      <c r="H9" s="65">
        <f>VLOOKUP($A9,'Return Data'!$B$7:$R$2843,12,0)</f>
        <v>42.914299999999997</v>
      </c>
      <c r="I9" s="66">
        <f t="shared" si="2"/>
        <v>22</v>
      </c>
      <c r="J9" s="65">
        <f>VLOOKUP($A9,'Return Data'!$B$7:$R$2843,13,0)</f>
        <v>66.081599999999995</v>
      </c>
      <c r="K9" s="66">
        <f t="shared" si="3"/>
        <v>24</v>
      </c>
      <c r="L9" s="65">
        <f>VLOOKUP($A9,'Return Data'!$B$7:$R$2843,17,0)</f>
        <v>27.198899999999998</v>
      </c>
      <c r="M9" s="66">
        <f t="shared" si="4"/>
        <v>5</v>
      </c>
      <c r="N9" s="65">
        <f>VLOOKUP($A9,'Return Data'!$B$7:$R$2843,14,0)</f>
        <v>19.5473</v>
      </c>
      <c r="O9" s="66">
        <f t="shared" si="5"/>
        <v>3</v>
      </c>
      <c r="P9" s="65">
        <f>VLOOKUP($A9,'Return Data'!$B$7:$R$2843,15,0)</f>
        <v>20.378399999999999</v>
      </c>
      <c r="Q9" s="66">
        <f t="shared" si="6"/>
        <v>2</v>
      </c>
      <c r="R9" s="65">
        <f>VLOOKUP($A9,'Return Data'!$B$7:$R$2843,16,0)</f>
        <v>20.185700000000001</v>
      </c>
      <c r="S9" s="67">
        <f t="shared" si="7"/>
        <v>7</v>
      </c>
    </row>
    <row r="10" spans="1:20" x14ac:dyDescent="0.3">
      <c r="A10" s="63" t="s">
        <v>1155</v>
      </c>
      <c r="B10" s="64">
        <f>VLOOKUP($A10,'Return Data'!$B$7:$R$2843,3,0)</f>
        <v>44347</v>
      </c>
      <c r="C10" s="65">
        <f>VLOOKUP($A10,'Return Data'!$B$7:$R$2843,4,0)</f>
        <v>14.68</v>
      </c>
      <c r="D10" s="65">
        <f>VLOOKUP($A10,'Return Data'!$B$7:$R$2843,10,0)</f>
        <v>9.5521999999999991</v>
      </c>
      <c r="E10" s="66">
        <f t="shared" si="0"/>
        <v>11</v>
      </c>
      <c r="F10" s="65">
        <f>VLOOKUP($A10,'Return Data'!$B$7:$R$2843,11,0)</f>
        <v>24.196300000000001</v>
      </c>
      <c r="G10" s="66">
        <f t="shared" si="1"/>
        <v>19</v>
      </c>
      <c r="H10" s="65">
        <f>VLOOKUP($A10,'Return Data'!$B$7:$R$2843,12,0)</f>
        <v>46.2151</v>
      </c>
      <c r="I10" s="66">
        <f t="shared" si="2"/>
        <v>15</v>
      </c>
      <c r="J10" s="65">
        <f>VLOOKUP($A10,'Return Data'!$B$7:$R$2843,13,0)</f>
        <v>77.080799999999996</v>
      </c>
      <c r="K10" s="66">
        <f t="shared" si="3"/>
        <v>16</v>
      </c>
      <c r="L10" s="65">
        <f>VLOOKUP($A10,'Return Data'!$B$7:$R$2843,17,0)</f>
        <v>23.495200000000001</v>
      </c>
      <c r="M10" s="66">
        <f t="shared" si="4"/>
        <v>13</v>
      </c>
      <c r="N10" s="65">
        <f>VLOOKUP($A10,'Return Data'!$B$7:$R$2843,14,0)</f>
        <v>13.039099999999999</v>
      </c>
      <c r="O10" s="66">
        <f t="shared" si="5"/>
        <v>14</v>
      </c>
      <c r="P10" s="65">
        <f>VLOOKUP($A10,'Return Data'!$B$7:$R$2843,15,0)</f>
        <v>16.9053</v>
      </c>
      <c r="Q10" s="66">
        <f t="shared" si="6"/>
        <v>13</v>
      </c>
      <c r="R10" s="65">
        <f>VLOOKUP($A10,'Return Data'!$B$7:$R$2843,16,0)</f>
        <v>8.4444999999999997</v>
      </c>
      <c r="S10" s="67">
        <f t="shared" si="7"/>
        <v>26</v>
      </c>
    </row>
    <row r="11" spans="1:20" x14ac:dyDescent="0.3">
      <c r="A11" s="63" t="s">
        <v>1157</v>
      </c>
      <c r="B11" s="64">
        <f>VLOOKUP($A11,'Return Data'!$B$7:$R$2843,3,0)</f>
        <v>44347</v>
      </c>
      <c r="C11" s="65">
        <f>VLOOKUP($A11,'Return Data'!$B$7:$R$2843,4,0)</f>
        <v>55.442999999999998</v>
      </c>
      <c r="D11" s="65">
        <f>VLOOKUP($A11,'Return Data'!$B$7:$R$2843,10,0)</f>
        <v>8.5691000000000006</v>
      </c>
      <c r="E11" s="66">
        <f t="shared" si="0"/>
        <v>17</v>
      </c>
      <c r="F11" s="65">
        <f>VLOOKUP($A11,'Return Data'!$B$7:$R$2843,11,0)</f>
        <v>31.061599999999999</v>
      </c>
      <c r="G11" s="66">
        <f t="shared" si="1"/>
        <v>9</v>
      </c>
      <c r="H11" s="65">
        <f>VLOOKUP($A11,'Return Data'!$B$7:$R$2843,12,0)</f>
        <v>48.255200000000002</v>
      </c>
      <c r="I11" s="66">
        <f t="shared" si="2"/>
        <v>12</v>
      </c>
      <c r="J11" s="65">
        <f>VLOOKUP($A11,'Return Data'!$B$7:$R$2843,13,0)</f>
        <v>80.501999999999995</v>
      </c>
      <c r="K11" s="66">
        <f t="shared" si="3"/>
        <v>12</v>
      </c>
      <c r="L11" s="65">
        <f>VLOOKUP($A11,'Return Data'!$B$7:$R$2843,17,0)</f>
        <v>24.8171</v>
      </c>
      <c r="M11" s="66">
        <f t="shared" si="4"/>
        <v>9</v>
      </c>
      <c r="N11" s="65">
        <f>VLOOKUP($A11,'Return Data'!$B$7:$R$2843,14,0)</f>
        <v>15.9734</v>
      </c>
      <c r="O11" s="66">
        <f t="shared" si="5"/>
        <v>7</v>
      </c>
      <c r="P11" s="65">
        <f>VLOOKUP($A11,'Return Data'!$B$7:$R$2843,15,0)</f>
        <v>16.264900000000001</v>
      </c>
      <c r="Q11" s="66">
        <f t="shared" si="6"/>
        <v>15</v>
      </c>
      <c r="R11" s="65">
        <f>VLOOKUP($A11,'Return Data'!$B$7:$R$2843,16,0)</f>
        <v>19.406300000000002</v>
      </c>
      <c r="S11" s="67">
        <f t="shared" si="7"/>
        <v>14</v>
      </c>
    </row>
    <row r="12" spans="1:20" x14ac:dyDescent="0.3">
      <c r="A12" s="63" t="s">
        <v>1158</v>
      </c>
      <c r="B12" s="64">
        <f>VLOOKUP($A12,'Return Data'!$B$7:$R$2843,3,0)</f>
        <v>44347</v>
      </c>
      <c r="C12" s="65">
        <f>VLOOKUP($A12,'Return Data'!$B$7:$R$2843,4,0)</f>
        <v>88.037000000000006</v>
      </c>
      <c r="D12" s="65">
        <f>VLOOKUP($A12,'Return Data'!$B$7:$R$2843,10,0)</f>
        <v>9.9664999999999999</v>
      </c>
      <c r="E12" s="66">
        <f t="shared" si="0"/>
        <v>9</v>
      </c>
      <c r="F12" s="65">
        <f>VLOOKUP($A12,'Return Data'!$B$7:$R$2843,11,0)</f>
        <v>19.939800000000002</v>
      </c>
      <c r="G12" s="66">
        <f t="shared" si="1"/>
        <v>26</v>
      </c>
      <c r="H12" s="65">
        <f>VLOOKUP($A12,'Return Data'!$B$7:$R$2843,12,0)</f>
        <v>39.191099999999999</v>
      </c>
      <c r="I12" s="66">
        <f t="shared" si="2"/>
        <v>26</v>
      </c>
      <c r="J12" s="65">
        <f>VLOOKUP($A12,'Return Data'!$B$7:$R$2843,13,0)</f>
        <v>65.492400000000004</v>
      </c>
      <c r="K12" s="66">
        <f t="shared" si="3"/>
        <v>25</v>
      </c>
      <c r="L12" s="65">
        <f>VLOOKUP($A12,'Return Data'!$B$7:$R$2843,17,0)</f>
        <v>23.638400000000001</v>
      </c>
      <c r="M12" s="66">
        <f t="shared" si="4"/>
        <v>12</v>
      </c>
      <c r="N12" s="65">
        <f>VLOOKUP($A12,'Return Data'!$B$7:$R$2843,14,0)</f>
        <v>14.8492</v>
      </c>
      <c r="O12" s="66">
        <f t="shared" si="5"/>
        <v>11</v>
      </c>
      <c r="P12" s="65">
        <f>VLOOKUP($A12,'Return Data'!$B$7:$R$2843,15,0)</f>
        <v>18.0106</v>
      </c>
      <c r="Q12" s="66">
        <f t="shared" si="6"/>
        <v>8</v>
      </c>
      <c r="R12" s="65">
        <f>VLOOKUP($A12,'Return Data'!$B$7:$R$2843,16,0)</f>
        <v>19.124700000000001</v>
      </c>
      <c r="S12" s="67">
        <f t="shared" si="7"/>
        <v>17</v>
      </c>
    </row>
    <row r="13" spans="1:20" x14ac:dyDescent="0.3">
      <c r="A13" s="63" t="s">
        <v>1160</v>
      </c>
      <c r="B13" s="64">
        <f>VLOOKUP($A13,'Return Data'!$B$7:$R$2843,3,0)</f>
        <v>44347</v>
      </c>
      <c r="C13" s="65">
        <f>VLOOKUP($A13,'Return Data'!$B$7:$R$2843,4,0)</f>
        <v>46.695</v>
      </c>
      <c r="D13" s="65">
        <f>VLOOKUP($A13,'Return Data'!$B$7:$R$2843,10,0)</f>
        <v>9.4739000000000004</v>
      </c>
      <c r="E13" s="66">
        <f t="shared" si="0"/>
        <v>12</v>
      </c>
      <c r="F13" s="65">
        <f>VLOOKUP($A13,'Return Data'!$B$7:$R$2843,11,0)</f>
        <v>31.524100000000001</v>
      </c>
      <c r="G13" s="66">
        <f t="shared" si="1"/>
        <v>7</v>
      </c>
      <c r="H13" s="65">
        <f>VLOOKUP($A13,'Return Data'!$B$7:$R$2843,12,0)</f>
        <v>55.9619</v>
      </c>
      <c r="I13" s="66">
        <f t="shared" si="2"/>
        <v>5</v>
      </c>
      <c r="J13" s="65">
        <f>VLOOKUP($A13,'Return Data'!$B$7:$R$2843,13,0)</f>
        <v>90.304400000000001</v>
      </c>
      <c r="K13" s="66">
        <f t="shared" si="3"/>
        <v>7</v>
      </c>
      <c r="L13" s="65">
        <f>VLOOKUP($A13,'Return Data'!$B$7:$R$2843,17,0)</f>
        <v>27.361000000000001</v>
      </c>
      <c r="M13" s="66">
        <f t="shared" si="4"/>
        <v>4</v>
      </c>
      <c r="N13" s="65">
        <f>VLOOKUP($A13,'Return Data'!$B$7:$R$2843,14,0)</f>
        <v>15.8857</v>
      </c>
      <c r="O13" s="66">
        <f t="shared" si="5"/>
        <v>8</v>
      </c>
      <c r="P13" s="65">
        <f>VLOOKUP($A13,'Return Data'!$B$7:$R$2843,15,0)</f>
        <v>18.871700000000001</v>
      </c>
      <c r="Q13" s="66">
        <f t="shared" si="6"/>
        <v>4</v>
      </c>
      <c r="R13" s="65">
        <f>VLOOKUP($A13,'Return Data'!$B$7:$R$2843,16,0)</f>
        <v>21.315799999999999</v>
      </c>
      <c r="S13" s="67">
        <f t="shared" si="7"/>
        <v>4</v>
      </c>
    </row>
    <row r="14" spans="1:20" x14ac:dyDescent="0.3">
      <c r="A14" s="63" t="s">
        <v>1163</v>
      </c>
      <c r="B14" s="64">
        <f>VLOOKUP($A14,'Return Data'!$B$7:$R$2843,3,0)</f>
        <v>44347</v>
      </c>
      <c r="C14" s="65">
        <f>VLOOKUP($A14,'Return Data'!$B$7:$R$2843,4,0)</f>
        <v>1447.0207</v>
      </c>
      <c r="D14" s="65">
        <f>VLOOKUP($A14,'Return Data'!$B$7:$R$2843,10,0)</f>
        <v>6.6066000000000003</v>
      </c>
      <c r="E14" s="66">
        <f t="shared" si="0"/>
        <v>23</v>
      </c>
      <c r="F14" s="65">
        <f>VLOOKUP($A14,'Return Data'!$B$7:$R$2843,11,0)</f>
        <v>23.5017</v>
      </c>
      <c r="G14" s="66">
        <f t="shared" si="1"/>
        <v>20</v>
      </c>
      <c r="H14" s="65">
        <f>VLOOKUP($A14,'Return Data'!$B$7:$R$2843,12,0)</f>
        <v>45.630600000000001</v>
      </c>
      <c r="I14" s="66">
        <f t="shared" si="2"/>
        <v>17</v>
      </c>
      <c r="J14" s="65">
        <f>VLOOKUP($A14,'Return Data'!$B$7:$R$2843,13,0)</f>
        <v>78.481999999999999</v>
      </c>
      <c r="K14" s="66">
        <f t="shared" si="3"/>
        <v>15</v>
      </c>
      <c r="L14" s="65">
        <f>VLOOKUP($A14,'Return Data'!$B$7:$R$2843,17,0)</f>
        <v>18.312100000000001</v>
      </c>
      <c r="M14" s="66">
        <f t="shared" si="4"/>
        <v>20</v>
      </c>
      <c r="N14" s="65">
        <f>VLOOKUP($A14,'Return Data'!$B$7:$R$2843,14,0)</f>
        <v>11.7256</v>
      </c>
      <c r="O14" s="66">
        <f t="shared" si="5"/>
        <v>17</v>
      </c>
      <c r="P14" s="65">
        <f>VLOOKUP($A14,'Return Data'!$B$7:$R$2843,15,0)</f>
        <v>14.782400000000001</v>
      </c>
      <c r="Q14" s="66">
        <f t="shared" si="6"/>
        <v>17</v>
      </c>
      <c r="R14" s="65">
        <f>VLOOKUP($A14,'Return Data'!$B$7:$R$2843,16,0)</f>
        <v>19.064</v>
      </c>
      <c r="S14" s="67">
        <f t="shared" si="7"/>
        <v>18</v>
      </c>
    </row>
    <row r="15" spans="1:20" x14ac:dyDescent="0.3">
      <c r="A15" s="63" t="s">
        <v>1165</v>
      </c>
      <c r="B15" s="64">
        <f>VLOOKUP($A15,'Return Data'!$B$7:$R$2843,3,0)</f>
        <v>44347</v>
      </c>
      <c r="C15" s="65">
        <f>VLOOKUP($A15,'Return Data'!$B$7:$R$2843,4,0)</f>
        <v>85.35</v>
      </c>
      <c r="D15" s="65">
        <f>VLOOKUP($A15,'Return Data'!$B$7:$R$2843,10,0)</f>
        <v>10.0084</v>
      </c>
      <c r="E15" s="66">
        <f t="shared" si="0"/>
        <v>8</v>
      </c>
      <c r="F15" s="65">
        <f>VLOOKUP($A15,'Return Data'!$B$7:$R$2843,11,0)</f>
        <v>28.779599999999999</v>
      </c>
      <c r="G15" s="66">
        <f t="shared" si="1"/>
        <v>12</v>
      </c>
      <c r="H15" s="65">
        <f>VLOOKUP($A15,'Return Data'!$B$7:$R$2843,12,0)</f>
        <v>48.465800000000002</v>
      </c>
      <c r="I15" s="66">
        <f t="shared" si="2"/>
        <v>11</v>
      </c>
      <c r="J15" s="65">
        <f>VLOOKUP($A15,'Return Data'!$B$7:$R$2843,13,0)</f>
        <v>86.459599999999995</v>
      </c>
      <c r="K15" s="66">
        <f t="shared" si="3"/>
        <v>8</v>
      </c>
      <c r="L15" s="65">
        <f>VLOOKUP($A15,'Return Data'!$B$7:$R$2843,17,0)</f>
        <v>20.790800000000001</v>
      </c>
      <c r="M15" s="66">
        <f t="shared" si="4"/>
        <v>16</v>
      </c>
      <c r="N15" s="65">
        <f>VLOOKUP($A15,'Return Data'!$B$7:$R$2843,14,0)</f>
        <v>12.571199999999999</v>
      </c>
      <c r="O15" s="66">
        <f t="shared" si="5"/>
        <v>16</v>
      </c>
      <c r="P15" s="65">
        <f>VLOOKUP($A15,'Return Data'!$B$7:$R$2843,15,0)</f>
        <v>16.748200000000001</v>
      </c>
      <c r="Q15" s="66">
        <f t="shared" si="6"/>
        <v>14</v>
      </c>
      <c r="R15" s="65">
        <f>VLOOKUP($A15,'Return Data'!$B$7:$R$2843,16,0)</f>
        <v>19.807099999999998</v>
      </c>
      <c r="S15" s="67">
        <f t="shared" si="7"/>
        <v>11</v>
      </c>
    </row>
    <row r="16" spans="1:20" x14ac:dyDescent="0.3">
      <c r="A16" s="63" t="s">
        <v>1167</v>
      </c>
      <c r="B16" s="64">
        <f>VLOOKUP($A16,'Return Data'!$B$7:$R$2843,3,0)</f>
        <v>44347</v>
      </c>
      <c r="C16" s="65">
        <f>VLOOKUP($A16,'Return Data'!$B$7:$R$2843,4,0)</f>
        <v>150.29</v>
      </c>
      <c r="D16" s="65">
        <f>VLOOKUP($A16,'Return Data'!$B$7:$R$2843,10,0)</f>
        <v>11.169499999999999</v>
      </c>
      <c r="E16" s="66">
        <f t="shared" si="0"/>
        <v>5</v>
      </c>
      <c r="F16" s="65">
        <f>VLOOKUP($A16,'Return Data'!$B$7:$R$2843,11,0)</f>
        <v>31.763999999999999</v>
      </c>
      <c r="G16" s="66">
        <f t="shared" si="1"/>
        <v>6</v>
      </c>
      <c r="H16" s="65">
        <f>VLOOKUP($A16,'Return Data'!$B$7:$R$2843,12,0)</f>
        <v>51.7774</v>
      </c>
      <c r="I16" s="66">
        <f t="shared" si="2"/>
        <v>8</v>
      </c>
      <c r="J16" s="65">
        <f>VLOOKUP($A16,'Return Data'!$B$7:$R$2843,13,0)</f>
        <v>96.688900000000004</v>
      </c>
      <c r="K16" s="66">
        <f t="shared" si="3"/>
        <v>4</v>
      </c>
      <c r="L16" s="65">
        <f>VLOOKUP($A16,'Return Data'!$B$7:$R$2843,17,0)</f>
        <v>20.4772</v>
      </c>
      <c r="M16" s="66">
        <f t="shared" si="4"/>
        <v>17</v>
      </c>
      <c r="N16" s="65">
        <f>VLOOKUP($A16,'Return Data'!$B$7:$R$2843,14,0)</f>
        <v>12.760199999999999</v>
      </c>
      <c r="O16" s="66">
        <f t="shared" si="5"/>
        <v>15</v>
      </c>
      <c r="P16" s="65">
        <f>VLOOKUP($A16,'Return Data'!$B$7:$R$2843,15,0)</f>
        <v>16.9725</v>
      </c>
      <c r="Q16" s="66">
        <f t="shared" si="6"/>
        <v>12</v>
      </c>
      <c r="R16" s="65">
        <f>VLOOKUP($A16,'Return Data'!$B$7:$R$2843,16,0)</f>
        <v>19.267700000000001</v>
      </c>
      <c r="S16" s="67">
        <f t="shared" si="7"/>
        <v>16</v>
      </c>
    </row>
    <row r="17" spans="1:19" x14ac:dyDescent="0.3">
      <c r="A17" s="63" t="s">
        <v>1169</v>
      </c>
      <c r="B17" s="64">
        <f>VLOOKUP($A17,'Return Data'!$B$7:$R$2843,3,0)</f>
        <v>44347</v>
      </c>
      <c r="C17" s="65">
        <f>VLOOKUP($A17,'Return Data'!$B$7:$R$2843,4,0)</f>
        <v>16.13</v>
      </c>
      <c r="D17" s="65">
        <f>VLOOKUP($A17,'Return Data'!$B$7:$R$2843,10,0)</f>
        <v>5.7012</v>
      </c>
      <c r="E17" s="66">
        <f t="shared" si="0"/>
        <v>25</v>
      </c>
      <c r="F17" s="65">
        <f>VLOOKUP($A17,'Return Data'!$B$7:$R$2843,11,0)</f>
        <v>22.848400000000002</v>
      </c>
      <c r="G17" s="66">
        <f t="shared" si="1"/>
        <v>22</v>
      </c>
      <c r="H17" s="65">
        <f>VLOOKUP($A17,'Return Data'!$B$7:$R$2843,12,0)</f>
        <v>43.250399999999999</v>
      </c>
      <c r="I17" s="66">
        <f t="shared" si="2"/>
        <v>20</v>
      </c>
      <c r="J17" s="65">
        <f>VLOOKUP($A17,'Return Data'!$B$7:$R$2843,13,0)</f>
        <v>75.1357</v>
      </c>
      <c r="K17" s="66">
        <f t="shared" si="3"/>
        <v>18</v>
      </c>
      <c r="L17" s="65">
        <f>VLOOKUP($A17,'Return Data'!$B$7:$R$2843,17,0)</f>
        <v>19.923999999999999</v>
      </c>
      <c r="M17" s="66">
        <f t="shared" si="4"/>
        <v>18</v>
      </c>
      <c r="N17" s="65">
        <f>VLOOKUP($A17,'Return Data'!$B$7:$R$2843,14,0)</f>
        <v>10.047000000000001</v>
      </c>
      <c r="O17" s="66">
        <f t="shared" si="5"/>
        <v>20</v>
      </c>
      <c r="P17" s="65"/>
      <c r="Q17" s="66"/>
      <c r="R17" s="65">
        <f>VLOOKUP($A17,'Return Data'!$B$7:$R$2843,16,0)</f>
        <v>11.623200000000001</v>
      </c>
      <c r="S17" s="67">
        <f t="shared" si="7"/>
        <v>25</v>
      </c>
    </row>
    <row r="18" spans="1:19" x14ac:dyDescent="0.3">
      <c r="A18" s="63" t="s">
        <v>1171</v>
      </c>
      <c r="B18" s="64">
        <f>VLOOKUP($A18,'Return Data'!$B$7:$R$2843,3,0)</f>
        <v>44347</v>
      </c>
      <c r="C18" s="65">
        <f>VLOOKUP($A18,'Return Data'!$B$7:$R$2843,4,0)</f>
        <v>84.03</v>
      </c>
      <c r="D18" s="65">
        <f>VLOOKUP($A18,'Return Data'!$B$7:$R$2843,10,0)</f>
        <v>7.5377999999999998</v>
      </c>
      <c r="E18" s="66">
        <f t="shared" si="0"/>
        <v>21</v>
      </c>
      <c r="F18" s="65">
        <f>VLOOKUP($A18,'Return Data'!$B$7:$R$2843,11,0)</f>
        <v>25.511600000000001</v>
      </c>
      <c r="G18" s="66">
        <f t="shared" si="1"/>
        <v>17</v>
      </c>
      <c r="H18" s="65">
        <f>VLOOKUP($A18,'Return Data'!$B$7:$R$2843,12,0)</f>
        <v>43.9116</v>
      </c>
      <c r="I18" s="66">
        <f t="shared" si="2"/>
        <v>19</v>
      </c>
      <c r="J18" s="65">
        <f>VLOOKUP($A18,'Return Data'!$B$7:$R$2843,13,0)</f>
        <v>71.210300000000004</v>
      </c>
      <c r="K18" s="66">
        <f t="shared" si="3"/>
        <v>21</v>
      </c>
      <c r="L18" s="65">
        <f>VLOOKUP($A18,'Return Data'!$B$7:$R$2843,17,0)</f>
        <v>24.6143</v>
      </c>
      <c r="M18" s="66">
        <f t="shared" si="4"/>
        <v>10</v>
      </c>
      <c r="N18" s="65">
        <f>VLOOKUP($A18,'Return Data'!$B$7:$R$2843,14,0)</f>
        <v>17.2562</v>
      </c>
      <c r="O18" s="66">
        <f t="shared" si="5"/>
        <v>4</v>
      </c>
      <c r="P18" s="65">
        <f>VLOOKUP($A18,'Return Data'!$B$7:$R$2843,15,0)</f>
        <v>18.576000000000001</v>
      </c>
      <c r="Q18" s="66">
        <f>RANK(P18,P$8:P$33,0)</f>
        <v>5</v>
      </c>
      <c r="R18" s="65">
        <f>VLOOKUP($A18,'Return Data'!$B$7:$R$2843,16,0)</f>
        <v>20.3704</v>
      </c>
      <c r="S18" s="67">
        <f t="shared" si="7"/>
        <v>6</v>
      </c>
    </row>
    <row r="19" spans="1:19" x14ac:dyDescent="0.3">
      <c r="A19" s="63" t="s">
        <v>1173</v>
      </c>
      <c r="B19" s="64">
        <f>VLOOKUP($A19,'Return Data'!$B$7:$R$2843,3,0)</f>
        <v>44347</v>
      </c>
      <c r="C19" s="65">
        <f>VLOOKUP($A19,'Return Data'!$B$7:$R$2843,4,0)</f>
        <v>67.819999999999993</v>
      </c>
      <c r="D19" s="65">
        <f>VLOOKUP($A19,'Return Data'!$B$7:$R$2843,10,0)</f>
        <v>9.6630000000000003</v>
      </c>
      <c r="E19" s="66">
        <f t="shared" si="0"/>
        <v>10</v>
      </c>
      <c r="F19" s="65">
        <f>VLOOKUP($A19,'Return Data'!$B$7:$R$2843,11,0)</f>
        <v>31.121600000000001</v>
      </c>
      <c r="G19" s="66">
        <f t="shared" si="1"/>
        <v>8</v>
      </c>
      <c r="H19" s="65">
        <f>VLOOKUP($A19,'Return Data'!$B$7:$R$2843,12,0)</f>
        <v>55.073900000000002</v>
      </c>
      <c r="I19" s="66">
        <f t="shared" si="2"/>
        <v>6</v>
      </c>
      <c r="J19" s="65">
        <f>VLOOKUP($A19,'Return Data'!$B$7:$R$2843,13,0)</f>
        <v>90.719899999999996</v>
      </c>
      <c r="K19" s="66">
        <f t="shared" si="3"/>
        <v>6</v>
      </c>
      <c r="L19" s="65">
        <f>VLOOKUP($A19,'Return Data'!$B$7:$R$2843,17,0)</f>
        <v>26.7517</v>
      </c>
      <c r="M19" s="66">
        <f t="shared" si="4"/>
        <v>6</v>
      </c>
      <c r="N19" s="65">
        <f>VLOOKUP($A19,'Return Data'!$B$7:$R$2843,14,0)</f>
        <v>16.939900000000002</v>
      </c>
      <c r="O19" s="66">
        <f t="shared" si="5"/>
        <v>5</v>
      </c>
      <c r="P19" s="65">
        <f>VLOOKUP($A19,'Return Data'!$B$7:$R$2843,15,0)</f>
        <v>18.9986</v>
      </c>
      <c r="Q19" s="66">
        <f>RANK(P19,P$8:P$33,0)</f>
        <v>3</v>
      </c>
      <c r="R19" s="65">
        <f>VLOOKUP($A19,'Return Data'!$B$7:$R$2843,16,0)</f>
        <v>20.7073</v>
      </c>
      <c r="S19" s="67">
        <f t="shared" si="7"/>
        <v>5</v>
      </c>
    </row>
    <row r="20" spans="1:19" x14ac:dyDescent="0.3">
      <c r="A20" s="63" t="s">
        <v>1174</v>
      </c>
      <c r="B20" s="64">
        <f>VLOOKUP($A20,'Return Data'!$B$7:$R$2843,3,0)</f>
        <v>44347</v>
      </c>
      <c r="C20" s="65">
        <f>VLOOKUP($A20,'Return Data'!$B$7:$R$2843,4,0)</f>
        <v>198.48</v>
      </c>
      <c r="D20" s="65">
        <f>VLOOKUP($A20,'Return Data'!$B$7:$R$2843,10,0)</f>
        <v>8.2992000000000008</v>
      </c>
      <c r="E20" s="66">
        <f t="shared" si="0"/>
        <v>19</v>
      </c>
      <c r="F20" s="65">
        <f>VLOOKUP($A20,'Return Data'!$B$7:$R$2843,11,0)</f>
        <v>21.804200000000002</v>
      </c>
      <c r="G20" s="66">
        <f t="shared" si="1"/>
        <v>25</v>
      </c>
      <c r="H20" s="65">
        <f>VLOOKUP($A20,'Return Data'!$B$7:$R$2843,12,0)</f>
        <v>40.268599999999999</v>
      </c>
      <c r="I20" s="66">
        <f t="shared" si="2"/>
        <v>25</v>
      </c>
      <c r="J20" s="65">
        <f>VLOOKUP($A20,'Return Data'!$B$7:$R$2843,13,0)</f>
        <v>67.847800000000007</v>
      </c>
      <c r="K20" s="66">
        <f t="shared" si="3"/>
        <v>23</v>
      </c>
      <c r="L20" s="65">
        <f>VLOOKUP($A20,'Return Data'!$B$7:$R$2843,17,0)</f>
        <v>18.6465</v>
      </c>
      <c r="M20" s="66">
        <f t="shared" si="4"/>
        <v>19</v>
      </c>
      <c r="N20" s="65">
        <f>VLOOKUP($A20,'Return Data'!$B$7:$R$2843,14,0)</f>
        <v>10.1286</v>
      </c>
      <c r="O20" s="66">
        <f t="shared" si="5"/>
        <v>19</v>
      </c>
      <c r="P20" s="65">
        <f>VLOOKUP($A20,'Return Data'!$B$7:$R$2843,15,0)</f>
        <v>17.2759</v>
      </c>
      <c r="Q20" s="66">
        <f>RANK(P20,P$8:P$33,0)</f>
        <v>10</v>
      </c>
      <c r="R20" s="65">
        <f>VLOOKUP($A20,'Return Data'!$B$7:$R$2843,16,0)</f>
        <v>19.971699999999998</v>
      </c>
      <c r="S20" s="67">
        <f t="shared" si="7"/>
        <v>8</v>
      </c>
    </row>
    <row r="21" spans="1:19" x14ac:dyDescent="0.3">
      <c r="A21" s="63" t="s">
        <v>1176</v>
      </c>
      <c r="B21" s="64">
        <f>VLOOKUP($A21,'Return Data'!$B$7:$R$2843,3,0)</f>
        <v>44347</v>
      </c>
      <c r="C21" s="65">
        <f>VLOOKUP($A21,'Return Data'!$B$7:$R$2843,4,0)</f>
        <v>15.767799999999999</v>
      </c>
      <c r="D21" s="65">
        <f>VLOOKUP($A21,'Return Data'!$B$7:$R$2843,10,0)</f>
        <v>13.1736</v>
      </c>
      <c r="E21" s="66">
        <f t="shared" si="0"/>
        <v>3</v>
      </c>
      <c r="F21" s="65">
        <f>VLOOKUP($A21,'Return Data'!$B$7:$R$2843,11,0)</f>
        <v>36.896999999999998</v>
      </c>
      <c r="G21" s="66">
        <f t="shared" si="1"/>
        <v>3</v>
      </c>
      <c r="H21" s="65">
        <f>VLOOKUP($A21,'Return Data'!$B$7:$R$2843,12,0)</f>
        <v>52.422499999999999</v>
      </c>
      <c r="I21" s="66">
        <f t="shared" si="2"/>
        <v>7</v>
      </c>
      <c r="J21" s="65">
        <f>VLOOKUP($A21,'Return Data'!$B$7:$R$2843,13,0)</f>
        <v>78.724599999999995</v>
      </c>
      <c r="K21" s="66">
        <f t="shared" si="3"/>
        <v>13</v>
      </c>
      <c r="L21" s="65">
        <f>VLOOKUP($A21,'Return Data'!$B$7:$R$2843,17,0)</f>
        <v>27.413900000000002</v>
      </c>
      <c r="M21" s="66">
        <f t="shared" si="4"/>
        <v>3</v>
      </c>
      <c r="N21" s="65"/>
      <c r="O21" s="66"/>
      <c r="P21" s="65"/>
      <c r="Q21" s="66"/>
      <c r="R21" s="65">
        <f>VLOOKUP($A21,'Return Data'!$B$7:$R$2843,16,0)</f>
        <v>14.634399999999999</v>
      </c>
      <c r="S21" s="67">
        <f t="shared" si="7"/>
        <v>24</v>
      </c>
    </row>
    <row r="22" spans="1:19" x14ac:dyDescent="0.3">
      <c r="A22" s="63" t="s">
        <v>1178</v>
      </c>
      <c r="B22" s="64">
        <f>VLOOKUP($A22,'Return Data'!$B$7:$R$2843,3,0)</f>
        <v>44347</v>
      </c>
      <c r="C22" s="65">
        <f>VLOOKUP($A22,'Return Data'!$B$7:$R$2843,4,0)</f>
        <v>18.233000000000001</v>
      </c>
      <c r="D22" s="65">
        <f>VLOOKUP($A22,'Return Data'!$B$7:$R$2843,10,0)</f>
        <v>11.333</v>
      </c>
      <c r="E22" s="66">
        <f t="shared" si="0"/>
        <v>4</v>
      </c>
      <c r="F22" s="65">
        <f>VLOOKUP($A22,'Return Data'!$B$7:$R$2843,11,0)</f>
        <v>35.2898</v>
      </c>
      <c r="G22" s="66">
        <f t="shared" si="1"/>
        <v>4</v>
      </c>
      <c r="H22" s="65">
        <f>VLOOKUP($A22,'Return Data'!$B$7:$R$2843,12,0)</f>
        <v>58.754899999999999</v>
      </c>
      <c r="I22" s="66">
        <f t="shared" si="2"/>
        <v>3</v>
      </c>
      <c r="J22" s="65">
        <f>VLOOKUP($A22,'Return Data'!$B$7:$R$2843,13,0)</f>
        <v>100.07680000000001</v>
      </c>
      <c r="K22" s="66">
        <f t="shared" ref="K22:K31" si="8">RANK(J22,J$8:J$33,0)</f>
        <v>2</v>
      </c>
      <c r="L22" s="65"/>
      <c r="M22" s="66"/>
      <c r="N22" s="65"/>
      <c r="O22" s="66"/>
      <c r="P22" s="65"/>
      <c r="Q22" s="66"/>
      <c r="R22" s="65">
        <f>VLOOKUP($A22,'Return Data'!$B$7:$R$2843,16,0)</f>
        <v>38.575499999999998</v>
      </c>
      <c r="S22" s="67">
        <f t="shared" si="7"/>
        <v>2</v>
      </c>
    </row>
    <row r="23" spans="1:19" x14ac:dyDescent="0.3">
      <c r="A23" s="63" t="s">
        <v>1180</v>
      </c>
      <c r="B23" s="64">
        <f>VLOOKUP($A23,'Return Data'!$B$7:$R$2843,3,0)</f>
        <v>44347</v>
      </c>
      <c r="C23" s="65">
        <f>VLOOKUP($A23,'Return Data'!$B$7:$R$2843,4,0)</f>
        <v>37.425800000000002</v>
      </c>
      <c r="D23" s="65">
        <f>VLOOKUP($A23,'Return Data'!$B$7:$R$2843,10,0)</f>
        <v>6.1345000000000001</v>
      </c>
      <c r="E23" s="66">
        <f t="shared" si="0"/>
        <v>24</v>
      </c>
      <c r="F23" s="65">
        <f>VLOOKUP($A23,'Return Data'!$B$7:$R$2843,11,0)</f>
        <v>22.716799999999999</v>
      </c>
      <c r="G23" s="66">
        <f t="shared" si="1"/>
        <v>23</v>
      </c>
      <c r="H23" s="65">
        <f>VLOOKUP($A23,'Return Data'!$B$7:$R$2843,12,0)</f>
        <v>41.217700000000001</v>
      </c>
      <c r="I23" s="66">
        <f t="shared" si="2"/>
        <v>24</v>
      </c>
      <c r="J23" s="65">
        <f>VLOOKUP($A23,'Return Data'!$B$7:$R$2843,13,0)</f>
        <v>73.639799999999994</v>
      </c>
      <c r="K23" s="66">
        <f t="shared" si="8"/>
        <v>19</v>
      </c>
      <c r="L23" s="65">
        <f>VLOOKUP($A23,'Return Data'!$B$7:$R$2843,17,0)</f>
        <v>18.079999999999998</v>
      </c>
      <c r="M23" s="66">
        <f>RANK(L23,L$8:L$33,0)</f>
        <v>21</v>
      </c>
      <c r="N23" s="65">
        <f>VLOOKUP($A23,'Return Data'!$B$7:$R$2843,14,0)</f>
        <v>11.165699999999999</v>
      </c>
      <c r="O23" s="66">
        <f>RANK(N23,N$8:N$33,0)</f>
        <v>18</v>
      </c>
      <c r="P23" s="65">
        <f>VLOOKUP($A23,'Return Data'!$B$7:$R$2843,15,0)</f>
        <v>12.8508</v>
      </c>
      <c r="Q23" s="66">
        <f>RANK(P23,P$8:P$33,0)</f>
        <v>19</v>
      </c>
      <c r="R23" s="65">
        <f>VLOOKUP($A23,'Return Data'!$B$7:$R$2843,16,0)</f>
        <v>19.910399999999999</v>
      </c>
      <c r="S23" s="67">
        <f t="shared" si="7"/>
        <v>9</v>
      </c>
    </row>
    <row r="24" spans="1:19" x14ac:dyDescent="0.3">
      <c r="A24" s="63" t="s">
        <v>1183</v>
      </c>
      <c r="B24" s="64">
        <f>VLOOKUP($A24,'Return Data'!$B$7:$R$2843,3,0)</f>
        <v>44347</v>
      </c>
      <c r="C24" s="65">
        <f>VLOOKUP($A24,'Return Data'!$B$7:$R$2843,4,0)</f>
        <v>1779.1985999999999</v>
      </c>
      <c r="D24" s="65">
        <f>VLOOKUP($A24,'Return Data'!$B$7:$R$2843,10,0)</f>
        <v>7.9962999999999997</v>
      </c>
      <c r="E24" s="66">
        <f t="shared" si="0"/>
        <v>20</v>
      </c>
      <c r="F24" s="65">
        <f>VLOOKUP($A24,'Return Data'!$B$7:$R$2843,11,0)</f>
        <v>27.766100000000002</v>
      </c>
      <c r="G24" s="66">
        <f t="shared" si="1"/>
        <v>13</v>
      </c>
      <c r="H24" s="65">
        <f>VLOOKUP($A24,'Return Data'!$B$7:$R$2843,12,0)</f>
        <v>46.172899999999998</v>
      </c>
      <c r="I24" s="66">
        <f t="shared" si="2"/>
        <v>16</v>
      </c>
      <c r="J24" s="65">
        <f>VLOOKUP($A24,'Return Data'!$B$7:$R$2843,13,0)</f>
        <v>85.361400000000003</v>
      </c>
      <c r="K24" s="66">
        <f t="shared" si="8"/>
        <v>9</v>
      </c>
      <c r="L24" s="65">
        <f>VLOOKUP($A24,'Return Data'!$B$7:$R$2843,17,0)</f>
        <v>22.189599999999999</v>
      </c>
      <c r="M24" s="66">
        <f>RANK(L24,L$8:L$33,0)</f>
        <v>15</v>
      </c>
      <c r="N24" s="65">
        <f>VLOOKUP($A24,'Return Data'!$B$7:$R$2843,14,0)</f>
        <v>15.426500000000001</v>
      </c>
      <c r="O24" s="66">
        <f>RANK(N24,N$8:N$33,0)</f>
        <v>9</v>
      </c>
      <c r="P24" s="65">
        <f>VLOOKUP($A24,'Return Data'!$B$7:$R$2843,15,0)</f>
        <v>17.229600000000001</v>
      </c>
      <c r="Q24" s="66">
        <f>RANK(P24,P$8:P$33,0)</f>
        <v>11</v>
      </c>
      <c r="R24" s="65">
        <f>VLOOKUP($A24,'Return Data'!$B$7:$R$2843,16,0)</f>
        <v>16.130299999999998</v>
      </c>
      <c r="S24" s="67">
        <f t="shared" si="7"/>
        <v>21</v>
      </c>
    </row>
    <row r="25" spans="1:19" x14ac:dyDescent="0.3">
      <c r="A25" s="63" t="s">
        <v>1184</v>
      </c>
      <c r="B25" s="64">
        <f>VLOOKUP($A25,'Return Data'!$B$7:$R$2843,3,0)</f>
        <v>44347</v>
      </c>
      <c r="C25" s="65">
        <f>VLOOKUP($A25,'Return Data'!$B$7:$R$2843,4,0)</f>
        <v>37.96</v>
      </c>
      <c r="D25" s="65">
        <f>VLOOKUP($A25,'Return Data'!$B$7:$R$2843,10,0)</f>
        <v>13.4489</v>
      </c>
      <c r="E25" s="66">
        <f t="shared" si="0"/>
        <v>2</v>
      </c>
      <c r="F25" s="65">
        <f>VLOOKUP($A25,'Return Data'!$B$7:$R$2843,11,0)</f>
        <v>37.835900000000002</v>
      </c>
      <c r="G25" s="66">
        <f t="shared" si="1"/>
        <v>2</v>
      </c>
      <c r="H25" s="65">
        <f>VLOOKUP($A25,'Return Data'!$B$7:$R$2843,12,0)</f>
        <v>66.491200000000006</v>
      </c>
      <c r="I25" s="66">
        <f t="shared" si="2"/>
        <v>2</v>
      </c>
      <c r="J25" s="65">
        <f>VLOOKUP($A25,'Return Data'!$B$7:$R$2843,13,0)</f>
        <v>113.01909999999999</v>
      </c>
      <c r="K25" s="66">
        <f t="shared" si="8"/>
        <v>1</v>
      </c>
      <c r="L25" s="65">
        <f>VLOOKUP($A25,'Return Data'!$B$7:$R$2843,17,0)</f>
        <v>39.638300000000001</v>
      </c>
      <c r="M25" s="66">
        <f>RANK(L25,L$8:L$33,0)</f>
        <v>1</v>
      </c>
      <c r="N25" s="65">
        <f>VLOOKUP($A25,'Return Data'!$B$7:$R$2843,14,0)</f>
        <v>22.299900000000001</v>
      </c>
      <c r="O25" s="66">
        <f>RANK(N25,N$8:N$33,0)</f>
        <v>2</v>
      </c>
      <c r="P25" s="65">
        <f>VLOOKUP($A25,'Return Data'!$B$7:$R$2843,15,0)</f>
        <v>20.441600000000001</v>
      </c>
      <c r="Q25" s="66">
        <f>RANK(P25,P$8:P$33,0)</f>
        <v>1</v>
      </c>
      <c r="R25" s="65">
        <f>VLOOKUP($A25,'Return Data'!$B$7:$R$2843,16,0)</f>
        <v>19.4697</v>
      </c>
      <c r="S25" s="67">
        <f t="shared" si="7"/>
        <v>13</v>
      </c>
    </row>
    <row r="26" spans="1:19" x14ac:dyDescent="0.3">
      <c r="A26" s="63" t="s">
        <v>1186</v>
      </c>
      <c r="B26" s="64">
        <f>VLOOKUP($A26,'Return Data'!$B$7:$R$2843,3,0)</f>
        <v>44347</v>
      </c>
      <c r="C26" s="65">
        <f>VLOOKUP($A26,'Return Data'!$B$7:$R$2843,4,0)</f>
        <v>15.26</v>
      </c>
      <c r="D26" s="65">
        <f>VLOOKUP($A26,'Return Data'!$B$7:$R$2843,10,0)</f>
        <v>10.101000000000001</v>
      </c>
      <c r="E26" s="66">
        <f t="shared" si="0"/>
        <v>7</v>
      </c>
      <c r="F26" s="65">
        <f>VLOOKUP($A26,'Return Data'!$B$7:$R$2843,11,0)</f>
        <v>29.541599999999999</v>
      </c>
      <c r="G26" s="66">
        <f t="shared" ref="G26" si="9">RANK(F26,F$8:F$33,0)</f>
        <v>10</v>
      </c>
      <c r="H26" s="65">
        <f>VLOOKUP($A26,'Return Data'!$B$7:$R$2843,12,0)</f>
        <v>50.493099999999998</v>
      </c>
      <c r="I26" s="66">
        <f t="shared" ref="I26" si="10">RANK(H26,H$8:H$33,0)</f>
        <v>9</v>
      </c>
      <c r="J26" s="65">
        <f>VLOOKUP($A26,'Return Data'!$B$7:$R$2843,13,0)</f>
        <v>78.688500000000005</v>
      </c>
      <c r="K26" s="66">
        <f t="shared" si="8"/>
        <v>14</v>
      </c>
      <c r="L26" s="65"/>
      <c r="M26" s="66"/>
      <c r="N26" s="65"/>
      <c r="O26" s="66"/>
      <c r="P26" s="65"/>
      <c r="Q26" s="66"/>
      <c r="R26" s="65">
        <f>VLOOKUP($A26,'Return Data'!$B$7:$R$2843,16,0)</f>
        <v>34.691000000000003</v>
      </c>
      <c r="S26" s="67">
        <f t="shared" si="7"/>
        <v>3</v>
      </c>
    </row>
    <row r="27" spans="1:19" x14ac:dyDescent="0.3">
      <c r="A27" s="63" t="s">
        <v>1189</v>
      </c>
      <c r="B27" s="64">
        <f>VLOOKUP($A27,'Return Data'!$B$7:$R$2843,3,0)</f>
        <v>44347</v>
      </c>
      <c r="C27" s="65">
        <f>VLOOKUP($A27,'Return Data'!$B$7:$R$2843,4,0)</f>
        <v>105.8356</v>
      </c>
      <c r="D27" s="65">
        <f>VLOOKUP($A27,'Return Data'!$B$7:$R$2843,10,0)</f>
        <v>26.748899999999999</v>
      </c>
      <c r="E27" s="66">
        <f t="shared" si="0"/>
        <v>1</v>
      </c>
      <c r="F27" s="65">
        <f>VLOOKUP($A27,'Return Data'!$B$7:$R$2843,11,0)</f>
        <v>45.732700000000001</v>
      </c>
      <c r="G27" s="66">
        <f t="shared" ref="G27:G33" si="11">RANK(F27,F$8:F$33,0)</f>
        <v>1</v>
      </c>
      <c r="H27" s="65">
        <f>VLOOKUP($A27,'Return Data'!$B$7:$R$2843,12,0)</f>
        <v>69.403099999999995</v>
      </c>
      <c r="I27" s="66">
        <f t="shared" ref="I27:I33" si="12">RANK(H27,H$8:H$33,0)</f>
        <v>1</v>
      </c>
      <c r="J27" s="65">
        <f>VLOOKUP($A27,'Return Data'!$B$7:$R$2843,13,0)</f>
        <v>98.865499999999997</v>
      </c>
      <c r="K27" s="66">
        <f t="shared" si="8"/>
        <v>3</v>
      </c>
      <c r="L27" s="65">
        <f>VLOOKUP($A27,'Return Data'!$B$7:$R$2843,17,0)</f>
        <v>36.639400000000002</v>
      </c>
      <c r="M27" s="66">
        <f>RANK(L27,L$8:L$33,0)</f>
        <v>2</v>
      </c>
      <c r="N27" s="65">
        <f>VLOOKUP($A27,'Return Data'!$B$7:$R$2843,14,0)</f>
        <v>22.7515</v>
      </c>
      <c r="O27" s="66">
        <f>RANK(N27,N$8:N$33,0)</f>
        <v>1</v>
      </c>
      <c r="P27" s="65">
        <f>VLOOKUP($A27,'Return Data'!$B$7:$R$2843,15,0)</f>
        <v>18.231000000000002</v>
      </c>
      <c r="Q27" s="66">
        <f>RANK(P27,P$8:P$33,0)</f>
        <v>6</v>
      </c>
      <c r="R27" s="65">
        <f>VLOOKUP($A27,'Return Data'!$B$7:$R$2843,16,0)</f>
        <v>15.915900000000001</v>
      </c>
      <c r="S27" s="67">
        <f t="shared" si="7"/>
        <v>22</v>
      </c>
    </row>
    <row r="28" spans="1:19" x14ac:dyDescent="0.3">
      <c r="A28" s="63" t="s">
        <v>1190</v>
      </c>
      <c r="B28" s="64">
        <f>VLOOKUP($A28,'Return Data'!$B$7:$R$2843,3,0)</f>
        <v>44347</v>
      </c>
      <c r="C28" s="65">
        <f>VLOOKUP($A28,'Return Data'!$B$7:$R$2843,4,0)</f>
        <v>122.8424</v>
      </c>
      <c r="D28" s="65">
        <f>VLOOKUP($A28,'Return Data'!$B$7:$R$2843,10,0)</f>
        <v>7.1905000000000001</v>
      </c>
      <c r="E28" s="66">
        <f t="shared" si="0"/>
        <v>22</v>
      </c>
      <c r="F28" s="65">
        <f>VLOOKUP($A28,'Return Data'!$B$7:$R$2843,11,0)</f>
        <v>32.457900000000002</v>
      </c>
      <c r="G28" s="66">
        <f t="shared" si="11"/>
        <v>5</v>
      </c>
      <c r="H28" s="65">
        <f>VLOOKUP($A28,'Return Data'!$B$7:$R$2843,12,0)</f>
        <v>57.178899999999999</v>
      </c>
      <c r="I28" s="66">
        <f t="shared" si="12"/>
        <v>4</v>
      </c>
      <c r="J28" s="65">
        <f>VLOOKUP($A28,'Return Data'!$B$7:$R$2843,13,0)</f>
        <v>95.772000000000006</v>
      </c>
      <c r="K28" s="66">
        <f t="shared" si="8"/>
        <v>5</v>
      </c>
      <c r="L28" s="65">
        <f>VLOOKUP($A28,'Return Data'!$B$7:$R$2843,17,0)</f>
        <v>25.411799999999999</v>
      </c>
      <c r="M28" s="66">
        <f>RANK(L28,L$8:L$33,0)</f>
        <v>8</v>
      </c>
      <c r="N28" s="65">
        <f>VLOOKUP($A28,'Return Data'!$B$7:$R$2843,14,0)</f>
        <v>15.183400000000001</v>
      </c>
      <c r="O28" s="66">
        <f>RANK(N28,N$8:N$33,0)</f>
        <v>10</v>
      </c>
      <c r="P28" s="65">
        <f>VLOOKUP($A28,'Return Data'!$B$7:$R$2843,15,0)</f>
        <v>13.418799999999999</v>
      </c>
      <c r="Q28" s="66">
        <f>RANK(P28,P$8:P$33,0)</f>
        <v>18</v>
      </c>
      <c r="R28" s="65">
        <f>VLOOKUP($A28,'Return Data'!$B$7:$R$2843,16,0)</f>
        <v>19.293299999999999</v>
      </c>
      <c r="S28" s="67">
        <f t="shared" si="7"/>
        <v>15</v>
      </c>
    </row>
    <row r="29" spans="1:19" x14ac:dyDescent="0.3">
      <c r="A29" s="63" t="s">
        <v>1193</v>
      </c>
      <c r="B29" s="64">
        <f>VLOOKUP($A29,'Return Data'!$B$7:$R$2843,3,0)</f>
        <v>44347</v>
      </c>
      <c r="C29" s="65">
        <f>VLOOKUP($A29,'Return Data'!$B$7:$R$2843,4,0)</f>
        <v>635.06510000000003</v>
      </c>
      <c r="D29" s="65">
        <f>VLOOKUP($A29,'Return Data'!$B$7:$R$2843,10,0)</f>
        <v>4.9786999999999999</v>
      </c>
      <c r="E29" s="66">
        <f t="shared" si="0"/>
        <v>26</v>
      </c>
      <c r="F29" s="65">
        <f>VLOOKUP($A29,'Return Data'!$B$7:$R$2843,11,0)</f>
        <v>23.370999999999999</v>
      </c>
      <c r="G29" s="66">
        <f t="shared" si="11"/>
        <v>21</v>
      </c>
      <c r="H29" s="65">
        <f>VLOOKUP($A29,'Return Data'!$B$7:$R$2843,12,0)</f>
        <v>41.9574</v>
      </c>
      <c r="I29" s="66">
        <f t="shared" si="12"/>
        <v>23</v>
      </c>
      <c r="J29" s="65">
        <f>VLOOKUP($A29,'Return Data'!$B$7:$R$2843,13,0)</f>
        <v>71.701400000000007</v>
      </c>
      <c r="K29" s="66">
        <f t="shared" si="8"/>
        <v>20</v>
      </c>
      <c r="L29" s="65">
        <f>VLOOKUP($A29,'Return Data'!$B$7:$R$2843,17,0)</f>
        <v>13.593999999999999</v>
      </c>
      <c r="M29" s="66">
        <f>RANK(L29,L$8:L$33,0)</f>
        <v>23</v>
      </c>
      <c r="N29" s="65">
        <f>VLOOKUP($A29,'Return Data'!$B$7:$R$2843,14,0)</f>
        <v>6.6619999999999999</v>
      </c>
      <c r="O29" s="66">
        <f>RANK(N29,N$8:N$33,0)</f>
        <v>22</v>
      </c>
      <c r="P29" s="65">
        <f>VLOOKUP($A29,'Return Data'!$B$7:$R$2843,15,0)</f>
        <v>12.208399999999999</v>
      </c>
      <c r="Q29" s="66">
        <f>RANK(P29,P$8:P$33,0)</f>
        <v>21</v>
      </c>
      <c r="R29" s="65">
        <f>VLOOKUP($A29,'Return Data'!$B$7:$R$2843,16,0)</f>
        <v>16.6526</v>
      </c>
      <c r="S29" s="67">
        <f t="shared" si="7"/>
        <v>20</v>
      </c>
    </row>
    <row r="30" spans="1:19" x14ac:dyDescent="0.3">
      <c r="A30" s="63" t="s">
        <v>1195</v>
      </c>
      <c r="B30" s="64">
        <f>VLOOKUP($A30,'Return Data'!$B$7:$R$2843,3,0)</f>
        <v>44347</v>
      </c>
      <c r="C30" s="65">
        <f>VLOOKUP($A30,'Return Data'!$B$7:$R$2843,4,0)</f>
        <v>224.11750000000001</v>
      </c>
      <c r="D30" s="65">
        <f>VLOOKUP($A30,'Return Data'!$B$7:$R$2843,10,0)</f>
        <v>9.0923999999999996</v>
      </c>
      <c r="E30" s="66">
        <f t="shared" si="0"/>
        <v>14</v>
      </c>
      <c r="F30" s="65">
        <f>VLOOKUP($A30,'Return Data'!$B$7:$R$2843,11,0)</f>
        <v>24.895099999999999</v>
      </c>
      <c r="G30" s="66">
        <f t="shared" si="11"/>
        <v>18</v>
      </c>
      <c r="H30" s="65">
        <f>VLOOKUP($A30,'Return Data'!$B$7:$R$2843,12,0)</f>
        <v>47.356400000000001</v>
      </c>
      <c r="I30" s="66">
        <f t="shared" si="12"/>
        <v>14</v>
      </c>
      <c r="J30" s="65">
        <f>VLOOKUP($A30,'Return Data'!$B$7:$R$2843,13,0)</f>
        <v>75.717200000000005</v>
      </c>
      <c r="K30" s="66">
        <f t="shared" si="8"/>
        <v>17</v>
      </c>
      <c r="L30" s="65">
        <f>VLOOKUP($A30,'Return Data'!$B$7:$R$2843,17,0)</f>
        <v>23.331099999999999</v>
      </c>
      <c r="M30" s="66">
        <f>RANK(L30,L$8:L$33,0)</f>
        <v>14</v>
      </c>
      <c r="N30" s="65">
        <f>VLOOKUP($A30,'Return Data'!$B$7:$R$2843,14,0)</f>
        <v>16.631599999999999</v>
      </c>
      <c r="O30" s="66">
        <f>RANK(N30,N$8:N$33,0)</f>
        <v>6</v>
      </c>
      <c r="P30" s="65">
        <f>VLOOKUP($A30,'Return Data'!$B$7:$R$2843,15,0)</f>
        <v>17.298300000000001</v>
      </c>
      <c r="Q30" s="66">
        <f>RANK(P30,P$8:P$33,0)</f>
        <v>9</v>
      </c>
      <c r="R30" s="65">
        <f>VLOOKUP($A30,'Return Data'!$B$7:$R$2843,16,0)</f>
        <v>19.7121</v>
      </c>
      <c r="S30" s="67">
        <f t="shared" si="7"/>
        <v>12</v>
      </c>
    </row>
    <row r="31" spans="1:19" x14ac:dyDescent="0.3">
      <c r="A31" s="63" t="s">
        <v>1196</v>
      </c>
      <c r="B31" s="64">
        <f>VLOOKUP($A31,'Return Data'!$B$7:$R$2843,3,0)</f>
        <v>44347</v>
      </c>
      <c r="C31" s="65">
        <f>VLOOKUP($A31,'Return Data'!$B$7:$R$2843,4,0)</f>
        <v>68.66</v>
      </c>
      <c r="D31" s="65">
        <f>VLOOKUP($A31,'Return Data'!$B$7:$R$2843,10,0)</f>
        <v>10.332599999999999</v>
      </c>
      <c r="E31" s="66">
        <f t="shared" si="0"/>
        <v>6</v>
      </c>
      <c r="F31" s="65">
        <f>VLOOKUP($A31,'Return Data'!$B$7:$R$2843,11,0)</f>
        <v>26.866199999999999</v>
      </c>
      <c r="G31" s="66">
        <f t="shared" si="11"/>
        <v>14</v>
      </c>
      <c r="H31" s="65">
        <f>VLOOKUP($A31,'Return Data'!$B$7:$R$2843,12,0)</f>
        <v>42.982100000000003</v>
      </c>
      <c r="I31" s="66">
        <f t="shared" si="12"/>
        <v>21</v>
      </c>
      <c r="J31" s="65">
        <f>VLOOKUP($A31,'Return Data'!$B$7:$R$2843,13,0)</f>
        <v>69.280100000000004</v>
      </c>
      <c r="K31" s="66">
        <f t="shared" si="8"/>
        <v>22</v>
      </c>
      <c r="L31" s="65">
        <f>VLOOKUP($A31,'Return Data'!$B$7:$R$2843,17,0)</f>
        <v>24.275200000000002</v>
      </c>
      <c r="M31" s="66">
        <f>RANK(L31,L$8:L$33,0)</f>
        <v>11</v>
      </c>
      <c r="N31" s="65">
        <f>VLOOKUP($A31,'Return Data'!$B$7:$R$2843,14,0)</f>
        <v>14.0221</v>
      </c>
      <c r="O31" s="66">
        <f>RANK(N31,N$8:N$33,0)</f>
        <v>12</v>
      </c>
      <c r="P31" s="65">
        <f>VLOOKUP($A31,'Return Data'!$B$7:$R$2843,15,0)</f>
        <v>18.014399999999998</v>
      </c>
      <c r="Q31" s="66">
        <f>RANK(P31,P$8:P$33,0)</f>
        <v>7</v>
      </c>
      <c r="R31" s="65">
        <f>VLOOKUP($A31,'Return Data'!$B$7:$R$2843,16,0)</f>
        <v>17.468399999999999</v>
      </c>
      <c r="S31" s="67">
        <f t="shared" si="7"/>
        <v>19</v>
      </c>
    </row>
    <row r="32" spans="1:19" x14ac:dyDescent="0.3">
      <c r="A32" s="63" t="s">
        <v>1198</v>
      </c>
      <c r="B32" s="64">
        <f>VLOOKUP($A32,'Return Data'!$B$7:$R$2843,3,0)</f>
        <v>44347</v>
      </c>
      <c r="C32" s="65">
        <f>VLOOKUP($A32,'Return Data'!$B$7:$R$2843,4,0)</f>
        <v>22.68</v>
      </c>
      <c r="D32" s="65">
        <f>VLOOKUP($A32,'Return Data'!$B$7:$R$2843,10,0)</f>
        <v>9.0908999999999995</v>
      </c>
      <c r="E32" s="66">
        <f t="shared" si="0"/>
        <v>15</v>
      </c>
      <c r="F32" s="65">
        <f>VLOOKUP($A32,'Return Data'!$B$7:$R$2843,11,0)</f>
        <v>28.863600000000002</v>
      </c>
      <c r="G32" s="66">
        <f t="shared" si="11"/>
        <v>11</v>
      </c>
      <c r="H32" s="65">
        <f>VLOOKUP($A32,'Return Data'!$B$7:$R$2843,12,0)</f>
        <v>50</v>
      </c>
      <c r="I32" s="66">
        <f t="shared" si="12"/>
        <v>10</v>
      </c>
      <c r="J32" s="65"/>
      <c r="K32" s="66"/>
      <c r="L32" s="65"/>
      <c r="M32" s="66"/>
      <c r="N32" s="65"/>
      <c r="O32" s="66"/>
      <c r="P32" s="65"/>
      <c r="Q32" s="66"/>
      <c r="R32" s="65">
        <f>VLOOKUP($A32,'Return Data'!$B$7:$R$2843,16,0)</f>
        <v>99.113500000000002</v>
      </c>
      <c r="S32" s="67">
        <f t="shared" si="7"/>
        <v>1</v>
      </c>
    </row>
    <row r="33" spans="1:19" x14ac:dyDescent="0.3">
      <c r="A33" s="63" t="s">
        <v>1943</v>
      </c>
      <c r="B33" s="64">
        <f>VLOOKUP($A33,'Return Data'!$B$7:$R$2843,3,0)</f>
        <v>44347</v>
      </c>
      <c r="C33" s="65">
        <f>VLOOKUP($A33,'Return Data'!$B$7:$R$2843,4,0)</f>
        <v>167.02699999999999</v>
      </c>
      <c r="D33" s="65">
        <f>VLOOKUP($A33,'Return Data'!$B$7:$R$2843,10,0)</f>
        <v>8.3739000000000008</v>
      </c>
      <c r="E33" s="66">
        <f t="shared" si="0"/>
        <v>18</v>
      </c>
      <c r="F33" s="65">
        <f>VLOOKUP($A33,'Return Data'!$B$7:$R$2843,11,0)</f>
        <v>25.722100000000001</v>
      </c>
      <c r="G33" s="66">
        <f t="shared" si="11"/>
        <v>16</v>
      </c>
      <c r="H33" s="65">
        <f>VLOOKUP($A33,'Return Data'!$B$7:$R$2843,12,0)</f>
        <v>48.091799999999999</v>
      </c>
      <c r="I33" s="66">
        <f t="shared" si="12"/>
        <v>13</v>
      </c>
      <c r="J33" s="65">
        <f>VLOOKUP($A33,'Return Data'!$B$7:$R$2843,13,0)</f>
        <v>83.923900000000003</v>
      </c>
      <c r="K33" s="66">
        <f>RANK(J33,J$8:J$33,0)</f>
        <v>10</v>
      </c>
      <c r="L33" s="65">
        <f>VLOOKUP($A33,'Return Data'!$B$7:$R$2843,17,0)</f>
        <v>25.6218</v>
      </c>
      <c r="M33" s="66">
        <f>RANK(L33,L$8:L$33,0)</f>
        <v>7</v>
      </c>
      <c r="N33" s="65">
        <f>VLOOKUP($A33,'Return Data'!$B$7:$R$2843,14,0)</f>
        <v>13.506600000000001</v>
      </c>
      <c r="O33" s="66">
        <f>RANK(N33,N$8:N$33,0)</f>
        <v>13</v>
      </c>
      <c r="P33" s="65">
        <f>VLOOKUP($A33,'Return Data'!$B$7:$R$2843,15,0)</f>
        <v>15.1816</v>
      </c>
      <c r="Q33" s="66">
        <f>RANK(P33,P$8:P$33,0)</f>
        <v>16</v>
      </c>
      <c r="R33" s="65">
        <f>VLOOKUP($A33,'Return Data'!$B$7:$R$2843,16,0)</f>
        <v>19.867999999999999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9.7265653846153857</v>
      </c>
      <c r="E35" s="74"/>
      <c r="F35" s="75">
        <f>AVERAGE(F8:F33)</f>
        <v>28.434169230769228</v>
      </c>
      <c r="G35" s="74"/>
      <c r="H35" s="75">
        <f>AVERAGE(H8:H33)</f>
        <v>49.15576153846154</v>
      </c>
      <c r="I35" s="74"/>
      <c r="J35" s="75">
        <f>AVERAGE(J8:J33)</f>
        <v>82.134867999999983</v>
      </c>
      <c r="K35" s="74"/>
      <c r="L35" s="75">
        <f>AVERAGE(L8:L33)</f>
        <v>23.792295652173912</v>
      </c>
      <c r="M35" s="74"/>
      <c r="N35" s="75">
        <f>AVERAGE(N8:N33)</f>
        <v>14.374036363636362</v>
      </c>
      <c r="O35" s="74"/>
      <c r="P35" s="75">
        <f>AVERAGE(P8:P33)</f>
        <v>16.713985714285712</v>
      </c>
      <c r="Q35" s="74"/>
      <c r="R35" s="75">
        <f>AVERAGE(R8:R33)</f>
        <v>22.549042307692307</v>
      </c>
      <c r="S35" s="76"/>
    </row>
    <row r="36" spans="1:19" x14ac:dyDescent="0.3">
      <c r="A36" s="73" t="s">
        <v>28</v>
      </c>
      <c r="B36" s="74"/>
      <c r="C36" s="74"/>
      <c r="D36" s="75">
        <f>MIN(D8:D33)</f>
        <v>4.9786999999999999</v>
      </c>
      <c r="E36" s="74"/>
      <c r="F36" s="75">
        <f>MIN(F8:F33)</f>
        <v>19.939800000000002</v>
      </c>
      <c r="G36" s="74"/>
      <c r="H36" s="75">
        <f>MIN(H8:H33)</f>
        <v>39.191099999999999</v>
      </c>
      <c r="I36" s="74"/>
      <c r="J36" s="75">
        <f>MIN(J8:J33)</f>
        <v>65.492400000000004</v>
      </c>
      <c r="K36" s="74"/>
      <c r="L36" s="75">
        <f>MIN(L8:L33)</f>
        <v>13.593999999999999</v>
      </c>
      <c r="M36" s="74"/>
      <c r="N36" s="75">
        <f>MIN(N8:N33)</f>
        <v>6.6619999999999999</v>
      </c>
      <c r="O36" s="74"/>
      <c r="P36" s="75">
        <f>MIN(P8:P33)</f>
        <v>12.208399999999999</v>
      </c>
      <c r="Q36" s="74"/>
      <c r="R36" s="75">
        <f>MIN(R8:R33)</f>
        <v>8.4444999999999997</v>
      </c>
      <c r="S36" s="76"/>
    </row>
    <row r="37" spans="1:19" ht="15" thickBot="1" x14ac:dyDescent="0.35">
      <c r="A37" s="77" t="s">
        <v>29</v>
      </c>
      <c r="B37" s="78"/>
      <c r="C37" s="78"/>
      <c r="D37" s="79">
        <f>MAX(D8:D33)</f>
        <v>26.748899999999999</v>
      </c>
      <c r="E37" s="78"/>
      <c r="F37" s="79">
        <f>MAX(F8:F33)</f>
        <v>45.732700000000001</v>
      </c>
      <c r="G37" s="78"/>
      <c r="H37" s="79">
        <f>MAX(H8:H33)</f>
        <v>69.403099999999995</v>
      </c>
      <c r="I37" s="78"/>
      <c r="J37" s="79">
        <f>MAX(J8:J33)</f>
        <v>113.01909999999999</v>
      </c>
      <c r="K37" s="78"/>
      <c r="L37" s="79">
        <f>MAX(L8:L33)</f>
        <v>39.638300000000001</v>
      </c>
      <c r="M37" s="78"/>
      <c r="N37" s="79">
        <f>MAX(N8:N33)</f>
        <v>22.7515</v>
      </c>
      <c r="O37" s="78"/>
      <c r="P37" s="79">
        <f>MAX(P8:P33)</f>
        <v>20.441600000000001</v>
      </c>
      <c r="Q37" s="78"/>
      <c r="R37" s="79">
        <f>MAX(R8:R33)</f>
        <v>99.113500000000002</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44347</v>
      </c>
      <c r="C8" s="65">
        <f>VLOOKUP($A8,'Return Data'!$B$7:$R$2843,4,0)</f>
        <v>376.67</v>
      </c>
      <c r="D8" s="65">
        <f>VLOOKUP($A8,'Return Data'!$B$7:$R$2843,10,0)</f>
        <v>9.1196000000000002</v>
      </c>
      <c r="E8" s="66">
        <f t="shared" ref="E8:E33" si="0">RANK(D8,D$8:D$33,0)</f>
        <v>12</v>
      </c>
      <c r="F8" s="65">
        <f>VLOOKUP($A8,'Return Data'!$B$7:$R$2843,11,0)</f>
        <v>26.136900000000001</v>
      </c>
      <c r="G8" s="66">
        <f t="shared" ref="G8:G25" si="1">RANK(F8,F$8:F$33,0)</f>
        <v>15</v>
      </c>
      <c r="H8" s="65">
        <f>VLOOKUP($A8,'Return Data'!$B$7:$R$2843,12,0)</f>
        <v>43.624600000000001</v>
      </c>
      <c r="I8" s="66">
        <f t="shared" ref="I8:I25" si="2">RANK(H8,H$8:H$33,0)</f>
        <v>18</v>
      </c>
      <c r="J8" s="65">
        <f>VLOOKUP($A8,'Return Data'!$B$7:$R$2843,13,0)</f>
        <v>80.8566</v>
      </c>
      <c r="K8" s="66">
        <f t="shared" ref="K8:K21" si="3">RANK(J8,J$8:J$33,0)</f>
        <v>11</v>
      </c>
      <c r="L8" s="65">
        <f>VLOOKUP($A8,'Return Data'!$B$7:$R$2843,17,0)</f>
        <v>13.9453</v>
      </c>
      <c r="M8" s="66">
        <f t="shared" ref="M8:M21" si="4">RANK(L8,L$8:L$33,0)</f>
        <v>22</v>
      </c>
      <c r="N8" s="65">
        <f>VLOOKUP($A8,'Return Data'!$B$7:$R$2843,14,0)</f>
        <v>6.8841000000000001</v>
      </c>
      <c r="O8" s="66">
        <f t="shared" ref="O8:O20" si="5">RANK(N8,N$8:N$33,0)</f>
        <v>21</v>
      </c>
      <c r="P8" s="65">
        <f>VLOOKUP($A8,'Return Data'!$B$7:$R$2843,15,0)</f>
        <v>11.3035</v>
      </c>
      <c r="Q8" s="66">
        <f t="shared" ref="Q8:Q16" si="6">RANK(P8,P$8:P$33,0)</f>
        <v>21</v>
      </c>
      <c r="R8" s="65">
        <f>VLOOKUP($A8,'Return Data'!$B$7:$R$2843,16,0)</f>
        <v>21.452300000000001</v>
      </c>
      <c r="S8" s="67">
        <f t="shared" ref="S8:S33" si="7">RANK(R8,R$8:R$33,0)</f>
        <v>6</v>
      </c>
    </row>
    <row r="9" spans="1:20" x14ac:dyDescent="0.3">
      <c r="A9" s="63" t="s">
        <v>1153</v>
      </c>
      <c r="B9" s="64">
        <f>VLOOKUP($A9,'Return Data'!$B$7:$R$2843,3,0)</f>
        <v>44347</v>
      </c>
      <c r="C9" s="65">
        <f>VLOOKUP($A9,'Return Data'!$B$7:$R$2843,4,0)</f>
        <v>58.04</v>
      </c>
      <c r="D9" s="65">
        <f>VLOOKUP($A9,'Return Data'!$B$7:$R$2843,10,0)</f>
        <v>8.6077999999999992</v>
      </c>
      <c r="E9" s="66">
        <f t="shared" si="0"/>
        <v>16</v>
      </c>
      <c r="F9" s="65">
        <f>VLOOKUP($A9,'Return Data'!$B$7:$R$2843,11,0)</f>
        <v>21.753699999999998</v>
      </c>
      <c r="G9" s="66">
        <f t="shared" si="1"/>
        <v>24</v>
      </c>
      <c r="H9" s="65">
        <f>VLOOKUP($A9,'Return Data'!$B$7:$R$2843,12,0)</f>
        <v>41.457500000000003</v>
      </c>
      <c r="I9" s="66">
        <f t="shared" si="2"/>
        <v>22</v>
      </c>
      <c r="J9" s="65">
        <f>VLOOKUP($A9,'Return Data'!$B$7:$R$2843,13,0)</f>
        <v>63.816000000000003</v>
      </c>
      <c r="K9" s="66">
        <f t="shared" si="3"/>
        <v>25</v>
      </c>
      <c r="L9" s="65">
        <f>VLOOKUP($A9,'Return Data'!$B$7:$R$2843,17,0)</f>
        <v>25.478400000000001</v>
      </c>
      <c r="M9" s="66">
        <f t="shared" si="4"/>
        <v>3</v>
      </c>
      <c r="N9" s="65">
        <f>VLOOKUP($A9,'Return Data'!$B$7:$R$2843,14,0)</f>
        <v>17.998799999999999</v>
      </c>
      <c r="O9" s="66">
        <f t="shared" si="5"/>
        <v>3</v>
      </c>
      <c r="P9" s="65">
        <f>VLOOKUP($A9,'Return Data'!$B$7:$R$2843,15,0)</f>
        <v>18.912199999999999</v>
      </c>
      <c r="Q9" s="66">
        <f t="shared" si="6"/>
        <v>1</v>
      </c>
      <c r="R9" s="65">
        <f>VLOOKUP($A9,'Return Data'!$B$7:$R$2843,16,0)</f>
        <v>18.6416</v>
      </c>
      <c r="S9" s="67">
        <f t="shared" si="7"/>
        <v>9</v>
      </c>
    </row>
    <row r="10" spans="1:20" x14ac:dyDescent="0.3">
      <c r="A10" s="63" t="s">
        <v>1154</v>
      </c>
      <c r="B10" s="64">
        <f>VLOOKUP($A10,'Return Data'!$B$7:$R$2843,3,0)</f>
        <v>44347</v>
      </c>
      <c r="C10" s="65">
        <f>VLOOKUP($A10,'Return Data'!$B$7:$R$2843,4,0)</f>
        <v>13.7</v>
      </c>
      <c r="D10" s="65">
        <f>VLOOKUP($A10,'Return Data'!$B$7:$R$2843,10,0)</f>
        <v>9.2504000000000008</v>
      </c>
      <c r="E10" s="66">
        <f t="shared" si="0"/>
        <v>11</v>
      </c>
      <c r="F10" s="65">
        <f>VLOOKUP($A10,'Return Data'!$B$7:$R$2843,11,0)</f>
        <v>23.534700000000001</v>
      </c>
      <c r="G10" s="66">
        <f t="shared" si="1"/>
        <v>19</v>
      </c>
      <c r="H10" s="65">
        <f>VLOOKUP($A10,'Return Data'!$B$7:$R$2843,12,0)</f>
        <v>45.280999999999999</v>
      </c>
      <c r="I10" s="66">
        <f t="shared" si="2"/>
        <v>16</v>
      </c>
      <c r="J10" s="65">
        <f>VLOOKUP($A10,'Return Data'!$B$7:$R$2843,13,0)</f>
        <v>75.641000000000005</v>
      </c>
      <c r="K10" s="66">
        <f t="shared" si="3"/>
        <v>15</v>
      </c>
      <c r="L10" s="65">
        <f>VLOOKUP($A10,'Return Data'!$B$7:$R$2843,17,0)</f>
        <v>22.462800000000001</v>
      </c>
      <c r="M10" s="66">
        <f t="shared" si="4"/>
        <v>13</v>
      </c>
      <c r="N10" s="65">
        <f>VLOOKUP($A10,'Return Data'!$B$7:$R$2843,14,0)</f>
        <v>12.032</v>
      </c>
      <c r="O10" s="66">
        <f t="shared" si="5"/>
        <v>14</v>
      </c>
      <c r="P10" s="65">
        <f>VLOOKUP($A10,'Return Data'!$B$7:$R$2843,15,0)</f>
        <v>15.9293</v>
      </c>
      <c r="Q10" s="66">
        <f t="shared" si="6"/>
        <v>12</v>
      </c>
      <c r="R10" s="65">
        <f>VLOOKUP($A10,'Return Data'!$B$7:$R$2843,16,0)</f>
        <v>2.9964</v>
      </c>
      <c r="S10" s="67">
        <f t="shared" si="7"/>
        <v>26</v>
      </c>
    </row>
    <row r="11" spans="1:20" x14ac:dyDescent="0.3">
      <c r="A11" s="63" t="s">
        <v>1156</v>
      </c>
      <c r="B11" s="64">
        <f>VLOOKUP($A11,'Return Data'!$B$7:$R$2843,3,0)</f>
        <v>44347</v>
      </c>
      <c r="C11" s="65">
        <f>VLOOKUP($A11,'Return Data'!$B$7:$R$2843,4,0)</f>
        <v>49.557000000000002</v>
      </c>
      <c r="D11" s="65">
        <f>VLOOKUP($A11,'Return Data'!$B$7:$R$2843,10,0)</f>
        <v>8.1629000000000005</v>
      </c>
      <c r="E11" s="66">
        <f t="shared" si="0"/>
        <v>17</v>
      </c>
      <c r="F11" s="65">
        <f>VLOOKUP($A11,'Return Data'!$B$7:$R$2843,11,0)</f>
        <v>30.0504</v>
      </c>
      <c r="G11" s="66">
        <f t="shared" si="1"/>
        <v>9</v>
      </c>
      <c r="H11" s="65">
        <f>VLOOKUP($A11,'Return Data'!$B$7:$R$2843,12,0)</f>
        <v>46.583599999999997</v>
      </c>
      <c r="I11" s="66">
        <f t="shared" si="2"/>
        <v>13</v>
      </c>
      <c r="J11" s="65">
        <f>VLOOKUP($A11,'Return Data'!$B$7:$R$2843,13,0)</f>
        <v>77.783000000000001</v>
      </c>
      <c r="K11" s="66">
        <f t="shared" si="3"/>
        <v>12</v>
      </c>
      <c r="L11" s="65">
        <f>VLOOKUP($A11,'Return Data'!$B$7:$R$2843,17,0)</f>
        <v>23.0182</v>
      </c>
      <c r="M11" s="66">
        <f t="shared" si="4"/>
        <v>10</v>
      </c>
      <c r="N11" s="65">
        <f>VLOOKUP($A11,'Return Data'!$B$7:$R$2843,14,0)</f>
        <v>14.2699</v>
      </c>
      <c r="O11" s="66">
        <f t="shared" si="5"/>
        <v>8</v>
      </c>
      <c r="P11" s="65">
        <f>VLOOKUP($A11,'Return Data'!$B$7:$R$2843,15,0)</f>
        <v>14.516299999999999</v>
      </c>
      <c r="Q11" s="66">
        <f t="shared" si="6"/>
        <v>15</v>
      </c>
      <c r="R11" s="65">
        <f>VLOOKUP($A11,'Return Data'!$B$7:$R$2843,16,0)</f>
        <v>11.1892</v>
      </c>
      <c r="S11" s="67">
        <f t="shared" si="7"/>
        <v>23</v>
      </c>
    </row>
    <row r="12" spans="1:20" x14ac:dyDescent="0.3">
      <c r="A12" s="63" t="s">
        <v>1159</v>
      </c>
      <c r="B12" s="64">
        <f>VLOOKUP($A12,'Return Data'!$B$7:$R$2843,3,0)</f>
        <v>44347</v>
      </c>
      <c r="C12" s="65">
        <f>VLOOKUP($A12,'Return Data'!$B$7:$R$2843,4,0)</f>
        <v>82.38</v>
      </c>
      <c r="D12" s="65">
        <f>VLOOKUP($A12,'Return Data'!$B$7:$R$2843,10,0)</f>
        <v>9.6850000000000005</v>
      </c>
      <c r="E12" s="66">
        <f t="shared" si="0"/>
        <v>8</v>
      </c>
      <c r="F12" s="65">
        <f>VLOOKUP($A12,'Return Data'!$B$7:$R$2843,11,0)</f>
        <v>19.337700000000002</v>
      </c>
      <c r="G12" s="66">
        <f t="shared" si="1"/>
        <v>26</v>
      </c>
      <c r="H12" s="65">
        <f>VLOOKUP($A12,'Return Data'!$B$7:$R$2843,12,0)</f>
        <v>38.172800000000002</v>
      </c>
      <c r="I12" s="66">
        <f t="shared" si="2"/>
        <v>26</v>
      </c>
      <c r="J12" s="65">
        <f>VLOOKUP($A12,'Return Data'!$B$7:$R$2843,13,0)</f>
        <v>63.891399999999997</v>
      </c>
      <c r="K12" s="66">
        <f t="shared" si="3"/>
        <v>24</v>
      </c>
      <c r="L12" s="65">
        <f>VLOOKUP($A12,'Return Data'!$B$7:$R$2843,17,0)</f>
        <v>22.492899999999999</v>
      </c>
      <c r="M12" s="66">
        <f t="shared" si="4"/>
        <v>12</v>
      </c>
      <c r="N12" s="65">
        <f>VLOOKUP($A12,'Return Data'!$B$7:$R$2843,14,0)</f>
        <v>13.7987</v>
      </c>
      <c r="O12" s="66">
        <f t="shared" si="5"/>
        <v>11</v>
      </c>
      <c r="P12" s="65">
        <f>VLOOKUP($A12,'Return Data'!$B$7:$R$2843,15,0)</f>
        <v>16.9666</v>
      </c>
      <c r="Q12" s="66">
        <f t="shared" si="6"/>
        <v>7</v>
      </c>
      <c r="R12" s="65">
        <f>VLOOKUP($A12,'Return Data'!$B$7:$R$2843,16,0)</f>
        <v>15.5921</v>
      </c>
      <c r="S12" s="67">
        <f t="shared" si="7"/>
        <v>15</v>
      </c>
    </row>
    <row r="13" spans="1:20" x14ac:dyDescent="0.3">
      <c r="A13" s="63" t="s">
        <v>1161</v>
      </c>
      <c r="B13" s="64">
        <f>VLOOKUP($A13,'Return Data'!$B$7:$R$2843,3,0)</f>
        <v>44347</v>
      </c>
      <c r="C13" s="65">
        <f>VLOOKUP($A13,'Return Data'!$B$7:$R$2843,4,0)</f>
        <v>42.460999999999999</v>
      </c>
      <c r="D13" s="65">
        <f>VLOOKUP($A13,'Return Data'!$B$7:$R$2843,10,0)</f>
        <v>9.0785</v>
      </c>
      <c r="E13" s="66">
        <f t="shared" si="0"/>
        <v>13</v>
      </c>
      <c r="F13" s="65">
        <f>VLOOKUP($A13,'Return Data'!$B$7:$R$2843,11,0)</f>
        <v>30.588999999999999</v>
      </c>
      <c r="G13" s="66">
        <f t="shared" si="1"/>
        <v>7</v>
      </c>
      <c r="H13" s="65">
        <f>VLOOKUP($A13,'Return Data'!$B$7:$R$2843,12,0)</f>
        <v>54.325099999999999</v>
      </c>
      <c r="I13" s="66">
        <f t="shared" si="2"/>
        <v>5</v>
      </c>
      <c r="J13" s="65">
        <f>VLOOKUP($A13,'Return Data'!$B$7:$R$2843,13,0)</f>
        <v>87.507199999999997</v>
      </c>
      <c r="K13" s="66">
        <f t="shared" si="3"/>
        <v>7</v>
      </c>
      <c r="L13" s="65">
        <f>VLOOKUP($A13,'Return Data'!$B$7:$R$2843,17,0)</f>
        <v>25.409800000000001</v>
      </c>
      <c r="M13" s="66">
        <f t="shared" si="4"/>
        <v>4</v>
      </c>
      <c r="N13" s="65">
        <f>VLOOKUP($A13,'Return Data'!$B$7:$R$2843,14,0)</f>
        <v>14.1431</v>
      </c>
      <c r="O13" s="66">
        <f t="shared" si="5"/>
        <v>10</v>
      </c>
      <c r="P13" s="65">
        <f>VLOOKUP($A13,'Return Data'!$B$7:$R$2843,15,0)</f>
        <v>17.455400000000001</v>
      </c>
      <c r="Q13" s="66">
        <f t="shared" si="6"/>
        <v>5</v>
      </c>
      <c r="R13" s="65">
        <f>VLOOKUP($A13,'Return Data'!$B$7:$R$2843,16,0)</f>
        <v>11.3605</v>
      </c>
      <c r="S13" s="67">
        <f t="shared" si="7"/>
        <v>22</v>
      </c>
    </row>
    <row r="14" spans="1:20" x14ac:dyDescent="0.3">
      <c r="A14" s="63" t="s">
        <v>1162</v>
      </c>
      <c r="B14" s="64">
        <f>VLOOKUP($A14,'Return Data'!$B$7:$R$2843,3,0)</f>
        <v>44347</v>
      </c>
      <c r="C14" s="65">
        <f>VLOOKUP($A14,'Return Data'!$B$7:$R$2843,4,0)</f>
        <v>1331.4491</v>
      </c>
      <c r="D14" s="65">
        <f>VLOOKUP($A14,'Return Data'!$B$7:$R$2843,10,0)</f>
        <v>6.3832000000000004</v>
      </c>
      <c r="E14" s="66">
        <f t="shared" si="0"/>
        <v>23</v>
      </c>
      <c r="F14" s="65">
        <f>VLOOKUP($A14,'Return Data'!$B$7:$R$2843,11,0)</f>
        <v>22.991900000000001</v>
      </c>
      <c r="G14" s="66">
        <f t="shared" si="1"/>
        <v>20</v>
      </c>
      <c r="H14" s="65">
        <f>VLOOKUP($A14,'Return Data'!$B$7:$R$2843,12,0)</f>
        <v>44.747799999999998</v>
      </c>
      <c r="I14" s="66">
        <f t="shared" si="2"/>
        <v>17</v>
      </c>
      <c r="J14" s="65">
        <f>VLOOKUP($A14,'Return Data'!$B$7:$R$2843,13,0)</f>
        <v>77.028800000000004</v>
      </c>
      <c r="K14" s="66">
        <f t="shared" si="3"/>
        <v>13</v>
      </c>
      <c r="L14" s="65">
        <f>VLOOKUP($A14,'Return Data'!$B$7:$R$2843,17,0)</f>
        <v>17.329699999999999</v>
      </c>
      <c r="M14" s="66">
        <f t="shared" si="4"/>
        <v>19</v>
      </c>
      <c r="N14" s="65">
        <f>VLOOKUP($A14,'Return Data'!$B$7:$R$2843,14,0)</f>
        <v>10.7347</v>
      </c>
      <c r="O14" s="66">
        <f t="shared" si="5"/>
        <v>17</v>
      </c>
      <c r="P14" s="65">
        <f>VLOOKUP($A14,'Return Data'!$B$7:$R$2843,15,0)</f>
        <v>13.7035</v>
      </c>
      <c r="Q14" s="66">
        <f t="shared" si="6"/>
        <v>17</v>
      </c>
      <c r="R14" s="65">
        <f>VLOOKUP($A14,'Return Data'!$B$7:$R$2843,16,0)</f>
        <v>19.455400000000001</v>
      </c>
      <c r="S14" s="67">
        <f t="shared" si="7"/>
        <v>7</v>
      </c>
    </row>
    <row r="15" spans="1:20" x14ac:dyDescent="0.3">
      <c r="A15" s="63" t="s">
        <v>1164</v>
      </c>
      <c r="B15" s="64">
        <f>VLOOKUP($A15,'Return Data'!$B$7:$R$2843,3,0)</f>
        <v>44347</v>
      </c>
      <c r="C15" s="65">
        <f>VLOOKUP($A15,'Return Data'!$B$7:$R$2843,4,0)</f>
        <v>79.691999999999993</v>
      </c>
      <c r="D15" s="65">
        <f>VLOOKUP($A15,'Return Data'!$B$7:$R$2843,10,0)</f>
        <v>9.8048999999999999</v>
      </c>
      <c r="E15" s="66">
        <f t="shared" si="0"/>
        <v>7</v>
      </c>
      <c r="F15" s="65">
        <f>VLOOKUP($A15,'Return Data'!$B$7:$R$2843,11,0)</f>
        <v>28.3264</v>
      </c>
      <c r="G15" s="66">
        <f t="shared" si="1"/>
        <v>11</v>
      </c>
      <c r="H15" s="65">
        <f>VLOOKUP($A15,'Return Data'!$B$7:$R$2843,12,0)</f>
        <v>47.714599999999997</v>
      </c>
      <c r="I15" s="66">
        <f t="shared" si="2"/>
        <v>11</v>
      </c>
      <c r="J15" s="65">
        <f>VLOOKUP($A15,'Return Data'!$B$7:$R$2843,13,0)</f>
        <v>85.179500000000004</v>
      </c>
      <c r="K15" s="66">
        <f t="shared" si="3"/>
        <v>8</v>
      </c>
      <c r="L15" s="65">
        <f>VLOOKUP($A15,'Return Data'!$B$7:$R$2843,17,0)</f>
        <v>19.9925</v>
      </c>
      <c r="M15" s="66">
        <f t="shared" si="4"/>
        <v>16</v>
      </c>
      <c r="N15" s="65">
        <f>VLOOKUP($A15,'Return Data'!$B$7:$R$2843,14,0)</f>
        <v>11.6936</v>
      </c>
      <c r="O15" s="66">
        <f t="shared" si="5"/>
        <v>15</v>
      </c>
      <c r="P15" s="65">
        <f>VLOOKUP($A15,'Return Data'!$B$7:$R$2843,15,0)</f>
        <v>15.736499999999999</v>
      </c>
      <c r="Q15" s="66">
        <f t="shared" si="6"/>
        <v>14</v>
      </c>
      <c r="R15" s="65">
        <f>VLOOKUP($A15,'Return Data'!$B$7:$R$2843,16,0)</f>
        <v>16.052</v>
      </c>
      <c r="S15" s="67">
        <f t="shared" si="7"/>
        <v>14</v>
      </c>
    </row>
    <row r="16" spans="1:20" x14ac:dyDescent="0.3">
      <c r="A16" s="63" t="s">
        <v>1166</v>
      </c>
      <c r="B16" s="64">
        <f>VLOOKUP($A16,'Return Data'!$B$7:$R$2843,3,0)</f>
        <v>44347</v>
      </c>
      <c r="C16" s="65">
        <f>VLOOKUP($A16,'Return Data'!$B$7:$R$2843,4,0)</f>
        <v>139.13</v>
      </c>
      <c r="D16" s="65">
        <f>VLOOKUP($A16,'Return Data'!$B$7:$R$2843,10,0)</f>
        <v>10.9047</v>
      </c>
      <c r="E16" s="66">
        <f t="shared" si="0"/>
        <v>5</v>
      </c>
      <c r="F16" s="65">
        <f>VLOOKUP($A16,'Return Data'!$B$7:$R$2843,11,0)</f>
        <v>31.180499999999999</v>
      </c>
      <c r="G16" s="66">
        <f t="shared" si="1"/>
        <v>6</v>
      </c>
      <c r="H16" s="65">
        <f>VLOOKUP($A16,'Return Data'!$B$7:$R$2843,12,0)</f>
        <v>50.769399999999997</v>
      </c>
      <c r="I16" s="66">
        <f t="shared" si="2"/>
        <v>7</v>
      </c>
      <c r="J16" s="65">
        <f>VLOOKUP($A16,'Return Data'!$B$7:$R$2843,13,0)</f>
        <v>94.914500000000004</v>
      </c>
      <c r="K16" s="66">
        <f t="shared" si="3"/>
        <v>4</v>
      </c>
      <c r="L16" s="65">
        <f>VLOOKUP($A16,'Return Data'!$B$7:$R$2843,17,0)</f>
        <v>19.3842</v>
      </c>
      <c r="M16" s="66">
        <f t="shared" si="4"/>
        <v>17</v>
      </c>
      <c r="N16" s="65">
        <f>VLOOKUP($A16,'Return Data'!$B$7:$R$2843,14,0)</f>
        <v>11.6738</v>
      </c>
      <c r="O16" s="66">
        <f t="shared" si="5"/>
        <v>16</v>
      </c>
      <c r="P16" s="65">
        <f>VLOOKUP($A16,'Return Data'!$B$7:$R$2843,15,0)</f>
        <v>15.789199999999999</v>
      </c>
      <c r="Q16" s="66">
        <f t="shared" si="6"/>
        <v>13</v>
      </c>
      <c r="R16" s="65">
        <f>VLOOKUP($A16,'Return Data'!$B$7:$R$2843,16,0)</f>
        <v>17.1874</v>
      </c>
      <c r="S16" s="67">
        <f t="shared" si="7"/>
        <v>12</v>
      </c>
    </row>
    <row r="17" spans="1:19" x14ac:dyDescent="0.3">
      <c r="A17" s="63" t="s">
        <v>1168</v>
      </c>
      <c r="B17" s="64">
        <f>VLOOKUP($A17,'Return Data'!$B$7:$R$2843,3,0)</f>
        <v>44347</v>
      </c>
      <c r="C17" s="65">
        <f>VLOOKUP($A17,'Return Data'!$B$7:$R$2843,4,0)</f>
        <v>14.99</v>
      </c>
      <c r="D17" s="65">
        <f>VLOOKUP($A17,'Return Data'!$B$7:$R$2843,10,0)</f>
        <v>5.4890999999999996</v>
      </c>
      <c r="E17" s="66">
        <f t="shared" si="0"/>
        <v>25</v>
      </c>
      <c r="F17" s="65">
        <f>VLOOKUP($A17,'Return Data'!$B$7:$R$2843,11,0)</f>
        <v>22.3673</v>
      </c>
      <c r="G17" s="66">
        <f t="shared" si="1"/>
        <v>22</v>
      </c>
      <c r="H17" s="65">
        <f>VLOOKUP($A17,'Return Data'!$B$7:$R$2843,12,0)</f>
        <v>42.355200000000004</v>
      </c>
      <c r="I17" s="66">
        <f t="shared" si="2"/>
        <v>20</v>
      </c>
      <c r="J17" s="65">
        <f>VLOOKUP($A17,'Return Data'!$B$7:$R$2843,13,0)</f>
        <v>73.696399999999997</v>
      </c>
      <c r="K17" s="66">
        <f t="shared" si="3"/>
        <v>17</v>
      </c>
      <c r="L17" s="65">
        <f>VLOOKUP($A17,'Return Data'!$B$7:$R$2843,17,0)</f>
        <v>18.8339</v>
      </c>
      <c r="M17" s="66">
        <f t="shared" si="4"/>
        <v>18</v>
      </c>
      <c r="N17" s="65">
        <f>VLOOKUP($A17,'Return Data'!$B$7:$R$2843,14,0)</f>
        <v>8.6951999999999998</v>
      </c>
      <c r="O17" s="66">
        <f t="shared" si="5"/>
        <v>20</v>
      </c>
      <c r="P17" s="65"/>
      <c r="Q17" s="66"/>
      <c r="R17" s="65">
        <f>VLOOKUP($A17,'Return Data'!$B$7:$R$2843,16,0)</f>
        <v>9.7573000000000008</v>
      </c>
      <c r="S17" s="67">
        <f t="shared" si="7"/>
        <v>24</v>
      </c>
    </row>
    <row r="18" spans="1:19" x14ac:dyDescent="0.3">
      <c r="A18" s="63" t="s">
        <v>1170</v>
      </c>
      <c r="B18" s="64">
        <f>VLOOKUP($A18,'Return Data'!$B$7:$R$2843,3,0)</f>
        <v>44347</v>
      </c>
      <c r="C18" s="65">
        <f>VLOOKUP($A18,'Return Data'!$B$7:$R$2843,4,0)</f>
        <v>73.849999999999994</v>
      </c>
      <c r="D18" s="65">
        <f>VLOOKUP($A18,'Return Data'!$B$7:$R$2843,10,0)</f>
        <v>7.1220999999999997</v>
      </c>
      <c r="E18" s="66">
        <f t="shared" si="0"/>
        <v>21</v>
      </c>
      <c r="F18" s="65">
        <f>VLOOKUP($A18,'Return Data'!$B$7:$R$2843,11,0)</f>
        <v>24.536300000000001</v>
      </c>
      <c r="G18" s="66">
        <f t="shared" si="1"/>
        <v>17</v>
      </c>
      <c r="H18" s="65">
        <f>VLOOKUP($A18,'Return Data'!$B$7:$R$2843,12,0)</f>
        <v>42.265500000000003</v>
      </c>
      <c r="I18" s="66">
        <f t="shared" si="2"/>
        <v>21</v>
      </c>
      <c r="J18" s="65">
        <f>VLOOKUP($A18,'Return Data'!$B$7:$R$2843,13,0)</f>
        <v>68.645799999999994</v>
      </c>
      <c r="K18" s="66">
        <f t="shared" si="3"/>
        <v>21</v>
      </c>
      <c r="L18" s="65">
        <f>VLOOKUP($A18,'Return Data'!$B$7:$R$2843,17,0)</f>
        <v>22.831499999999998</v>
      </c>
      <c r="M18" s="66">
        <f t="shared" si="4"/>
        <v>11</v>
      </c>
      <c r="N18" s="65">
        <f>VLOOKUP($A18,'Return Data'!$B$7:$R$2843,14,0)</f>
        <v>15.4846</v>
      </c>
      <c r="O18" s="66">
        <f t="shared" si="5"/>
        <v>5</v>
      </c>
      <c r="P18" s="65">
        <f>VLOOKUP($A18,'Return Data'!$B$7:$R$2843,15,0)</f>
        <v>16.675799999999999</v>
      </c>
      <c r="Q18" s="66">
        <f>RANK(P18,P$8:P$33,0)</f>
        <v>8</v>
      </c>
      <c r="R18" s="65">
        <f>VLOOKUP($A18,'Return Data'!$B$7:$R$2843,16,0)</f>
        <v>15.2051</v>
      </c>
      <c r="S18" s="67">
        <f t="shared" si="7"/>
        <v>17</v>
      </c>
    </row>
    <row r="19" spans="1:19" x14ac:dyDescent="0.3">
      <c r="A19" s="63" t="s">
        <v>1172</v>
      </c>
      <c r="B19" s="64">
        <f>VLOOKUP($A19,'Return Data'!$B$7:$R$2843,3,0)</f>
        <v>44347</v>
      </c>
      <c r="C19" s="65">
        <f>VLOOKUP($A19,'Return Data'!$B$7:$R$2843,4,0)</f>
        <v>61.456000000000003</v>
      </c>
      <c r="D19" s="65">
        <f>VLOOKUP($A19,'Return Data'!$B$7:$R$2843,10,0)</f>
        <v>9.2979000000000003</v>
      </c>
      <c r="E19" s="66">
        <f t="shared" si="0"/>
        <v>10</v>
      </c>
      <c r="F19" s="65">
        <f>VLOOKUP($A19,'Return Data'!$B$7:$R$2843,11,0)</f>
        <v>30.2807</v>
      </c>
      <c r="G19" s="66">
        <f t="shared" si="1"/>
        <v>8</v>
      </c>
      <c r="H19" s="65">
        <f>VLOOKUP($A19,'Return Data'!$B$7:$R$2843,12,0)</f>
        <v>53.624600000000001</v>
      </c>
      <c r="I19" s="66">
        <f t="shared" si="2"/>
        <v>6</v>
      </c>
      <c r="J19" s="65">
        <f>VLOOKUP($A19,'Return Data'!$B$7:$R$2843,13,0)</f>
        <v>88.318899999999999</v>
      </c>
      <c r="K19" s="66">
        <f t="shared" si="3"/>
        <v>6</v>
      </c>
      <c r="L19" s="65">
        <f>VLOOKUP($A19,'Return Data'!$B$7:$R$2843,17,0)</f>
        <v>25.163599999999999</v>
      </c>
      <c r="M19" s="66">
        <f t="shared" si="4"/>
        <v>6</v>
      </c>
      <c r="N19" s="65">
        <f>VLOOKUP($A19,'Return Data'!$B$7:$R$2843,14,0)</f>
        <v>15.500999999999999</v>
      </c>
      <c r="O19" s="66">
        <f t="shared" si="5"/>
        <v>4</v>
      </c>
      <c r="P19" s="65">
        <f>VLOOKUP($A19,'Return Data'!$B$7:$R$2843,15,0)</f>
        <v>17.4712</v>
      </c>
      <c r="Q19" s="66">
        <f>RANK(P19,P$8:P$33,0)</f>
        <v>4</v>
      </c>
      <c r="R19" s="65">
        <f>VLOOKUP($A19,'Return Data'!$B$7:$R$2843,16,0)</f>
        <v>13.66</v>
      </c>
      <c r="S19" s="67">
        <f t="shared" si="7"/>
        <v>18</v>
      </c>
    </row>
    <row r="20" spans="1:19" x14ac:dyDescent="0.3">
      <c r="A20" s="63" t="s">
        <v>1175</v>
      </c>
      <c r="B20" s="64">
        <f>VLOOKUP($A20,'Return Data'!$B$7:$R$2843,3,0)</f>
        <v>44347</v>
      </c>
      <c r="C20" s="65">
        <f>VLOOKUP($A20,'Return Data'!$B$7:$R$2843,4,0)</f>
        <v>183.72</v>
      </c>
      <c r="D20" s="65">
        <f>VLOOKUP($A20,'Return Data'!$B$7:$R$2843,10,0)</f>
        <v>7.9817</v>
      </c>
      <c r="E20" s="66">
        <f t="shared" si="0"/>
        <v>19</v>
      </c>
      <c r="F20" s="65">
        <f>VLOOKUP($A20,'Return Data'!$B$7:$R$2843,11,0)</f>
        <v>21.115400000000001</v>
      </c>
      <c r="G20" s="66">
        <f t="shared" si="1"/>
        <v>25</v>
      </c>
      <c r="H20" s="65">
        <f>VLOOKUP($A20,'Return Data'!$B$7:$R$2843,12,0)</f>
        <v>39.107999999999997</v>
      </c>
      <c r="I20" s="66">
        <f t="shared" si="2"/>
        <v>25</v>
      </c>
      <c r="J20" s="65">
        <f>VLOOKUP($A20,'Return Data'!$B$7:$R$2843,13,0)</f>
        <v>65.962100000000007</v>
      </c>
      <c r="K20" s="66">
        <f t="shared" si="3"/>
        <v>23</v>
      </c>
      <c r="L20" s="65">
        <f>VLOOKUP($A20,'Return Data'!$B$7:$R$2843,17,0)</f>
        <v>17.267499999999998</v>
      </c>
      <c r="M20" s="66">
        <f t="shared" si="4"/>
        <v>20</v>
      </c>
      <c r="N20" s="65">
        <f>VLOOKUP($A20,'Return Data'!$B$7:$R$2843,14,0)</f>
        <v>8.8983000000000008</v>
      </c>
      <c r="O20" s="66">
        <f t="shared" si="5"/>
        <v>19</v>
      </c>
      <c r="P20" s="65">
        <f>VLOOKUP($A20,'Return Data'!$B$7:$R$2843,15,0)</f>
        <v>16.086600000000001</v>
      </c>
      <c r="Q20" s="66">
        <f>RANK(P20,P$8:P$33,0)</f>
        <v>11</v>
      </c>
      <c r="R20" s="65">
        <f>VLOOKUP($A20,'Return Data'!$B$7:$R$2843,16,0)</f>
        <v>18.894500000000001</v>
      </c>
      <c r="S20" s="67">
        <f t="shared" si="7"/>
        <v>8</v>
      </c>
    </row>
    <row r="21" spans="1:19" x14ac:dyDescent="0.3">
      <c r="A21" s="63" t="s">
        <v>1177</v>
      </c>
      <c r="B21" s="64">
        <f>VLOOKUP($A21,'Return Data'!$B$7:$R$2843,3,0)</f>
        <v>44347</v>
      </c>
      <c r="C21" s="65">
        <f>VLOOKUP($A21,'Return Data'!$B$7:$R$2843,4,0)</f>
        <v>14.870200000000001</v>
      </c>
      <c r="D21" s="65">
        <f>VLOOKUP($A21,'Return Data'!$B$7:$R$2843,10,0)</f>
        <v>12.7051</v>
      </c>
      <c r="E21" s="66">
        <f t="shared" si="0"/>
        <v>3</v>
      </c>
      <c r="F21" s="65">
        <f>VLOOKUP($A21,'Return Data'!$B$7:$R$2843,11,0)</f>
        <v>35.794699999999999</v>
      </c>
      <c r="G21" s="66">
        <f t="shared" si="1"/>
        <v>3</v>
      </c>
      <c r="H21" s="65">
        <f>VLOOKUP($A21,'Return Data'!$B$7:$R$2843,12,0)</f>
        <v>50.608699999999999</v>
      </c>
      <c r="I21" s="66">
        <f t="shared" si="2"/>
        <v>8</v>
      </c>
      <c r="J21" s="65">
        <f>VLOOKUP($A21,'Return Data'!$B$7:$R$2843,13,0)</f>
        <v>75.824700000000007</v>
      </c>
      <c r="K21" s="66">
        <f t="shared" si="3"/>
        <v>14</v>
      </c>
      <c r="L21" s="65">
        <f>VLOOKUP($A21,'Return Data'!$B$7:$R$2843,17,0)</f>
        <v>25.388400000000001</v>
      </c>
      <c r="M21" s="66">
        <f t="shared" si="4"/>
        <v>5</v>
      </c>
      <c r="N21" s="65"/>
      <c r="O21" s="66"/>
      <c r="P21" s="65"/>
      <c r="Q21" s="66"/>
      <c r="R21" s="65">
        <f>VLOOKUP($A21,'Return Data'!$B$7:$R$2843,16,0)</f>
        <v>12.637</v>
      </c>
      <c r="S21" s="67">
        <f t="shared" si="7"/>
        <v>19</v>
      </c>
    </row>
    <row r="22" spans="1:19" x14ac:dyDescent="0.3">
      <c r="A22" s="63" t="s">
        <v>1179</v>
      </c>
      <c r="B22" s="64">
        <f>VLOOKUP($A22,'Return Data'!$B$7:$R$2843,3,0)</f>
        <v>44347</v>
      </c>
      <c r="C22" s="65">
        <f>VLOOKUP($A22,'Return Data'!$B$7:$R$2843,4,0)</f>
        <v>17.696999999999999</v>
      </c>
      <c r="D22" s="65">
        <f>VLOOKUP($A22,'Return Data'!$B$7:$R$2843,10,0)</f>
        <v>10.911300000000001</v>
      </c>
      <c r="E22" s="66">
        <f t="shared" si="0"/>
        <v>4</v>
      </c>
      <c r="F22" s="65">
        <f>VLOOKUP($A22,'Return Data'!$B$7:$R$2843,11,0)</f>
        <v>34.251300000000001</v>
      </c>
      <c r="G22" s="66">
        <f t="shared" si="1"/>
        <v>4</v>
      </c>
      <c r="H22" s="65">
        <f>VLOOKUP($A22,'Return Data'!$B$7:$R$2843,12,0)</f>
        <v>56.957900000000002</v>
      </c>
      <c r="I22" s="66">
        <f t="shared" si="2"/>
        <v>3</v>
      </c>
      <c r="J22" s="65">
        <f>VLOOKUP($A22,'Return Data'!$B$7:$R$2843,13,0)</f>
        <v>97.005499999999998</v>
      </c>
      <c r="K22" s="66">
        <f t="shared" ref="K22" si="8">RANK(J22,J$8:J$33,0)</f>
        <v>2</v>
      </c>
      <c r="L22" s="65"/>
      <c r="M22" s="66"/>
      <c r="N22" s="65"/>
      <c r="O22" s="66"/>
      <c r="P22" s="65"/>
      <c r="Q22" s="66"/>
      <c r="R22" s="65">
        <f>VLOOKUP($A22,'Return Data'!$B$7:$R$2843,16,0)</f>
        <v>36.347700000000003</v>
      </c>
      <c r="S22" s="67">
        <f t="shared" si="7"/>
        <v>2</v>
      </c>
    </row>
    <row r="23" spans="1:19" x14ac:dyDescent="0.3">
      <c r="A23" s="63" t="s">
        <v>1181</v>
      </c>
      <c r="B23" s="64">
        <f>VLOOKUP($A23,'Return Data'!$B$7:$R$2843,3,0)</f>
        <v>44347</v>
      </c>
      <c r="C23" s="65">
        <f>VLOOKUP($A23,'Return Data'!$B$7:$R$2843,4,0)</f>
        <v>34.196300000000001</v>
      </c>
      <c r="D23" s="65">
        <f>VLOOKUP($A23,'Return Data'!$B$7:$R$2843,10,0)</f>
        <v>5.7903000000000002</v>
      </c>
      <c r="E23" s="66">
        <f t="shared" si="0"/>
        <v>24</v>
      </c>
      <c r="F23" s="65">
        <f>VLOOKUP($A23,'Return Data'!$B$7:$R$2843,11,0)</f>
        <v>21.905000000000001</v>
      </c>
      <c r="G23" s="66">
        <f t="shared" si="1"/>
        <v>23</v>
      </c>
      <c r="H23" s="65">
        <f>VLOOKUP($A23,'Return Data'!$B$7:$R$2843,12,0)</f>
        <v>39.830100000000002</v>
      </c>
      <c r="I23" s="66">
        <f t="shared" si="2"/>
        <v>24</v>
      </c>
      <c r="J23" s="65">
        <f>VLOOKUP($A23,'Return Data'!$B$7:$R$2843,13,0)</f>
        <v>71.391099999999994</v>
      </c>
      <c r="K23" s="66">
        <f t="shared" ref="K23:K31" si="9">RANK(J23,J$8:J$33,0)</f>
        <v>19</v>
      </c>
      <c r="L23" s="65">
        <f>VLOOKUP($A23,'Return Data'!$B$7:$R$2843,17,0)</f>
        <v>16.6555</v>
      </c>
      <c r="M23" s="66">
        <f>RANK(L23,L$8:L$33,0)</f>
        <v>21</v>
      </c>
      <c r="N23" s="65">
        <f>VLOOKUP($A23,'Return Data'!$B$7:$R$2843,14,0)</f>
        <v>9.8108000000000004</v>
      </c>
      <c r="O23" s="66">
        <f>RANK(N23,N$8:N$33,0)</f>
        <v>18</v>
      </c>
      <c r="P23" s="65">
        <f>VLOOKUP($A23,'Return Data'!$B$7:$R$2843,15,0)</f>
        <v>11.448600000000001</v>
      </c>
      <c r="Q23" s="66">
        <f>RANK(P23,P$8:P$33,0)</f>
        <v>19</v>
      </c>
      <c r="R23" s="65">
        <f>VLOOKUP($A23,'Return Data'!$B$7:$R$2843,16,0)</f>
        <v>18.430900000000001</v>
      </c>
      <c r="S23" s="67">
        <f t="shared" si="7"/>
        <v>10</v>
      </c>
    </row>
    <row r="24" spans="1:19" x14ac:dyDescent="0.3">
      <c r="A24" s="63" t="s">
        <v>1182</v>
      </c>
      <c r="B24" s="64">
        <f>VLOOKUP($A24,'Return Data'!$B$7:$R$2843,3,0)</f>
        <v>44347</v>
      </c>
      <c r="C24" s="65">
        <f>VLOOKUP($A24,'Return Data'!$B$7:$R$2843,4,0)</f>
        <v>1678.375</v>
      </c>
      <c r="D24" s="65">
        <f>VLOOKUP($A24,'Return Data'!$B$7:$R$2843,10,0)</f>
        <v>7.7873999999999999</v>
      </c>
      <c r="E24" s="66">
        <f t="shared" si="0"/>
        <v>20</v>
      </c>
      <c r="F24" s="65">
        <f>VLOOKUP($A24,'Return Data'!$B$7:$R$2843,11,0)</f>
        <v>27.298100000000002</v>
      </c>
      <c r="G24" s="66">
        <f t="shared" si="1"/>
        <v>13</v>
      </c>
      <c r="H24" s="65">
        <f>VLOOKUP($A24,'Return Data'!$B$7:$R$2843,12,0)</f>
        <v>45.380200000000002</v>
      </c>
      <c r="I24" s="66">
        <f t="shared" si="2"/>
        <v>15</v>
      </c>
      <c r="J24" s="65">
        <f>VLOOKUP($A24,'Return Data'!$B$7:$R$2843,13,0)</f>
        <v>84.046000000000006</v>
      </c>
      <c r="K24" s="66">
        <f t="shared" si="9"/>
        <v>9</v>
      </c>
      <c r="L24" s="65">
        <f>VLOOKUP($A24,'Return Data'!$B$7:$R$2843,17,0)</f>
        <v>21.370899999999999</v>
      </c>
      <c r="M24" s="66">
        <f>RANK(L24,L$8:L$33,0)</f>
        <v>15</v>
      </c>
      <c r="N24" s="65">
        <f>VLOOKUP($A24,'Return Data'!$B$7:$R$2843,14,0)</f>
        <v>14.670299999999999</v>
      </c>
      <c r="O24" s="66">
        <f>RANK(N24,N$8:N$33,0)</f>
        <v>7</v>
      </c>
      <c r="P24" s="65">
        <f>VLOOKUP($A24,'Return Data'!$B$7:$R$2843,15,0)</f>
        <v>16.4054</v>
      </c>
      <c r="Q24" s="66">
        <f>RANK(P24,P$8:P$33,0)</f>
        <v>9</v>
      </c>
      <c r="R24" s="65">
        <f>VLOOKUP($A24,'Return Data'!$B$7:$R$2843,16,0)</f>
        <v>22.0946</v>
      </c>
      <c r="S24" s="67">
        <f t="shared" si="7"/>
        <v>5</v>
      </c>
    </row>
    <row r="25" spans="1:19" x14ac:dyDescent="0.3">
      <c r="A25" s="63" t="s">
        <v>1185</v>
      </c>
      <c r="B25" s="64">
        <f>VLOOKUP($A25,'Return Data'!$B$7:$R$2843,3,0)</f>
        <v>44347</v>
      </c>
      <c r="C25" s="65">
        <f>VLOOKUP($A25,'Return Data'!$B$7:$R$2843,4,0)</f>
        <v>34.79</v>
      </c>
      <c r="D25" s="65">
        <f>VLOOKUP($A25,'Return Data'!$B$7:$R$2843,10,0)</f>
        <v>12.8812</v>
      </c>
      <c r="E25" s="66">
        <f t="shared" si="0"/>
        <v>2</v>
      </c>
      <c r="F25" s="65">
        <f>VLOOKUP($A25,'Return Data'!$B$7:$R$2843,11,0)</f>
        <v>36.484900000000003</v>
      </c>
      <c r="G25" s="66">
        <f t="shared" si="1"/>
        <v>2</v>
      </c>
      <c r="H25" s="65">
        <f>VLOOKUP($A25,'Return Data'!$B$7:$R$2843,12,0)</f>
        <v>64.103800000000007</v>
      </c>
      <c r="I25" s="66">
        <f t="shared" si="2"/>
        <v>2</v>
      </c>
      <c r="J25" s="65">
        <f>VLOOKUP($A25,'Return Data'!$B$7:$R$2843,13,0)</f>
        <v>109.0745</v>
      </c>
      <c r="K25" s="66">
        <f t="shared" si="9"/>
        <v>1</v>
      </c>
      <c r="L25" s="65">
        <f>VLOOKUP($A25,'Return Data'!$B$7:$R$2843,17,0)</f>
        <v>37.221800000000002</v>
      </c>
      <c r="M25" s="66">
        <f>RANK(L25,L$8:L$33,0)</f>
        <v>1</v>
      </c>
      <c r="N25" s="65">
        <f>VLOOKUP($A25,'Return Data'!$B$7:$R$2843,14,0)</f>
        <v>20.2654</v>
      </c>
      <c r="O25" s="66">
        <f>RANK(N25,N$8:N$33,0)</f>
        <v>2</v>
      </c>
      <c r="P25" s="65">
        <f>VLOOKUP($A25,'Return Data'!$B$7:$R$2843,15,0)</f>
        <v>18.6309</v>
      </c>
      <c r="Q25" s="66">
        <f>RANK(P25,P$8:P$33,0)</f>
        <v>2</v>
      </c>
      <c r="R25" s="65">
        <f>VLOOKUP($A25,'Return Data'!$B$7:$R$2843,16,0)</f>
        <v>18.0884</v>
      </c>
      <c r="S25" s="67">
        <f t="shared" si="7"/>
        <v>11</v>
      </c>
    </row>
    <row r="26" spans="1:19" x14ac:dyDescent="0.3">
      <c r="A26" s="63" t="s">
        <v>1187</v>
      </c>
      <c r="B26" s="64">
        <f>VLOOKUP($A26,'Return Data'!$B$7:$R$2843,3,0)</f>
        <v>44347</v>
      </c>
      <c r="C26" s="65">
        <f>VLOOKUP($A26,'Return Data'!$B$7:$R$2843,4,0)</f>
        <v>14.84</v>
      </c>
      <c r="D26" s="65">
        <f>VLOOKUP($A26,'Return Data'!$B$7:$R$2843,10,0)</f>
        <v>9.6012000000000004</v>
      </c>
      <c r="E26" s="66">
        <f t="shared" si="0"/>
        <v>9</v>
      </c>
      <c r="F26" s="65">
        <f>VLOOKUP($A26,'Return Data'!$B$7:$R$2843,11,0)</f>
        <v>28.373699999999999</v>
      </c>
      <c r="G26" s="66">
        <f t="shared" ref="G26" si="10">RANK(F26,F$8:F$33,0)</f>
        <v>10</v>
      </c>
      <c r="H26" s="65">
        <f>VLOOKUP($A26,'Return Data'!$B$7:$R$2843,12,0)</f>
        <v>48.2517</v>
      </c>
      <c r="I26" s="66">
        <f t="shared" ref="I26" si="11">RANK(H26,H$8:H$33,0)</f>
        <v>10</v>
      </c>
      <c r="J26" s="65">
        <f>VLOOKUP($A26,'Return Data'!$B$7:$R$2843,13,0)</f>
        <v>75.206599999999995</v>
      </c>
      <c r="K26" s="66">
        <f t="shared" si="9"/>
        <v>16</v>
      </c>
      <c r="L26" s="65"/>
      <c r="M26" s="66"/>
      <c r="N26" s="65"/>
      <c r="O26" s="66"/>
      <c r="P26" s="65"/>
      <c r="Q26" s="66"/>
      <c r="R26" s="65">
        <f>VLOOKUP($A26,'Return Data'!$B$7:$R$2843,16,0)</f>
        <v>32.068100000000001</v>
      </c>
      <c r="S26" s="67">
        <f t="shared" si="7"/>
        <v>3</v>
      </c>
    </row>
    <row r="27" spans="1:19" x14ac:dyDescent="0.3">
      <c r="A27" s="63" t="s">
        <v>1188</v>
      </c>
      <c r="B27" s="64">
        <f>VLOOKUP($A27,'Return Data'!$B$7:$R$2843,3,0)</f>
        <v>44347</v>
      </c>
      <c r="C27" s="65">
        <f>VLOOKUP($A27,'Return Data'!$B$7:$R$2843,4,0)</f>
        <v>100.8531</v>
      </c>
      <c r="D27" s="65">
        <f>VLOOKUP($A27,'Return Data'!$B$7:$R$2843,10,0)</f>
        <v>25.811</v>
      </c>
      <c r="E27" s="66">
        <f t="shared" si="0"/>
        <v>1</v>
      </c>
      <c r="F27" s="65">
        <f>VLOOKUP($A27,'Return Data'!$B$7:$R$2843,11,0)</f>
        <v>44.236400000000003</v>
      </c>
      <c r="G27" s="66">
        <f t="shared" ref="G27:G33" si="12">RANK(F27,F$8:F$33,0)</f>
        <v>1</v>
      </c>
      <c r="H27" s="65">
        <f>VLOOKUP($A27,'Return Data'!$B$7:$R$2843,12,0)</f>
        <v>66.992500000000007</v>
      </c>
      <c r="I27" s="66">
        <f t="shared" ref="I27:I33" si="13">RANK(H27,H$8:H$33,0)</f>
        <v>1</v>
      </c>
      <c r="J27" s="65">
        <f>VLOOKUP($A27,'Return Data'!$B$7:$R$2843,13,0)</f>
        <v>95.132599999999996</v>
      </c>
      <c r="K27" s="66">
        <f t="shared" si="9"/>
        <v>3</v>
      </c>
      <c r="L27" s="65">
        <f>VLOOKUP($A27,'Return Data'!$B$7:$R$2843,17,0)</f>
        <v>34.230699999999999</v>
      </c>
      <c r="M27" s="66">
        <f>RANK(L27,L$8:L$33,0)</f>
        <v>2</v>
      </c>
      <c r="N27" s="65">
        <f>VLOOKUP($A27,'Return Data'!$B$7:$R$2843,14,0)</f>
        <v>21.094200000000001</v>
      </c>
      <c r="O27" s="66">
        <f>RANK(N27,N$8:N$33,0)</f>
        <v>1</v>
      </c>
      <c r="P27" s="65">
        <f>VLOOKUP($A27,'Return Data'!$B$7:$R$2843,15,0)</f>
        <v>17.222100000000001</v>
      </c>
      <c r="Q27" s="66">
        <f>RANK(P27,P$8:P$33,0)</f>
        <v>6</v>
      </c>
      <c r="R27" s="65">
        <f>VLOOKUP($A27,'Return Data'!$B$7:$R$2843,16,0)</f>
        <v>12.0761</v>
      </c>
      <c r="S27" s="67">
        <f t="shared" si="7"/>
        <v>20</v>
      </c>
    </row>
    <row r="28" spans="1:19" x14ac:dyDescent="0.3">
      <c r="A28" s="63" t="s">
        <v>1191</v>
      </c>
      <c r="B28" s="64">
        <f>VLOOKUP($A28,'Return Data'!$B$7:$R$2843,3,0)</f>
        <v>44347</v>
      </c>
      <c r="C28" s="65">
        <f>VLOOKUP($A28,'Return Data'!$B$7:$R$2843,4,0)</f>
        <v>113.6506</v>
      </c>
      <c r="D28" s="65">
        <f>VLOOKUP($A28,'Return Data'!$B$7:$R$2843,10,0)</f>
        <v>6.9356</v>
      </c>
      <c r="E28" s="66">
        <f t="shared" si="0"/>
        <v>22</v>
      </c>
      <c r="F28" s="65">
        <f>VLOOKUP($A28,'Return Data'!$B$7:$R$2843,11,0)</f>
        <v>31.846</v>
      </c>
      <c r="G28" s="66">
        <f t="shared" si="12"/>
        <v>5</v>
      </c>
      <c r="H28" s="65">
        <f>VLOOKUP($A28,'Return Data'!$B$7:$R$2843,12,0)</f>
        <v>56.157200000000003</v>
      </c>
      <c r="I28" s="66">
        <f t="shared" si="13"/>
        <v>4</v>
      </c>
      <c r="J28" s="65">
        <f>VLOOKUP($A28,'Return Data'!$B$7:$R$2843,13,0)</f>
        <v>94.061199999999999</v>
      </c>
      <c r="K28" s="66">
        <f t="shared" si="9"/>
        <v>5</v>
      </c>
      <c r="L28" s="65">
        <f>VLOOKUP($A28,'Return Data'!$B$7:$R$2843,17,0)</f>
        <v>24.2958</v>
      </c>
      <c r="M28" s="66">
        <f>RANK(L28,L$8:L$33,0)</f>
        <v>8</v>
      </c>
      <c r="N28" s="65">
        <f>VLOOKUP($A28,'Return Data'!$B$7:$R$2843,14,0)</f>
        <v>14.1433</v>
      </c>
      <c r="O28" s="66">
        <f>RANK(N28,N$8:N$33,0)</f>
        <v>9</v>
      </c>
      <c r="P28" s="65">
        <f>VLOOKUP($A28,'Return Data'!$B$7:$R$2843,15,0)</f>
        <v>12.2936</v>
      </c>
      <c r="Q28" s="66">
        <f>RANK(P28,P$8:P$33,0)</f>
        <v>18</v>
      </c>
      <c r="R28" s="65">
        <f>VLOOKUP($A28,'Return Data'!$B$7:$R$2843,16,0)</f>
        <v>16.204999999999998</v>
      </c>
      <c r="S28" s="67">
        <f t="shared" si="7"/>
        <v>13</v>
      </c>
    </row>
    <row r="29" spans="1:19" x14ac:dyDescent="0.3">
      <c r="A29" s="63" t="s">
        <v>1192</v>
      </c>
      <c r="B29" s="64">
        <f>VLOOKUP($A29,'Return Data'!$B$7:$R$2843,3,0)</f>
        <v>44347</v>
      </c>
      <c r="C29" s="65">
        <f>VLOOKUP($A29,'Return Data'!$B$7:$R$2843,4,0)</f>
        <v>602.44839999999999</v>
      </c>
      <c r="D29" s="65">
        <f>VLOOKUP($A29,'Return Data'!$B$7:$R$2843,10,0)</f>
        <v>4.7409999999999997</v>
      </c>
      <c r="E29" s="66">
        <f t="shared" si="0"/>
        <v>26</v>
      </c>
      <c r="F29" s="65">
        <f>VLOOKUP($A29,'Return Data'!$B$7:$R$2843,11,0)</f>
        <v>22.853300000000001</v>
      </c>
      <c r="G29" s="66">
        <f t="shared" si="12"/>
        <v>21</v>
      </c>
      <c r="H29" s="65">
        <f>VLOOKUP($A29,'Return Data'!$B$7:$R$2843,12,0)</f>
        <v>41.092599999999997</v>
      </c>
      <c r="I29" s="66">
        <f t="shared" si="13"/>
        <v>23</v>
      </c>
      <c r="J29" s="65">
        <f>VLOOKUP($A29,'Return Data'!$B$7:$R$2843,13,0)</f>
        <v>70.303399999999996</v>
      </c>
      <c r="K29" s="66">
        <f t="shared" si="9"/>
        <v>20</v>
      </c>
      <c r="L29" s="65">
        <f>VLOOKUP($A29,'Return Data'!$B$7:$R$2843,17,0)</f>
        <v>12.6906</v>
      </c>
      <c r="M29" s="66">
        <f>RANK(L29,L$8:L$33,0)</f>
        <v>23</v>
      </c>
      <c r="N29" s="65">
        <f>VLOOKUP($A29,'Return Data'!$B$7:$R$2843,14,0)</f>
        <v>5.8194999999999997</v>
      </c>
      <c r="O29" s="66">
        <f>RANK(N29,N$8:N$33,0)</f>
        <v>22</v>
      </c>
      <c r="P29" s="65">
        <f>VLOOKUP($A29,'Return Data'!$B$7:$R$2843,15,0)</f>
        <v>11.411</v>
      </c>
      <c r="Q29" s="66">
        <f>RANK(P29,P$8:P$33,0)</f>
        <v>20</v>
      </c>
      <c r="R29" s="65">
        <f>VLOOKUP($A29,'Return Data'!$B$7:$R$2843,16,0)</f>
        <v>24.244800000000001</v>
      </c>
      <c r="S29" s="67">
        <f t="shared" si="7"/>
        <v>4</v>
      </c>
    </row>
    <row r="30" spans="1:19" x14ac:dyDescent="0.3">
      <c r="A30" s="63" t="s">
        <v>1194</v>
      </c>
      <c r="B30" s="64">
        <f>VLOOKUP($A30,'Return Data'!$B$7:$R$2843,3,0)</f>
        <v>44347</v>
      </c>
      <c r="C30" s="65">
        <f>VLOOKUP($A30,'Return Data'!$B$7:$R$2843,4,0)</f>
        <v>207.298</v>
      </c>
      <c r="D30" s="65">
        <f>VLOOKUP($A30,'Return Data'!$B$7:$R$2843,10,0)</f>
        <v>8.7616999999999994</v>
      </c>
      <c r="E30" s="66">
        <f t="shared" si="0"/>
        <v>14</v>
      </c>
      <c r="F30" s="65">
        <f>VLOOKUP($A30,'Return Data'!$B$7:$R$2843,11,0)</f>
        <v>24.1401</v>
      </c>
      <c r="G30" s="66">
        <f t="shared" si="12"/>
        <v>18</v>
      </c>
      <c r="H30" s="65">
        <f>VLOOKUP($A30,'Return Data'!$B$7:$R$2843,12,0)</f>
        <v>46.040500000000002</v>
      </c>
      <c r="I30" s="66">
        <f t="shared" si="13"/>
        <v>14</v>
      </c>
      <c r="J30" s="65">
        <f>VLOOKUP($A30,'Return Data'!$B$7:$R$2843,13,0)</f>
        <v>73.554100000000005</v>
      </c>
      <c r="K30" s="66">
        <f t="shared" si="9"/>
        <v>18</v>
      </c>
      <c r="L30" s="65">
        <f>VLOOKUP($A30,'Return Data'!$B$7:$R$2843,17,0)</f>
        <v>21.682200000000002</v>
      </c>
      <c r="M30" s="66">
        <f>RANK(L30,L$8:L$33,0)</f>
        <v>14</v>
      </c>
      <c r="N30" s="65">
        <f>VLOOKUP($A30,'Return Data'!$B$7:$R$2843,14,0)</f>
        <v>15.215400000000001</v>
      </c>
      <c r="O30" s="66">
        <f>RANK(N30,N$8:N$33,0)</f>
        <v>6</v>
      </c>
      <c r="P30" s="65">
        <f>VLOOKUP($A30,'Return Data'!$B$7:$R$2843,15,0)</f>
        <v>16.096800000000002</v>
      </c>
      <c r="Q30" s="66">
        <f>RANK(P30,P$8:P$33,0)</f>
        <v>10</v>
      </c>
      <c r="R30" s="65">
        <f>VLOOKUP($A30,'Return Data'!$B$7:$R$2843,16,0)</f>
        <v>11.9133</v>
      </c>
      <c r="S30" s="67">
        <f t="shared" si="7"/>
        <v>21</v>
      </c>
    </row>
    <row r="31" spans="1:19" x14ac:dyDescent="0.3">
      <c r="A31" s="63" t="s">
        <v>1197</v>
      </c>
      <c r="B31" s="64">
        <f>VLOOKUP($A31,'Return Data'!$B$7:$R$2843,3,0)</f>
        <v>44347</v>
      </c>
      <c r="C31" s="65">
        <f>VLOOKUP($A31,'Return Data'!$B$7:$R$2843,4,0)</f>
        <v>66.040000000000006</v>
      </c>
      <c r="D31" s="65">
        <f>VLOOKUP($A31,'Return Data'!$B$7:$R$2843,10,0)</f>
        <v>10.2136</v>
      </c>
      <c r="E31" s="66">
        <f t="shared" si="0"/>
        <v>6</v>
      </c>
      <c r="F31" s="65">
        <f>VLOOKUP($A31,'Return Data'!$B$7:$R$2843,11,0)</f>
        <v>26.634699999999999</v>
      </c>
      <c r="G31" s="66">
        <f t="shared" si="12"/>
        <v>14</v>
      </c>
      <c r="H31" s="65">
        <f>VLOOKUP($A31,'Return Data'!$B$7:$R$2843,12,0)</f>
        <v>42.604199999999999</v>
      </c>
      <c r="I31" s="66">
        <f t="shared" si="13"/>
        <v>19</v>
      </c>
      <c r="J31" s="65">
        <f>VLOOKUP($A31,'Return Data'!$B$7:$R$2843,13,0)</f>
        <v>68.641499999999994</v>
      </c>
      <c r="K31" s="66">
        <f t="shared" si="9"/>
        <v>22</v>
      </c>
      <c r="L31" s="65">
        <f>VLOOKUP($A31,'Return Data'!$B$7:$R$2843,17,0)</f>
        <v>23.776700000000002</v>
      </c>
      <c r="M31" s="66">
        <f>RANK(L31,L$8:L$33,0)</f>
        <v>9</v>
      </c>
      <c r="N31" s="65">
        <f>VLOOKUP($A31,'Return Data'!$B$7:$R$2843,14,0)</f>
        <v>13.5093</v>
      </c>
      <c r="O31" s="66">
        <f>RANK(N31,N$8:N$33,0)</f>
        <v>12</v>
      </c>
      <c r="P31" s="65">
        <f>VLOOKUP($A31,'Return Data'!$B$7:$R$2843,15,0)</f>
        <v>17.5184</v>
      </c>
      <c r="Q31" s="66">
        <f>RANK(P31,P$8:P$33,0)</f>
        <v>3</v>
      </c>
      <c r="R31" s="65">
        <f>VLOOKUP($A31,'Return Data'!$B$7:$R$2843,16,0)</f>
        <v>7.3106999999999998</v>
      </c>
      <c r="S31" s="67">
        <f t="shared" si="7"/>
        <v>25</v>
      </c>
    </row>
    <row r="32" spans="1:19" x14ac:dyDescent="0.3">
      <c r="A32" s="63" t="s">
        <v>1199</v>
      </c>
      <c r="B32" s="64">
        <f>VLOOKUP($A32,'Return Data'!$B$7:$R$2843,3,0)</f>
        <v>44347</v>
      </c>
      <c r="C32" s="65">
        <f>VLOOKUP($A32,'Return Data'!$B$7:$R$2843,4,0)</f>
        <v>22.38</v>
      </c>
      <c r="D32" s="65">
        <f>VLOOKUP($A32,'Return Data'!$B$7:$R$2843,10,0)</f>
        <v>8.6408000000000005</v>
      </c>
      <c r="E32" s="66">
        <f t="shared" si="0"/>
        <v>15</v>
      </c>
      <c r="F32" s="65">
        <f>VLOOKUP($A32,'Return Data'!$B$7:$R$2843,11,0)</f>
        <v>28.1053</v>
      </c>
      <c r="G32" s="66">
        <f t="shared" si="12"/>
        <v>12</v>
      </c>
      <c r="H32" s="65">
        <f>VLOOKUP($A32,'Return Data'!$B$7:$R$2843,12,0)</f>
        <v>48.803199999999997</v>
      </c>
      <c r="I32" s="66">
        <f t="shared" si="13"/>
        <v>9</v>
      </c>
      <c r="J32" s="65"/>
      <c r="K32" s="66"/>
      <c r="L32" s="65"/>
      <c r="M32" s="66"/>
      <c r="N32" s="65"/>
      <c r="O32" s="66"/>
      <c r="P32" s="65"/>
      <c r="Q32" s="66"/>
      <c r="R32" s="65">
        <f>VLOOKUP($A32,'Return Data'!$B$7:$R$2843,16,0)</f>
        <v>96.896100000000004</v>
      </c>
      <c r="S32" s="67">
        <f t="shared" si="7"/>
        <v>1</v>
      </c>
    </row>
    <row r="33" spans="1:19" x14ac:dyDescent="0.3">
      <c r="A33" s="63" t="s">
        <v>1944</v>
      </c>
      <c r="B33" s="64">
        <f>VLOOKUP($A33,'Return Data'!$B$7:$R$2843,3,0)</f>
        <v>44347</v>
      </c>
      <c r="C33" s="65">
        <f>VLOOKUP($A33,'Return Data'!$B$7:$R$2843,4,0)</f>
        <v>155.8603</v>
      </c>
      <c r="D33" s="65">
        <f>VLOOKUP($A33,'Return Data'!$B$7:$R$2843,10,0)</f>
        <v>8.1134000000000004</v>
      </c>
      <c r="E33" s="66">
        <f t="shared" si="0"/>
        <v>18</v>
      </c>
      <c r="F33" s="65">
        <f>VLOOKUP($A33,'Return Data'!$B$7:$R$2843,11,0)</f>
        <v>25.138300000000001</v>
      </c>
      <c r="G33" s="66">
        <f t="shared" si="12"/>
        <v>16</v>
      </c>
      <c r="H33" s="65">
        <f>VLOOKUP($A33,'Return Data'!$B$7:$R$2843,12,0)</f>
        <v>47.062899999999999</v>
      </c>
      <c r="I33" s="66">
        <f t="shared" si="13"/>
        <v>12</v>
      </c>
      <c r="J33" s="65">
        <f>VLOOKUP($A33,'Return Data'!$B$7:$R$2843,13,0)</f>
        <v>82.253500000000003</v>
      </c>
      <c r="K33" s="66">
        <f>RANK(J33,J$8:J$33,0)</f>
        <v>10</v>
      </c>
      <c r="L33" s="65">
        <f>VLOOKUP($A33,'Return Data'!$B$7:$R$2843,17,0)</f>
        <v>24.5304</v>
      </c>
      <c r="M33" s="66">
        <f>RANK(L33,L$8:L$33,0)</f>
        <v>7</v>
      </c>
      <c r="N33" s="65">
        <f>VLOOKUP($A33,'Return Data'!$B$7:$R$2843,14,0)</f>
        <v>12.5204</v>
      </c>
      <c r="O33" s="66">
        <f>RANK(N33,N$8:N$33,0)</f>
        <v>13</v>
      </c>
      <c r="P33" s="65">
        <f>VLOOKUP($A33,'Return Data'!$B$7:$R$2843,15,0)</f>
        <v>14.152799999999999</v>
      </c>
      <c r="Q33" s="66">
        <f>RANK(P33,P$8:P$33,0)</f>
        <v>16</v>
      </c>
      <c r="R33" s="65">
        <f>VLOOKUP($A33,'Return Data'!$B$7:$R$2843,16,0)</f>
        <v>15.572100000000001</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9.3762076923076947</v>
      </c>
      <c r="E35" s="74"/>
      <c r="F35" s="75">
        <f>AVERAGE(F8:F33)</f>
        <v>27.663949999999996</v>
      </c>
      <c r="G35" s="74"/>
      <c r="H35" s="75">
        <f>AVERAGE(H8:H33)</f>
        <v>47.842892307692303</v>
      </c>
      <c r="I35" s="74"/>
      <c r="J35" s="75">
        <f>AVERAGE(J8:J33)</f>
        <v>79.989436000000012</v>
      </c>
      <c r="K35" s="74"/>
      <c r="L35" s="75">
        <f>AVERAGE(L8:L33)</f>
        <v>22.41101304347826</v>
      </c>
      <c r="M35" s="74"/>
      <c r="N35" s="75">
        <f>AVERAGE(N8:N33)</f>
        <v>13.129836363636365</v>
      </c>
      <c r="O35" s="74"/>
      <c r="P35" s="75">
        <f>AVERAGE(P8:P33)</f>
        <v>15.510747619047622</v>
      </c>
      <c r="Q35" s="74"/>
      <c r="R35" s="75">
        <f>AVERAGE(R8:R33)</f>
        <v>19.820330769230768</v>
      </c>
      <c r="S35" s="76"/>
    </row>
    <row r="36" spans="1:19" x14ac:dyDescent="0.3">
      <c r="A36" s="73" t="s">
        <v>28</v>
      </c>
      <c r="B36" s="74"/>
      <c r="C36" s="74"/>
      <c r="D36" s="75">
        <f>MIN(D8:D33)</f>
        <v>4.7409999999999997</v>
      </c>
      <c r="E36" s="74"/>
      <c r="F36" s="75">
        <f>MIN(F8:F33)</f>
        <v>19.337700000000002</v>
      </c>
      <c r="G36" s="74"/>
      <c r="H36" s="75">
        <f>MIN(H8:H33)</f>
        <v>38.172800000000002</v>
      </c>
      <c r="I36" s="74"/>
      <c r="J36" s="75">
        <f>MIN(J8:J33)</f>
        <v>63.816000000000003</v>
      </c>
      <c r="K36" s="74"/>
      <c r="L36" s="75">
        <f>MIN(L8:L33)</f>
        <v>12.6906</v>
      </c>
      <c r="M36" s="74"/>
      <c r="N36" s="75">
        <f>MIN(N8:N33)</f>
        <v>5.8194999999999997</v>
      </c>
      <c r="O36" s="74"/>
      <c r="P36" s="75">
        <f>MIN(P8:P33)</f>
        <v>11.3035</v>
      </c>
      <c r="Q36" s="74"/>
      <c r="R36" s="75">
        <f>MIN(R8:R33)</f>
        <v>2.9964</v>
      </c>
      <c r="S36" s="76"/>
    </row>
    <row r="37" spans="1:19" ht="15" thickBot="1" x14ac:dyDescent="0.35">
      <c r="A37" s="77" t="s">
        <v>29</v>
      </c>
      <c r="B37" s="78"/>
      <c r="C37" s="78"/>
      <c r="D37" s="79">
        <f>MAX(D8:D33)</f>
        <v>25.811</v>
      </c>
      <c r="E37" s="78"/>
      <c r="F37" s="79">
        <f>MAX(F8:F33)</f>
        <v>44.236400000000003</v>
      </c>
      <c r="G37" s="78"/>
      <c r="H37" s="79">
        <f>MAX(H8:H33)</f>
        <v>66.992500000000007</v>
      </c>
      <c r="I37" s="78"/>
      <c r="J37" s="79">
        <f>MAX(J8:J33)</f>
        <v>109.0745</v>
      </c>
      <c r="K37" s="78"/>
      <c r="L37" s="79">
        <f>MAX(L8:L33)</f>
        <v>37.221800000000002</v>
      </c>
      <c r="M37" s="78"/>
      <c r="N37" s="79">
        <f>MAX(N8:N33)</f>
        <v>21.094200000000001</v>
      </c>
      <c r="O37" s="78"/>
      <c r="P37" s="79">
        <f>MAX(P8:P33)</f>
        <v>18.912199999999999</v>
      </c>
      <c r="Q37" s="78"/>
      <c r="R37" s="79">
        <f>MAX(R8:R33)</f>
        <v>96.896100000000004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44347</v>
      </c>
      <c r="C8" s="65">
        <f>VLOOKUP($A8,'Return Data'!$B$7:$R$2843,4,0)</f>
        <v>1097.18</v>
      </c>
      <c r="D8" s="65">
        <f>VLOOKUP($A8,'Return Data'!$B$7:$R$2843,10,0)</f>
        <v>9.8035999999999994</v>
      </c>
      <c r="E8" s="66">
        <f>RANK(D8,D$8:D$41,0)</f>
        <v>8</v>
      </c>
      <c r="F8" s="65">
        <f>VLOOKUP($A8,'Return Data'!$B$7:$R$2843,11,0)</f>
        <v>23.1251</v>
      </c>
      <c r="G8" s="66">
        <f>RANK(F8,F$8:F$41,0)</f>
        <v>19</v>
      </c>
      <c r="H8" s="65">
        <f>VLOOKUP($A8,'Return Data'!$B$7:$R$2843,12,0)</f>
        <v>43.0259</v>
      </c>
      <c r="I8" s="66">
        <f>RANK(H8,H$8:H$41,0)</f>
        <v>15</v>
      </c>
      <c r="J8" s="65">
        <f>VLOOKUP($A8,'Return Data'!$B$7:$R$2843,13,0)</f>
        <v>70.015799999999999</v>
      </c>
      <c r="K8" s="66">
        <f>RANK(J8,J$8:J$41,0)</f>
        <v>11</v>
      </c>
      <c r="L8" s="65">
        <f>VLOOKUP($A8,'Return Data'!$B$7:$R$2843,17,0)</f>
        <v>18.305700000000002</v>
      </c>
      <c r="M8" s="66">
        <f>RANK(L8,L$8:L$41,0)</f>
        <v>14</v>
      </c>
      <c r="N8" s="65">
        <f>VLOOKUP($A8,'Return Data'!$B$7:$R$2843,14,0)</f>
        <v>13.645799999999999</v>
      </c>
      <c r="O8" s="66">
        <f>RANK(N8,N$8:N$41,0)</f>
        <v>13</v>
      </c>
      <c r="P8" s="65">
        <f>VLOOKUP($A8,'Return Data'!$B$7:$R$2843,15,0)</f>
        <v>16.680499999999999</v>
      </c>
      <c r="Q8" s="66">
        <f>RANK(P8,P$8:P$41,0)</f>
        <v>9</v>
      </c>
      <c r="R8" s="65">
        <f>VLOOKUP($A8,'Return Data'!$B$7:$R$2843,16,0)</f>
        <v>17.689</v>
      </c>
      <c r="S8" s="67">
        <f>RANK(R8,R$8:R$41,0)</f>
        <v>7</v>
      </c>
    </row>
    <row r="9" spans="1:20" x14ac:dyDescent="0.3">
      <c r="A9" s="63" t="s">
        <v>1810</v>
      </c>
      <c r="B9" s="64">
        <f>VLOOKUP($A9,'Return Data'!$B$7:$R$2843,3,0)</f>
        <v>44347</v>
      </c>
      <c r="C9" s="65">
        <f>VLOOKUP($A9,'Return Data'!$B$7:$R$2843,4,0)</f>
        <v>17.309999999999999</v>
      </c>
      <c r="D9" s="65">
        <f>VLOOKUP($A9,'Return Data'!$B$7:$R$2843,10,0)</f>
        <v>7.3155999999999999</v>
      </c>
      <c r="E9" s="66">
        <f t="shared" ref="E9:E41" si="0">RANK(D9,D$8:D$41,0)</f>
        <v>27</v>
      </c>
      <c r="F9" s="65">
        <f>VLOOKUP($A9,'Return Data'!$B$7:$R$2843,11,0)</f>
        <v>17.355899999999998</v>
      </c>
      <c r="G9" s="66">
        <f t="shared" ref="G9:G41" si="1">RANK(F9,F$8:F$41,0)</f>
        <v>31</v>
      </c>
      <c r="H9" s="65">
        <f>VLOOKUP($A9,'Return Data'!$B$7:$R$2843,12,0)</f>
        <v>36.299199999999999</v>
      </c>
      <c r="I9" s="66">
        <f t="shared" ref="I9:I41" si="2">RANK(H9,H$8:H$41,0)</f>
        <v>27</v>
      </c>
      <c r="J9" s="65">
        <f>VLOOKUP($A9,'Return Data'!$B$7:$R$2843,13,0)</f>
        <v>54.278100000000002</v>
      </c>
      <c r="K9" s="66">
        <f t="shared" ref="K9:K41" si="3">RANK(J9,J$8:J$41,0)</f>
        <v>29</v>
      </c>
      <c r="L9" s="65">
        <f>VLOOKUP($A9,'Return Data'!$B$7:$R$2843,17,0)</f>
        <v>19.135899999999999</v>
      </c>
      <c r="M9" s="66">
        <f t="shared" ref="M9:M41" si="4">RANK(L9,L$8:L$41,0)</f>
        <v>10</v>
      </c>
      <c r="N9" s="65">
        <f>VLOOKUP($A9,'Return Data'!$B$7:$R$2843,14,0)</f>
        <v>16.439900000000002</v>
      </c>
      <c r="O9" s="66">
        <f t="shared" ref="O9:O41" si="5">RANK(N9,N$8:N$41,0)</f>
        <v>8</v>
      </c>
      <c r="P9" s="65"/>
      <c r="Q9" s="66"/>
      <c r="R9" s="65">
        <f>VLOOKUP($A9,'Return Data'!$B$7:$R$2843,16,0)</f>
        <v>16.781199999999998</v>
      </c>
      <c r="S9" s="67">
        <f t="shared" ref="S9:S41" si="6">RANK(R9,R$8:R$41,0)</f>
        <v>11</v>
      </c>
    </row>
    <row r="10" spans="1:20" x14ac:dyDescent="0.3">
      <c r="A10" s="63" t="s">
        <v>1261</v>
      </c>
      <c r="B10" s="64">
        <f>VLOOKUP($A10,'Return Data'!$B$7:$R$2843,3,0)</f>
        <v>44347</v>
      </c>
      <c r="C10" s="65">
        <f>VLOOKUP($A10,'Return Data'!$B$7:$R$2843,4,0)</f>
        <v>151.16</v>
      </c>
      <c r="D10" s="65">
        <f>VLOOKUP($A10,'Return Data'!$B$7:$R$2843,10,0)</f>
        <v>8.6075999999999997</v>
      </c>
      <c r="E10" s="66">
        <f t="shared" si="0"/>
        <v>17</v>
      </c>
      <c r="F10" s="65">
        <f>VLOOKUP($A10,'Return Data'!$B$7:$R$2843,11,0)</f>
        <v>25.715199999999999</v>
      </c>
      <c r="G10" s="66">
        <f t="shared" si="1"/>
        <v>12</v>
      </c>
      <c r="H10" s="65">
        <f>VLOOKUP($A10,'Return Data'!$B$7:$R$2843,12,0)</f>
        <v>45.178600000000003</v>
      </c>
      <c r="I10" s="66">
        <f t="shared" si="2"/>
        <v>11</v>
      </c>
      <c r="J10" s="65">
        <f>VLOOKUP($A10,'Return Data'!$B$7:$R$2843,13,0)</f>
        <v>70.513300000000001</v>
      </c>
      <c r="K10" s="66">
        <f t="shared" si="3"/>
        <v>9</v>
      </c>
      <c r="L10" s="65">
        <f>VLOOKUP($A10,'Return Data'!$B$7:$R$2843,17,0)</f>
        <v>19.007200000000001</v>
      </c>
      <c r="M10" s="66">
        <f t="shared" si="4"/>
        <v>11</v>
      </c>
      <c r="N10" s="65">
        <f>VLOOKUP($A10,'Return Data'!$B$7:$R$2843,14,0)</f>
        <v>13.3858</v>
      </c>
      <c r="O10" s="66">
        <f t="shared" si="5"/>
        <v>16</v>
      </c>
      <c r="P10" s="65">
        <f>VLOOKUP($A10,'Return Data'!$B$7:$R$2843,15,0)</f>
        <v>14.3368</v>
      </c>
      <c r="Q10" s="66">
        <f t="shared" ref="Q10:Q41" si="7">RANK(P10,P$8:P$41,0)</f>
        <v>18</v>
      </c>
      <c r="R10" s="65">
        <f>VLOOKUP($A10,'Return Data'!$B$7:$R$2843,16,0)</f>
        <v>13.894299999999999</v>
      </c>
      <c r="S10" s="67">
        <f t="shared" si="6"/>
        <v>28</v>
      </c>
    </row>
    <row r="11" spans="1:20" x14ac:dyDescent="0.3">
      <c r="A11" s="63" t="s">
        <v>1263</v>
      </c>
      <c r="B11" s="64">
        <f>VLOOKUP($A11,'Return Data'!$B$7:$R$2843,3,0)</f>
        <v>44347</v>
      </c>
      <c r="C11" s="65">
        <f>VLOOKUP($A11,'Return Data'!$B$7:$R$2843,4,0)</f>
        <v>73.844999999999999</v>
      </c>
      <c r="D11" s="65">
        <f>VLOOKUP($A11,'Return Data'!$B$7:$R$2843,10,0)</f>
        <v>10.3993</v>
      </c>
      <c r="E11" s="66">
        <f t="shared" si="0"/>
        <v>7</v>
      </c>
      <c r="F11" s="65">
        <f>VLOOKUP($A11,'Return Data'!$B$7:$R$2843,11,0)</f>
        <v>26.811699999999998</v>
      </c>
      <c r="G11" s="66">
        <f t="shared" si="1"/>
        <v>10</v>
      </c>
      <c r="H11" s="65">
        <f>VLOOKUP($A11,'Return Data'!$B$7:$R$2843,12,0)</f>
        <v>42.423200000000001</v>
      </c>
      <c r="I11" s="66">
        <f t="shared" si="2"/>
        <v>16</v>
      </c>
      <c r="J11" s="65">
        <f>VLOOKUP($A11,'Return Data'!$B$7:$R$2843,13,0)</f>
        <v>64.395899999999997</v>
      </c>
      <c r="K11" s="66">
        <f t="shared" si="3"/>
        <v>20</v>
      </c>
      <c r="L11" s="65">
        <f>VLOOKUP($A11,'Return Data'!$B$7:$R$2843,17,0)</f>
        <v>17.4847</v>
      </c>
      <c r="M11" s="66">
        <f t="shared" si="4"/>
        <v>17</v>
      </c>
      <c r="N11" s="65">
        <f>VLOOKUP($A11,'Return Data'!$B$7:$R$2843,14,0)</f>
        <v>13.6843</v>
      </c>
      <c r="O11" s="66">
        <f t="shared" si="5"/>
        <v>12</v>
      </c>
      <c r="P11" s="65">
        <f>VLOOKUP($A11,'Return Data'!$B$7:$R$2843,15,0)</f>
        <v>15.324</v>
      </c>
      <c r="Q11" s="66">
        <f t="shared" si="7"/>
        <v>14</v>
      </c>
      <c r="R11" s="65">
        <f>VLOOKUP($A11,'Return Data'!$B$7:$R$2843,16,0)</f>
        <v>16.2254</v>
      </c>
      <c r="S11" s="67">
        <f t="shared" si="6"/>
        <v>15</v>
      </c>
    </row>
    <row r="12" spans="1:20" x14ac:dyDescent="0.3">
      <c r="A12" s="63" t="s">
        <v>1831</v>
      </c>
      <c r="B12" s="64">
        <f>VLOOKUP($A12,'Return Data'!$B$7:$R$2843,3,0)</f>
        <v>44347</v>
      </c>
      <c r="C12" s="65">
        <f>VLOOKUP($A12,'Return Data'!$B$7:$R$2843,4,0)</f>
        <v>209.14</v>
      </c>
      <c r="D12" s="65">
        <f>VLOOKUP($A12,'Return Data'!$B$7:$R$2843,10,0)</f>
        <v>8.9441000000000006</v>
      </c>
      <c r="E12" s="66">
        <f t="shared" si="0"/>
        <v>14</v>
      </c>
      <c r="F12" s="65">
        <f>VLOOKUP($A12,'Return Data'!$B$7:$R$2843,11,0)</f>
        <v>21.2898</v>
      </c>
      <c r="G12" s="66">
        <f t="shared" si="1"/>
        <v>24</v>
      </c>
      <c r="H12" s="65">
        <f>VLOOKUP($A12,'Return Data'!$B$7:$R$2843,12,0)</f>
        <v>38.4116</v>
      </c>
      <c r="I12" s="66">
        <f t="shared" si="2"/>
        <v>23</v>
      </c>
      <c r="J12" s="65">
        <f>VLOOKUP($A12,'Return Data'!$B$7:$R$2843,13,0)</f>
        <v>61.485599999999998</v>
      </c>
      <c r="K12" s="66">
        <f t="shared" si="3"/>
        <v>22</v>
      </c>
      <c r="L12" s="65">
        <f>VLOOKUP($A12,'Return Data'!$B$7:$R$2843,17,0)</f>
        <v>20.68</v>
      </c>
      <c r="M12" s="66">
        <f t="shared" si="4"/>
        <v>8</v>
      </c>
      <c r="N12" s="65">
        <f>VLOOKUP($A12,'Return Data'!$B$7:$R$2843,14,0)</f>
        <v>17.253299999999999</v>
      </c>
      <c r="O12" s="66">
        <f t="shared" si="5"/>
        <v>6</v>
      </c>
      <c r="P12" s="65">
        <f>VLOOKUP($A12,'Return Data'!$B$7:$R$2843,15,0)</f>
        <v>18.1752</v>
      </c>
      <c r="Q12" s="66">
        <f t="shared" si="7"/>
        <v>4</v>
      </c>
      <c r="R12" s="65">
        <f>VLOOKUP($A12,'Return Data'!$B$7:$R$2843,16,0)</f>
        <v>15.1219</v>
      </c>
      <c r="S12" s="67">
        <f t="shared" si="6"/>
        <v>22</v>
      </c>
    </row>
    <row r="13" spans="1:20" x14ac:dyDescent="0.3">
      <c r="A13" s="102" t="s">
        <v>1877</v>
      </c>
      <c r="B13" s="64">
        <f>VLOOKUP($A13,'Return Data'!$B$7:$R$2843,3,0)</f>
        <v>44347</v>
      </c>
      <c r="C13" s="65">
        <f>VLOOKUP($A13,'Return Data'!$B$7:$R$2843,4,0)</f>
        <v>62.688000000000002</v>
      </c>
      <c r="D13" s="65">
        <f>VLOOKUP($A13,'Return Data'!$B$7:$R$2843,10,0)</f>
        <v>9.2867999999999995</v>
      </c>
      <c r="E13" s="66">
        <f t="shared" si="0"/>
        <v>9</v>
      </c>
      <c r="F13" s="65">
        <f>VLOOKUP($A13,'Return Data'!$B$7:$R$2843,11,0)</f>
        <v>24.472300000000001</v>
      </c>
      <c r="G13" s="66">
        <f t="shared" si="1"/>
        <v>15</v>
      </c>
      <c r="H13" s="65">
        <f>VLOOKUP($A13,'Return Data'!$B$7:$R$2843,12,0)</f>
        <v>44.173299999999998</v>
      </c>
      <c r="I13" s="66">
        <f t="shared" si="2"/>
        <v>12</v>
      </c>
      <c r="J13" s="65">
        <f>VLOOKUP($A13,'Return Data'!$B$7:$R$2843,13,0)</f>
        <v>68.920299999999997</v>
      </c>
      <c r="K13" s="66">
        <f t="shared" si="3"/>
        <v>13</v>
      </c>
      <c r="L13" s="65">
        <f>VLOOKUP($A13,'Return Data'!$B$7:$R$2843,17,0)</f>
        <v>22.0243</v>
      </c>
      <c r="M13" s="66">
        <f t="shared" si="4"/>
        <v>7</v>
      </c>
      <c r="N13" s="65">
        <f>VLOOKUP($A13,'Return Data'!$B$7:$R$2843,14,0)</f>
        <v>16.753799999999998</v>
      </c>
      <c r="O13" s="66">
        <f t="shared" si="5"/>
        <v>7</v>
      </c>
      <c r="P13" s="65">
        <f>VLOOKUP($A13,'Return Data'!$B$7:$R$2843,15,0)</f>
        <v>18.154800000000002</v>
      </c>
      <c r="Q13" s="66">
        <f t="shared" si="7"/>
        <v>5</v>
      </c>
      <c r="R13" s="65">
        <f>VLOOKUP($A13,'Return Data'!$B$7:$R$2843,16,0)</f>
        <v>16.102499999999999</v>
      </c>
      <c r="S13" s="67">
        <f t="shared" si="6"/>
        <v>16</v>
      </c>
    </row>
    <row r="14" spans="1:20" x14ac:dyDescent="0.3">
      <c r="A14" s="102" t="s">
        <v>1792</v>
      </c>
      <c r="B14" s="64">
        <f>VLOOKUP($A14,'Return Data'!$B$7:$R$2843,3,0)</f>
        <v>44347</v>
      </c>
      <c r="C14" s="65">
        <f>VLOOKUP($A14,'Return Data'!$B$7:$R$2843,4,0)</f>
        <v>21.54</v>
      </c>
      <c r="D14" s="65">
        <f>VLOOKUP($A14,'Return Data'!$B$7:$R$2843,10,0)</f>
        <v>7.2389000000000001</v>
      </c>
      <c r="E14" s="66">
        <f t="shared" si="0"/>
        <v>28</v>
      </c>
      <c r="F14" s="65">
        <f>VLOOKUP($A14,'Return Data'!$B$7:$R$2843,11,0)</f>
        <v>24.364899999999999</v>
      </c>
      <c r="G14" s="66">
        <f t="shared" si="1"/>
        <v>16</v>
      </c>
      <c r="H14" s="65">
        <f>VLOOKUP($A14,'Return Data'!$B$7:$R$2843,12,0)</f>
        <v>42.290900000000001</v>
      </c>
      <c r="I14" s="66">
        <f t="shared" si="2"/>
        <v>17</v>
      </c>
      <c r="J14" s="65">
        <f>VLOOKUP($A14,'Return Data'!$B$7:$R$2843,13,0)</f>
        <v>68.584199999999996</v>
      </c>
      <c r="K14" s="66">
        <f t="shared" si="3"/>
        <v>15</v>
      </c>
      <c r="L14" s="65">
        <f>VLOOKUP($A14,'Return Data'!$B$7:$R$2843,17,0)</f>
        <v>17.0502</v>
      </c>
      <c r="M14" s="66">
        <f t="shared" si="4"/>
        <v>18</v>
      </c>
      <c r="N14" s="65">
        <f>VLOOKUP($A14,'Return Data'!$B$7:$R$2843,14,0)</f>
        <v>13.757199999999999</v>
      </c>
      <c r="O14" s="66">
        <f t="shared" si="5"/>
        <v>11</v>
      </c>
      <c r="P14" s="65">
        <f>VLOOKUP($A14,'Return Data'!$B$7:$R$2843,15,0)</f>
        <v>17.0654</v>
      </c>
      <c r="Q14" s="66">
        <f t="shared" si="7"/>
        <v>8</v>
      </c>
      <c r="R14" s="65">
        <f>VLOOKUP($A14,'Return Data'!$B$7:$R$2843,16,0)</f>
        <v>12.896000000000001</v>
      </c>
      <c r="S14" s="67">
        <f t="shared" si="6"/>
        <v>31</v>
      </c>
    </row>
    <row r="15" spans="1:20" x14ac:dyDescent="0.3">
      <c r="A15" s="63" t="s">
        <v>1799</v>
      </c>
      <c r="B15" s="64">
        <f>VLOOKUP($A15,'Return Data'!$B$7:$R$2843,3,0)</f>
        <v>44347</v>
      </c>
      <c r="C15" s="65">
        <f>VLOOKUP($A15,'Return Data'!$B$7:$R$2843,4,0)</f>
        <v>886.6807</v>
      </c>
      <c r="D15" s="65">
        <f>VLOOKUP($A15,'Return Data'!$B$7:$R$2843,10,0)</f>
        <v>7.1353999999999997</v>
      </c>
      <c r="E15" s="66">
        <f t="shared" si="0"/>
        <v>29</v>
      </c>
      <c r="F15" s="65">
        <f>VLOOKUP($A15,'Return Data'!$B$7:$R$2843,11,0)</f>
        <v>28.487200000000001</v>
      </c>
      <c r="G15" s="66">
        <f t="shared" si="1"/>
        <v>9</v>
      </c>
      <c r="H15" s="65">
        <f>VLOOKUP($A15,'Return Data'!$B$7:$R$2843,12,0)</f>
        <v>48.152799999999999</v>
      </c>
      <c r="I15" s="66">
        <f t="shared" si="2"/>
        <v>7</v>
      </c>
      <c r="J15" s="65">
        <f>VLOOKUP($A15,'Return Data'!$B$7:$R$2843,13,0)</f>
        <v>75.349400000000003</v>
      </c>
      <c r="K15" s="66">
        <f t="shared" si="3"/>
        <v>7</v>
      </c>
      <c r="L15" s="65">
        <f>VLOOKUP($A15,'Return Data'!$B$7:$R$2843,17,0)</f>
        <v>18.169799999999999</v>
      </c>
      <c r="M15" s="66">
        <f t="shared" si="4"/>
        <v>15</v>
      </c>
      <c r="N15" s="65">
        <f>VLOOKUP($A15,'Return Data'!$B$7:$R$2843,14,0)</f>
        <v>13.252599999999999</v>
      </c>
      <c r="O15" s="66">
        <f t="shared" si="5"/>
        <v>19</v>
      </c>
      <c r="P15" s="65">
        <f>VLOOKUP($A15,'Return Data'!$B$7:$R$2843,15,0)</f>
        <v>13.601800000000001</v>
      </c>
      <c r="Q15" s="66">
        <f t="shared" si="7"/>
        <v>20</v>
      </c>
      <c r="R15" s="65">
        <f>VLOOKUP($A15,'Return Data'!$B$7:$R$2843,16,0)</f>
        <v>16.0303</v>
      </c>
      <c r="S15" s="67">
        <f t="shared" si="6"/>
        <v>17</v>
      </c>
    </row>
    <row r="16" spans="1:20" x14ac:dyDescent="0.3">
      <c r="A16" s="63" t="s">
        <v>1801</v>
      </c>
      <c r="B16" s="64">
        <f>VLOOKUP($A16,'Return Data'!$B$7:$R$2843,3,0)</f>
        <v>44347</v>
      </c>
      <c r="C16" s="65">
        <f>VLOOKUP($A16,'Return Data'!$B$7:$R$2843,4,0)</f>
        <v>932.029</v>
      </c>
      <c r="D16" s="65">
        <f>VLOOKUP($A16,'Return Data'!$B$7:$R$2843,10,0)</f>
        <v>8.2331000000000003</v>
      </c>
      <c r="E16" s="66">
        <f t="shared" si="0"/>
        <v>21</v>
      </c>
      <c r="F16" s="65">
        <f>VLOOKUP($A16,'Return Data'!$B$7:$R$2843,11,0)</f>
        <v>34.567300000000003</v>
      </c>
      <c r="G16" s="66">
        <f t="shared" si="1"/>
        <v>3</v>
      </c>
      <c r="H16" s="65">
        <f>VLOOKUP($A16,'Return Data'!$B$7:$R$2843,12,0)</f>
        <v>49.3215</v>
      </c>
      <c r="I16" s="66">
        <f t="shared" si="2"/>
        <v>6</v>
      </c>
      <c r="J16" s="65">
        <f>VLOOKUP($A16,'Return Data'!$B$7:$R$2843,13,0)</f>
        <v>76.363699999999994</v>
      </c>
      <c r="K16" s="66">
        <f t="shared" si="3"/>
        <v>6</v>
      </c>
      <c r="L16" s="65">
        <f>VLOOKUP($A16,'Return Data'!$B$7:$R$2843,17,0)</f>
        <v>12.757999999999999</v>
      </c>
      <c r="M16" s="66">
        <f t="shared" si="4"/>
        <v>28</v>
      </c>
      <c r="N16" s="65">
        <f>VLOOKUP($A16,'Return Data'!$B$7:$R$2843,14,0)</f>
        <v>13.384</v>
      </c>
      <c r="O16" s="66">
        <f t="shared" si="5"/>
        <v>17</v>
      </c>
      <c r="P16" s="65">
        <f>VLOOKUP($A16,'Return Data'!$B$7:$R$2843,15,0)</f>
        <v>15.213200000000001</v>
      </c>
      <c r="Q16" s="66">
        <f t="shared" si="7"/>
        <v>15</v>
      </c>
      <c r="R16" s="65">
        <f>VLOOKUP($A16,'Return Data'!$B$7:$R$2843,16,0)</f>
        <v>14.714600000000001</v>
      </c>
      <c r="S16" s="67">
        <f t="shared" si="6"/>
        <v>24</v>
      </c>
    </row>
    <row r="17" spans="1:19" x14ac:dyDescent="0.3">
      <c r="A17" s="126" t="s">
        <v>1795</v>
      </c>
      <c r="B17" s="64">
        <f>VLOOKUP($A17,'Return Data'!$B$7:$R$2843,3,0)</f>
        <v>44347</v>
      </c>
      <c r="C17" s="65">
        <f>VLOOKUP($A17,'Return Data'!$B$7:$R$2843,4,0)</f>
        <v>122.4442</v>
      </c>
      <c r="D17" s="65">
        <f>VLOOKUP($A17,'Return Data'!$B$7:$R$2843,10,0)</f>
        <v>7.6627999999999998</v>
      </c>
      <c r="E17" s="66">
        <f t="shared" si="0"/>
        <v>24</v>
      </c>
      <c r="F17" s="65">
        <f>VLOOKUP($A17,'Return Data'!$B$7:$R$2843,11,0)</f>
        <v>21.187999999999999</v>
      </c>
      <c r="G17" s="66">
        <f t="shared" si="1"/>
        <v>25</v>
      </c>
      <c r="H17" s="65">
        <f>VLOOKUP($A17,'Return Data'!$B$7:$R$2843,12,0)</f>
        <v>39.362400000000001</v>
      </c>
      <c r="I17" s="66">
        <f t="shared" si="2"/>
        <v>21</v>
      </c>
      <c r="J17" s="65">
        <f>VLOOKUP($A17,'Return Data'!$B$7:$R$2843,13,0)</f>
        <v>66.909099999999995</v>
      </c>
      <c r="K17" s="66">
        <f t="shared" si="3"/>
        <v>18</v>
      </c>
      <c r="L17" s="65">
        <f>VLOOKUP($A17,'Return Data'!$B$7:$R$2843,17,0)</f>
        <v>15.677899999999999</v>
      </c>
      <c r="M17" s="66">
        <f t="shared" si="4"/>
        <v>21</v>
      </c>
      <c r="N17" s="65">
        <f>VLOOKUP($A17,'Return Data'!$B$7:$R$2843,14,0)</f>
        <v>10.2197</v>
      </c>
      <c r="O17" s="66">
        <f t="shared" si="5"/>
        <v>25</v>
      </c>
      <c r="P17" s="65">
        <f>VLOOKUP($A17,'Return Data'!$B$7:$R$2843,15,0)</f>
        <v>12.6515</v>
      </c>
      <c r="Q17" s="66">
        <f t="shared" si="7"/>
        <v>24</v>
      </c>
      <c r="R17" s="65">
        <f>VLOOKUP($A17,'Return Data'!$B$7:$R$2843,16,0)</f>
        <v>14.819800000000001</v>
      </c>
      <c r="S17" s="67">
        <f t="shared" si="6"/>
        <v>23</v>
      </c>
    </row>
    <row r="18" spans="1:19" x14ac:dyDescent="0.3">
      <c r="A18" s="127" t="s">
        <v>1265</v>
      </c>
      <c r="B18" s="64">
        <f>VLOOKUP($A18,'Return Data'!$B$7:$R$2843,3,0)</f>
        <v>44347</v>
      </c>
      <c r="C18" s="65">
        <f>VLOOKUP($A18,'Return Data'!$B$7:$R$2843,4,0)</f>
        <v>421.19</v>
      </c>
      <c r="D18" s="65">
        <f>VLOOKUP($A18,'Return Data'!$B$7:$R$2843,10,0)</f>
        <v>8.2611000000000008</v>
      </c>
      <c r="E18" s="66">
        <f t="shared" si="0"/>
        <v>20</v>
      </c>
      <c r="F18" s="65">
        <f>VLOOKUP($A18,'Return Data'!$B$7:$R$2843,11,0)</f>
        <v>29.4376</v>
      </c>
      <c r="G18" s="66">
        <f t="shared" si="1"/>
        <v>8</v>
      </c>
      <c r="H18" s="65">
        <f>VLOOKUP($A18,'Return Data'!$B$7:$R$2843,12,0)</f>
        <v>45.483699999999999</v>
      </c>
      <c r="I18" s="66">
        <f t="shared" si="2"/>
        <v>10</v>
      </c>
      <c r="J18" s="65">
        <f>VLOOKUP($A18,'Return Data'!$B$7:$R$2843,13,0)</f>
        <v>70.467100000000002</v>
      </c>
      <c r="K18" s="66">
        <f t="shared" si="3"/>
        <v>10</v>
      </c>
      <c r="L18" s="65">
        <f>VLOOKUP($A18,'Return Data'!$B$7:$R$2843,17,0)</f>
        <v>15.216699999999999</v>
      </c>
      <c r="M18" s="66">
        <f t="shared" si="4"/>
        <v>22</v>
      </c>
      <c r="N18" s="65">
        <f>VLOOKUP($A18,'Return Data'!$B$7:$R$2843,14,0)</f>
        <v>13.628299999999999</v>
      </c>
      <c r="O18" s="66">
        <f t="shared" si="5"/>
        <v>14</v>
      </c>
      <c r="P18" s="65">
        <f>VLOOKUP($A18,'Return Data'!$B$7:$R$2843,15,0)</f>
        <v>15.2027</v>
      </c>
      <c r="Q18" s="66">
        <f t="shared" si="7"/>
        <v>16</v>
      </c>
      <c r="R18" s="65">
        <f>VLOOKUP($A18,'Return Data'!$B$7:$R$2843,16,0)</f>
        <v>15.766400000000001</v>
      </c>
      <c r="S18" s="67">
        <f t="shared" si="6"/>
        <v>19</v>
      </c>
    </row>
    <row r="19" spans="1:19" x14ac:dyDescent="0.3">
      <c r="A19" s="63" t="s">
        <v>1803</v>
      </c>
      <c r="B19" s="64">
        <f>VLOOKUP($A19,'Return Data'!$B$7:$R$2843,3,0)</f>
        <v>44347</v>
      </c>
      <c r="C19" s="65">
        <f>VLOOKUP($A19,'Return Data'!$B$7:$R$2843,4,0)</f>
        <v>31.73</v>
      </c>
      <c r="D19" s="65">
        <f>VLOOKUP($A19,'Return Data'!$B$7:$R$2843,10,0)</f>
        <v>9.1502999999999997</v>
      </c>
      <c r="E19" s="66">
        <f t="shared" si="0"/>
        <v>12</v>
      </c>
      <c r="F19" s="65">
        <f>VLOOKUP($A19,'Return Data'!$B$7:$R$2843,11,0)</f>
        <v>20.2349</v>
      </c>
      <c r="G19" s="66">
        <f t="shared" si="1"/>
        <v>29</v>
      </c>
      <c r="H19" s="65">
        <f>VLOOKUP($A19,'Return Data'!$B$7:$R$2843,12,0)</f>
        <v>36.708300000000001</v>
      </c>
      <c r="I19" s="66">
        <f t="shared" si="2"/>
        <v>25</v>
      </c>
      <c r="J19" s="65">
        <f>VLOOKUP($A19,'Return Data'!$B$7:$R$2843,13,0)</f>
        <v>59.367199999999997</v>
      </c>
      <c r="K19" s="66">
        <f t="shared" si="3"/>
        <v>26</v>
      </c>
      <c r="L19" s="65">
        <f>VLOOKUP($A19,'Return Data'!$B$7:$R$2843,17,0)</f>
        <v>18.514600000000002</v>
      </c>
      <c r="M19" s="66">
        <f t="shared" si="4"/>
        <v>13</v>
      </c>
      <c r="N19" s="65">
        <f>VLOOKUP($A19,'Return Data'!$B$7:$R$2843,14,0)</f>
        <v>11.6027</v>
      </c>
      <c r="O19" s="66">
        <f t="shared" si="5"/>
        <v>22</v>
      </c>
      <c r="P19" s="65">
        <f>VLOOKUP($A19,'Return Data'!$B$7:$R$2843,15,0)</f>
        <v>13.5944</v>
      </c>
      <c r="Q19" s="66">
        <f t="shared" si="7"/>
        <v>21</v>
      </c>
      <c r="R19" s="65">
        <f>VLOOKUP($A19,'Return Data'!$B$7:$R$2843,16,0)</f>
        <v>17.445</v>
      </c>
      <c r="S19" s="67">
        <f t="shared" si="6"/>
        <v>8</v>
      </c>
    </row>
    <row r="20" spans="1:19" x14ac:dyDescent="0.3">
      <c r="A20" s="63" t="s">
        <v>1825</v>
      </c>
      <c r="B20" s="64">
        <f>VLOOKUP($A20,'Return Data'!$B$7:$R$2843,3,0)</f>
        <v>44347</v>
      </c>
      <c r="C20" s="65">
        <f>VLOOKUP($A20,'Return Data'!$B$7:$R$2843,4,0)</f>
        <v>126.43</v>
      </c>
      <c r="D20" s="65">
        <f>VLOOKUP($A20,'Return Data'!$B$7:$R$2843,10,0)</f>
        <v>9.1608000000000001</v>
      </c>
      <c r="E20" s="66">
        <f t="shared" si="0"/>
        <v>11</v>
      </c>
      <c r="F20" s="65">
        <f>VLOOKUP($A20,'Return Data'!$B$7:$R$2843,11,0)</f>
        <v>20.662299999999998</v>
      </c>
      <c r="G20" s="66">
        <f t="shared" si="1"/>
        <v>27</v>
      </c>
      <c r="H20" s="65">
        <f>VLOOKUP($A20,'Return Data'!$B$7:$R$2843,12,0)</f>
        <v>36.430300000000003</v>
      </c>
      <c r="I20" s="66">
        <f t="shared" si="2"/>
        <v>26</v>
      </c>
      <c r="J20" s="65">
        <f>VLOOKUP($A20,'Return Data'!$B$7:$R$2843,13,0)</f>
        <v>56.009399999999999</v>
      </c>
      <c r="K20" s="66">
        <f t="shared" si="3"/>
        <v>28</v>
      </c>
      <c r="L20" s="65">
        <f>VLOOKUP($A20,'Return Data'!$B$7:$R$2843,17,0)</f>
        <v>13.3149</v>
      </c>
      <c r="M20" s="66">
        <f t="shared" si="4"/>
        <v>26</v>
      </c>
      <c r="N20" s="65">
        <f>VLOOKUP($A20,'Return Data'!$B$7:$R$2843,14,0)</f>
        <v>8.6998999999999995</v>
      </c>
      <c r="O20" s="66">
        <f t="shared" si="5"/>
        <v>27</v>
      </c>
      <c r="P20" s="65">
        <f>VLOOKUP($A20,'Return Data'!$B$7:$R$2843,15,0)</f>
        <v>11.3134</v>
      </c>
      <c r="Q20" s="66">
        <f t="shared" si="7"/>
        <v>25</v>
      </c>
      <c r="R20" s="65">
        <f>VLOOKUP($A20,'Return Data'!$B$7:$R$2843,16,0)</f>
        <v>14.5031</v>
      </c>
      <c r="S20" s="67">
        <f t="shared" si="6"/>
        <v>25</v>
      </c>
    </row>
    <row r="21" spans="1:19" x14ac:dyDescent="0.3">
      <c r="A21" s="63" t="s">
        <v>1268</v>
      </c>
      <c r="B21" s="64">
        <f>VLOOKUP($A21,'Return Data'!$B$7:$R$2843,3,0)</f>
        <v>44347</v>
      </c>
      <c r="C21" s="65">
        <f>VLOOKUP($A21,'Return Data'!$B$7:$R$2843,4,0)</f>
        <v>78.37</v>
      </c>
      <c r="D21" s="65">
        <f>VLOOKUP($A21,'Return Data'!$B$7:$R$2843,10,0)</f>
        <v>11.9092</v>
      </c>
      <c r="E21" s="66">
        <f t="shared" si="0"/>
        <v>5</v>
      </c>
      <c r="F21" s="65">
        <f>VLOOKUP($A21,'Return Data'!$B$7:$R$2843,11,0)</f>
        <v>29.794599999999999</v>
      </c>
      <c r="G21" s="66">
        <f t="shared" si="1"/>
        <v>7</v>
      </c>
      <c r="H21" s="65">
        <f>VLOOKUP($A21,'Return Data'!$B$7:$R$2843,12,0)</f>
        <v>49.761099999999999</v>
      </c>
      <c r="I21" s="66">
        <f t="shared" si="2"/>
        <v>5</v>
      </c>
      <c r="J21" s="65">
        <f>VLOOKUP($A21,'Return Data'!$B$7:$R$2843,13,0)</f>
        <v>73.769400000000005</v>
      </c>
      <c r="K21" s="66">
        <f t="shared" si="3"/>
        <v>8</v>
      </c>
      <c r="L21" s="65">
        <f>VLOOKUP($A21,'Return Data'!$B$7:$R$2843,17,0)</f>
        <v>22.836400000000001</v>
      </c>
      <c r="M21" s="66">
        <f t="shared" si="4"/>
        <v>6</v>
      </c>
      <c r="N21" s="65">
        <f>VLOOKUP($A21,'Return Data'!$B$7:$R$2843,14,0)</f>
        <v>12.8384</v>
      </c>
      <c r="O21" s="66">
        <f t="shared" si="5"/>
        <v>20</v>
      </c>
      <c r="P21" s="65">
        <f>VLOOKUP($A21,'Return Data'!$B$7:$R$2843,15,0)</f>
        <v>16.337299999999999</v>
      </c>
      <c r="Q21" s="66">
        <f t="shared" si="7"/>
        <v>12</v>
      </c>
      <c r="R21" s="65">
        <f>VLOOKUP($A21,'Return Data'!$B$7:$R$2843,16,0)</f>
        <v>19.257300000000001</v>
      </c>
      <c r="S21" s="67">
        <f t="shared" si="6"/>
        <v>5</v>
      </c>
    </row>
    <row r="22" spans="1:19" x14ac:dyDescent="0.3">
      <c r="A22" s="63" t="s">
        <v>1269</v>
      </c>
      <c r="B22" s="64">
        <f>VLOOKUP($A22,'Return Data'!$B$7:$R$2843,3,0)</f>
        <v>44347</v>
      </c>
      <c r="C22" s="65">
        <f>VLOOKUP($A22,'Return Data'!$B$7:$R$2843,4,0)</f>
        <v>14.7033</v>
      </c>
      <c r="D22" s="65">
        <f>VLOOKUP($A22,'Return Data'!$B$7:$R$2843,10,0)</f>
        <v>10.581899999999999</v>
      </c>
      <c r="E22" s="66">
        <f t="shared" si="0"/>
        <v>6</v>
      </c>
      <c r="F22" s="65">
        <f>VLOOKUP($A22,'Return Data'!$B$7:$R$2843,11,0)</f>
        <v>31.284199999999998</v>
      </c>
      <c r="G22" s="66">
        <f t="shared" si="1"/>
        <v>5</v>
      </c>
      <c r="H22" s="65">
        <f>VLOOKUP($A22,'Return Data'!$B$7:$R$2843,12,0)</f>
        <v>50.778300000000002</v>
      </c>
      <c r="I22" s="66">
        <f t="shared" si="2"/>
        <v>4</v>
      </c>
      <c r="J22" s="65">
        <f>VLOOKUP($A22,'Return Data'!$B$7:$R$2843,13,0)</f>
        <v>62.765999999999998</v>
      </c>
      <c r="K22" s="66">
        <f t="shared" si="3"/>
        <v>21</v>
      </c>
      <c r="L22" s="65"/>
      <c r="M22" s="66"/>
      <c r="N22" s="65"/>
      <c r="O22" s="66"/>
      <c r="P22" s="65"/>
      <c r="Q22" s="66"/>
      <c r="R22" s="65">
        <f>VLOOKUP($A22,'Return Data'!$B$7:$R$2843,16,0)</f>
        <v>20.726400000000002</v>
      </c>
      <c r="S22" s="67">
        <f t="shared" si="6"/>
        <v>3</v>
      </c>
    </row>
    <row r="23" spans="1:19" x14ac:dyDescent="0.3">
      <c r="A23" s="63" t="s">
        <v>1805</v>
      </c>
      <c r="B23" s="64">
        <f>VLOOKUP($A23,'Return Data'!$B$7:$R$2843,3,0)</f>
        <v>44347</v>
      </c>
      <c r="C23" s="65">
        <f>VLOOKUP($A23,'Return Data'!$B$7:$R$2843,4,0)</f>
        <v>47.928400000000003</v>
      </c>
      <c r="D23" s="65">
        <f>VLOOKUP($A23,'Return Data'!$B$7:$R$2843,10,0)</f>
        <v>5.7123999999999997</v>
      </c>
      <c r="E23" s="66">
        <f t="shared" si="0"/>
        <v>33</v>
      </c>
      <c r="F23" s="65">
        <f>VLOOKUP($A23,'Return Data'!$B$7:$R$2843,11,0)</f>
        <v>21.478899999999999</v>
      </c>
      <c r="G23" s="66">
        <f t="shared" si="1"/>
        <v>23</v>
      </c>
      <c r="H23" s="65">
        <f>VLOOKUP($A23,'Return Data'!$B$7:$R$2843,12,0)</f>
        <v>41.525700000000001</v>
      </c>
      <c r="I23" s="66">
        <f t="shared" si="2"/>
        <v>19</v>
      </c>
      <c r="J23" s="65">
        <f>VLOOKUP($A23,'Return Data'!$B$7:$R$2843,13,0)</f>
        <v>59.134300000000003</v>
      </c>
      <c r="K23" s="66">
        <f t="shared" si="3"/>
        <v>27</v>
      </c>
      <c r="L23" s="65">
        <f>VLOOKUP($A23,'Return Data'!$B$7:$R$2843,17,0)</f>
        <v>18.843699999999998</v>
      </c>
      <c r="M23" s="66">
        <f t="shared" si="4"/>
        <v>12</v>
      </c>
      <c r="N23" s="65">
        <f>VLOOKUP($A23,'Return Data'!$B$7:$R$2843,14,0)</f>
        <v>13.372199999999999</v>
      </c>
      <c r="O23" s="66">
        <f t="shared" si="5"/>
        <v>18</v>
      </c>
      <c r="P23" s="65">
        <f>VLOOKUP($A23,'Return Data'!$B$7:$R$2843,15,0)</f>
        <v>17.283899999999999</v>
      </c>
      <c r="Q23" s="66">
        <f t="shared" si="7"/>
        <v>7</v>
      </c>
      <c r="R23" s="65">
        <f>VLOOKUP($A23,'Return Data'!$B$7:$R$2843,16,0)</f>
        <v>16.009699999999999</v>
      </c>
      <c r="S23" s="67">
        <f t="shared" si="6"/>
        <v>18</v>
      </c>
    </row>
    <row r="24" spans="1:19" x14ac:dyDescent="0.3">
      <c r="A24" s="63" t="s">
        <v>1813</v>
      </c>
      <c r="B24" s="64">
        <f>VLOOKUP($A24,'Return Data'!$B$7:$R$2843,3,0)</f>
        <v>44347</v>
      </c>
      <c r="C24" s="65">
        <f>VLOOKUP($A24,'Return Data'!$B$7:$R$2843,4,0)</f>
        <v>51.62</v>
      </c>
      <c r="D24" s="65">
        <f>VLOOKUP($A24,'Return Data'!$B$7:$R$2843,10,0)</f>
        <v>7.0621</v>
      </c>
      <c r="E24" s="66">
        <f t="shared" si="0"/>
        <v>30</v>
      </c>
      <c r="F24" s="65">
        <f>VLOOKUP($A24,'Return Data'!$B$7:$R$2843,11,0)</f>
        <v>20.915400000000002</v>
      </c>
      <c r="G24" s="66">
        <f t="shared" si="1"/>
        <v>26</v>
      </c>
      <c r="H24" s="65">
        <f>VLOOKUP($A24,'Return Data'!$B$7:$R$2843,12,0)</f>
        <v>37.9771</v>
      </c>
      <c r="I24" s="66">
        <f t="shared" si="2"/>
        <v>24</v>
      </c>
      <c r="J24" s="65">
        <f>VLOOKUP($A24,'Return Data'!$B$7:$R$2843,13,0)</f>
        <v>60.067</v>
      </c>
      <c r="K24" s="66">
        <f t="shared" si="3"/>
        <v>25</v>
      </c>
      <c r="L24" s="65">
        <f>VLOOKUP($A24,'Return Data'!$B$7:$R$2843,17,0)</f>
        <v>14.723100000000001</v>
      </c>
      <c r="M24" s="66">
        <f t="shared" si="4"/>
        <v>24</v>
      </c>
      <c r="N24" s="65">
        <f>VLOOKUP($A24,'Return Data'!$B$7:$R$2843,14,0)</f>
        <v>13.981999999999999</v>
      </c>
      <c r="O24" s="66">
        <f t="shared" si="5"/>
        <v>10</v>
      </c>
      <c r="P24" s="65">
        <f>VLOOKUP($A24,'Return Data'!$B$7:$R$2843,15,0)</f>
        <v>16.484500000000001</v>
      </c>
      <c r="Q24" s="66">
        <f t="shared" si="7"/>
        <v>10</v>
      </c>
      <c r="R24" s="65">
        <f>VLOOKUP($A24,'Return Data'!$B$7:$R$2843,16,0)</f>
        <v>17.399100000000001</v>
      </c>
      <c r="S24" s="67">
        <f t="shared" si="6"/>
        <v>9</v>
      </c>
    </row>
    <row r="25" spans="1:19" x14ac:dyDescent="0.3">
      <c r="A25" s="63" t="s">
        <v>1827</v>
      </c>
      <c r="B25" s="64">
        <f>VLOOKUP($A25,'Return Data'!$B$7:$R$2843,3,0)</f>
        <v>44347</v>
      </c>
      <c r="C25" s="65">
        <f>VLOOKUP($A25,'Return Data'!$B$7:$R$2843,4,0)</f>
        <v>114.371</v>
      </c>
      <c r="D25" s="65">
        <f>VLOOKUP($A25,'Return Data'!$B$7:$R$2843,10,0)</f>
        <v>9.2639999999999993</v>
      </c>
      <c r="E25" s="66">
        <f t="shared" si="0"/>
        <v>10</v>
      </c>
      <c r="F25" s="65">
        <f>VLOOKUP($A25,'Return Data'!$B$7:$R$2843,11,0)</f>
        <v>22.4817</v>
      </c>
      <c r="G25" s="66">
        <f t="shared" si="1"/>
        <v>21</v>
      </c>
      <c r="H25" s="65">
        <f>VLOOKUP($A25,'Return Data'!$B$7:$R$2843,12,0)</f>
        <v>35.3583</v>
      </c>
      <c r="I25" s="66">
        <f t="shared" si="2"/>
        <v>29</v>
      </c>
      <c r="J25" s="65">
        <f>VLOOKUP($A25,'Return Data'!$B$7:$R$2843,13,0)</f>
        <v>61.301699999999997</v>
      </c>
      <c r="K25" s="66">
        <f t="shared" si="3"/>
        <v>24</v>
      </c>
      <c r="L25" s="65">
        <f>VLOOKUP($A25,'Return Data'!$B$7:$R$2843,17,0)</f>
        <v>14.05</v>
      </c>
      <c r="M25" s="66">
        <f t="shared" si="4"/>
        <v>25</v>
      </c>
      <c r="N25" s="65">
        <f>VLOOKUP($A25,'Return Data'!$B$7:$R$2843,14,0)</f>
        <v>9.4382999999999999</v>
      </c>
      <c r="O25" s="66">
        <f t="shared" si="5"/>
        <v>26</v>
      </c>
      <c r="P25" s="65">
        <f>VLOOKUP($A25,'Return Data'!$B$7:$R$2843,15,0)</f>
        <v>13.193300000000001</v>
      </c>
      <c r="Q25" s="66">
        <f t="shared" si="7"/>
        <v>22</v>
      </c>
      <c r="R25" s="65">
        <f>VLOOKUP($A25,'Return Data'!$B$7:$R$2843,16,0)</f>
        <v>13.974600000000001</v>
      </c>
      <c r="S25" s="67">
        <f t="shared" si="6"/>
        <v>27</v>
      </c>
    </row>
    <row r="26" spans="1:19" x14ac:dyDescent="0.3">
      <c r="A26" s="63" t="s">
        <v>1830</v>
      </c>
      <c r="B26" s="64">
        <f>VLOOKUP($A26,'Return Data'!$B$7:$R$2843,3,0)</f>
        <v>44347</v>
      </c>
      <c r="C26" s="65">
        <f>VLOOKUP($A26,'Return Data'!$B$7:$R$2843,4,0)</f>
        <v>63.979599999999998</v>
      </c>
      <c r="D26" s="65">
        <f>VLOOKUP($A26,'Return Data'!$B$7:$R$2843,10,0)</f>
        <v>7.8353999999999999</v>
      </c>
      <c r="E26" s="66">
        <f t="shared" si="0"/>
        <v>22</v>
      </c>
      <c r="F26" s="65">
        <f>VLOOKUP($A26,'Return Data'!$B$7:$R$2843,11,0)</f>
        <v>15.1624</v>
      </c>
      <c r="G26" s="66">
        <f t="shared" si="1"/>
        <v>34</v>
      </c>
      <c r="H26" s="65">
        <f>VLOOKUP($A26,'Return Data'!$B$7:$R$2843,12,0)</f>
        <v>30.1038</v>
      </c>
      <c r="I26" s="66">
        <f t="shared" si="2"/>
        <v>33</v>
      </c>
      <c r="J26" s="65">
        <f>VLOOKUP($A26,'Return Data'!$B$7:$R$2843,13,0)</f>
        <v>47.180700000000002</v>
      </c>
      <c r="K26" s="66">
        <f t="shared" si="3"/>
        <v>34</v>
      </c>
      <c r="L26" s="65">
        <f>VLOOKUP($A26,'Return Data'!$B$7:$R$2843,17,0)</f>
        <v>13.2837</v>
      </c>
      <c r="M26" s="66">
        <f t="shared" si="4"/>
        <v>27</v>
      </c>
      <c r="N26" s="65">
        <f>VLOOKUP($A26,'Return Data'!$B$7:$R$2843,14,0)</f>
        <v>11.8504</v>
      </c>
      <c r="O26" s="66">
        <f t="shared" si="5"/>
        <v>21</v>
      </c>
      <c r="P26" s="65">
        <f>VLOOKUP($A26,'Return Data'!$B$7:$R$2843,15,0)</f>
        <v>10.800800000000001</v>
      </c>
      <c r="Q26" s="66">
        <f t="shared" si="7"/>
        <v>26</v>
      </c>
      <c r="R26" s="65">
        <f>VLOOKUP($A26,'Return Data'!$B$7:$R$2843,16,0)</f>
        <v>10.5654</v>
      </c>
      <c r="S26" s="67">
        <f t="shared" si="6"/>
        <v>33</v>
      </c>
    </row>
    <row r="27" spans="1:19" x14ac:dyDescent="0.3">
      <c r="A27" s="63" t="s">
        <v>1271</v>
      </c>
      <c r="B27" s="64">
        <f>VLOOKUP($A27,'Return Data'!$B$7:$R$2843,3,0)</f>
        <v>44347</v>
      </c>
      <c r="C27" s="65">
        <f>VLOOKUP($A27,'Return Data'!$B$7:$R$2843,4,0)</f>
        <v>18.723299999999998</v>
      </c>
      <c r="D27" s="65">
        <f>VLOOKUP($A27,'Return Data'!$B$7:$R$2843,10,0)</f>
        <v>14.190099999999999</v>
      </c>
      <c r="E27" s="66">
        <f t="shared" si="0"/>
        <v>2</v>
      </c>
      <c r="F27" s="65">
        <f>VLOOKUP($A27,'Return Data'!$B$7:$R$2843,11,0)</f>
        <v>35.554299999999998</v>
      </c>
      <c r="G27" s="66">
        <f t="shared" si="1"/>
        <v>2</v>
      </c>
      <c r="H27" s="65">
        <f>VLOOKUP($A27,'Return Data'!$B$7:$R$2843,12,0)</f>
        <v>52.399099999999997</v>
      </c>
      <c r="I27" s="66">
        <f t="shared" si="2"/>
        <v>3</v>
      </c>
      <c r="J27" s="65">
        <f>VLOOKUP($A27,'Return Data'!$B$7:$R$2843,13,0)</f>
        <v>79.256100000000004</v>
      </c>
      <c r="K27" s="66">
        <f t="shared" si="3"/>
        <v>4</v>
      </c>
      <c r="L27" s="65">
        <f>VLOOKUP($A27,'Return Data'!$B$7:$R$2843,17,0)</f>
        <v>26.921700000000001</v>
      </c>
      <c r="M27" s="66">
        <f t="shared" si="4"/>
        <v>4</v>
      </c>
      <c r="N27" s="65">
        <f>VLOOKUP($A27,'Return Data'!$B$7:$R$2843,14,0)</f>
        <v>19.2973</v>
      </c>
      <c r="O27" s="66">
        <f t="shared" si="5"/>
        <v>4</v>
      </c>
      <c r="P27" s="65"/>
      <c r="Q27" s="66"/>
      <c r="R27" s="65">
        <f>VLOOKUP($A27,'Return Data'!$B$7:$R$2843,16,0)</f>
        <v>16.715900000000001</v>
      </c>
      <c r="S27" s="67">
        <f t="shared" si="6"/>
        <v>12</v>
      </c>
    </row>
    <row r="28" spans="1:19" x14ac:dyDescent="0.3">
      <c r="A28" s="63" t="s">
        <v>1823</v>
      </c>
      <c r="B28" s="64">
        <f>VLOOKUP($A28,'Return Data'!$B$7:$R$2843,3,0)</f>
        <v>44347</v>
      </c>
      <c r="C28" s="65">
        <f>VLOOKUP($A28,'Return Data'!$B$7:$R$2843,4,0)</f>
        <v>34.811399999999999</v>
      </c>
      <c r="D28" s="65">
        <f>VLOOKUP($A28,'Return Data'!$B$7:$R$2843,10,0)</f>
        <v>5.1052999999999997</v>
      </c>
      <c r="E28" s="66">
        <f t="shared" si="0"/>
        <v>34</v>
      </c>
      <c r="F28" s="65">
        <f>VLOOKUP($A28,'Return Data'!$B$7:$R$2843,11,0)</f>
        <v>15.8376</v>
      </c>
      <c r="G28" s="66">
        <f t="shared" si="1"/>
        <v>32</v>
      </c>
      <c r="H28" s="65">
        <f>VLOOKUP($A28,'Return Data'!$B$7:$R$2843,12,0)</f>
        <v>30.459900000000001</v>
      </c>
      <c r="I28" s="66">
        <f t="shared" si="2"/>
        <v>32</v>
      </c>
      <c r="J28" s="65">
        <f>VLOOKUP($A28,'Return Data'!$B$7:$R$2843,13,0)</f>
        <v>54.197899999999997</v>
      </c>
      <c r="K28" s="66">
        <f t="shared" si="3"/>
        <v>30</v>
      </c>
      <c r="L28" s="65">
        <f>VLOOKUP($A28,'Return Data'!$B$7:$R$2843,17,0)</f>
        <v>11.242000000000001</v>
      </c>
      <c r="M28" s="66">
        <f t="shared" si="4"/>
        <v>30</v>
      </c>
      <c r="N28" s="65">
        <f>VLOOKUP($A28,'Return Data'!$B$7:$R$2843,14,0)</f>
        <v>7.8872</v>
      </c>
      <c r="O28" s="66">
        <f t="shared" si="5"/>
        <v>28</v>
      </c>
      <c r="P28" s="65">
        <f>VLOOKUP($A28,'Return Data'!$B$7:$R$2843,15,0)</f>
        <v>13.903</v>
      </c>
      <c r="Q28" s="66">
        <f t="shared" si="7"/>
        <v>19</v>
      </c>
      <c r="R28" s="65">
        <f>VLOOKUP($A28,'Return Data'!$B$7:$R$2843,16,0)</f>
        <v>19.218299999999999</v>
      </c>
      <c r="S28" s="67">
        <f t="shared" si="6"/>
        <v>6</v>
      </c>
    </row>
    <row r="29" spans="1:19" x14ac:dyDescent="0.3">
      <c r="A29" s="63" t="s">
        <v>2019</v>
      </c>
      <c r="B29" s="64">
        <f>VLOOKUP($A29,'Return Data'!$B$7:$R$2843,3,0)</f>
        <v>44347</v>
      </c>
      <c r="C29" s="65">
        <f>VLOOKUP($A29,'Return Data'!$B$7:$R$2843,4,0)</f>
        <v>14.738</v>
      </c>
      <c r="D29" s="65">
        <f>VLOOKUP($A29,'Return Data'!$B$7:$R$2843,10,0)</f>
        <v>8.6351999999999993</v>
      </c>
      <c r="E29" s="66">
        <f t="shared" si="0"/>
        <v>16</v>
      </c>
      <c r="F29" s="65">
        <f>VLOOKUP($A29,'Return Data'!$B$7:$R$2843,11,0)</f>
        <v>23.0412</v>
      </c>
      <c r="G29" s="66">
        <f t="shared" si="1"/>
        <v>20</v>
      </c>
      <c r="H29" s="65">
        <f>VLOOKUP($A29,'Return Data'!$B$7:$R$2843,12,0)</f>
        <v>39.384900000000002</v>
      </c>
      <c r="I29" s="66">
        <f t="shared" si="2"/>
        <v>20</v>
      </c>
      <c r="J29" s="65">
        <f>VLOOKUP($A29,'Return Data'!$B$7:$R$2843,13,0)</f>
        <v>61.356699999999996</v>
      </c>
      <c r="K29" s="66">
        <f t="shared" si="3"/>
        <v>23</v>
      </c>
      <c r="L29" s="65">
        <f>VLOOKUP($A29,'Return Data'!$B$7:$R$2843,17,0)</f>
        <v>14.9772</v>
      </c>
      <c r="M29" s="66">
        <f t="shared" si="4"/>
        <v>23</v>
      </c>
      <c r="N29" s="65"/>
      <c r="O29" s="66"/>
      <c r="P29" s="65"/>
      <c r="Q29" s="66"/>
      <c r="R29" s="65">
        <f>VLOOKUP($A29,'Return Data'!$B$7:$R$2843,16,0)</f>
        <v>14.331200000000001</v>
      </c>
      <c r="S29" s="67">
        <f t="shared" si="6"/>
        <v>26</v>
      </c>
    </row>
    <row r="30" spans="1:19" x14ac:dyDescent="0.3">
      <c r="A30" s="63" t="s">
        <v>1274</v>
      </c>
      <c r="B30" s="64">
        <f>VLOOKUP($A30,'Return Data'!$B$7:$R$2843,3,0)</f>
        <v>44347</v>
      </c>
      <c r="C30" s="65">
        <f>VLOOKUP($A30,'Return Data'!$B$7:$R$2843,4,0)</f>
        <v>128.48939999999999</v>
      </c>
      <c r="D30" s="65">
        <f>VLOOKUP($A30,'Return Data'!$B$7:$R$2843,10,0)</f>
        <v>6.9029999999999996</v>
      </c>
      <c r="E30" s="66">
        <f t="shared" si="0"/>
        <v>31</v>
      </c>
      <c r="F30" s="65">
        <f>VLOOKUP($A30,'Return Data'!$B$7:$R$2843,11,0)</f>
        <v>33.359699999999997</v>
      </c>
      <c r="G30" s="66">
        <f t="shared" si="1"/>
        <v>4</v>
      </c>
      <c r="H30" s="65">
        <f>VLOOKUP($A30,'Return Data'!$B$7:$R$2843,12,0)</f>
        <v>46.1693</v>
      </c>
      <c r="I30" s="66">
        <f t="shared" si="2"/>
        <v>9</v>
      </c>
      <c r="J30" s="65">
        <f>VLOOKUP($A30,'Return Data'!$B$7:$R$2843,13,0)</f>
        <v>82.718900000000005</v>
      </c>
      <c r="K30" s="66">
        <f t="shared" si="3"/>
        <v>3</v>
      </c>
      <c r="L30" s="65">
        <f>VLOOKUP($A30,'Return Data'!$B$7:$R$2843,17,0)</f>
        <v>9.6113999999999997</v>
      </c>
      <c r="M30" s="66">
        <f t="shared" si="4"/>
        <v>31</v>
      </c>
      <c r="N30" s="65">
        <f>VLOOKUP($A30,'Return Data'!$B$7:$R$2843,14,0)</f>
        <v>10.5745</v>
      </c>
      <c r="O30" s="66">
        <f t="shared" si="5"/>
        <v>24</v>
      </c>
      <c r="P30" s="65">
        <f>VLOOKUP($A30,'Return Data'!$B$7:$R$2843,15,0)</f>
        <v>12.809799999999999</v>
      </c>
      <c r="Q30" s="66">
        <f t="shared" si="7"/>
        <v>23</v>
      </c>
      <c r="R30" s="65">
        <f>VLOOKUP($A30,'Return Data'!$B$7:$R$2843,16,0)</f>
        <v>13.370799999999999</v>
      </c>
      <c r="S30" s="67">
        <f t="shared" si="6"/>
        <v>29</v>
      </c>
    </row>
    <row r="31" spans="1:19" x14ac:dyDescent="0.3">
      <c r="A31" s="63" t="s">
        <v>1785</v>
      </c>
      <c r="B31" s="64">
        <f>VLOOKUP($A31,'Return Data'!$B$7:$R$2843,3,0)</f>
        <v>44347</v>
      </c>
      <c r="C31" s="65">
        <f>VLOOKUP($A31,'Return Data'!$B$7:$R$2843,4,0)</f>
        <v>43.915399999999998</v>
      </c>
      <c r="D31" s="65">
        <f>VLOOKUP($A31,'Return Data'!$B$7:$R$2843,10,0)</f>
        <v>13.3002</v>
      </c>
      <c r="E31" s="66">
        <f t="shared" si="0"/>
        <v>3</v>
      </c>
      <c r="F31" s="65">
        <f>VLOOKUP($A31,'Return Data'!$B$7:$R$2843,11,0)</f>
        <v>23.919</v>
      </c>
      <c r="G31" s="66">
        <f t="shared" si="1"/>
        <v>17</v>
      </c>
      <c r="H31" s="65">
        <f>VLOOKUP($A31,'Return Data'!$B$7:$R$2843,12,0)</f>
        <v>35.611699999999999</v>
      </c>
      <c r="I31" s="66">
        <f t="shared" si="2"/>
        <v>28</v>
      </c>
      <c r="J31" s="65">
        <f>VLOOKUP($A31,'Return Data'!$B$7:$R$2843,13,0)</f>
        <v>67.795400000000001</v>
      </c>
      <c r="K31" s="66">
        <f t="shared" si="3"/>
        <v>17</v>
      </c>
      <c r="L31" s="65">
        <f>VLOOKUP($A31,'Return Data'!$B$7:$R$2843,17,0)</f>
        <v>30.183599999999998</v>
      </c>
      <c r="M31" s="66">
        <f t="shared" si="4"/>
        <v>3</v>
      </c>
      <c r="N31" s="65">
        <f>VLOOKUP($A31,'Return Data'!$B$7:$R$2843,14,0)</f>
        <v>21.796199999999999</v>
      </c>
      <c r="O31" s="66">
        <f t="shared" si="5"/>
        <v>2</v>
      </c>
      <c r="P31" s="65">
        <f>VLOOKUP($A31,'Return Data'!$B$7:$R$2843,15,0)</f>
        <v>20.260999999999999</v>
      </c>
      <c r="Q31" s="66">
        <f t="shared" si="7"/>
        <v>2</v>
      </c>
      <c r="R31" s="65">
        <f>VLOOKUP($A31,'Return Data'!$B$7:$R$2843,16,0)</f>
        <v>20.280200000000001</v>
      </c>
      <c r="S31" s="67">
        <f t="shared" si="6"/>
        <v>4</v>
      </c>
    </row>
    <row r="32" spans="1:19" x14ac:dyDescent="0.3">
      <c r="A32" s="63" t="s">
        <v>1814</v>
      </c>
      <c r="B32" s="64">
        <f>VLOOKUP($A32,'Return Data'!$B$7:$R$2843,3,0)</f>
        <v>44347</v>
      </c>
      <c r="C32" s="65">
        <f>VLOOKUP($A32,'Return Data'!$B$7:$R$2843,4,0)</f>
        <v>24.81</v>
      </c>
      <c r="D32" s="65">
        <f>VLOOKUP($A32,'Return Data'!$B$7:$R$2843,10,0)</f>
        <v>13.1843</v>
      </c>
      <c r="E32" s="66">
        <f t="shared" si="0"/>
        <v>4</v>
      </c>
      <c r="F32" s="65">
        <f>VLOOKUP($A32,'Return Data'!$B$7:$R$2843,11,0)</f>
        <v>30.167899999999999</v>
      </c>
      <c r="G32" s="66">
        <f t="shared" si="1"/>
        <v>6</v>
      </c>
      <c r="H32" s="65">
        <f>VLOOKUP($A32,'Return Data'!$B$7:$R$2843,12,0)</f>
        <v>52.489199999999997</v>
      </c>
      <c r="I32" s="66">
        <f t="shared" si="2"/>
        <v>2</v>
      </c>
      <c r="J32" s="65">
        <f>VLOOKUP($A32,'Return Data'!$B$7:$R$2843,13,0)</f>
        <v>87.104100000000003</v>
      </c>
      <c r="K32" s="66">
        <f t="shared" si="3"/>
        <v>2</v>
      </c>
      <c r="L32" s="65">
        <f>VLOOKUP($A32,'Return Data'!$B$7:$R$2843,17,0)</f>
        <v>30.310500000000001</v>
      </c>
      <c r="M32" s="66">
        <f t="shared" si="4"/>
        <v>2</v>
      </c>
      <c r="N32" s="65">
        <f>VLOOKUP($A32,'Return Data'!$B$7:$R$2843,14,0)</f>
        <v>21.632100000000001</v>
      </c>
      <c r="O32" s="66">
        <f t="shared" si="5"/>
        <v>3</v>
      </c>
      <c r="P32" s="65">
        <f>VLOOKUP($A32,'Return Data'!$B$7:$R$2843,15,0)</f>
        <v>20.085899999999999</v>
      </c>
      <c r="Q32" s="66">
        <f t="shared" si="7"/>
        <v>3</v>
      </c>
      <c r="R32" s="65">
        <f>VLOOKUP($A32,'Return Data'!$B$7:$R$2843,16,0)</f>
        <v>15.6578</v>
      </c>
      <c r="S32" s="67">
        <f t="shared" si="6"/>
        <v>21</v>
      </c>
    </row>
    <row r="33" spans="1:19" x14ac:dyDescent="0.3">
      <c r="A33" s="63" t="s">
        <v>1276</v>
      </c>
      <c r="B33" s="64">
        <f>VLOOKUP($A33,'Return Data'!$B$7:$R$2843,3,0)</f>
        <v>44347</v>
      </c>
      <c r="C33" s="65">
        <f>VLOOKUP($A33,'Return Data'!$B$7:$R$2843,4,0)</f>
        <v>206.83</v>
      </c>
      <c r="D33" s="65">
        <f>VLOOKUP($A33,'Return Data'!$B$7:$R$2843,10,0)</f>
        <v>9.0414999999999992</v>
      </c>
      <c r="E33" s="66">
        <f t="shared" si="0"/>
        <v>13</v>
      </c>
      <c r="F33" s="65">
        <f>VLOOKUP($A33,'Return Data'!$B$7:$R$2843,11,0)</f>
        <v>25.755500000000001</v>
      </c>
      <c r="G33" s="66">
        <f t="shared" si="1"/>
        <v>11</v>
      </c>
      <c r="H33" s="65">
        <f>VLOOKUP($A33,'Return Data'!$B$7:$R$2843,12,0)</f>
        <v>43.333300000000001</v>
      </c>
      <c r="I33" s="66">
        <f t="shared" si="2"/>
        <v>14</v>
      </c>
      <c r="J33" s="65">
        <f>VLOOKUP($A33,'Return Data'!$B$7:$R$2843,13,0)</f>
        <v>69.338499999999996</v>
      </c>
      <c r="K33" s="66">
        <f t="shared" si="3"/>
        <v>12</v>
      </c>
      <c r="L33" s="65">
        <f>VLOOKUP($A33,'Return Data'!$B$7:$R$2843,17,0)</f>
        <v>16.415299999999998</v>
      </c>
      <c r="M33" s="66">
        <f t="shared" si="4"/>
        <v>20</v>
      </c>
      <c r="N33" s="65">
        <f>VLOOKUP($A33,'Return Data'!$B$7:$R$2843,14,0)</f>
        <v>11.364000000000001</v>
      </c>
      <c r="O33" s="66">
        <f t="shared" si="5"/>
        <v>23</v>
      </c>
      <c r="P33" s="65">
        <f>VLOOKUP($A33,'Return Data'!$B$7:$R$2843,15,0)</f>
        <v>16.3385</v>
      </c>
      <c r="Q33" s="66">
        <f t="shared" si="7"/>
        <v>11</v>
      </c>
      <c r="R33" s="65">
        <f>VLOOKUP($A33,'Return Data'!$B$7:$R$2843,16,0)</f>
        <v>16.2576</v>
      </c>
      <c r="S33" s="67">
        <f t="shared" si="6"/>
        <v>14</v>
      </c>
    </row>
    <row r="34" spans="1:19" x14ac:dyDescent="0.3">
      <c r="A34" s="63" t="s">
        <v>1278</v>
      </c>
      <c r="B34" s="64">
        <f>VLOOKUP($A34,'Return Data'!$B$7:$R$2843,3,0)</f>
        <v>44347</v>
      </c>
      <c r="C34" s="65">
        <f>VLOOKUP($A34,'Return Data'!$B$7:$R$2843,4,0)</f>
        <v>368.24209999999999</v>
      </c>
      <c r="D34" s="65">
        <f>VLOOKUP($A34,'Return Data'!$B$7:$R$2843,10,0)</f>
        <v>25.7334</v>
      </c>
      <c r="E34" s="66">
        <f t="shared" si="0"/>
        <v>1</v>
      </c>
      <c r="F34" s="65">
        <f>VLOOKUP($A34,'Return Data'!$B$7:$R$2843,11,0)</f>
        <v>50.369100000000003</v>
      </c>
      <c r="G34" s="66">
        <f t="shared" si="1"/>
        <v>1</v>
      </c>
      <c r="H34" s="65">
        <f>VLOOKUP($A34,'Return Data'!$B$7:$R$2843,12,0)</f>
        <v>69.351100000000002</v>
      </c>
      <c r="I34" s="66">
        <f t="shared" si="2"/>
        <v>1</v>
      </c>
      <c r="J34" s="65">
        <f>VLOOKUP($A34,'Return Data'!$B$7:$R$2843,13,0)</f>
        <v>118.8664</v>
      </c>
      <c r="K34" s="66">
        <f t="shared" si="3"/>
        <v>1</v>
      </c>
      <c r="L34" s="65">
        <f>VLOOKUP($A34,'Return Data'!$B$7:$R$2843,17,0)</f>
        <v>39.128700000000002</v>
      </c>
      <c r="M34" s="66">
        <f t="shared" si="4"/>
        <v>1</v>
      </c>
      <c r="N34" s="65">
        <f>VLOOKUP($A34,'Return Data'!$B$7:$R$2843,14,0)</f>
        <v>27.259399999999999</v>
      </c>
      <c r="O34" s="66">
        <f t="shared" si="5"/>
        <v>1</v>
      </c>
      <c r="P34" s="65">
        <f>VLOOKUP($A34,'Return Data'!$B$7:$R$2843,15,0)</f>
        <v>23.099</v>
      </c>
      <c r="Q34" s="66">
        <f t="shared" si="7"/>
        <v>1</v>
      </c>
      <c r="R34" s="65">
        <f>VLOOKUP($A34,'Return Data'!$B$7:$R$2843,16,0)</f>
        <v>21.069900000000001</v>
      </c>
      <c r="S34" s="67">
        <f t="shared" si="6"/>
        <v>2</v>
      </c>
    </row>
    <row r="35" spans="1:19" x14ac:dyDescent="0.3">
      <c r="A35" s="63" t="s">
        <v>1816</v>
      </c>
      <c r="B35" s="64">
        <f>VLOOKUP($A35,'Return Data'!$B$7:$R$2843,3,0)</f>
        <v>44347</v>
      </c>
      <c r="C35" s="65">
        <f>VLOOKUP($A35,'Return Data'!$B$7:$R$2843,4,0)</f>
        <v>72.627799999999993</v>
      </c>
      <c r="D35" s="65">
        <f>VLOOKUP($A35,'Return Data'!$B$7:$R$2843,10,0)</f>
        <v>7.7732999999999999</v>
      </c>
      <c r="E35" s="66">
        <f t="shared" si="0"/>
        <v>23</v>
      </c>
      <c r="F35" s="65">
        <f>VLOOKUP($A35,'Return Data'!$B$7:$R$2843,11,0)</f>
        <v>24.864100000000001</v>
      </c>
      <c r="G35" s="66">
        <f t="shared" si="1"/>
        <v>14</v>
      </c>
      <c r="H35" s="65">
        <f>VLOOKUP($A35,'Return Data'!$B$7:$R$2843,12,0)</f>
        <v>43.414400000000001</v>
      </c>
      <c r="I35" s="66">
        <f t="shared" si="2"/>
        <v>13</v>
      </c>
      <c r="J35" s="65">
        <f>VLOOKUP($A35,'Return Data'!$B$7:$R$2843,13,0)</f>
        <v>67.870400000000004</v>
      </c>
      <c r="K35" s="66">
        <f t="shared" si="3"/>
        <v>16</v>
      </c>
      <c r="L35" s="65">
        <f>VLOOKUP($A35,'Return Data'!$B$7:$R$2843,17,0)</f>
        <v>16.479399999999998</v>
      </c>
      <c r="M35" s="66">
        <f t="shared" si="4"/>
        <v>19</v>
      </c>
      <c r="N35" s="65">
        <f>VLOOKUP($A35,'Return Data'!$B$7:$R$2843,14,0)</f>
        <v>13.5158</v>
      </c>
      <c r="O35" s="66">
        <f t="shared" si="5"/>
        <v>15</v>
      </c>
      <c r="P35" s="65">
        <f>VLOOKUP($A35,'Return Data'!$B$7:$R$2843,15,0)</f>
        <v>15.6562</v>
      </c>
      <c r="Q35" s="66">
        <f t="shared" si="7"/>
        <v>13</v>
      </c>
      <c r="R35" s="65">
        <f>VLOOKUP($A35,'Return Data'!$B$7:$R$2843,16,0)</f>
        <v>17.274899999999999</v>
      </c>
      <c r="S35" s="67">
        <f t="shared" si="6"/>
        <v>10</v>
      </c>
    </row>
    <row r="36" spans="1:19" x14ac:dyDescent="0.3">
      <c r="A36" s="63" t="s">
        <v>1818</v>
      </c>
      <c r="B36" s="64">
        <f>VLOOKUP($A36,'Return Data'!$B$7:$R$2843,3,0)</f>
        <v>44347</v>
      </c>
      <c r="C36" s="65">
        <f>VLOOKUP($A36,'Return Data'!$B$7:$R$2843,4,0)</f>
        <v>13.7441</v>
      </c>
      <c r="D36" s="65">
        <f>VLOOKUP($A36,'Return Data'!$B$7:$R$2843,10,0)</f>
        <v>6.2995000000000001</v>
      </c>
      <c r="E36" s="66">
        <f t="shared" si="0"/>
        <v>32</v>
      </c>
      <c r="F36" s="65">
        <f>VLOOKUP($A36,'Return Data'!$B$7:$R$2843,11,0)</f>
        <v>15.588900000000001</v>
      </c>
      <c r="G36" s="66">
        <f t="shared" si="1"/>
        <v>33</v>
      </c>
      <c r="H36" s="65">
        <f>VLOOKUP($A36,'Return Data'!$B$7:$R$2843,12,0)</f>
        <v>28.611799999999999</v>
      </c>
      <c r="I36" s="66">
        <f t="shared" si="2"/>
        <v>34</v>
      </c>
      <c r="J36" s="65">
        <f>VLOOKUP($A36,'Return Data'!$B$7:$R$2843,13,0)</f>
        <v>50.023499999999999</v>
      </c>
      <c r="K36" s="66">
        <f t="shared" si="3"/>
        <v>33</v>
      </c>
      <c r="L36" s="65">
        <f>VLOOKUP($A36,'Return Data'!$B$7:$R$2843,17,0)</f>
        <v>11.911300000000001</v>
      </c>
      <c r="M36" s="66">
        <f t="shared" si="4"/>
        <v>29</v>
      </c>
      <c r="N36" s="65"/>
      <c r="O36" s="66"/>
      <c r="P36" s="65"/>
      <c r="Q36" s="66"/>
      <c r="R36" s="65">
        <f>VLOOKUP($A36,'Return Data'!$B$7:$R$2843,16,0)</f>
        <v>12.6295</v>
      </c>
      <c r="S36" s="67">
        <f t="shared" si="6"/>
        <v>32</v>
      </c>
    </row>
    <row r="37" spans="1:19" x14ac:dyDescent="0.3">
      <c r="A37" s="63" t="s">
        <v>1279</v>
      </c>
      <c r="B37" s="64">
        <f>VLOOKUP($A37,'Return Data'!$B$7:$R$2843,3,0)</f>
        <v>44347</v>
      </c>
      <c r="C37" s="65">
        <f>VLOOKUP($A37,'Return Data'!$B$7:$R$2843,4,0)</f>
        <v>14.703099999999999</v>
      </c>
      <c r="D37" s="65">
        <f>VLOOKUP($A37,'Return Data'!$B$7:$R$2843,10,0)</f>
        <v>8.7675999999999998</v>
      </c>
      <c r="E37" s="66">
        <f t="shared" si="0"/>
        <v>15</v>
      </c>
      <c r="F37" s="65">
        <f>VLOOKUP($A37,'Return Data'!$B$7:$R$2843,11,0)</f>
        <v>25.420999999999999</v>
      </c>
      <c r="G37" s="66">
        <f t="shared" si="1"/>
        <v>13</v>
      </c>
      <c r="H37" s="65">
        <f>VLOOKUP($A37,'Return Data'!$B$7:$R$2843,12,0)</f>
        <v>42.289900000000003</v>
      </c>
      <c r="I37" s="66">
        <f t="shared" si="2"/>
        <v>18</v>
      </c>
      <c r="J37" s="65">
        <f>VLOOKUP($A37,'Return Data'!$B$7:$R$2843,13,0)</f>
        <v>68.851699999999994</v>
      </c>
      <c r="K37" s="66">
        <f t="shared" si="3"/>
        <v>14</v>
      </c>
      <c r="L37" s="65"/>
      <c r="M37" s="66"/>
      <c r="N37" s="65"/>
      <c r="O37" s="66"/>
      <c r="P37" s="65"/>
      <c r="Q37" s="66"/>
      <c r="R37" s="65">
        <f>VLOOKUP($A37,'Return Data'!$B$7:$R$2843,16,0)</f>
        <v>24.890999999999998</v>
      </c>
      <c r="S37" s="67">
        <f t="shared" si="6"/>
        <v>1</v>
      </c>
    </row>
    <row r="38" spans="1:19" x14ac:dyDescent="0.3">
      <c r="A38" s="102" t="s">
        <v>1796</v>
      </c>
      <c r="B38" s="64">
        <f>VLOOKUP($A38,'Return Data'!$B$7:$R$2843,3,0)</f>
        <v>44347</v>
      </c>
      <c r="C38" s="65">
        <f>VLOOKUP($A38,'Return Data'!$B$7:$R$2843,4,0)</f>
        <v>14.9018</v>
      </c>
      <c r="D38" s="65">
        <f>VLOOKUP($A38,'Return Data'!$B$7:$R$2843,10,0)</f>
        <v>7.6074000000000002</v>
      </c>
      <c r="E38" s="66">
        <f t="shared" si="0"/>
        <v>25</v>
      </c>
      <c r="F38" s="65">
        <f>VLOOKUP($A38,'Return Data'!$B$7:$R$2843,11,0)</f>
        <v>18.810400000000001</v>
      </c>
      <c r="G38" s="66">
        <f t="shared" si="1"/>
        <v>30</v>
      </c>
      <c r="H38" s="65">
        <f>VLOOKUP($A38,'Return Data'!$B$7:$R$2843,12,0)</f>
        <v>33.652000000000001</v>
      </c>
      <c r="I38" s="66">
        <f t="shared" si="2"/>
        <v>30</v>
      </c>
      <c r="J38" s="65">
        <f>VLOOKUP($A38,'Return Data'!$B$7:$R$2843,13,0)</f>
        <v>52.6464</v>
      </c>
      <c r="K38" s="66">
        <f t="shared" si="3"/>
        <v>32</v>
      </c>
      <c r="L38" s="65">
        <f>VLOOKUP($A38,'Return Data'!$B$7:$R$2843,17,0)</f>
        <v>17.878399999999999</v>
      </c>
      <c r="M38" s="66">
        <f t="shared" si="4"/>
        <v>16</v>
      </c>
      <c r="N38" s="65"/>
      <c r="O38" s="66"/>
      <c r="P38" s="65"/>
      <c r="Q38" s="66"/>
      <c r="R38" s="65">
        <f>VLOOKUP($A38,'Return Data'!$B$7:$R$2843,16,0)</f>
        <v>15.706799999999999</v>
      </c>
      <c r="S38" s="67">
        <f t="shared" si="6"/>
        <v>20</v>
      </c>
    </row>
    <row r="39" spans="1:19" x14ac:dyDescent="0.3">
      <c r="A39" s="63" t="s">
        <v>1820</v>
      </c>
      <c r="B39" s="64">
        <f>VLOOKUP($A39,'Return Data'!$B$7:$R$2843,3,0)</f>
        <v>44347</v>
      </c>
      <c r="C39" s="65">
        <f>VLOOKUP($A39,'Return Data'!$B$7:$R$2843,4,0)</f>
        <v>139.57</v>
      </c>
      <c r="D39" s="65">
        <f>VLOOKUP($A39,'Return Data'!$B$7:$R$2843,10,0)</f>
        <v>8.5893999999999995</v>
      </c>
      <c r="E39" s="66">
        <f t="shared" si="0"/>
        <v>18</v>
      </c>
      <c r="F39" s="65">
        <f>VLOOKUP($A39,'Return Data'!$B$7:$R$2843,11,0)</f>
        <v>20.412400000000002</v>
      </c>
      <c r="G39" s="66">
        <f t="shared" si="1"/>
        <v>28</v>
      </c>
      <c r="H39" s="65">
        <f>VLOOKUP($A39,'Return Data'!$B$7:$R$2843,12,0)</f>
        <v>33.649299999999997</v>
      </c>
      <c r="I39" s="66">
        <f t="shared" si="2"/>
        <v>31</v>
      </c>
      <c r="J39" s="65">
        <f>VLOOKUP($A39,'Return Data'!$B$7:$R$2843,13,0)</f>
        <v>52.919899999999998</v>
      </c>
      <c r="K39" s="66">
        <f t="shared" si="3"/>
        <v>31</v>
      </c>
      <c r="L39" s="65">
        <f>VLOOKUP($A39,'Return Data'!$B$7:$R$2843,17,0)</f>
        <v>8.3867999999999991</v>
      </c>
      <c r="M39" s="66">
        <f t="shared" si="4"/>
        <v>32</v>
      </c>
      <c r="N39" s="65">
        <f>VLOOKUP($A39,'Return Data'!$B$7:$R$2843,14,0)</f>
        <v>6.9810999999999996</v>
      </c>
      <c r="O39" s="66">
        <f t="shared" si="5"/>
        <v>29</v>
      </c>
      <c r="P39" s="65">
        <f>VLOOKUP($A39,'Return Data'!$B$7:$R$2843,15,0)</f>
        <v>9.2660999999999998</v>
      </c>
      <c r="Q39" s="66">
        <f t="shared" si="7"/>
        <v>27</v>
      </c>
      <c r="R39" s="65">
        <f>VLOOKUP($A39,'Return Data'!$B$7:$R$2843,16,0)</f>
        <v>9.7024000000000008</v>
      </c>
      <c r="S39" s="67">
        <f t="shared" si="6"/>
        <v>34</v>
      </c>
    </row>
    <row r="40" spans="1:19" x14ac:dyDescent="0.3">
      <c r="A40" s="63" t="s">
        <v>1806</v>
      </c>
      <c r="B40" s="64">
        <f>VLOOKUP($A40,'Return Data'!$B$7:$R$2843,3,0)</f>
        <v>44347</v>
      </c>
      <c r="C40" s="65">
        <f>VLOOKUP($A40,'Return Data'!$B$7:$R$2843,4,0)</f>
        <v>30.38</v>
      </c>
      <c r="D40" s="65">
        <f>VLOOKUP($A40,'Return Data'!$B$7:$R$2843,10,0)</f>
        <v>7.5778999999999996</v>
      </c>
      <c r="E40" s="66">
        <f t="shared" si="0"/>
        <v>26</v>
      </c>
      <c r="F40" s="65">
        <f>VLOOKUP($A40,'Return Data'!$B$7:$R$2843,11,0)</f>
        <v>23.646699999999999</v>
      </c>
      <c r="G40" s="66">
        <f t="shared" si="1"/>
        <v>18</v>
      </c>
      <c r="H40" s="65">
        <f>VLOOKUP($A40,'Return Data'!$B$7:$R$2843,12,0)</f>
        <v>39.2301</v>
      </c>
      <c r="I40" s="66">
        <f t="shared" si="2"/>
        <v>22</v>
      </c>
      <c r="J40" s="65">
        <f>VLOOKUP($A40,'Return Data'!$B$7:$R$2843,13,0)</f>
        <v>66.831400000000002</v>
      </c>
      <c r="K40" s="66">
        <f t="shared" si="3"/>
        <v>19</v>
      </c>
      <c r="L40" s="65">
        <f>VLOOKUP($A40,'Return Data'!$B$7:$R$2843,17,0)</f>
        <v>20.361599999999999</v>
      </c>
      <c r="M40" s="66">
        <f t="shared" si="4"/>
        <v>9</v>
      </c>
      <c r="N40" s="65">
        <f>VLOOKUP($A40,'Return Data'!$B$7:$R$2843,14,0)</f>
        <v>15.871700000000001</v>
      </c>
      <c r="O40" s="66">
        <f t="shared" si="5"/>
        <v>9</v>
      </c>
      <c r="P40" s="65">
        <f>VLOOKUP($A40,'Return Data'!$B$7:$R$2843,15,0)</f>
        <v>14.710599999999999</v>
      </c>
      <c r="Q40" s="66">
        <f t="shared" si="7"/>
        <v>17</v>
      </c>
      <c r="R40" s="65">
        <f>VLOOKUP($A40,'Return Data'!$B$7:$R$2843,16,0)</f>
        <v>12.963800000000001</v>
      </c>
      <c r="S40" s="67">
        <f t="shared" si="6"/>
        <v>30</v>
      </c>
    </row>
    <row r="41" spans="1:19" x14ac:dyDescent="0.3">
      <c r="A41" s="63" t="s">
        <v>1879</v>
      </c>
      <c r="B41" s="64">
        <f>VLOOKUP($A41,'Return Data'!$B$7:$R$2843,3,0)</f>
        <v>44347</v>
      </c>
      <c r="C41" s="65">
        <f>VLOOKUP($A41,'Return Data'!$B$7:$R$2843,4,0)</f>
        <v>232.11340000000001</v>
      </c>
      <c r="D41" s="65">
        <f>VLOOKUP($A41,'Return Data'!$B$7:$R$2843,10,0)</f>
        <v>8.3358000000000008</v>
      </c>
      <c r="E41" s="66">
        <f t="shared" si="0"/>
        <v>19</v>
      </c>
      <c r="F41" s="65">
        <f>VLOOKUP($A41,'Return Data'!$B$7:$R$2843,11,0)</f>
        <v>21.9544</v>
      </c>
      <c r="G41" s="66">
        <f t="shared" si="1"/>
        <v>22</v>
      </c>
      <c r="H41" s="65">
        <f>VLOOKUP($A41,'Return Data'!$B$7:$R$2843,12,0)</f>
        <v>46.8506</v>
      </c>
      <c r="I41" s="66">
        <f t="shared" si="2"/>
        <v>8</v>
      </c>
      <c r="J41" s="65">
        <f>VLOOKUP($A41,'Return Data'!$B$7:$R$2843,13,0)</f>
        <v>76.468299999999999</v>
      </c>
      <c r="K41" s="66">
        <f t="shared" si="3"/>
        <v>5</v>
      </c>
      <c r="L41" s="65">
        <f>VLOOKUP($A41,'Return Data'!$B$7:$R$2843,17,0)</f>
        <v>25.6126</v>
      </c>
      <c r="M41" s="66">
        <f t="shared" si="4"/>
        <v>5</v>
      </c>
      <c r="N41" s="65">
        <f>VLOOKUP($A41,'Return Data'!$B$7:$R$2843,14,0)</f>
        <v>18.002199999999998</v>
      </c>
      <c r="O41" s="66">
        <f t="shared" si="5"/>
        <v>5</v>
      </c>
      <c r="P41" s="65">
        <f>VLOOKUP($A41,'Return Data'!$B$7:$R$2843,15,0)</f>
        <v>17.602799999999998</v>
      </c>
      <c r="Q41" s="66">
        <f t="shared" si="7"/>
        <v>6</v>
      </c>
      <c r="R41" s="65">
        <f>VLOOKUP($A41,'Return Data'!$B$7:$R$2843,16,0)</f>
        <v>16.684100000000001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9.2531852941176478</v>
      </c>
      <c r="E43" s="74"/>
      <c r="F43" s="75">
        <f>AVERAGE(F8:F41)</f>
        <v>24.927399999999999</v>
      </c>
      <c r="G43" s="74"/>
      <c r="H43" s="75">
        <f>AVERAGE(H8:H41)</f>
        <v>42.048900000000003</v>
      </c>
      <c r="I43" s="74"/>
      <c r="J43" s="75">
        <f>AVERAGE(J8:J41)</f>
        <v>67.150700000000001</v>
      </c>
      <c r="K43" s="74"/>
      <c r="L43" s="75">
        <f>AVERAGE(L8:L41)</f>
        <v>18.453040625000003</v>
      </c>
      <c r="M43" s="74"/>
      <c r="N43" s="75">
        <f>AVERAGE(N8:N41)</f>
        <v>14.185175862068965</v>
      </c>
      <c r="O43" s="74"/>
      <c r="P43" s="75">
        <f>AVERAGE(P8:P41)</f>
        <v>15.523940740740739</v>
      </c>
      <c r="Q43" s="74"/>
      <c r="R43" s="75">
        <f>AVERAGE(R8:R41)</f>
        <v>16.078711764705879</v>
      </c>
      <c r="S43" s="76"/>
    </row>
    <row r="44" spans="1:19" x14ac:dyDescent="0.3">
      <c r="A44" s="73" t="s">
        <v>28</v>
      </c>
      <c r="B44" s="74"/>
      <c r="C44" s="74"/>
      <c r="D44" s="75">
        <f>MIN(D8:D41)</f>
        <v>5.1052999999999997</v>
      </c>
      <c r="E44" s="74"/>
      <c r="F44" s="75">
        <f>MIN(F8:F41)</f>
        <v>15.1624</v>
      </c>
      <c r="G44" s="74"/>
      <c r="H44" s="75">
        <f>MIN(H8:H41)</f>
        <v>28.611799999999999</v>
      </c>
      <c r="I44" s="74"/>
      <c r="J44" s="75">
        <f>MIN(J8:J41)</f>
        <v>47.180700000000002</v>
      </c>
      <c r="K44" s="74"/>
      <c r="L44" s="75">
        <f>MIN(L8:L41)</f>
        <v>8.3867999999999991</v>
      </c>
      <c r="M44" s="74"/>
      <c r="N44" s="75">
        <f>MIN(N8:N41)</f>
        <v>6.9810999999999996</v>
      </c>
      <c r="O44" s="74"/>
      <c r="P44" s="75">
        <f>MIN(P8:P41)</f>
        <v>9.2660999999999998</v>
      </c>
      <c r="Q44" s="74"/>
      <c r="R44" s="75">
        <f>MIN(R8:R41)</f>
        <v>9.7024000000000008</v>
      </c>
      <c r="S44" s="76"/>
    </row>
    <row r="45" spans="1:19" ht="15" thickBot="1" x14ac:dyDescent="0.35">
      <c r="A45" s="77" t="s">
        <v>29</v>
      </c>
      <c r="B45" s="78"/>
      <c r="C45" s="78"/>
      <c r="D45" s="79">
        <f>MAX(D8:D41)</f>
        <v>25.7334</v>
      </c>
      <c r="E45" s="78"/>
      <c r="F45" s="79">
        <f>MAX(F8:F41)</f>
        <v>50.369100000000003</v>
      </c>
      <c r="G45" s="78"/>
      <c r="H45" s="79">
        <f>MAX(H8:H41)</f>
        <v>69.351100000000002</v>
      </c>
      <c r="I45" s="78"/>
      <c r="J45" s="79">
        <f>MAX(J8:J41)</f>
        <v>118.8664</v>
      </c>
      <c r="K45" s="78"/>
      <c r="L45" s="79">
        <f>MAX(L8:L41)</f>
        <v>39.128700000000002</v>
      </c>
      <c r="M45" s="78"/>
      <c r="N45" s="79">
        <f>MAX(N8:N41)</f>
        <v>27.259399999999999</v>
      </c>
      <c r="O45" s="78"/>
      <c r="P45" s="79">
        <f>MAX(P8:P41)</f>
        <v>23.099</v>
      </c>
      <c r="Q45" s="78"/>
      <c r="R45" s="79">
        <f>MAX(R8:R41)</f>
        <v>24.890999999999998</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44347</v>
      </c>
      <c r="C8" s="65">
        <f>VLOOKUP($A8,'Return Data'!$B$7:$R$2843,4,0)</f>
        <v>1016.19</v>
      </c>
      <c r="D8" s="65">
        <f>VLOOKUP($A8,'Return Data'!$B$7:$R$2843,10,0)</f>
        <v>9.6072000000000006</v>
      </c>
      <c r="E8" s="66">
        <f t="shared" ref="E8:E41" si="0">RANK(D8,D$8:D$41,0)</f>
        <v>8</v>
      </c>
      <c r="F8" s="65">
        <f>VLOOKUP($A8,'Return Data'!$B$7:$R$2843,11,0)</f>
        <v>22.6557</v>
      </c>
      <c r="G8" s="66">
        <f t="shared" ref="G8:G41" si="1">RANK(F8,F$8:F$41,0)</f>
        <v>19</v>
      </c>
      <c r="H8" s="65">
        <f>VLOOKUP($A8,'Return Data'!$B$7:$R$2843,12,0)</f>
        <v>42.170200000000001</v>
      </c>
      <c r="I8" s="66">
        <f t="shared" ref="I8:I41" si="2">RANK(H8,H$8:H$41,0)</f>
        <v>15</v>
      </c>
      <c r="J8" s="65">
        <f>VLOOKUP($A8,'Return Data'!$B$7:$R$2843,13,0)</f>
        <v>68.569900000000004</v>
      </c>
      <c r="K8" s="66">
        <f t="shared" ref="K8:K41" si="3">RANK(J8,J$8:J$41,0)</f>
        <v>11</v>
      </c>
      <c r="L8" s="65">
        <f>VLOOKUP($A8,'Return Data'!$B$7:$R$2843,17,0)</f>
        <v>17.304400000000001</v>
      </c>
      <c r="M8" s="66">
        <f t="shared" ref="M8:M21" si="4">RANK(L8,L$8:L$41,0)</f>
        <v>13</v>
      </c>
      <c r="N8" s="65">
        <f>VLOOKUP($A8,'Return Data'!$B$7:$R$2843,14,0)</f>
        <v>12.630699999999999</v>
      </c>
      <c r="O8" s="66">
        <f t="shared" ref="O8:O21" si="5">RANK(N8,N$8:N$41,0)</f>
        <v>12</v>
      </c>
      <c r="P8" s="65">
        <f>VLOOKUP($A8,'Return Data'!$B$7:$R$2843,15,0)</f>
        <v>15.545299999999999</v>
      </c>
      <c r="Q8" s="66">
        <f>RANK(P8,P$8:P$41,0)</f>
        <v>9</v>
      </c>
      <c r="R8" s="65">
        <f>VLOOKUP($A8,'Return Data'!$B$7:$R$2843,16,0)</f>
        <v>22.4956</v>
      </c>
      <c r="S8" s="67">
        <f t="shared" ref="S8:S41" si="6">RANK(R8,R$8:R$41,0)</f>
        <v>2</v>
      </c>
    </row>
    <row r="9" spans="1:20" x14ac:dyDescent="0.3">
      <c r="A9" s="63" t="s">
        <v>1811</v>
      </c>
      <c r="B9" s="64">
        <f>VLOOKUP($A9,'Return Data'!$B$7:$R$2843,3,0)</f>
        <v>44347</v>
      </c>
      <c r="C9" s="65">
        <f>VLOOKUP($A9,'Return Data'!$B$7:$R$2843,4,0)</f>
        <v>16.399999999999999</v>
      </c>
      <c r="D9" s="65">
        <f>VLOOKUP($A9,'Return Data'!$B$7:$R$2843,10,0)</f>
        <v>6.9798</v>
      </c>
      <c r="E9" s="66">
        <f t="shared" si="0"/>
        <v>27</v>
      </c>
      <c r="F9" s="65">
        <f>VLOOKUP($A9,'Return Data'!$B$7:$R$2843,11,0)</f>
        <v>16.560099999999998</v>
      </c>
      <c r="G9" s="66">
        <f t="shared" si="1"/>
        <v>31</v>
      </c>
      <c r="H9" s="65">
        <f>VLOOKUP($A9,'Return Data'!$B$7:$R$2843,12,0)</f>
        <v>34.979399999999998</v>
      </c>
      <c r="I9" s="66">
        <f t="shared" si="2"/>
        <v>27</v>
      </c>
      <c r="J9" s="65">
        <f>VLOOKUP($A9,'Return Data'!$B$7:$R$2843,13,0)</f>
        <v>51.992600000000003</v>
      </c>
      <c r="K9" s="66">
        <f t="shared" si="3"/>
        <v>31</v>
      </c>
      <c r="L9" s="65">
        <f>VLOOKUP($A9,'Return Data'!$B$7:$R$2843,17,0)</f>
        <v>17.467600000000001</v>
      </c>
      <c r="M9" s="66">
        <f t="shared" si="4"/>
        <v>12</v>
      </c>
      <c r="N9" s="65">
        <f>VLOOKUP($A9,'Return Data'!$B$7:$R$2843,14,0)</f>
        <v>14.7141</v>
      </c>
      <c r="O9" s="66">
        <f t="shared" si="5"/>
        <v>9</v>
      </c>
      <c r="P9" s="65"/>
      <c r="Q9" s="66"/>
      <c r="R9" s="65">
        <f>VLOOKUP($A9,'Return Data'!$B$7:$R$2843,16,0)</f>
        <v>15.011699999999999</v>
      </c>
      <c r="S9" s="67">
        <f t="shared" si="6"/>
        <v>19</v>
      </c>
    </row>
    <row r="10" spans="1:20" x14ac:dyDescent="0.3">
      <c r="A10" s="63" t="s">
        <v>1260</v>
      </c>
      <c r="B10" s="64">
        <f>VLOOKUP($A10,'Return Data'!$B$7:$R$2843,3,0)</f>
        <v>44347</v>
      </c>
      <c r="C10" s="65">
        <f>VLOOKUP($A10,'Return Data'!$B$7:$R$2843,4,0)</f>
        <v>140.43</v>
      </c>
      <c r="D10" s="65">
        <f>VLOOKUP($A10,'Return Data'!$B$7:$R$2843,10,0)</f>
        <v>8.3899000000000008</v>
      </c>
      <c r="E10" s="66">
        <f t="shared" si="0"/>
        <v>16</v>
      </c>
      <c r="F10" s="65">
        <f>VLOOKUP($A10,'Return Data'!$B$7:$R$2843,11,0)</f>
        <v>25.193899999999999</v>
      </c>
      <c r="G10" s="66">
        <f t="shared" si="1"/>
        <v>12</v>
      </c>
      <c r="H10" s="65">
        <f>VLOOKUP($A10,'Return Data'!$B$7:$R$2843,12,0)</f>
        <v>44.297199999999997</v>
      </c>
      <c r="I10" s="66">
        <f t="shared" si="2"/>
        <v>11</v>
      </c>
      <c r="J10" s="65">
        <f>VLOOKUP($A10,'Return Data'!$B$7:$R$2843,13,0)</f>
        <v>69.172399999999996</v>
      </c>
      <c r="K10" s="66">
        <f t="shared" si="3"/>
        <v>9</v>
      </c>
      <c r="L10" s="65">
        <f>VLOOKUP($A10,'Return Data'!$B$7:$R$2843,17,0)</f>
        <v>18.075399999999998</v>
      </c>
      <c r="M10" s="66">
        <f t="shared" si="4"/>
        <v>10</v>
      </c>
      <c r="N10" s="65">
        <f>VLOOKUP($A10,'Return Data'!$B$7:$R$2843,14,0)</f>
        <v>12.430400000000001</v>
      </c>
      <c r="O10" s="66">
        <f t="shared" si="5"/>
        <v>15</v>
      </c>
      <c r="P10" s="65">
        <f>VLOOKUP($A10,'Return Data'!$B$7:$R$2843,15,0)</f>
        <v>13.321199999999999</v>
      </c>
      <c r="Q10" s="66">
        <f t="shared" ref="Q10:Q21" si="7">RANK(P10,P$8:P$41,0)</f>
        <v>18</v>
      </c>
      <c r="R10" s="65">
        <f>VLOOKUP($A10,'Return Data'!$B$7:$R$2843,16,0)</f>
        <v>16.070799999999998</v>
      </c>
      <c r="S10" s="67">
        <f t="shared" si="6"/>
        <v>12</v>
      </c>
    </row>
    <row r="11" spans="1:20" x14ac:dyDescent="0.3">
      <c r="A11" s="63" t="s">
        <v>1262</v>
      </c>
      <c r="B11" s="64">
        <f>VLOOKUP($A11,'Return Data'!$B$7:$R$2843,3,0)</f>
        <v>44347</v>
      </c>
      <c r="C11" s="65">
        <f>VLOOKUP($A11,'Return Data'!$B$7:$R$2843,4,0)</f>
        <v>65.412000000000006</v>
      </c>
      <c r="D11" s="65">
        <f>VLOOKUP($A11,'Return Data'!$B$7:$R$2843,10,0)</f>
        <v>9.9970999999999997</v>
      </c>
      <c r="E11" s="66">
        <f t="shared" si="0"/>
        <v>6</v>
      </c>
      <c r="F11" s="65">
        <f>VLOOKUP($A11,'Return Data'!$B$7:$R$2843,11,0)</f>
        <v>25.881900000000002</v>
      </c>
      <c r="G11" s="66">
        <f t="shared" si="1"/>
        <v>10</v>
      </c>
      <c r="H11" s="65">
        <f>VLOOKUP($A11,'Return Data'!$B$7:$R$2843,12,0)</f>
        <v>40.904299999999999</v>
      </c>
      <c r="I11" s="66">
        <f t="shared" si="2"/>
        <v>16</v>
      </c>
      <c r="J11" s="65">
        <f>VLOOKUP($A11,'Return Data'!$B$7:$R$2843,13,0)</f>
        <v>62.063299999999998</v>
      </c>
      <c r="K11" s="66">
        <f t="shared" si="3"/>
        <v>20</v>
      </c>
      <c r="L11" s="65">
        <f>VLOOKUP($A11,'Return Data'!$B$7:$R$2843,17,0)</f>
        <v>15.886900000000001</v>
      </c>
      <c r="M11" s="66">
        <f t="shared" si="4"/>
        <v>16</v>
      </c>
      <c r="N11" s="65">
        <f>VLOOKUP($A11,'Return Data'!$B$7:$R$2843,14,0)</f>
        <v>12.074999999999999</v>
      </c>
      <c r="O11" s="66">
        <f t="shared" si="5"/>
        <v>18</v>
      </c>
      <c r="P11" s="65">
        <f>VLOOKUP($A11,'Return Data'!$B$7:$R$2843,15,0)</f>
        <v>13.594900000000001</v>
      </c>
      <c r="Q11" s="66">
        <f t="shared" si="7"/>
        <v>17</v>
      </c>
      <c r="R11" s="65">
        <f>VLOOKUP($A11,'Return Data'!$B$7:$R$2843,16,0)</f>
        <v>12.6922</v>
      </c>
      <c r="S11" s="67">
        <f t="shared" si="6"/>
        <v>27</v>
      </c>
    </row>
    <row r="12" spans="1:20" x14ac:dyDescent="0.3">
      <c r="A12" s="63" t="s">
        <v>1832</v>
      </c>
      <c r="B12" s="64">
        <f>VLOOKUP($A12,'Return Data'!$B$7:$R$2843,3,0)</f>
        <v>44347</v>
      </c>
      <c r="C12" s="65">
        <f>VLOOKUP($A12,'Return Data'!$B$7:$R$2843,4,0)</f>
        <v>196.28</v>
      </c>
      <c r="D12" s="65">
        <f>VLOOKUP($A12,'Return Data'!$B$7:$R$2843,10,0)</f>
        <v>8.5860000000000003</v>
      </c>
      <c r="E12" s="66">
        <f t="shared" si="0"/>
        <v>14</v>
      </c>
      <c r="F12" s="65">
        <f>VLOOKUP($A12,'Return Data'!$B$7:$R$2843,11,0)</f>
        <v>20.5059</v>
      </c>
      <c r="G12" s="66">
        <f t="shared" si="1"/>
        <v>24</v>
      </c>
      <c r="H12" s="65">
        <f>VLOOKUP($A12,'Return Data'!$B$7:$R$2843,12,0)</f>
        <v>37.124499999999998</v>
      </c>
      <c r="I12" s="66">
        <f t="shared" si="2"/>
        <v>23</v>
      </c>
      <c r="J12" s="65">
        <f>VLOOKUP($A12,'Return Data'!$B$7:$R$2843,13,0)</f>
        <v>59.382899999999999</v>
      </c>
      <c r="K12" s="66">
        <f t="shared" si="3"/>
        <v>22</v>
      </c>
      <c r="L12" s="65">
        <f>VLOOKUP($A12,'Return Data'!$B$7:$R$2843,17,0)</f>
        <v>19.150400000000001</v>
      </c>
      <c r="M12" s="66">
        <f t="shared" si="4"/>
        <v>9</v>
      </c>
      <c r="N12" s="65">
        <f>VLOOKUP($A12,'Return Data'!$B$7:$R$2843,14,0)</f>
        <v>16.011399999999998</v>
      </c>
      <c r="O12" s="66">
        <f t="shared" si="5"/>
        <v>6</v>
      </c>
      <c r="P12" s="65">
        <f>VLOOKUP($A12,'Return Data'!$B$7:$R$2843,15,0)</f>
        <v>17.098800000000001</v>
      </c>
      <c r="Q12" s="66">
        <f t="shared" si="7"/>
        <v>5</v>
      </c>
      <c r="R12" s="65">
        <f>VLOOKUP($A12,'Return Data'!$B$7:$R$2843,16,0)</f>
        <v>18.296099999999999</v>
      </c>
      <c r="S12" s="67">
        <f t="shared" si="6"/>
        <v>6</v>
      </c>
    </row>
    <row r="13" spans="1:20" x14ac:dyDescent="0.3">
      <c r="A13" s="102" t="s">
        <v>1878</v>
      </c>
      <c r="B13" s="64">
        <f>VLOOKUP($A13,'Return Data'!$B$7:$R$2843,3,0)</f>
        <v>44347</v>
      </c>
      <c r="C13" s="65">
        <f>VLOOKUP($A13,'Return Data'!$B$7:$R$2843,4,0)</f>
        <v>58.930999999999997</v>
      </c>
      <c r="D13" s="65">
        <f>VLOOKUP($A13,'Return Data'!$B$7:$R$2843,10,0)</f>
        <v>9.0023</v>
      </c>
      <c r="E13" s="66">
        <f t="shared" si="0"/>
        <v>10</v>
      </c>
      <c r="F13" s="65">
        <f>VLOOKUP($A13,'Return Data'!$B$7:$R$2843,11,0)</f>
        <v>23.8306</v>
      </c>
      <c r="G13" s="66">
        <f t="shared" si="1"/>
        <v>15</v>
      </c>
      <c r="H13" s="65">
        <f>VLOOKUP($A13,'Return Data'!$B$7:$R$2843,12,0)</f>
        <v>43.085000000000001</v>
      </c>
      <c r="I13" s="66">
        <f t="shared" si="2"/>
        <v>12</v>
      </c>
      <c r="J13" s="65">
        <f>VLOOKUP($A13,'Return Data'!$B$7:$R$2843,13,0)</f>
        <v>67.232299999999995</v>
      </c>
      <c r="K13" s="66">
        <f t="shared" si="3"/>
        <v>13</v>
      </c>
      <c r="L13" s="65">
        <f>VLOOKUP($A13,'Return Data'!$B$7:$R$2843,17,0)</f>
        <v>20.845099999999999</v>
      </c>
      <c r="M13" s="66">
        <f t="shared" si="4"/>
        <v>7</v>
      </c>
      <c r="N13" s="65">
        <f>VLOOKUP($A13,'Return Data'!$B$7:$R$2843,14,0)</f>
        <v>15.7049</v>
      </c>
      <c r="O13" s="66">
        <f t="shared" si="5"/>
        <v>7</v>
      </c>
      <c r="P13" s="65">
        <f>VLOOKUP($A13,'Return Data'!$B$7:$R$2843,15,0)</f>
        <v>17.1753</v>
      </c>
      <c r="Q13" s="66">
        <f t="shared" si="7"/>
        <v>4</v>
      </c>
      <c r="R13" s="65">
        <f>VLOOKUP($A13,'Return Data'!$B$7:$R$2843,16,0)</f>
        <v>13.5159</v>
      </c>
      <c r="S13" s="67">
        <f t="shared" si="6"/>
        <v>25</v>
      </c>
    </row>
    <row r="14" spans="1:20" x14ac:dyDescent="0.3">
      <c r="A14" s="102" t="s">
        <v>1793</v>
      </c>
      <c r="B14" s="64">
        <f>VLOOKUP($A14,'Return Data'!$B$7:$R$2843,3,0)</f>
        <v>44347</v>
      </c>
      <c r="C14" s="65">
        <f>VLOOKUP($A14,'Return Data'!$B$7:$R$2843,4,0)</f>
        <v>19.919</v>
      </c>
      <c r="D14" s="65">
        <f>VLOOKUP($A14,'Return Data'!$B$7:$R$2843,10,0)</f>
        <v>6.7412999999999998</v>
      </c>
      <c r="E14" s="66">
        <f t="shared" si="0"/>
        <v>30</v>
      </c>
      <c r="F14" s="65">
        <f>VLOOKUP($A14,'Return Data'!$B$7:$R$2843,11,0)</f>
        <v>23.245899999999999</v>
      </c>
      <c r="G14" s="66">
        <f t="shared" si="1"/>
        <v>17</v>
      </c>
      <c r="H14" s="65">
        <f>VLOOKUP($A14,'Return Data'!$B$7:$R$2843,12,0)</f>
        <v>40.4131</v>
      </c>
      <c r="I14" s="66">
        <f t="shared" si="2"/>
        <v>19</v>
      </c>
      <c r="J14" s="65">
        <f>VLOOKUP($A14,'Return Data'!$B$7:$R$2843,13,0)</f>
        <v>65.6053</v>
      </c>
      <c r="K14" s="66">
        <f t="shared" si="3"/>
        <v>17</v>
      </c>
      <c r="L14" s="65">
        <f>VLOOKUP($A14,'Return Data'!$B$7:$R$2843,17,0)</f>
        <v>14.988</v>
      </c>
      <c r="M14" s="66">
        <f t="shared" si="4"/>
        <v>20</v>
      </c>
      <c r="N14" s="65">
        <f>VLOOKUP($A14,'Return Data'!$B$7:$R$2843,14,0)</f>
        <v>11.8283</v>
      </c>
      <c r="O14" s="66">
        <f t="shared" si="5"/>
        <v>19</v>
      </c>
      <c r="P14" s="65">
        <f>VLOOKUP($A14,'Return Data'!$B$7:$R$2843,15,0)</f>
        <v>15.569100000000001</v>
      </c>
      <c r="Q14" s="66">
        <f t="shared" si="7"/>
        <v>8</v>
      </c>
      <c r="R14" s="65">
        <f>VLOOKUP($A14,'Return Data'!$B$7:$R$2843,16,0)</f>
        <v>11.5083</v>
      </c>
      <c r="S14" s="67">
        <f t="shared" si="6"/>
        <v>30</v>
      </c>
    </row>
    <row r="15" spans="1:20" x14ac:dyDescent="0.3">
      <c r="A15" s="63" t="s">
        <v>1798</v>
      </c>
      <c r="B15" s="64">
        <f>VLOOKUP($A15,'Return Data'!$B$7:$R$2843,3,0)</f>
        <v>44347</v>
      </c>
      <c r="C15" s="65">
        <f>VLOOKUP($A15,'Return Data'!$B$7:$R$2843,4,0)</f>
        <v>821.80269999999996</v>
      </c>
      <c r="D15" s="65">
        <f>VLOOKUP($A15,'Return Data'!$B$7:$R$2843,10,0)</f>
        <v>6.9318</v>
      </c>
      <c r="E15" s="66">
        <f t="shared" si="0"/>
        <v>28</v>
      </c>
      <c r="F15" s="65">
        <f>VLOOKUP($A15,'Return Data'!$B$7:$R$2843,11,0)</f>
        <v>28.007300000000001</v>
      </c>
      <c r="G15" s="66">
        <f t="shared" si="1"/>
        <v>9</v>
      </c>
      <c r="H15" s="65">
        <f>VLOOKUP($A15,'Return Data'!$B$7:$R$2843,12,0)</f>
        <v>47.336500000000001</v>
      </c>
      <c r="I15" s="66">
        <f t="shared" si="2"/>
        <v>7</v>
      </c>
      <c r="J15" s="65">
        <f>VLOOKUP($A15,'Return Data'!$B$7:$R$2843,13,0)</f>
        <v>74.049099999999996</v>
      </c>
      <c r="K15" s="66">
        <f t="shared" si="3"/>
        <v>7</v>
      </c>
      <c r="L15" s="65">
        <f>VLOOKUP($A15,'Return Data'!$B$7:$R$2843,17,0)</f>
        <v>17.2744</v>
      </c>
      <c r="M15" s="66">
        <f t="shared" si="4"/>
        <v>14</v>
      </c>
      <c r="N15" s="65">
        <f>VLOOKUP($A15,'Return Data'!$B$7:$R$2843,14,0)</f>
        <v>12.3233</v>
      </c>
      <c r="O15" s="66">
        <f t="shared" si="5"/>
        <v>17</v>
      </c>
      <c r="P15" s="65">
        <f>VLOOKUP($A15,'Return Data'!$B$7:$R$2843,15,0)</f>
        <v>12.544499999999999</v>
      </c>
      <c r="Q15" s="66">
        <f t="shared" si="7"/>
        <v>20</v>
      </c>
      <c r="R15" s="65">
        <f>VLOOKUP($A15,'Return Data'!$B$7:$R$2843,16,0)</f>
        <v>17.9634</v>
      </c>
      <c r="S15" s="67">
        <f t="shared" si="6"/>
        <v>9</v>
      </c>
    </row>
    <row r="16" spans="1:20" x14ac:dyDescent="0.3">
      <c r="A16" s="63" t="s">
        <v>1800</v>
      </c>
      <c r="B16" s="64">
        <f>VLOOKUP($A16,'Return Data'!$B$7:$R$2843,3,0)</f>
        <v>44347</v>
      </c>
      <c r="C16" s="65">
        <f>VLOOKUP($A16,'Return Data'!$B$7:$R$2843,4,0)</f>
        <v>875.88199999999995</v>
      </c>
      <c r="D16" s="65">
        <f>VLOOKUP($A16,'Return Data'!$B$7:$R$2843,10,0)</f>
        <v>8.0594999999999999</v>
      </c>
      <c r="E16" s="66">
        <f t="shared" si="0"/>
        <v>19</v>
      </c>
      <c r="F16" s="65">
        <f>VLOOKUP($A16,'Return Data'!$B$7:$R$2843,11,0)</f>
        <v>34.1663</v>
      </c>
      <c r="G16" s="66">
        <f t="shared" si="1"/>
        <v>3</v>
      </c>
      <c r="H16" s="65">
        <f>VLOOKUP($A16,'Return Data'!$B$7:$R$2843,12,0)</f>
        <v>48.678899999999999</v>
      </c>
      <c r="I16" s="66">
        <f t="shared" si="2"/>
        <v>4</v>
      </c>
      <c r="J16" s="65">
        <f>VLOOKUP($A16,'Return Data'!$B$7:$R$2843,13,0)</f>
        <v>75.328599999999994</v>
      </c>
      <c r="K16" s="66">
        <f t="shared" si="3"/>
        <v>5</v>
      </c>
      <c r="L16" s="65">
        <f>VLOOKUP($A16,'Return Data'!$B$7:$R$2843,17,0)</f>
        <v>12.1252</v>
      </c>
      <c r="M16" s="66">
        <f t="shared" si="4"/>
        <v>28</v>
      </c>
      <c r="N16" s="65">
        <f>VLOOKUP($A16,'Return Data'!$B$7:$R$2843,14,0)</f>
        <v>12.660600000000001</v>
      </c>
      <c r="O16" s="66">
        <f t="shared" si="5"/>
        <v>11</v>
      </c>
      <c r="P16" s="65">
        <f>VLOOKUP($A16,'Return Data'!$B$7:$R$2843,15,0)</f>
        <v>14.3652</v>
      </c>
      <c r="Q16" s="66">
        <f t="shared" si="7"/>
        <v>14</v>
      </c>
      <c r="R16" s="65">
        <f>VLOOKUP($A16,'Return Data'!$B$7:$R$2843,16,0)</f>
        <v>18.438700000000001</v>
      </c>
      <c r="S16" s="67">
        <f t="shared" si="6"/>
        <v>5</v>
      </c>
    </row>
    <row r="17" spans="1:19" x14ac:dyDescent="0.3">
      <c r="A17" s="126" t="s">
        <v>1794</v>
      </c>
      <c r="B17" s="64">
        <f>VLOOKUP($A17,'Return Data'!$B$7:$R$2843,3,0)</f>
        <v>44347</v>
      </c>
      <c r="C17" s="65">
        <f>VLOOKUP($A17,'Return Data'!$B$7:$R$2843,4,0)</f>
        <v>114.06180000000001</v>
      </c>
      <c r="D17" s="65">
        <f>VLOOKUP($A17,'Return Data'!$B$7:$R$2843,10,0)</f>
        <v>7.3404999999999996</v>
      </c>
      <c r="E17" s="66">
        <f t="shared" si="0"/>
        <v>25</v>
      </c>
      <c r="F17" s="65">
        <f>VLOOKUP($A17,'Return Data'!$B$7:$R$2843,11,0)</f>
        <v>20.476299999999998</v>
      </c>
      <c r="G17" s="66">
        <f t="shared" si="1"/>
        <v>25</v>
      </c>
      <c r="H17" s="65">
        <f>VLOOKUP($A17,'Return Data'!$B$7:$R$2843,12,0)</f>
        <v>38.162100000000002</v>
      </c>
      <c r="I17" s="66">
        <f t="shared" si="2"/>
        <v>21</v>
      </c>
      <c r="J17" s="65">
        <f>VLOOKUP($A17,'Return Data'!$B$7:$R$2843,13,0)</f>
        <v>64.976500000000001</v>
      </c>
      <c r="K17" s="66">
        <f t="shared" si="3"/>
        <v>19</v>
      </c>
      <c r="L17" s="65">
        <f>VLOOKUP($A17,'Return Data'!$B$7:$R$2843,17,0)</f>
        <v>14.351699999999999</v>
      </c>
      <c r="M17" s="66">
        <f t="shared" si="4"/>
        <v>21</v>
      </c>
      <c r="N17" s="65">
        <f>VLOOKUP($A17,'Return Data'!$B$7:$R$2843,14,0)</f>
        <v>9.0968999999999998</v>
      </c>
      <c r="O17" s="66">
        <f t="shared" si="5"/>
        <v>25</v>
      </c>
      <c r="P17" s="65">
        <f>VLOOKUP($A17,'Return Data'!$B$7:$R$2843,15,0)</f>
        <v>11.632300000000001</v>
      </c>
      <c r="Q17" s="66">
        <f t="shared" si="7"/>
        <v>24</v>
      </c>
      <c r="R17" s="65">
        <f>VLOOKUP($A17,'Return Data'!$B$7:$R$2843,16,0)</f>
        <v>15.130100000000001</v>
      </c>
      <c r="S17" s="67">
        <f t="shared" si="6"/>
        <v>18</v>
      </c>
    </row>
    <row r="18" spans="1:19" x14ac:dyDescent="0.3">
      <c r="A18" s="127" t="s">
        <v>1264</v>
      </c>
      <c r="B18" s="64">
        <f>VLOOKUP($A18,'Return Data'!$B$7:$R$2843,3,0)</f>
        <v>44347</v>
      </c>
      <c r="C18" s="65">
        <f>VLOOKUP($A18,'Return Data'!$B$7:$R$2843,4,0)</f>
        <v>390.97</v>
      </c>
      <c r="D18" s="65">
        <f>VLOOKUP($A18,'Return Data'!$B$7:$R$2843,10,0)</f>
        <v>8.0116999999999994</v>
      </c>
      <c r="E18" s="66">
        <f t="shared" si="0"/>
        <v>21</v>
      </c>
      <c r="F18" s="65">
        <f>VLOOKUP($A18,'Return Data'!$B$7:$R$2843,11,0)</f>
        <v>28.854399999999998</v>
      </c>
      <c r="G18" s="66">
        <f t="shared" si="1"/>
        <v>7</v>
      </c>
      <c r="H18" s="65">
        <f>VLOOKUP($A18,'Return Data'!$B$7:$R$2843,12,0)</f>
        <v>44.482599999999998</v>
      </c>
      <c r="I18" s="66">
        <f t="shared" si="2"/>
        <v>10</v>
      </c>
      <c r="J18" s="65">
        <f>VLOOKUP($A18,'Return Data'!$B$7:$R$2843,13,0)</f>
        <v>68.856399999999994</v>
      </c>
      <c r="K18" s="66">
        <f t="shared" si="3"/>
        <v>10</v>
      </c>
      <c r="L18" s="65">
        <f>VLOOKUP($A18,'Return Data'!$B$7:$R$2843,17,0)</f>
        <v>14.129099999999999</v>
      </c>
      <c r="M18" s="66">
        <f t="shared" si="4"/>
        <v>22</v>
      </c>
      <c r="N18" s="65">
        <f>VLOOKUP($A18,'Return Data'!$B$7:$R$2843,14,0)</f>
        <v>12.550800000000001</v>
      </c>
      <c r="O18" s="66">
        <f t="shared" si="5"/>
        <v>13</v>
      </c>
      <c r="P18" s="65">
        <f>VLOOKUP($A18,'Return Data'!$B$7:$R$2843,15,0)</f>
        <v>14.0275</v>
      </c>
      <c r="Q18" s="66">
        <f t="shared" si="7"/>
        <v>15</v>
      </c>
      <c r="R18" s="65">
        <f>VLOOKUP($A18,'Return Data'!$B$7:$R$2843,16,0)</f>
        <v>14.728300000000001</v>
      </c>
      <c r="S18" s="67">
        <f t="shared" si="6"/>
        <v>20</v>
      </c>
    </row>
    <row r="19" spans="1:19" x14ac:dyDescent="0.3">
      <c r="A19" s="63" t="s">
        <v>1802</v>
      </c>
      <c r="B19" s="64">
        <f>VLOOKUP($A19,'Return Data'!$B$7:$R$2843,3,0)</f>
        <v>44347</v>
      </c>
      <c r="C19" s="65">
        <f>VLOOKUP($A19,'Return Data'!$B$7:$R$2843,4,0)</f>
        <v>28.91</v>
      </c>
      <c r="D19" s="65">
        <f>VLOOKUP($A19,'Return Data'!$B$7:$R$2843,10,0)</f>
        <v>8.8478999999999992</v>
      </c>
      <c r="E19" s="66">
        <f t="shared" si="0"/>
        <v>12</v>
      </c>
      <c r="F19" s="65">
        <f>VLOOKUP($A19,'Return Data'!$B$7:$R$2843,11,0)</f>
        <v>19.462800000000001</v>
      </c>
      <c r="G19" s="66">
        <f t="shared" si="1"/>
        <v>29</v>
      </c>
      <c r="H19" s="65">
        <f>VLOOKUP($A19,'Return Data'!$B$7:$R$2843,12,0)</f>
        <v>35.409799999999997</v>
      </c>
      <c r="I19" s="66">
        <f t="shared" si="2"/>
        <v>26</v>
      </c>
      <c r="J19" s="65">
        <f>VLOOKUP($A19,'Return Data'!$B$7:$R$2843,13,0)</f>
        <v>57.376199999999997</v>
      </c>
      <c r="K19" s="66">
        <f t="shared" si="3"/>
        <v>27</v>
      </c>
      <c r="L19" s="65">
        <f>VLOOKUP($A19,'Return Data'!$B$7:$R$2843,17,0)</f>
        <v>16.944900000000001</v>
      </c>
      <c r="M19" s="66">
        <f t="shared" si="4"/>
        <v>15</v>
      </c>
      <c r="N19" s="65">
        <f>VLOOKUP($A19,'Return Data'!$B$7:$R$2843,14,0)</f>
        <v>9.9406999999999996</v>
      </c>
      <c r="O19" s="66">
        <f t="shared" si="5"/>
        <v>23</v>
      </c>
      <c r="P19" s="65">
        <f>VLOOKUP($A19,'Return Data'!$B$7:$R$2843,15,0)</f>
        <v>11.7818</v>
      </c>
      <c r="Q19" s="66">
        <f t="shared" si="7"/>
        <v>23</v>
      </c>
      <c r="R19" s="65">
        <f>VLOOKUP($A19,'Return Data'!$B$7:$R$2843,16,0)</f>
        <v>15.932600000000001</v>
      </c>
      <c r="S19" s="67">
        <f t="shared" si="6"/>
        <v>14</v>
      </c>
    </row>
    <row r="20" spans="1:19" x14ac:dyDescent="0.3">
      <c r="A20" s="63" t="s">
        <v>1826</v>
      </c>
      <c r="B20" s="64">
        <f>VLOOKUP($A20,'Return Data'!$B$7:$R$2843,3,0)</f>
        <v>44347</v>
      </c>
      <c r="C20" s="65">
        <f>VLOOKUP($A20,'Return Data'!$B$7:$R$2843,4,0)</f>
        <v>119.1</v>
      </c>
      <c r="D20" s="65">
        <f>VLOOKUP($A20,'Return Data'!$B$7:$R$2843,10,0)</f>
        <v>8.9562000000000008</v>
      </c>
      <c r="E20" s="66">
        <f t="shared" si="0"/>
        <v>11</v>
      </c>
      <c r="F20" s="65">
        <f>VLOOKUP($A20,'Return Data'!$B$7:$R$2843,11,0)</f>
        <v>20.2302</v>
      </c>
      <c r="G20" s="66">
        <f t="shared" si="1"/>
        <v>28</v>
      </c>
      <c r="H20" s="65">
        <f>VLOOKUP($A20,'Return Data'!$B$7:$R$2843,12,0)</f>
        <v>35.710999999999999</v>
      </c>
      <c r="I20" s="66">
        <f t="shared" si="2"/>
        <v>25</v>
      </c>
      <c r="J20" s="65">
        <f>VLOOKUP($A20,'Return Data'!$B$7:$R$2843,13,0)</f>
        <v>54.916800000000002</v>
      </c>
      <c r="K20" s="66">
        <f t="shared" si="3"/>
        <v>28</v>
      </c>
      <c r="L20" s="65">
        <f>VLOOKUP($A20,'Return Data'!$B$7:$R$2843,17,0)</f>
        <v>12.543799999999999</v>
      </c>
      <c r="M20" s="66">
        <f t="shared" si="4"/>
        <v>26</v>
      </c>
      <c r="N20" s="65">
        <f>VLOOKUP($A20,'Return Data'!$B$7:$R$2843,14,0)</f>
        <v>7.9481000000000002</v>
      </c>
      <c r="O20" s="66">
        <f t="shared" si="5"/>
        <v>27</v>
      </c>
      <c r="P20" s="65">
        <f>VLOOKUP($A20,'Return Data'!$B$7:$R$2843,15,0)</f>
        <v>10.5137</v>
      </c>
      <c r="Q20" s="66">
        <f t="shared" si="7"/>
        <v>25</v>
      </c>
      <c r="R20" s="65">
        <f>VLOOKUP($A20,'Return Data'!$B$7:$R$2843,16,0)</f>
        <v>17.113600000000002</v>
      </c>
      <c r="S20" s="67">
        <f t="shared" si="6"/>
        <v>10</v>
      </c>
    </row>
    <row r="21" spans="1:19" x14ac:dyDescent="0.3">
      <c r="A21" s="63" t="s">
        <v>1267</v>
      </c>
      <c r="B21" s="64">
        <f>VLOOKUP($A21,'Return Data'!$B$7:$R$2843,3,0)</f>
        <v>44347</v>
      </c>
      <c r="C21" s="65">
        <f>VLOOKUP($A21,'Return Data'!$B$7:$R$2843,4,0)</f>
        <v>69.5</v>
      </c>
      <c r="D21" s="65">
        <f>VLOOKUP($A21,'Return Data'!$B$7:$R$2843,10,0)</f>
        <v>11.503299999999999</v>
      </c>
      <c r="E21" s="66">
        <f t="shared" si="0"/>
        <v>5</v>
      </c>
      <c r="F21" s="65">
        <f>VLOOKUP($A21,'Return Data'!$B$7:$R$2843,11,0)</f>
        <v>28.8947</v>
      </c>
      <c r="G21" s="66">
        <f t="shared" si="1"/>
        <v>6</v>
      </c>
      <c r="H21" s="65">
        <f>VLOOKUP($A21,'Return Data'!$B$7:$R$2843,12,0)</f>
        <v>48.250900000000001</v>
      </c>
      <c r="I21" s="66">
        <f t="shared" si="2"/>
        <v>6</v>
      </c>
      <c r="J21" s="65">
        <f>VLOOKUP($A21,'Return Data'!$B$7:$R$2843,13,0)</f>
        <v>71.435599999999994</v>
      </c>
      <c r="K21" s="66">
        <f t="shared" si="3"/>
        <v>8</v>
      </c>
      <c r="L21" s="65">
        <f>VLOOKUP($A21,'Return Data'!$B$7:$R$2843,17,0)</f>
        <v>21.222999999999999</v>
      </c>
      <c r="M21" s="66">
        <f t="shared" si="4"/>
        <v>6</v>
      </c>
      <c r="N21" s="65">
        <f>VLOOKUP($A21,'Return Data'!$B$7:$R$2843,14,0)</f>
        <v>11.2729</v>
      </c>
      <c r="O21" s="66">
        <f t="shared" si="5"/>
        <v>20</v>
      </c>
      <c r="P21" s="65">
        <f>VLOOKUP($A21,'Return Data'!$B$7:$R$2843,15,0)</f>
        <v>14.5791</v>
      </c>
      <c r="Q21" s="66">
        <f t="shared" si="7"/>
        <v>12</v>
      </c>
      <c r="R21" s="65">
        <f>VLOOKUP($A21,'Return Data'!$B$7:$R$2843,16,0)</f>
        <v>15.8032</v>
      </c>
      <c r="S21" s="67">
        <f t="shared" si="6"/>
        <v>16</v>
      </c>
    </row>
    <row r="22" spans="1:19" x14ac:dyDescent="0.3">
      <c r="A22" s="63" t="s">
        <v>1270</v>
      </c>
      <c r="B22" s="64">
        <f>VLOOKUP($A22,'Return Data'!$B$7:$R$2843,3,0)</f>
        <v>44347</v>
      </c>
      <c r="C22" s="65">
        <f>VLOOKUP($A22,'Return Data'!$B$7:$R$2843,4,0)</f>
        <v>14.073499999999999</v>
      </c>
      <c r="D22" s="65">
        <f>VLOOKUP($A22,'Return Data'!$B$7:$R$2843,10,0)</f>
        <v>9.9716000000000005</v>
      </c>
      <c r="E22" s="66">
        <f t="shared" si="0"/>
        <v>7</v>
      </c>
      <c r="F22" s="65">
        <f>VLOOKUP($A22,'Return Data'!$B$7:$R$2843,11,0)</f>
        <v>29.872499999999999</v>
      </c>
      <c r="G22" s="66">
        <f t="shared" si="1"/>
        <v>5</v>
      </c>
      <c r="H22" s="65">
        <f>VLOOKUP($A22,'Return Data'!$B$7:$R$2843,12,0)</f>
        <v>48.387300000000003</v>
      </c>
      <c r="I22" s="66">
        <f t="shared" si="2"/>
        <v>5</v>
      </c>
      <c r="J22" s="65">
        <f>VLOOKUP($A22,'Return Data'!$B$7:$R$2843,13,0)</f>
        <v>59.301600000000001</v>
      </c>
      <c r="K22" s="66">
        <f t="shared" si="3"/>
        <v>23</v>
      </c>
      <c r="L22" s="65"/>
      <c r="M22" s="66"/>
      <c r="N22" s="65"/>
      <c r="O22" s="66"/>
      <c r="P22" s="65"/>
      <c r="Q22" s="66"/>
      <c r="R22" s="65">
        <f>VLOOKUP($A22,'Return Data'!$B$7:$R$2843,16,0)</f>
        <v>18.171399999999998</v>
      </c>
      <c r="S22" s="67">
        <f t="shared" si="6"/>
        <v>7</v>
      </c>
    </row>
    <row r="23" spans="1:19" x14ac:dyDescent="0.3">
      <c r="A23" s="63" t="s">
        <v>1804</v>
      </c>
      <c r="B23" s="64">
        <f>VLOOKUP($A23,'Return Data'!$B$7:$R$2843,3,0)</f>
        <v>44347</v>
      </c>
      <c r="C23" s="65">
        <f>VLOOKUP($A23,'Return Data'!$B$7:$R$2843,4,0)</f>
        <v>44.078600000000002</v>
      </c>
      <c r="D23" s="65">
        <f>VLOOKUP($A23,'Return Data'!$B$7:$R$2843,10,0)</f>
        <v>5.5004</v>
      </c>
      <c r="E23" s="66">
        <f t="shared" si="0"/>
        <v>33</v>
      </c>
      <c r="F23" s="65">
        <f>VLOOKUP($A23,'Return Data'!$B$7:$R$2843,11,0)</f>
        <v>20.999700000000001</v>
      </c>
      <c r="G23" s="66">
        <f t="shared" si="1"/>
        <v>23</v>
      </c>
      <c r="H23" s="65">
        <f>VLOOKUP($A23,'Return Data'!$B$7:$R$2843,12,0)</f>
        <v>40.702599999999997</v>
      </c>
      <c r="I23" s="66">
        <f t="shared" si="2"/>
        <v>17</v>
      </c>
      <c r="J23" s="65">
        <f>VLOOKUP($A23,'Return Data'!$B$7:$R$2843,13,0)</f>
        <v>57.890999999999998</v>
      </c>
      <c r="K23" s="66">
        <f t="shared" si="3"/>
        <v>26</v>
      </c>
      <c r="L23" s="65">
        <f>VLOOKUP($A23,'Return Data'!$B$7:$R$2843,17,0)</f>
        <v>17.921700000000001</v>
      </c>
      <c r="M23" s="66">
        <f t="shared" ref="M23:M36" si="8">RANK(L23,L$8:L$41,0)</f>
        <v>11</v>
      </c>
      <c r="N23" s="65">
        <f>VLOOKUP($A23,'Return Data'!$B$7:$R$2843,14,0)</f>
        <v>12.4923</v>
      </c>
      <c r="O23" s="66">
        <f t="shared" ref="O23:O28" si="9">RANK(N23,N$8:N$41,0)</f>
        <v>14</v>
      </c>
      <c r="P23" s="65">
        <f>VLOOKUP($A23,'Return Data'!$B$7:$R$2843,15,0)</f>
        <v>16.151399999999999</v>
      </c>
      <c r="Q23" s="66">
        <f>RANK(P23,P$8:P$41,0)</f>
        <v>7</v>
      </c>
      <c r="R23" s="65">
        <f>VLOOKUP($A23,'Return Data'!$B$7:$R$2843,16,0)</f>
        <v>12.396800000000001</v>
      </c>
      <c r="S23" s="67">
        <f t="shared" si="6"/>
        <v>28</v>
      </c>
    </row>
    <row r="24" spans="1:19" x14ac:dyDescent="0.3">
      <c r="A24" s="63" t="s">
        <v>1812</v>
      </c>
      <c r="B24" s="64">
        <f>VLOOKUP($A24,'Return Data'!$B$7:$R$2843,3,0)</f>
        <v>44347</v>
      </c>
      <c r="C24" s="65">
        <f>VLOOKUP($A24,'Return Data'!$B$7:$R$2843,4,0)</f>
        <v>47.548000000000002</v>
      </c>
      <c r="D24" s="65">
        <f>VLOOKUP($A24,'Return Data'!$B$7:$R$2843,10,0)</f>
        <v>6.7846000000000002</v>
      </c>
      <c r="E24" s="66">
        <f t="shared" si="0"/>
        <v>29</v>
      </c>
      <c r="F24" s="65">
        <f>VLOOKUP($A24,'Return Data'!$B$7:$R$2843,11,0)</f>
        <v>20.307700000000001</v>
      </c>
      <c r="G24" s="66">
        <f t="shared" si="1"/>
        <v>27</v>
      </c>
      <c r="H24" s="65">
        <f>VLOOKUP($A24,'Return Data'!$B$7:$R$2843,12,0)</f>
        <v>36.982500000000002</v>
      </c>
      <c r="I24" s="66">
        <f t="shared" si="2"/>
        <v>24</v>
      </c>
      <c r="J24" s="65">
        <f>VLOOKUP($A24,'Return Data'!$B$7:$R$2843,13,0)</f>
        <v>58.524999999999999</v>
      </c>
      <c r="K24" s="66">
        <f t="shared" si="3"/>
        <v>24</v>
      </c>
      <c r="L24" s="65">
        <f>VLOOKUP($A24,'Return Data'!$B$7:$R$2843,17,0)</f>
        <v>13.625999999999999</v>
      </c>
      <c r="M24" s="66">
        <f t="shared" si="8"/>
        <v>23</v>
      </c>
      <c r="N24" s="65">
        <f>VLOOKUP($A24,'Return Data'!$B$7:$R$2843,14,0)</f>
        <v>12.8736</v>
      </c>
      <c r="O24" s="66">
        <f t="shared" si="9"/>
        <v>10</v>
      </c>
      <c r="P24" s="65">
        <f>VLOOKUP($A24,'Return Data'!$B$7:$R$2843,15,0)</f>
        <v>15.273099999999999</v>
      </c>
      <c r="Q24" s="66">
        <f>RANK(P24,P$8:P$41,0)</f>
        <v>11</v>
      </c>
      <c r="R24" s="65">
        <f>VLOOKUP($A24,'Return Data'!$B$7:$R$2843,16,0)</f>
        <v>14.221</v>
      </c>
      <c r="S24" s="67">
        <f t="shared" si="6"/>
        <v>22</v>
      </c>
    </row>
    <row r="25" spans="1:19" x14ac:dyDescent="0.3">
      <c r="A25" s="63" t="s">
        <v>1828</v>
      </c>
      <c r="B25" s="64">
        <f>VLOOKUP($A25,'Return Data'!$B$7:$R$2843,3,0)</f>
        <v>44347</v>
      </c>
      <c r="C25" s="65">
        <f>VLOOKUP($A25,'Return Data'!$B$7:$R$2843,4,0)</f>
        <v>107.929</v>
      </c>
      <c r="D25" s="65">
        <f>VLOOKUP($A25,'Return Data'!$B$7:$R$2843,10,0)</f>
        <v>9.0610999999999997</v>
      </c>
      <c r="E25" s="66">
        <f t="shared" si="0"/>
        <v>9</v>
      </c>
      <c r="F25" s="65">
        <f>VLOOKUP($A25,'Return Data'!$B$7:$R$2843,11,0)</f>
        <v>22.054300000000001</v>
      </c>
      <c r="G25" s="66">
        <f t="shared" si="1"/>
        <v>20</v>
      </c>
      <c r="H25" s="65">
        <f>VLOOKUP($A25,'Return Data'!$B$7:$R$2843,12,0)</f>
        <v>34.6554</v>
      </c>
      <c r="I25" s="66">
        <f t="shared" si="2"/>
        <v>28</v>
      </c>
      <c r="J25" s="65">
        <f>VLOOKUP($A25,'Return Data'!$B$7:$R$2843,13,0)</f>
        <v>60.155799999999999</v>
      </c>
      <c r="K25" s="66">
        <f t="shared" si="3"/>
        <v>21</v>
      </c>
      <c r="L25" s="65">
        <f>VLOOKUP($A25,'Return Data'!$B$7:$R$2843,17,0)</f>
        <v>13.274699999999999</v>
      </c>
      <c r="M25" s="66">
        <f t="shared" si="8"/>
        <v>24</v>
      </c>
      <c r="N25" s="65">
        <f>VLOOKUP($A25,'Return Data'!$B$7:$R$2843,14,0)</f>
        <v>8.6679999999999993</v>
      </c>
      <c r="O25" s="66">
        <f t="shared" si="9"/>
        <v>26</v>
      </c>
      <c r="P25" s="65">
        <f>VLOOKUP($A25,'Return Data'!$B$7:$R$2843,15,0)</f>
        <v>12.3879</v>
      </c>
      <c r="Q25" s="66">
        <f>RANK(P25,P$8:P$41,0)</f>
        <v>21</v>
      </c>
      <c r="R25" s="65">
        <f>VLOOKUP($A25,'Return Data'!$B$7:$R$2843,16,0)</f>
        <v>15.974299999999999</v>
      </c>
      <c r="S25" s="67">
        <f t="shared" si="6"/>
        <v>13</v>
      </c>
    </row>
    <row r="26" spans="1:19" x14ac:dyDescent="0.3">
      <c r="A26" s="63" t="s">
        <v>1829</v>
      </c>
      <c r="B26" s="64">
        <f>VLOOKUP($A26,'Return Data'!$B$7:$R$2843,3,0)</f>
        <v>44347</v>
      </c>
      <c r="C26" s="65">
        <f>VLOOKUP($A26,'Return Data'!$B$7:$R$2843,4,0)</f>
        <v>60.252499999999998</v>
      </c>
      <c r="D26" s="65">
        <f>VLOOKUP($A26,'Return Data'!$B$7:$R$2843,10,0)</f>
        <v>7.5621</v>
      </c>
      <c r="E26" s="66">
        <f t="shared" si="0"/>
        <v>22</v>
      </c>
      <c r="F26" s="65">
        <f>VLOOKUP($A26,'Return Data'!$B$7:$R$2843,11,0)</f>
        <v>14.6091</v>
      </c>
      <c r="G26" s="66">
        <f t="shared" si="1"/>
        <v>33</v>
      </c>
      <c r="H26" s="65">
        <f>VLOOKUP($A26,'Return Data'!$B$7:$R$2843,12,0)</f>
        <v>29.237300000000001</v>
      </c>
      <c r="I26" s="66">
        <f t="shared" si="2"/>
        <v>33</v>
      </c>
      <c r="J26" s="65">
        <f>VLOOKUP($A26,'Return Data'!$B$7:$R$2843,13,0)</f>
        <v>45.847099999999998</v>
      </c>
      <c r="K26" s="66">
        <f t="shared" si="3"/>
        <v>34</v>
      </c>
      <c r="L26" s="65">
        <f>VLOOKUP($A26,'Return Data'!$B$7:$R$2843,17,0)</f>
        <v>12.396699999999999</v>
      </c>
      <c r="M26" s="66">
        <f t="shared" si="8"/>
        <v>27</v>
      </c>
      <c r="N26" s="65">
        <f>VLOOKUP($A26,'Return Data'!$B$7:$R$2843,14,0)</f>
        <v>10.9155</v>
      </c>
      <c r="O26" s="66">
        <f t="shared" si="9"/>
        <v>21</v>
      </c>
      <c r="P26" s="65">
        <f>VLOOKUP($A26,'Return Data'!$B$7:$R$2843,15,0)</f>
        <v>9.8933</v>
      </c>
      <c r="Q26" s="66">
        <f>RANK(P26,P$8:P$41,0)</f>
        <v>26</v>
      </c>
      <c r="R26" s="65">
        <f>VLOOKUP($A26,'Return Data'!$B$7:$R$2843,16,0)</f>
        <v>9.0297000000000001</v>
      </c>
      <c r="S26" s="67">
        <f t="shared" si="6"/>
        <v>34</v>
      </c>
    </row>
    <row r="27" spans="1:19" x14ac:dyDescent="0.3">
      <c r="A27" s="63" t="s">
        <v>1272</v>
      </c>
      <c r="B27" s="64">
        <f>VLOOKUP($A27,'Return Data'!$B$7:$R$2843,3,0)</f>
        <v>44347</v>
      </c>
      <c r="C27" s="65">
        <f>VLOOKUP($A27,'Return Data'!$B$7:$R$2843,4,0)</f>
        <v>17.257899999999999</v>
      </c>
      <c r="D27" s="65">
        <f>VLOOKUP($A27,'Return Data'!$B$7:$R$2843,10,0)</f>
        <v>13.6839</v>
      </c>
      <c r="E27" s="66">
        <f t="shared" si="0"/>
        <v>2</v>
      </c>
      <c r="F27" s="65">
        <f>VLOOKUP($A27,'Return Data'!$B$7:$R$2843,11,0)</f>
        <v>34.383200000000002</v>
      </c>
      <c r="G27" s="66">
        <f t="shared" si="1"/>
        <v>2</v>
      </c>
      <c r="H27" s="65">
        <f>VLOOKUP($A27,'Return Data'!$B$7:$R$2843,12,0)</f>
        <v>50.444200000000002</v>
      </c>
      <c r="I27" s="66">
        <f t="shared" si="2"/>
        <v>2</v>
      </c>
      <c r="J27" s="65">
        <f>VLOOKUP($A27,'Return Data'!$B$7:$R$2843,13,0)</f>
        <v>76.151300000000006</v>
      </c>
      <c r="K27" s="66">
        <f t="shared" si="3"/>
        <v>4</v>
      </c>
      <c r="L27" s="65">
        <f>VLOOKUP($A27,'Return Data'!$B$7:$R$2843,17,0)</f>
        <v>24.788499999999999</v>
      </c>
      <c r="M27" s="66">
        <f t="shared" si="8"/>
        <v>5</v>
      </c>
      <c r="N27" s="65">
        <f>VLOOKUP($A27,'Return Data'!$B$7:$R$2843,14,0)</f>
        <v>17.172999999999998</v>
      </c>
      <c r="O27" s="66">
        <f t="shared" si="9"/>
        <v>5</v>
      </c>
      <c r="P27" s="65"/>
      <c r="Q27" s="66"/>
      <c r="R27" s="65">
        <f>VLOOKUP($A27,'Return Data'!$B$7:$R$2843,16,0)</f>
        <v>14.395</v>
      </c>
      <c r="S27" s="67">
        <f t="shared" si="6"/>
        <v>21</v>
      </c>
    </row>
    <row r="28" spans="1:19" x14ac:dyDescent="0.3">
      <c r="A28" s="63" t="s">
        <v>1824</v>
      </c>
      <c r="B28" s="64">
        <f>VLOOKUP($A28,'Return Data'!$B$7:$R$2843,3,0)</f>
        <v>44347</v>
      </c>
      <c r="C28" s="65">
        <f>VLOOKUP($A28,'Return Data'!$B$7:$R$2843,4,0)</f>
        <v>32.5486</v>
      </c>
      <c r="D28" s="65">
        <f>VLOOKUP($A28,'Return Data'!$B$7:$R$2843,10,0)</f>
        <v>4.8592000000000004</v>
      </c>
      <c r="E28" s="66">
        <f t="shared" si="0"/>
        <v>34</v>
      </c>
      <c r="F28" s="65">
        <f>VLOOKUP($A28,'Return Data'!$B$7:$R$2843,11,0)</f>
        <v>15.327299999999999</v>
      </c>
      <c r="G28" s="66">
        <f t="shared" si="1"/>
        <v>32</v>
      </c>
      <c r="H28" s="65">
        <f>VLOOKUP($A28,'Return Data'!$B$7:$R$2843,12,0)</f>
        <v>29.5962</v>
      </c>
      <c r="I28" s="66">
        <f t="shared" si="2"/>
        <v>32</v>
      </c>
      <c r="J28" s="65">
        <f>VLOOKUP($A28,'Return Data'!$B$7:$R$2843,13,0)</f>
        <v>52.767299999999999</v>
      </c>
      <c r="K28" s="66">
        <f t="shared" si="3"/>
        <v>30</v>
      </c>
      <c r="L28" s="65">
        <f>VLOOKUP($A28,'Return Data'!$B$7:$R$2843,17,0)</f>
        <v>10.24</v>
      </c>
      <c r="M28" s="66">
        <f t="shared" si="8"/>
        <v>29</v>
      </c>
      <c r="N28" s="65">
        <f>VLOOKUP($A28,'Return Data'!$B$7:$R$2843,14,0)</f>
        <v>6.8992000000000004</v>
      </c>
      <c r="O28" s="66">
        <f t="shared" si="9"/>
        <v>28</v>
      </c>
      <c r="P28" s="65">
        <f>VLOOKUP($A28,'Return Data'!$B$7:$R$2843,15,0)</f>
        <v>12.8711</v>
      </c>
      <c r="Q28" s="66">
        <f>RANK(P28,P$8:P$41,0)</f>
        <v>19</v>
      </c>
      <c r="R28" s="65">
        <f>VLOOKUP($A28,'Return Data'!$B$7:$R$2843,16,0)</f>
        <v>18.0944</v>
      </c>
      <c r="S28" s="67">
        <f t="shared" si="6"/>
        <v>8</v>
      </c>
    </row>
    <row r="29" spans="1:19" x14ac:dyDescent="0.3">
      <c r="A29" s="63" t="s">
        <v>2020</v>
      </c>
      <c r="B29" s="64">
        <f>VLOOKUP($A29,'Return Data'!$B$7:$R$2843,3,0)</f>
        <v>44347</v>
      </c>
      <c r="C29" s="65">
        <f>VLOOKUP($A29,'Return Data'!$B$7:$R$2843,4,0)</f>
        <v>13.8649</v>
      </c>
      <c r="D29" s="65">
        <f>VLOOKUP($A29,'Return Data'!$B$7:$R$2843,10,0)</f>
        <v>8.0486000000000004</v>
      </c>
      <c r="E29" s="66">
        <f t="shared" si="0"/>
        <v>20</v>
      </c>
      <c r="F29" s="65">
        <f>VLOOKUP($A29,'Return Data'!$B$7:$R$2843,11,0)</f>
        <v>21.763999999999999</v>
      </c>
      <c r="G29" s="66">
        <f t="shared" si="1"/>
        <v>21</v>
      </c>
      <c r="H29" s="65">
        <f>VLOOKUP($A29,'Return Data'!$B$7:$R$2843,12,0)</f>
        <v>37.193399999999997</v>
      </c>
      <c r="I29" s="66">
        <f t="shared" si="2"/>
        <v>22</v>
      </c>
      <c r="J29" s="65">
        <f>VLOOKUP($A29,'Return Data'!$B$7:$R$2843,13,0)</f>
        <v>57.965000000000003</v>
      </c>
      <c r="K29" s="66">
        <f t="shared" si="3"/>
        <v>25</v>
      </c>
      <c r="L29" s="65">
        <f>VLOOKUP($A29,'Return Data'!$B$7:$R$2843,17,0)</f>
        <v>12.691000000000001</v>
      </c>
      <c r="M29" s="66">
        <f t="shared" si="8"/>
        <v>25</v>
      </c>
      <c r="N29" s="65"/>
      <c r="O29" s="66"/>
      <c r="P29" s="65"/>
      <c r="Q29" s="66"/>
      <c r="R29" s="65">
        <f>VLOOKUP($A29,'Return Data'!$B$7:$R$2843,16,0)</f>
        <v>11.945399999999999</v>
      </c>
      <c r="S29" s="67">
        <f t="shared" si="6"/>
        <v>29</v>
      </c>
    </row>
    <row r="30" spans="1:19" x14ac:dyDescent="0.3">
      <c r="A30" s="63" t="s">
        <v>1273</v>
      </c>
      <c r="B30" s="64">
        <f>VLOOKUP($A30,'Return Data'!$B$7:$R$2843,3,0)</f>
        <v>44347</v>
      </c>
      <c r="C30" s="65">
        <f>VLOOKUP($A30,'Return Data'!$B$7:$R$2843,4,0)</f>
        <v>120.7911</v>
      </c>
      <c r="D30" s="65">
        <f>VLOOKUP($A30,'Return Data'!$B$7:$R$2843,10,0)</f>
        <v>6.7176999999999998</v>
      </c>
      <c r="E30" s="66">
        <f t="shared" si="0"/>
        <v>31</v>
      </c>
      <c r="F30" s="65">
        <f>VLOOKUP($A30,'Return Data'!$B$7:$R$2843,11,0)</f>
        <v>32.933700000000002</v>
      </c>
      <c r="G30" s="66">
        <f t="shared" si="1"/>
        <v>4</v>
      </c>
      <c r="H30" s="65">
        <f>VLOOKUP($A30,'Return Data'!$B$7:$R$2843,12,0)</f>
        <v>45.456600000000002</v>
      </c>
      <c r="I30" s="66">
        <f t="shared" si="2"/>
        <v>9</v>
      </c>
      <c r="J30" s="65">
        <f>VLOOKUP($A30,'Return Data'!$B$7:$R$2843,13,0)</f>
        <v>81.510800000000003</v>
      </c>
      <c r="K30" s="66">
        <f t="shared" si="3"/>
        <v>3</v>
      </c>
      <c r="L30" s="65">
        <f>VLOOKUP($A30,'Return Data'!$B$7:$R$2843,17,0)</f>
        <v>8.8764000000000003</v>
      </c>
      <c r="M30" s="66">
        <f t="shared" si="8"/>
        <v>31</v>
      </c>
      <c r="N30" s="65">
        <f>VLOOKUP($A30,'Return Data'!$B$7:$R$2843,14,0)</f>
        <v>9.8352000000000004</v>
      </c>
      <c r="O30" s="66">
        <f t="shared" ref="O30:O35" si="10">RANK(N30,N$8:N$41,0)</f>
        <v>24</v>
      </c>
      <c r="P30" s="65">
        <f>VLOOKUP($A30,'Return Data'!$B$7:$R$2843,15,0)</f>
        <v>11.999499999999999</v>
      </c>
      <c r="Q30" s="66">
        <f t="shared" ref="Q30:Q35" si="11">RANK(P30,P$8:P$41,0)</f>
        <v>22</v>
      </c>
      <c r="R30" s="65">
        <f>VLOOKUP($A30,'Return Data'!$B$7:$R$2843,16,0)</f>
        <v>16.6403</v>
      </c>
      <c r="S30" s="67">
        <f t="shared" si="6"/>
        <v>11</v>
      </c>
    </row>
    <row r="31" spans="1:19" x14ac:dyDescent="0.3">
      <c r="A31" s="63" t="s">
        <v>1784</v>
      </c>
      <c r="B31" s="64">
        <f>VLOOKUP($A31,'Return Data'!$B$7:$R$2843,3,0)</f>
        <v>44347</v>
      </c>
      <c r="C31" s="65">
        <f>VLOOKUP($A31,'Return Data'!$B$7:$R$2843,4,0)</f>
        <v>41.716700000000003</v>
      </c>
      <c r="D31" s="65">
        <f>VLOOKUP($A31,'Return Data'!$B$7:$R$2843,10,0)</f>
        <v>12.9946</v>
      </c>
      <c r="E31" s="66">
        <f t="shared" si="0"/>
        <v>3</v>
      </c>
      <c r="F31" s="65">
        <f>VLOOKUP($A31,'Return Data'!$B$7:$R$2843,11,0)</f>
        <v>23.296299999999999</v>
      </c>
      <c r="G31" s="66">
        <f t="shared" si="1"/>
        <v>16</v>
      </c>
      <c r="H31" s="65">
        <f>VLOOKUP($A31,'Return Data'!$B$7:$R$2843,12,0)</f>
        <v>34.592100000000002</v>
      </c>
      <c r="I31" s="66">
        <f t="shared" si="2"/>
        <v>29</v>
      </c>
      <c r="J31" s="65">
        <f>VLOOKUP($A31,'Return Data'!$B$7:$R$2843,13,0)</f>
        <v>66.139799999999994</v>
      </c>
      <c r="K31" s="66">
        <f t="shared" si="3"/>
        <v>15</v>
      </c>
      <c r="L31" s="65">
        <f>VLOOKUP($A31,'Return Data'!$B$7:$R$2843,17,0)</f>
        <v>29.004200000000001</v>
      </c>
      <c r="M31" s="66">
        <f t="shared" si="8"/>
        <v>2</v>
      </c>
      <c r="N31" s="65">
        <f>VLOOKUP($A31,'Return Data'!$B$7:$R$2843,14,0)</f>
        <v>20.7835</v>
      </c>
      <c r="O31" s="66">
        <f t="shared" si="10"/>
        <v>2</v>
      </c>
      <c r="P31" s="65">
        <f>VLOOKUP($A31,'Return Data'!$B$7:$R$2843,15,0)</f>
        <v>19.389500000000002</v>
      </c>
      <c r="Q31" s="66">
        <f t="shared" si="11"/>
        <v>2</v>
      </c>
      <c r="R31" s="65">
        <f>VLOOKUP($A31,'Return Data'!$B$7:$R$2843,16,0)</f>
        <v>19.511900000000001</v>
      </c>
      <c r="S31" s="67">
        <f t="shared" si="6"/>
        <v>3</v>
      </c>
    </row>
    <row r="32" spans="1:19" x14ac:dyDescent="0.3">
      <c r="A32" s="63" t="s">
        <v>1815</v>
      </c>
      <c r="B32" s="64">
        <f>VLOOKUP($A32,'Return Data'!$B$7:$R$2843,3,0)</f>
        <v>44347</v>
      </c>
      <c r="C32" s="65">
        <f>VLOOKUP($A32,'Return Data'!$B$7:$R$2843,4,0)</f>
        <v>22.61</v>
      </c>
      <c r="D32" s="65">
        <f>VLOOKUP($A32,'Return Data'!$B$7:$R$2843,10,0)</f>
        <v>12.5436</v>
      </c>
      <c r="E32" s="66">
        <f t="shared" si="0"/>
        <v>4</v>
      </c>
      <c r="F32" s="65">
        <f>VLOOKUP($A32,'Return Data'!$B$7:$R$2843,11,0)</f>
        <v>28.831900000000001</v>
      </c>
      <c r="G32" s="66">
        <f t="shared" si="1"/>
        <v>8</v>
      </c>
      <c r="H32" s="65">
        <f>VLOOKUP($A32,'Return Data'!$B$7:$R$2843,12,0)</f>
        <v>50.232599999999998</v>
      </c>
      <c r="I32" s="66">
        <f t="shared" si="2"/>
        <v>3</v>
      </c>
      <c r="J32" s="65">
        <f>VLOOKUP($A32,'Return Data'!$B$7:$R$2843,13,0)</f>
        <v>83.373900000000006</v>
      </c>
      <c r="K32" s="66">
        <f t="shared" si="3"/>
        <v>2</v>
      </c>
      <c r="L32" s="65">
        <f>VLOOKUP($A32,'Return Data'!$B$7:$R$2843,17,0)</f>
        <v>27.8645</v>
      </c>
      <c r="M32" s="66">
        <f t="shared" si="8"/>
        <v>3</v>
      </c>
      <c r="N32" s="65">
        <f>VLOOKUP($A32,'Return Data'!$B$7:$R$2843,14,0)</f>
        <v>19.269400000000001</v>
      </c>
      <c r="O32" s="66">
        <f t="shared" si="10"/>
        <v>3</v>
      </c>
      <c r="P32" s="65">
        <f>VLOOKUP($A32,'Return Data'!$B$7:$R$2843,15,0)</f>
        <v>18.020399999999999</v>
      </c>
      <c r="Q32" s="66">
        <f t="shared" si="11"/>
        <v>3</v>
      </c>
      <c r="R32" s="65">
        <f>VLOOKUP($A32,'Return Data'!$B$7:$R$2843,16,0)</f>
        <v>13.9513</v>
      </c>
      <c r="S32" s="67">
        <f t="shared" si="6"/>
        <v>23</v>
      </c>
    </row>
    <row r="33" spans="1:19" x14ac:dyDescent="0.3">
      <c r="A33" s="63" t="s">
        <v>1275</v>
      </c>
      <c r="B33" s="64">
        <f>VLOOKUP($A33,'Return Data'!$B$7:$R$2843,3,0)</f>
        <v>44347</v>
      </c>
      <c r="C33" s="65">
        <f>VLOOKUP($A33,'Return Data'!$B$7:$R$2843,4,0)</f>
        <v>194.17</v>
      </c>
      <c r="D33" s="65">
        <f>VLOOKUP($A33,'Return Data'!$B$7:$R$2843,10,0)</f>
        <v>8.8275000000000006</v>
      </c>
      <c r="E33" s="66">
        <f t="shared" si="0"/>
        <v>13</v>
      </c>
      <c r="F33" s="65">
        <f>VLOOKUP($A33,'Return Data'!$B$7:$R$2843,11,0)</f>
        <v>25.287099999999999</v>
      </c>
      <c r="G33" s="66">
        <f t="shared" si="1"/>
        <v>11</v>
      </c>
      <c r="H33" s="65">
        <f>VLOOKUP($A33,'Return Data'!$B$7:$R$2843,12,0)</f>
        <v>42.510100000000001</v>
      </c>
      <c r="I33" s="66">
        <f t="shared" si="2"/>
        <v>13</v>
      </c>
      <c r="J33" s="65">
        <f>VLOOKUP($A33,'Return Data'!$B$7:$R$2843,13,0)</f>
        <v>68.0107</v>
      </c>
      <c r="K33" s="66">
        <f t="shared" si="3"/>
        <v>12</v>
      </c>
      <c r="L33" s="65">
        <f>VLOOKUP($A33,'Return Data'!$B$7:$R$2843,17,0)</f>
        <v>15.462199999999999</v>
      </c>
      <c r="M33" s="66">
        <f t="shared" si="8"/>
        <v>18</v>
      </c>
      <c r="N33" s="65">
        <f>VLOOKUP($A33,'Return Data'!$B$7:$R$2843,14,0)</f>
        <v>10.3908</v>
      </c>
      <c r="O33" s="66">
        <f t="shared" si="10"/>
        <v>22</v>
      </c>
      <c r="P33" s="65">
        <f>VLOOKUP($A33,'Return Data'!$B$7:$R$2843,15,0)</f>
        <v>15.3728</v>
      </c>
      <c r="Q33" s="66">
        <f t="shared" si="11"/>
        <v>10</v>
      </c>
      <c r="R33" s="65">
        <f>VLOOKUP($A33,'Return Data'!$B$7:$R$2843,16,0)</f>
        <v>15.478199999999999</v>
      </c>
      <c r="S33" s="67">
        <f t="shared" si="6"/>
        <v>17</v>
      </c>
    </row>
    <row r="34" spans="1:19" x14ac:dyDescent="0.3">
      <c r="A34" s="63" t="s">
        <v>1277</v>
      </c>
      <c r="B34" s="64">
        <f>VLOOKUP($A34,'Return Data'!$B$7:$R$2843,3,0)</f>
        <v>44347</v>
      </c>
      <c r="C34" s="65">
        <f>VLOOKUP($A34,'Return Data'!$B$7:$R$2843,4,0)</f>
        <v>356.64870000000002</v>
      </c>
      <c r="D34" s="65">
        <f>VLOOKUP($A34,'Return Data'!$B$7:$R$2843,10,0)</f>
        <v>25.081</v>
      </c>
      <c r="E34" s="66">
        <f t="shared" si="0"/>
        <v>1</v>
      </c>
      <c r="F34" s="65">
        <f>VLOOKUP($A34,'Return Data'!$B$7:$R$2843,11,0)</f>
        <v>48.800400000000003</v>
      </c>
      <c r="G34" s="66">
        <f t="shared" si="1"/>
        <v>1</v>
      </c>
      <c r="H34" s="65">
        <f>VLOOKUP($A34,'Return Data'!$B$7:$R$2843,12,0)</f>
        <v>66.823999999999998</v>
      </c>
      <c r="I34" s="66">
        <f t="shared" si="2"/>
        <v>1</v>
      </c>
      <c r="J34" s="65">
        <f>VLOOKUP($A34,'Return Data'!$B$7:$R$2843,13,0)</f>
        <v>114.9358</v>
      </c>
      <c r="K34" s="66">
        <f t="shared" si="3"/>
        <v>1</v>
      </c>
      <c r="L34" s="65">
        <f>VLOOKUP($A34,'Return Data'!$B$7:$R$2843,17,0)</f>
        <v>37.822600000000001</v>
      </c>
      <c r="M34" s="66">
        <f t="shared" si="8"/>
        <v>1</v>
      </c>
      <c r="N34" s="65">
        <f>VLOOKUP($A34,'Return Data'!$B$7:$R$2843,14,0)</f>
        <v>26.207899999999999</v>
      </c>
      <c r="O34" s="66">
        <f t="shared" si="10"/>
        <v>1</v>
      </c>
      <c r="P34" s="65">
        <f>VLOOKUP($A34,'Return Data'!$B$7:$R$2843,15,0)</f>
        <v>22.422899999999998</v>
      </c>
      <c r="Q34" s="66">
        <f t="shared" si="11"/>
        <v>1</v>
      </c>
      <c r="R34" s="65">
        <f>VLOOKUP($A34,'Return Data'!$B$7:$R$2843,16,0)</f>
        <v>19.3444</v>
      </c>
      <c r="S34" s="67">
        <f t="shared" si="6"/>
        <v>4</v>
      </c>
    </row>
    <row r="35" spans="1:19" x14ac:dyDescent="0.3">
      <c r="A35" s="63" t="s">
        <v>1817</v>
      </c>
      <c r="B35" s="64">
        <f>VLOOKUP($A35,'Return Data'!$B$7:$R$2843,3,0)</f>
        <v>44347</v>
      </c>
      <c r="C35" s="65">
        <f>VLOOKUP($A35,'Return Data'!$B$7:$R$2843,4,0)</f>
        <v>67.4221</v>
      </c>
      <c r="D35" s="65">
        <f>VLOOKUP($A35,'Return Data'!$B$7:$R$2843,10,0)</f>
        <v>7.4962999999999997</v>
      </c>
      <c r="E35" s="66">
        <f t="shared" si="0"/>
        <v>23</v>
      </c>
      <c r="F35" s="65">
        <f>VLOOKUP($A35,'Return Data'!$B$7:$R$2843,11,0)</f>
        <v>24.244399999999999</v>
      </c>
      <c r="G35" s="66">
        <f t="shared" si="1"/>
        <v>14</v>
      </c>
      <c r="H35" s="65">
        <f>VLOOKUP($A35,'Return Data'!$B$7:$R$2843,12,0)</f>
        <v>42.397799999999997</v>
      </c>
      <c r="I35" s="66">
        <f t="shared" si="2"/>
        <v>14</v>
      </c>
      <c r="J35" s="65">
        <f>VLOOKUP($A35,'Return Data'!$B$7:$R$2843,13,0)</f>
        <v>66.259200000000007</v>
      </c>
      <c r="K35" s="66">
        <f t="shared" si="3"/>
        <v>14</v>
      </c>
      <c r="L35" s="65">
        <f>VLOOKUP($A35,'Return Data'!$B$7:$R$2843,17,0)</f>
        <v>15.371</v>
      </c>
      <c r="M35" s="66">
        <f t="shared" si="8"/>
        <v>19</v>
      </c>
      <c r="N35" s="65">
        <f>VLOOKUP($A35,'Return Data'!$B$7:$R$2843,14,0)</f>
        <v>12.4239</v>
      </c>
      <c r="O35" s="66">
        <f t="shared" si="10"/>
        <v>16</v>
      </c>
      <c r="P35" s="65">
        <f>VLOOKUP($A35,'Return Data'!$B$7:$R$2843,15,0)</f>
        <v>14.4642</v>
      </c>
      <c r="Q35" s="66">
        <f t="shared" si="11"/>
        <v>13</v>
      </c>
      <c r="R35" s="65">
        <f>VLOOKUP($A35,'Return Data'!$B$7:$R$2843,16,0)</f>
        <v>12.911799999999999</v>
      </c>
      <c r="S35" s="67">
        <f t="shared" si="6"/>
        <v>26</v>
      </c>
    </row>
    <row r="36" spans="1:19" x14ac:dyDescent="0.3">
      <c r="A36" s="63" t="s">
        <v>1819</v>
      </c>
      <c r="B36" s="64">
        <f>VLOOKUP($A36,'Return Data'!$B$7:$R$2843,3,0)</f>
        <v>44347</v>
      </c>
      <c r="C36" s="65">
        <f>VLOOKUP($A36,'Return Data'!$B$7:$R$2843,4,0)</f>
        <v>13.094099999999999</v>
      </c>
      <c r="D36" s="65">
        <f>VLOOKUP($A36,'Return Data'!$B$7:$R$2843,10,0)</f>
        <v>5.7980999999999998</v>
      </c>
      <c r="E36" s="66">
        <f t="shared" si="0"/>
        <v>32</v>
      </c>
      <c r="F36" s="65">
        <f>VLOOKUP($A36,'Return Data'!$B$7:$R$2843,11,0)</f>
        <v>14.526999999999999</v>
      </c>
      <c r="G36" s="66">
        <f t="shared" si="1"/>
        <v>34</v>
      </c>
      <c r="H36" s="65">
        <f>VLOOKUP($A36,'Return Data'!$B$7:$R$2843,12,0)</f>
        <v>26.878399999999999</v>
      </c>
      <c r="I36" s="66">
        <f t="shared" si="2"/>
        <v>34</v>
      </c>
      <c r="J36" s="65">
        <f>VLOOKUP($A36,'Return Data'!$B$7:$R$2843,13,0)</f>
        <v>47.336599999999997</v>
      </c>
      <c r="K36" s="66">
        <f t="shared" si="3"/>
        <v>33</v>
      </c>
      <c r="L36" s="65">
        <f>VLOOKUP($A36,'Return Data'!$B$7:$R$2843,17,0)</f>
        <v>9.8948</v>
      </c>
      <c r="M36" s="66">
        <f t="shared" si="8"/>
        <v>30</v>
      </c>
      <c r="N36" s="65"/>
      <c r="O36" s="66"/>
      <c r="P36" s="65"/>
      <c r="Q36" s="66"/>
      <c r="R36" s="65">
        <f>VLOOKUP($A36,'Return Data'!$B$7:$R$2843,16,0)</f>
        <v>10.607200000000001</v>
      </c>
      <c r="S36" s="67">
        <f t="shared" si="6"/>
        <v>32</v>
      </c>
    </row>
    <row r="37" spans="1:19" x14ac:dyDescent="0.3">
      <c r="A37" s="63" t="s">
        <v>1280</v>
      </c>
      <c r="B37" s="64">
        <f>VLOOKUP($A37,'Return Data'!$B$7:$R$2843,3,0)</f>
        <v>44347</v>
      </c>
      <c r="C37" s="65">
        <f>VLOOKUP($A37,'Return Data'!$B$7:$R$2843,4,0)</f>
        <v>14.223699999999999</v>
      </c>
      <c r="D37" s="65">
        <f>VLOOKUP($A37,'Return Data'!$B$7:$R$2843,10,0)</f>
        <v>8.3470999999999993</v>
      </c>
      <c r="E37" s="66">
        <f t="shared" si="0"/>
        <v>17</v>
      </c>
      <c r="F37" s="65">
        <f>VLOOKUP($A37,'Return Data'!$B$7:$R$2843,11,0)</f>
        <v>24.413499999999999</v>
      </c>
      <c r="G37" s="66">
        <f t="shared" si="1"/>
        <v>13</v>
      </c>
      <c r="H37" s="65">
        <f>VLOOKUP($A37,'Return Data'!$B$7:$R$2843,12,0)</f>
        <v>40.4602</v>
      </c>
      <c r="I37" s="66">
        <f t="shared" si="2"/>
        <v>18</v>
      </c>
      <c r="J37" s="65">
        <f>VLOOKUP($A37,'Return Data'!$B$7:$R$2843,13,0)</f>
        <v>65.827600000000004</v>
      </c>
      <c r="K37" s="66">
        <f t="shared" si="3"/>
        <v>16</v>
      </c>
      <c r="L37" s="65"/>
      <c r="M37" s="66"/>
      <c r="N37" s="65"/>
      <c r="O37" s="66"/>
      <c r="P37" s="65"/>
      <c r="Q37" s="66"/>
      <c r="R37" s="65">
        <f>VLOOKUP($A37,'Return Data'!$B$7:$R$2843,16,0)</f>
        <v>22.526499999999999</v>
      </c>
      <c r="S37" s="67">
        <f t="shared" si="6"/>
        <v>1</v>
      </c>
    </row>
    <row r="38" spans="1:19" x14ac:dyDescent="0.3">
      <c r="A38" s="102" t="s">
        <v>1797</v>
      </c>
      <c r="B38" s="64">
        <f>VLOOKUP($A38,'Return Data'!$B$7:$R$2843,3,0)</f>
        <v>44347</v>
      </c>
      <c r="C38" s="65">
        <f>VLOOKUP($A38,'Return Data'!$B$7:$R$2843,4,0)</f>
        <v>14.1747</v>
      </c>
      <c r="D38" s="65">
        <f>VLOOKUP($A38,'Return Data'!$B$7:$R$2843,10,0)</f>
        <v>7.2297000000000002</v>
      </c>
      <c r="E38" s="66">
        <f t="shared" si="0"/>
        <v>26</v>
      </c>
      <c r="F38" s="65">
        <f>VLOOKUP($A38,'Return Data'!$B$7:$R$2843,11,0)</f>
        <v>17.920100000000001</v>
      </c>
      <c r="G38" s="66">
        <f t="shared" si="1"/>
        <v>30</v>
      </c>
      <c r="H38" s="65">
        <f>VLOOKUP($A38,'Return Data'!$B$7:$R$2843,12,0)</f>
        <v>32.118200000000002</v>
      </c>
      <c r="I38" s="66">
        <f t="shared" si="2"/>
        <v>31</v>
      </c>
      <c r="J38" s="65">
        <f>VLOOKUP($A38,'Return Data'!$B$7:$R$2843,13,0)</f>
        <v>50.1462</v>
      </c>
      <c r="K38" s="66">
        <f t="shared" si="3"/>
        <v>32</v>
      </c>
      <c r="L38" s="65">
        <f>VLOOKUP($A38,'Return Data'!$B$7:$R$2843,17,0)</f>
        <v>15.8443</v>
      </c>
      <c r="M38" s="66">
        <f>RANK(L38,L$8:L$41,0)</f>
        <v>17</v>
      </c>
      <c r="N38" s="65"/>
      <c r="O38" s="66"/>
      <c r="P38" s="65"/>
      <c r="Q38" s="66"/>
      <c r="R38" s="65">
        <f>VLOOKUP($A38,'Return Data'!$B$7:$R$2843,16,0)</f>
        <v>13.6092</v>
      </c>
      <c r="S38" s="67">
        <f t="shared" si="6"/>
        <v>24</v>
      </c>
    </row>
    <row r="39" spans="1:19" x14ac:dyDescent="0.3">
      <c r="A39" s="63" t="s">
        <v>1821</v>
      </c>
      <c r="B39" s="64">
        <f>VLOOKUP($A39,'Return Data'!$B$7:$R$2843,3,0)</f>
        <v>44347</v>
      </c>
      <c r="C39" s="65">
        <f>VLOOKUP($A39,'Return Data'!$B$7:$R$2843,4,0)</f>
        <v>134.44</v>
      </c>
      <c r="D39" s="65">
        <f>VLOOKUP($A39,'Return Data'!$B$7:$R$2843,10,0)</f>
        <v>8.577</v>
      </c>
      <c r="E39" s="66">
        <f t="shared" si="0"/>
        <v>15</v>
      </c>
      <c r="F39" s="65">
        <f>VLOOKUP($A39,'Return Data'!$B$7:$R$2843,11,0)</f>
        <v>20.3797</v>
      </c>
      <c r="G39" s="66">
        <f t="shared" si="1"/>
        <v>26</v>
      </c>
      <c r="H39" s="65">
        <f>VLOOKUP($A39,'Return Data'!$B$7:$R$2843,12,0)</f>
        <v>33.598300000000002</v>
      </c>
      <c r="I39" s="66">
        <f t="shared" si="2"/>
        <v>30</v>
      </c>
      <c r="J39" s="65">
        <f>VLOOKUP($A39,'Return Data'!$B$7:$R$2843,13,0)</f>
        <v>52.807499999999997</v>
      </c>
      <c r="K39" s="66">
        <f t="shared" si="3"/>
        <v>29</v>
      </c>
      <c r="L39" s="65">
        <f>VLOOKUP($A39,'Return Data'!$B$7:$R$2843,17,0)</f>
        <v>8.2800999999999991</v>
      </c>
      <c r="M39" s="66">
        <f>RANK(L39,L$8:L$41,0)</f>
        <v>32</v>
      </c>
      <c r="N39" s="65">
        <f>VLOOKUP($A39,'Return Data'!$B$7:$R$2843,14,0)</f>
        <v>6.8616000000000001</v>
      </c>
      <c r="O39" s="66">
        <f>RANK(N39,N$8:N$41,0)</f>
        <v>29</v>
      </c>
      <c r="P39" s="65">
        <f>VLOOKUP($A39,'Return Data'!$B$7:$R$2843,15,0)</f>
        <v>9.0540000000000003</v>
      </c>
      <c r="Q39" s="66">
        <f>RANK(P39,P$8:P$41,0)</f>
        <v>27</v>
      </c>
      <c r="R39" s="65">
        <f>VLOOKUP($A39,'Return Data'!$B$7:$R$2843,16,0)</f>
        <v>9.9657</v>
      </c>
      <c r="S39" s="67">
        <f t="shared" si="6"/>
        <v>33</v>
      </c>
    </row>
    <row r="40" spans="1:19" x14ac:dyDescent="0.3">
      <c r="A40" s="63" t="s">
        <v>1807</v>
      </c>
      <c r="B40" s="64">
        <f>VLOOKUP($A40,'Return Data'!$B$7:$R$2843,3,0)</f>
        <v>44347</v>
      </c>
      <c r="C40" s="65">
        <f>VLOOKUP($A40,'Return Data'!$B$7:$R$2843,4,0)</f>
        <v>28.58</v>
      </c>
      <c r="D40" s="65">
        <f>VLOOKUP($A40,'Return Data'!$B$7:$R$2843,10,0)</f>
        <v>7.3628999999999998</v>
      </c>
      <c r="E40" s="66">
        <f t="shared" si="0"/>
        <v>24</v>
      </c>
      <c r="F40" s="65">
        <f>VLOOKUP($A40,'Return Data'!$B$7:$R$2843,11,0)</f>
        <v>23.136600000000001</v>
      </c>
      <c r="G40" s="66">
        <f t="shared" si="1"/>
        <v>18</v>
      </c>
      <c r="H40" s="65">
        <f>VLOOKUP($A40,'Return Data'!$B$7:$R$2843,12,0)</f>
        <v>38.469000000000001</v>
      </c>
      <c r="I40" s="66">
        <f t="shared" si="2"/>
        <v>20</v>
      </c>
      <c r="J40" s="65">
        <f>VLOOKUP($A40,'Return Data'!$B$7:$R$2843,13,0)</f>
        <v>65.5852</v>
      </c>
      <c r="K40" s="66">
        <f t="shared" si="3"/>
        <v>18</v>
      </c>
      <c r="L40" s="65">
        <f>VLOOKUP($A40,'Return Data'!$B$7:$R$2843,17,0)</f>
        <v>19.452000000000002</v>
      </c>
      <c r="M40" s="66">
        <f>RANK(L40,L$8:L$41,0)</f>
        <v>8</v>
      </c>
      <c r="N40" s="65">
        <f>VLOOKUP($A40,'Return Data'!$B$7:$R$2843,14,0)</f>
        <v>15.0707</v>
      </c>
      <c r="O40" s="66">
        <f>RANK(N40,N$8:N$41,0)</f>
        <v>8</v>
      </c>
      <c r="P40" s="65">
        <f>VLOOKUP($A40,'Return Data'!$B$7:$R$2843,15,0)</f>
        <v>13.9207</v>
      </c>
      <c r="Q40" s="66">
        <f>RANK(P40,P$8:P$41,0)</f>
        <v>16</v>
      </c>
      <c r="R40" s="65">
        <f>VLOOKUP($A40,'Return Data'!$B$7:$R$2843,16,0)</f>
        <v>11.094799999999999</v>
      </c>
      <c r="S40" s="67">
        <f t="shared" si="6"/>
        <v>31</v>
      </c>
    </row>
    <row r="41" spans="1:19" x14ac:dyDescent="0.3">
      <c r="A41" s="63" t="s">
        <v>1880</v>
      </c>
      <c r="B41" s="64">
        <f>VLOOKUP($A41,'Return Data'!$B$7:$R$2843,3,0)</f>
        <v>44347</v>
      </c>
      <c r="C41" s="65">
        <f>VLOOKUP($A41,'Return Data'!$B$7:$R$2843,4,0)</f>
        <v>223.291</v>
      </c>
      <c r="D41" s="65">
        <f>VLOOKUP($A41,'Return Data'!$B$7:$R$2843,10,0)</f>
        <v>8.1362000000000005</v>
      </c>
      <c r="E41" s="66">
        <f t="shared" si="0"/>
        <v>18</v>
      </c>
      <c r="F41" s="65">
        <f>VLOOKUP($A41,'Return Data'!$B$7:$R$2843,11,0)</f>
        <v>21.526599999999998</v>
      </c>
      <c r="G41" s="66">
        <f t="shared" si="1"/>
        <v>22</v>
      </c>
      <c r="H41" s="65">
        <f>VLOOKUP($A41,'Return Data'!$B$7:$R$2843,12,0)</f>
        <v>46.037199999999999</v>
      </c>
      <c r="I41" s="66">
        <f t="shared" si="2"/>
        <v>8</v>
      </c>
      <c r="J41" s="65">
        <f>VLOOKUP($A41,'Return Data'!$B$7:$R$2843,13,0)</f>
        <v>75.204400000000007</v>
      </c>
      <c r="K41" s="66">
        <f t="shared" si="3"/>
        <v>6</v>
      </c>
      <c r="L41" s="65">
        <f>VLOOKUP($A41,'Return Data'!$B$7:$R$2843,17,0)</f>
        <v>24.807400000000001</v>
      </c>
      <c r="M41" s="66">
        <f>RANK(L41,L$8:L$41,0)</f>
        <v>4</v>
      </c>
      <c r="N41" s="65">
        <f>VLOOKUP($A41,'Return Data'!$B$7:$R$2843,14,0)</f>
        <v>17.292899999999999</v>
      </c>
      <c r="O41" s="66">
        <f>RANK(N41,N$8:N$41,0)</f>
        <v>4</v>
      </c>
      <c r="P41" s="65">
        <f>VLOOKUP($A41,'Return Data'!$B$7:$R$2843,15,0)</f>
        <v>16.9605</v>
      </c>
      <c r="Q41" s="66">
        <f>RANK(P41,P$8:P$41,0)</f>
        <v>6</v>
      </c>
      <c r="R41" s="65">
        <f>VLOOKUP($A41,'Return Data'!$B$7:$R$2843,16,0)</f>
        <v>15.887600000000001</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8.9275794117647038</v>
      </c>
      <c r="E43" s="74"/>
      <c r="F43" s="75">
        <f>AVERAGE(F8:F41)</f>
        <v>24.19356176470589</v>
      </c>
      <c r="G43" s="74"/>
      <c r="H43" s="75">
        <f>AVERAGE(H8:H41)</f>
        <v>40.817026470588239</v>
      </c>
      <c r="I43" s="74"/>
      <c r="J43" s="75">
        <f>AVERAGE(J8:J41)</f>
        <v>65.197050000000004</v>
      </c>
      <c r="K43" s="74"/>
      <c r="L43" s="75">
        <f>AVERAGE(L8:L41)</f>
        <v>17.18525</v>
      </c>
      <c r="M43" s="74"/>
      <c r="N43" s="75">
        <f>AVERAGE(N8:N41)</f>
        <v>13.046400000000002</v>
      </c>
      <c r="O43" s="74"/>
      <c r="P43" s="75">
        <f>AVERAGE(P8:P41)</f>
        <v>14.441851851851855</v>
      </c>
      <c r="Q43" s="74"/>
      <c r="R43" s="75">
        <f>AVERAGE(R8:R41)</f>
        <v>15.307570588235297</v>
      </c>
      <c r="S43" s="76"/>
    </row>
    <row r="44" spans="1:19" x14ac:dyDescent="0.3">
      <c r="A44" s="73" t="s">
        <v>28</v>
      </c>
      <c r="B44" s="74"/>
      <c r="C44" s="74"/>
      <c r="D44" s="75">
        <f>MIN(D8:D41)</f>
        <v>4.8592000000000004</v>
      </c>
      <c r="E44" s="74"/>
      <c r="F44" s="75">
        <f>MIN(F8:F41)</f>
        <v>14.526999999999999</v>
      </c>
      <c r="G44" s="74"/>
      <c r="H44" s="75">
        <f>MIN(H8:H41)</f>
        <v>26.878399999999999</v>
      </c>
      <c r="I44" s="74"/>
      <c r="J44" s="75">
        <f>MIN(J8:J41)</f>
        <v>45.847099999999998</v>
      </c>
      <c r="K44" s="74"/>
      <c r="L44" s="75">
        <f>MIN(L8:L41)</f>
        <v>8.2800999999999991</v>
      </c>
      <c r="M44" s="74"/>
      <c r="N44" s="75">
        <f>MIN(N8:N41)</f>
        <v>6.8616000000000001</v>
      </c>
      <c r="O44" s="74"/>
      <c r="P44" s="75">
        <f>MIN(P8:P41)</f>
        <v>9.0540000000000003</v>
      </c>
      <c r="Q44" s="74"/>
      <c r="R44" s="75">
        <f>MIN(R8:R41)</f>
        <v>9.0297000000000001</v>
      </c>
      <c r="S44" s="76"/>
    </row>
    <row r="45" spans="1:19" ht="15" thickBot="1" x14ac:dyDescent="0.35">
      <c r="A45" s="77" t="s">
        <v>29</v>
      </c>
      <c r="B45" s="78"/>
      <c r="C45" s="78"/>
      <c r="D45" s="79">
        <f>MAX(D8:D41)</f>
        <v>25.081</v>
      </c>
      <c r="E45" s="78"/>
      <c r="F45" s="79">
        <f>MAX(F8:F41)</f>
        <v>48.800400000000003</v>
      </c>
      <c r="G45" s="78"/>
      <c r="H45" s="79">
        <f>MAX(H8:H41)</f>
        <v>66.823999999999998</v>
      </c>
      <c r="I45" s="78"/>
      <c r="J45" s="79">
        <f>MAX(J8:J41)</f>
        <v>114.9358</v>
      </c>
      <c r="K45" s="78"/>
      <c r="L45" s="79">
        <f>MAX(L8:L41)</f>
        <v>37.822600000000001</v>
      </c>
      <c r="M45" s="78"/>
      <c r="N45" s="79">
        <f>MAX(N8:N41)</f>
        <v>26.207899999999999</v>
      </c>
      <c r="O45" s="78"/>
      <c r="P45" s="79">
        <f>MAX(P8:P41)</f>
        <v>22.422899999999998</v>
      </c>
      <c r="Q45" s="78"/>
      <c r="R45" s="79">
        <f>MAX(R8:R41)</f>
        <v>22.526499999999999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44347</v>
      </c>
      <c r="C8" s="65">
        <f>VLOOKUP($A8,'Return Data'!$B$7:$R$2843,4,0)</f>
        <v>65.960499999999996</v>
      </c>
      <c r="D8" s="65">
        <f>VLOOKUP($A8,'Return Data'!$B$7:$R$2843,10,0)</f>
        <v>12.459099999999999</v>
      </c>
      <c r="E8" s="66">
        <f>RANK(D8,D$8:D$23,0)</f>
        <v>2</v>
      </c>
      <c r="F8" s="65">
        <f>VLOOKUP($A8,'Return Data'!$B$7:$R$2843,11,0)</f>
        <v>30.611499999999999</v>
      </c>
      <c r="G8" s="66">
        <f>RANK(F8,F$8:F$23,0)</f>
        <v>3</v>
      </c>
      <c r="H8" s="65">
        <f>VLOOKUP($A8,'Return Data'!$B$7:$R$2843,12,0)</f>
        <v>47.972099999999998</v>
      </c>
      <c r="I8" s="66">
        <f>RANK(H8,H$8:H$23,0)</f>
        <v>3</v>
      </c>
      <c r="J8" s="65">
        <f>VLOOKUP($A8,'Return Data'!$B$7:$R$2843,13,0)</f>
        <v>82.663399999999996</v>
      </c>
      <c r="K8" s="66">
        <f>RANK(J8,J$8:J$23,0)</f>
        <v>3</v>
      </c>
      <c r="L8" s="65">
        <f>VLOOKUP($A8,'Return Data'!$B$7:$R$2843,17,0)</f>
        <v>12.733499999999999</v>
      </c>
      <c r="M8" s="66">
        <f>RANK(L8,L$8:L$23,0)</f>
        <v>12</v>
      </c>
      <c r="N8" s="65">
        <f>VLOOKUP($A8,'Return Data'!$B$7:$R$2843,14,0)</f>
        <v>2.9906999999999999</v>
      </c>
      <c r="O8" s="66">
        <f>RANK(N8,N$8:N$23,0)</f>
        <v>12</v>
      </c>
      <c r="P8" s="65">
        <f>VLOOKUP($A8,'Return Data'!$B$7:$R$2843,15,0)</f>
        <v>10.788600000000001</v>
      </c>
      <c r="Q8" s="66">
        <f>RANK(P8,P$8:P$23,0)</f>
        <v>11</v>
      </c>
      <c r="R8" s="65">
        <f>VLOOKUP($A8,'Return Data'!$B$7:$R$2843,16,0)</f>
        <v>15.3802</v>
      </c>
      <c r="S8" s="67">
        <f>RANK(R8,R$8:R$23,0)</f>
        <v>8</v>
      </c>
    </row>
    <row r="9" spans="1:20" x14ac:dyDescent="0.3">
      <c r="A9" s="63" t="s">
        <v>31</v>
      </c>
      <c r="B9" s="64">
        <f>VLOOKUP($A9,'Return Data'!$B$7:$R$2843,3,0)</f>
        <v>44347</v>
      </c>
      <c r="C9" s="65">
        <f>VLOOKUP($A9,'Return Data'!$B$7:$R$2843,4,0)</f>
        <v>374.68400000000003</v>
      </c>
      <c r="D9" s="65">
        <f>VLOOKUP($A9,'Return Data'!$B$7:$R$2843,10,0)</f>
        <v>7.2283999999999997</v>
      </c>
      <c r="E9" s="66">
        <f t="shared" ref="E9:E23" si="0">RANK(D9,D$8:D$23,0)</f>
        <v>11</v>
      </c>
      <c r="F9" s="65">
        <f>VLOOKUP($A9,'Return Data'!$B$7:$R$2843,11,0)</f>
        <v>24.794</v>
      </c>
      <c r="G9" s="66">
        <f t="shared" ref="G9:G23" si="1">RANK(F9,F$8:F$23,0)</f>
        <v>8</v>
      </c>
      <c r="H9" s="65">
        <f>VLOOKUP($A9,'Return Data'!$B$7:$R$2843,12,0)</f>
        <v>41.165900000000001</v>
      </c>
      <c r="I9" s="66">
        <f t="shared" ref="I9:I23" si="2">RANK(H9,H$8:H$23,0)</f>
        <v>10</v>
      </c>
      <c r="J9" s="65">
        <f>VLOOKUP($A9,'Return Data'!$B$7:$R$2843,13,0)</f>
        <v>69.651600000000002</v>
      </c>
      <c r="K9" s="66">
        <f t="shared" ref="K9:K23" si="3">RANK(J9,J$8:J$23,0)</f>
        <v>7</v>
      </c>
      <c r="L9" s="65">
        <f>VLOOKUP($A9,'Return Data'!$B$7:$R$2843,17,0)</f>
        <v>11.469099999999999</v>
      </c>
      <c r="M9" s="66">
        <f t="shared" ref="M9:M23" si="4">RANK(L9,L$8:L$23,0)</f>
        <v>15</v>
      </c>
      <c r="N9" s="65">
        <f>VLOOKUP($A9,'Return Data'!$B$7:$R$2843,14,0)</f>
        <v>8.4558</v>
      </c>
      <c r="O9" s="66">
        <f t="shared" ref="O9:O23" si="5">RANK(N9,N$8:N$23,0)</f>
        <v>9</v>
      </c>
      <c r="P9" s="65">
        <f>VLOOKUP($A9,'Return Data'!$B$7:$R$2843,15,0)</f>
        <v>13.038399999999999</v>
      </c>
      <c r="Q9" s="66">
        <f t="shared" ref="Q9:Q23" si="6">RANK(P9,P$8:P$23,0)</f>
        <v>8</v>
      </c>
      <c r="R9" s="65">
        <f>VLOOKUP($A9,'Return Data'!$B$7:$R$2843,16,0)</f>
        <v>14.169</v>
      </c>
      <c r="S9" s="67">
        <f t="shared" ref="S9:S23" si="7">RANK(R9,R$8:R$23,0)</f>
        <v>11</v>
      </c>
    </row>
    <row r="10" spans="1:20" x14ac:dyDescent="0.3">
      <c r="A10" s="63" t="s">
        <v>32</v>
      </c>
      <c r="B10" s="64">
        <f>VLOOKUP($A10,'Return Data'!$B$7:$R$2843,3,0)</f>
        <v>44347</v>
      </c>
      <c r="C10" s="65">
        <f>VLOOKUP($A10,'Return Data'!$B$7:$R$2843,4,0)</f>
        <v>211.26</v>
      </c>
      <c r="D10" s="65">
        <f>VLOOKUP($A10,'Return Data'!$B$7:$R$2843,10,0)</f>
        <v>11.382899999999999</v>
      </c>
      <c r="E10" s="66">
        <f t="shared" si="0"/>
        <v>3</v>
      </c>
      <c r="F10" s="65">
        <f>VLOOKUP($A10,'Return Data'!$B$7:$R$2843,11,0)</f>
        <v>30.343</v>
      </c>
      <c r="G10" s="66">
        <f t="shared" si="1"/>
        <v>4</v>
      </c>
      <c r="H10" s="65">
        <f>VLOOKUP($A10,'Return Data'!$B$7:$R$2843,12,0)</f>
        <v>43.334000000000003</v>
      </c>
      <c r="I10" s="66">
        <f t="shared" si="2"/>
        <v>8</v>
      </c>
      <c r="J10" s="65">
        <f>VLOOKUP($A10,'Return Data'!$B$7:$R$2843,13,0)</f>
        <v>66.819299999999998</v>
      </c>
      <c r="K10" s="66">
        <f t="shared" si="3"/>
        <v>9</v>
      </c>
      <c r="L10" s="65">
        <f>VLOOKUP($A10,'Return Data'!$B$7:$R$2843,17,0)</f>
        <v>20.042999999999999</v>
      </c>
      <c r="M10" s="66">
        <f t="shared" si="4"/>
        <v>1</v>
      </c>
      <c r="N10" s="65">
        <f>VLOOKUP($A10,'Return Data'!$B$7:$R$2843,14,0)</f>
        <v>13.6936</v>
      </c>
      <c r="O10" s="66">
        <f t="shared" si="5"/>
        <v>1</v>
      </c>
      <c r="P10" s="65">
        <f>VLOOKUP($A10,'Return Data'!$B$7:$R$2843,15,0)</f>
        <v>13.095800000000001</v>
      </c>
      <c r="Q10" s="66">
        <f t="shared" si="6"/>
        <v>7</v>
      </c>
      <c r="R10" s="65">
        <f>VLOOKUP($A10,'Return Data'!$B$7:$R$2843,16,0)</f>
        <v>19.910799999999998</v>
      </c>
      <c r="S10" s="67">
        <f t="shared" si="7"/>
        <v>1</v>
      </c>
    </row>
    <row r="11" spans="1:20" x14ac:dyDescent="0.3">
      <c r="A11" s="63" t="s">
        <v>33</v>
      </c>
      <c r="B11" s="64">
        <f>VLOOKUP($A11,'Return Data'!$B$7:$R$2843,3,0)</f>
        <v>44347</v>
      </c>
      <c r="C11" s="65">
        <f>VLOOKUP($A11,'Return Data'!$B$7:$R$2843,4,0)</f>
        <v>14.06</v>
      </c>
      <c r="D11" s="65">
        <f>VLOOKUP($A11,'Return Data'!$B$7:$R$2843,10,0)</f>
        <v>8.6553000000000004</v>
      </c>
      <c r="E11" s="66">
        <f t="shared" si="0"/>
        <v>9</v>
      </c>
      <c r="F11" s="65">
        <f>VLOOKUP($A11,'Return Data'!$B$7:$R$2843,11,0)</f>
        <v>25.985700000000001</v>
      </c>
      <c r="G11" s="66">
        <f t="shared" si="1"/>
        <v>7</v>
      </c>
      <c r="H11" s="65">
        <f>VLOOKUP($A11,'Return Data'!$B$7:$R$2843,12,0)</f>
        <v>42.020200000000003</v>
      </c>
      <c r="I11" s="66">
        <f t="shared" si="2"/>
        <v>9</v>
      </c>
      <c r="J11" s="65">
        <f>VLOOKUP($A11,'Return Data'!$B$7:$R$2843,13,0)</f>
        <v>65.411799999999999</v>
      </c>
      <c r="K11" s="66">
        <f t="shared" si="3"/>
        <v>11</v>
      </c>
      <c r="L11" s="65">
        <f>VLOOKUP($A11,'Return Data'!$B$7:$R$2843,17,0)</f>
        <v>15.256500000000001</v>
      </c>
      <c r="M11" s="66">
        <f t="shared" si="4"/>
        <v>10</v>
      </c>
      <c r="N11" s="65"/>
      <c r="O11" s="66"/>
      <c r="P11" s="65"/>
      <c r="Q11" s="66"/>
      <c r="R11" s="65">
        <f>VLOOKUP($A11,'Return Data'!$B$7:$R$2843,16,0)</f>
        <v>13.0359</v>
      </c>
      <c r="S11" s="67">
        <f t="shared" si="7"/>
        <v>13</v>
      </c>
    </row>
    <row r="12" spans="1:20" x14ac:dyDescent="0.3">
      <c r="A12" s="63" t="s">
        <v>34</v>
      </c>
      <c r="B12" s="64">
        <f>VLOOKUP($A12,'Return Data'!$B$7:$R$2843,3,0)</f>
        <v>44347</v>
      </c>
      <c r="C12" s="65">
        <f>VLOOKUP($A12,'Return Data'!$B$7:$R$2843,4,0)</f>
        <v>72.91</v>
      </c>
      <c r="D12" s="65">
        <f>VLOOKUP($A12,'Return Data'!$B$7:$R$2843,10,0)</f>
        <v>15.0726</v>
      </c>
      <c r="E12" s="66">
        <f t="shared" si="0"/>
        <v>1</v>
      </c>
      <c r="F12" s="65">
        <f>VLOOKUP($A12,'Return Data'!$B$7:$R$2843,11,0)</f>
        <v>41.848199999999999</v>
      </c>
      <c r="G12" s="66">
        <f t="shared" si="1"/>
        <v>1</v>
      </c>
      <c r="H12" s="65">
        <f>VLOOKUP($A12,'Return Data'!$B$7:$R$2843,12,0)</f>
        <v>65.403800000000004</v>
      </c>
      <c r="I12" s="66">
        <f t="shared" si="2"/>
        <v>1</v>
      </c>
      <c r="J12" s="65">
        <f>VLOOKUP($A12,'Return Data'!$B$7:$R$2843,13,0)</f>
        <v>118.03230000000001</v>
      </c>
      <c r="K12" s="66">
        <f t="shared" si="3"/>
        <v>1</v>
      </c>
      <c r="L12" s="65">
        <f>VLOOKUP($A12,'Return Data'!$B$7:$R$2843,17,0)</f>
        <v>18.4405</v>
      </c>
      <c r="M12" s="66">
        <f t="shared" si="4"/>
        <v>3</v>
      </c>
      <c r="N12" s="65">
        <f>VLOOKUP($A12,'Return Data'!$B$7:$R$2843,14,0)</f>
        <v>9.4789999999999992</v>
      </c>
      <c r="O12" s="66">
        <f t="shared" si="5"/>
        <v>7</v>
      </c>
      <c r="P12" s="65">
        <f>VLOOKUP($A12,'Return Data'!$B$7:$R$2843,15,0)</f>
        <v>16.369399999999999</v>
      </c>
      <c r="Q12" s="66">
        <f t="shared" si="6"/>
        <v>1</v>
      </c>
      <c r="R12" s="65">
        <f>VLOOKUP($A12,'Return Data'!$B$7:$R$2843,16,0)</f>
        <v>16.1876</v>
      </c>
      <c r="S12" s="67">
        <f t="shared" si="7"/>
        <v>4</v>
      </c>
    </row>
    <row r="13" spans="1:20" x14ac:dyDescent="0.3">
      <c r="A13" s="63" t="s">
        <v>35</v>
      </c>
      <c r="B13" s="64">
        <f>VLOOKUP($A13,'Return Data'!$B$7:$R$2843,3,0)</f>
        <v>44347</v>
      </c>
      <c r="C13" s="65">
        <f>VLOOKUP($A13,'Return Data'!$B$7:$R$2843,4,0)</f>
        <v>14.916600000000001</v>
      </c>
      <c r="D13" s="65">
        <f>VLOOKUP($A13,'Return Data'!$B$7:$R$2843,10,0)</f>
        <v>6.5167000000000002</v>
      </c>
      <c r="E13" s="66">
        <f t="shared" si="0"/>
        <v>14</v>
      </c>
      <c r="F13" s="65">
        <f>VLOOKUP($A13,'Return Data'!$B$7:$R$2843,11,0)</f>
        <v>15.3696</v>
      </c>
      <c r="G13" s="66">
        <f t="shared" si="1"/>
        <v>16</v>
      </c>
      <c r="H13" s="65">
        <f>VLOOKUP($A13,'Return Data'!$B$7:$R$2843,12,0)</f>
        <v>31.547799999999999</v>
      </c>
      <c r="I13" s="66">
        <f t="shared" si="2"/>
        <v>16</v>
      </c>
      <c r="J13" s="65">
        <f>VLOOKUP($A13,'Return Data'!$B$7:$R$2843,13,0)</f>
        <v>55.754399999999997</v>
      </c>
      <c r="K13" s="66">
        <f t="shared" si="3"/>
        <v>14</v>
      </c>
      <c r="L13" s="65">
        <f>VLOOKUP($A13,'Return Data'!$B$7:$R$2843,17,0)</f>
        <v>11.440799999999999</v>
      </c>
      <c r="M13" s="66">
        <f t="shared" si="4"/>
        <v>16</v>
      </c>
      <c r="N13" s="65">
        <f>VLOOKUP($A13,'Return Data'!$B$7:$R$2843,14,0)</f>
        <v>4.3700999999999999</v>
      </c>
      <c r="O13" s="66">
        <f t="shared" si="5"/>
        <v>11</v>
      </c>
      <c r="P13" s="65">
        <f>VLOOKUP($A13,'Return Data'!$B$7:$R$2843,15,0)</f>
        <v>8.7430000000000003</v>
      </c>
      <c r="Q13" s="66">
        <f t="shared" si="6"/>
        <v>12</v>
      </c>
      <c r="R13" s="65">
        <f>VLOOKUP($A13,'Return Data'!$B$7:$R$2843,16,0)</f>
        <v>7.2225999999999999</v>
      </c>
      <c r="S13" s="67">
        <f t="shared" si="7"/>
        <v>16</v>
      </c>
    </row>
    <row r="14" spans="1:20" x14ac:dyDescent="0.3">
      <c r="A14" s="63" t="s">
        <v>36</v>
      </c>
      <c r="B14" s="64">
        <f>VLOOKUP($A14,'Return Data'!$B$7:$R$2843,3,0)</f>
        <v>44347</v>
      </c>
      <c r="C14" s="65">
        <f>VLOOKUP($A14,'Return Data'!$B$7:$R$2843,4,0)</f>
        <v>359.44541329693101</v>
      </c>
      <c r="D14" s="65">
        <f>VLOOKUP($A14,'Return Data'!$B$7:$R$2843,10,0)</f>
        <v>6.9942000000000002</v>
      </c>
      <c r="E14" s="66">
        <f t="shared" si="0"/>
        <v>12</v>
      </c>
      <c r="F14" s="65">
        <f>VLOOKUP($A14,'Return Data'!$B$7:$R$2843,11,0)</f>
        <v>24.526499999999999</v>
      </c>
      <c r="G14" s="66">
        <f t="shared" si="1"/>
        <v>9</v>
      </c>
      <c r="H14" s="65">
        <f>VLOOKUP($A14,'Return Data'!$B$7:$R$2843,12,0)</f>
        <v>45.2089</v>
      </c>
      <c r="I14" s="66">
        <f t="shared" si="2"/>
        <v>6</v>
      </c>
      <c r="J14" s="65">
        <f>VLOOKUP($A14,'Return Data'!$B$7:$R$2843,13,0)</f>
        <v>69.642499999999998</v>
      </c>
      <c r="K14" s="66">
        <f t="shared" si="3"/>
        <v>8</v>
      </c>
      <c r="L14" s="65">
        <f>VLOOKUP($A14,'Return Data'!$B$7:$R$2843,17,0)</f>
        <v>16.889500000000002</v>
      </c>
      <c r="M14" s="66">
        <f t="shared" si="4"/>
        <v>5</v>
      </c>
      <c r="N14" s="65">
        <f>VLOOKUP($A14,'Return Data'!$B$7:$R$2843,14,0)</f>
        <v>11.956300000000001</v>
      </c>
      <c r="O14" s="66">
        <f t="shared" si="5"/>
        <v>4</v>
      </c>
      <c r="P14" s="65">
        <f>VLOOKUP($A14,'Return Data'!$B$7:$R$2843,15,0)</f>
        <v>15.736800000000001</v>
      </c>
      <c r="Q14" s="66">
        <f t="shared" si="6"/>
        <v>2</v>
      </c>
      <c r="R14" s="65">
        <f>VLOOKUP($A14,'Return Data'!$B$7:$R$2843,16,0)</f>
        <v>16.0883</v>
      </c>
      <c r="S14" s="67">
        <f t="shared" si="7"/>
        <v>5</v>
      </c>
    </row>
    <row r="15" spans="1:20" x14ac:dyDescent="0.3">
      <c r="A15" s="63" t="s">
        <v>37</v>
      </c>
      <c r="B15" s="64">
        <f>VLOOKUP($A15,'Return Data'!$B$7:$R$2843,3,0)</f>
        <v>44347</v>
      </c>
      <c r="C15" s="65">
        <f>VLOOKUP($A15,'Return Data'!$B$7:$R$2843,4,0)</f>
        <v>49.475999999999999</v>
      </c>
      <c r="D15" s="65">
        <f>VLOOKUP($A15,'Return Data'!$B$7:$R$2843,10,0)</f>
        <v>10.275</v>
      </c>
      <c r="E15" s="66">
        <f t="shared" si="0"/>
        <v>5</v>
      </c>
      <c r="F15" s="65">
        <f>VLOOKUP($A15,'Return Data'!$B$7:$R$2843,11,0)</f>
        <v>26.770499999999998</v>
      </c>
      <c r="G15" s="66">
        <f t="shared" si="1"/>
        <v>6</v>
      </c>
      <c r="H15" s="65">
        <f>VLOOKUP($A15,'Return Data'!$B$7:$R$2843,12,0)</f>
        <v>43.733699999999999</v>
      </c>
      <c r="I15" s="66">
        <f t="shared" si="2"/>
        <v>7</v>
      </c>
      <c r="J15" s="65">
        <f>VLOOKUP($A15,'Return Data'!$B$7:$R$2843,13,0)</f>
        <v>74.623199999999997</v>
      </c>
      <c r="K15" s="66">
        <f t="shared" si="3"/>
        <v>5</v>
      </c>
      <c r="L15" s="65">
        <f>VLOOKUP($A15,'Return Data'!$B$7:$R$2843,17,0)</f>
        <v>15.8408</v>
      </c>
      <c r="M15" s="66">
        <f t="shared" si="4"/>
        <v>6</v>
      </c>
      <c r="N15" s="65">
        <f>VLOOKUP($A15,'Return Data'!$B$7:$R$2843,14,0)</f>
        <v>10.661799999999999</v>
      </c>
      <c r="O15" s="66">
        <f t="shared" si="5"/>
        <v>5</v>
      </c>
      <c r="P15" s="65">
        <f>VLOOKUP($A15,'Return Data'!$B$7:$R$2843,15,0)</f>
        <v>14.6957</v>
      </c>
      <c r="Q15" s="66">
        <f t="shared" si="6"/>
        <v>4</v>
      </c>
      <c r="R15" s="65">
        <f>VLOOKUP($A15,'Return Data'!$B$7:$R$2843,16,0)</f>
        <v>15.056699999999999</v>
      </c>
      <c r="S15" s="67">
        <f t="shared" si="7"/>
        <v>9</v>
      </c>
    </row>
    <row r="16" spans="1:20" x14ac:dyDescent="0.3">
      <c r="A16" s="63" t="s">
        <v>38</v>
      </c>
      <c r="B16" s="64">
        <f>VLOOKUP($A16,'Return Data'!$B$7:$R$2843,3,0)</f>
        <v>44347</v>
      </c>
      <c r="C16" s="65">
        <f>VLOOKUP($A16,'Return Data'!$B$7:$R$2843,4,0)</f>
        <v>104.8472</v>
      </c>
      <c r="D16" s="65">
        <f>VLOOKUP($A16,'Return Data'!$B$7:$R$2843,10,0)</f>
        <v>9.7504000000000008</v>
      </c>
      <c r="E16" s="66">
        <f t="shared" si="0"/>
        <v>6</v>
      </c>
      <c r="F16" s="65">
        <f>VLOOKUP($A16,'Return Data'!$B$7:$R$2843,11,0)</f>
        <v>28.757899999999999</v>
      </c>
      <c r="G16" s="66">
        <f t="shared" si="1"/>
        <v>5</v>
      </c>
      <c r="H16" s="65">
        <f>VLOOKUP($A16,'Return Data'!$B$7:$R$2843,12,0)</f>
        <v>45.891599999999997</v>
      </c>
      <c r="I16" s="66">
        <f t="shared" si="2"/>
        <v>4</v>
      </c>
      <c r="J16" s="65">
        <f>VLOOKUP($A16,'Return Data'!$B$7:$R$2843,13,0)</f>
        <v>78.666799999999995</v>
      </c>
      <c r="K16" s="66">
        <f t="shared" si="3"/>
        <v>4</v>
      </c>
      <c r="L16" s="65">
        <f>VLOOKUP($A16,'Return Data'!$B$7:$R$2843,17,0)</f>
        <v>17.289400000000001</v>
      </c>
      <c r="M16" s="66">
        <f t="shared" si="4"/>
        <v>4</v>
      </c>
      <c r="N16" s="65">
        <f>VLOOKUP($A16,'Return Data'!$B$7:$R$2843,14,0)</f>
        <v>12.7669</v>
      </c>
      <c r="O16" s="66">
        <f t="shared" si="5"/>
        <v>3</v>
      </c>
      <c r="P16" s="65">
        <f>VLOOKUP($A16,'Return Data'!$B$7:$R$2843,15,0)</f>
        <v>15.716900000000001</v>
      </c>
      <c r="Q16" s="66">
        <f t="shared" si="6"/>
        <v>3</v>
      </c>
      <c r="R16" s="65">
        <f>VLOOKUP($A16,'Return Data'!$B$7:$R$2843,16,0)</f>
        <v>15.832000000000001</v>
      </c>
      <c r="S16" s="67">
        <f t="shared" si="7"/>
        <v>7</v>
      </c>
    </row>
    <row r="17" spans="1:19" x14ac:dyDescent="0.3">
      <c r="A17" s="63" t="s">
        <v>39</v>
      </c>
      <c r="B17" s="64">
        <f>VLOOKUP($A17,'Return Data'!$B$7:$R$2843,3,0)</f>
        <v>44347</v>
      </c>
      <c r="C17" s="65">
        <f>VLOOKUP($A17,'Return Data'!$B$7:$R$2843,4,0)</f>
        <v>70.77</v>
      </c>
      <c r="D17" s="65">
        <f>VLOOKUP($A17,'Return Data'!$B$7:$R$2843,10,0)</f>
        <v>9.1288</v>
      </c>
      <c r="E17" s="66">
        <f t="shared" si="0"/>
        <v>7</v>
      </c>
      <c r="F17" s="65">
        <f>VLOOKUP($A17,'Return Data'!$B$7:$R$2843,11,0)</f>
        <v>24.245100000000001</v>
      </c>
      <c r="G17" s="66">
        <f t="shared" si="1"/>
        <v>10</v>
      </c>
      <c r="H17" s="65">
        <f>VLOOKUP($A17,'Return Data'!$B$7:$R$2843,12,0)</f>
        <v>45.497500000000002</v>
      </c>
      <c r="I17" s="66">
        <f t="shared" si="2"/>
        <v>5</v>
      </c>
      <c r="J17" s="65">
        <f>VLOOKUP($A17,'Return Data'!$B$7:$R$2843,13,0)</f>
        <v>70.653499999999994</v>
      </c>
      <c r="K17" s="66">
        <f t="shared" si="3"/>
        <v>6</v>
      </c>
      <c r="L17" s="65">
        <f>VLOOKUP($A17,'Return Data'!$B$7:$R$2843,17,0)</f>
        <v>12.2486</v>
      </c>
      <c r="M17" s="66">
        <f t="shared" si="4"/>
        <v>14</v>
      </c>
      <c r="N17" s="65">
        <f>VLOOKUP($A17,'Return Data'!$B$7:$R$2843,14,0)</f>
        <v>10.639099999999999</v>
      </c>
      <c r="O17" s="66">
        <f t="shared" si="5"/>
        <v>6</v>
      </c>
      <c r="P17" s="65">
        <f>VLOOKUP($A17,'Return Data'!$B$7:$R$2843,15,0)</f>
        <v>11.3826</v>
      </c>
      <c r="Q17" s="66">
        <f t="shared" si="6"/>
        <v>10</v>
      </c>
      <c r="R17" s="65">
        <f>VLOOKUP($A17,'Return Data'!$B$7:$R$2843,16,0)</f>
        <v>13.507099999999999</v>
      </c>
      <c r="S17" s="67">
        <f t="shared" si="7"/>
        <v>12</v>
      </c>
    </row>
    <row r="18" spans="1:19" x14ac:dyDescent="0.3">
      <c r="A18" s="63" t="s">
        <v>40</v>
      </c>
      <c r="B18" s="64">
        <f>VLOOKUP($A18,'Return Data'!$B$7:$R$2843,3,0)</f>
        <v>44347</v>
      </c>
      <c r="C18" s="65">
        <f>VLOOKUP($A18,'Return Data'!$B$7:$R$2843,4,0)</f>
        <v>173.2578</v>
      </c>
      <c r="D18" s="65">
        <f>VLOOKUP($A18,'Return Data'!$B$7:$R$2843,10,0)</f>
        <v>6.2561999999999998</v>
      </c>
      <c r="E18" s="66">
        <f t="shared" si="0"/>
        <v>15</v>
      </c>
      <c r="F18" s="65">
        <f>VLOOKUP($A18,'Return Data'!$B$7:$R$2843,11,0)</f>
        <v>17.891999999999999</v>
      </c>
      <c r="G18" s="66">
        <f t="shared" si="1"/>
        <v>15</v>
      </c>
      <c r="H18" s="65">
        <f>VLOOKUP($A18,'Return Data'!$B$7:$R$2843,12,0)</f>
        <v>33.329300000000003</v>
      </c>
      <c r="I18" s="66">
        <f t="shared" si="2"/>
        <v>14</v>
      </c>
      <c r="J18" s="65">
        <f>VLOOKUP($A18,'Return Data'!$B$7:$R$2843,13,0)</f>
        <v>53.786700000000003</v>
      </c>
      <c r="K18" s="66">
        <f t="shared" si="3"/>
        <v>15</v>
      </c>
      <c r="L18" s="65">
        <f>VLOOKUP($A18,'Return Data'!$B$7:$R$2843,17,0)</f>
        <v>12.592499999999999</v>
      </c>
      <c r="M18" s="66">
        <f t="shared" si="4"/>
        <v>13</v>
      </c>
      <c r="N18" s="65">
        <f>VLOOKUP($A18,'Return Data'!$B$7:$R$2843,14,0)</f>
        <v>7.6170999999999998</v>
      </c>
      <c r="O18" s="66">
        <f t="shared" si="5"/>
        <v>10</v>
      </c>
      <c r="P18" s="65">
        <f>VLOOKUP($A18,'Return Data'!$B$7:$R$2843,15,0)</f>
        <v>14.6509</v>
      </c>
      <c r="Q18" s="66">
        <f t="shared" si="6"/>
        <v>5</v>
      </c>
      <c r="R18" s="65">
        <f>VLOOKUP($A18,'Return Data'!$B$7:$R$2843,16,0)</f>
        <v>18.3475</v>
      </c>
      <c r="S18" s="67">
        <f t="shared" si="7"/>
        <v>2</v>
      </c>
    </row>
    <row r="19" spans="1:19" x14ac:dyDescent="0.3">
      <c r="A19" s="63" t="s">
        <v>41</v>
      </c>
      <c r="B19" s="64">
        <f>VLOOKUP($A19,'Return Data'!$B$7:$R$2843,3,0)</f>
        <v>44347</v>
      </c>
      <c r="C19" s="65">
        <f>VLOOKUP($A19,'Return Data'!$B$7:$R$2843,4,0)</f>
        <v>13.2896</v>
      </c>
      <c r="D19" s="65">
        <f>VLOOKUP($A19,'Return Data'!$B$7:$R$2843,10,0)</f>
        <v>10.4742</v>
      </c>
      <c r="E19" s="66">
        <f t="shared" si="0"/>
        <v>4</v>
      </c>
      <c r="F19" s="65">
        <f>VLOOKUP($A19,'Return Data'!$B$7:$R$2843,11,0)</f>
        <v>23.886900000000001</v>
      </c>
      <c r="G19" s="66">
        <f t="shared" si="1"/>
        <v>11</v>
      </c>
      <c r="H19" s="65">
        <f>VLOOKUP($A19,'Return Data'!$B$7:$R$2843,12,0)</f>
        <v>36.992100000000001</v>
      </c>
      <c r="I19" s="66">
        <f t="shared" si="2"/>
        <v>12</v>
      </c>
      <c r="J19" s="65">
        <f>VLOOKUP($A19,'Return Data'!$B$7:$R$2843,13,0)</f>
        <v>57.905000000000001</v>
      </c>
      <c r="K19" s="66">
        <f t="shared" si="3"/>
        <v>13</v>
      </c>
      <c r="L19" s="65">
        <f>VLOOKUP($A19,'Return Data'!$B$7:$R$2843,17,0)</f>
        <v>15.737</v>
      </c>
      <c r="M19" s="66">
        <f t="shared" si="4"/>
        <v>8</v>
      </c>
      <c r="N19" s="65"/>
      <c r="O19" s="66"/>
      <c r="P19" s="65"/>
      <c r="Q19" s="66"/>
      <c r="R19" s="65">
        <f>VLOOKUP($A19,'Return Data'!$B$7:$R$2843,16,0)</f>
        <v>10.360300000000001</v>
      </c>
      <c r="S19" s="67">
        <f t="shared" si="7"/>
        <v>14</v>
      </c>
    </row>
    <row r="20" spans="1:19" x14ac:dyDescent="0.3">
      <c r="A20" s="63" t="s">
        <v>42</v>
      </c>
      <c r="B20" s="64">
        <f>VLOOKUP($A20,'Return Data'!$B$7:$R$2843,3,0)</f>
        <v>44347</v>
      </c>
      <c r="C20" s="65">
        <f>VLOOKUP($A20,'Return Data'!$B$7:$R$2843,4,0)</f>
        <v>12.6487</v>
      </c>
      <c r="D20" s="65">
        <f>VLOOKUP($A20,'Return Data'!$B$7:$R$2843,10,0)</f>
        <v>9.0584000000000007</v>
      </c>
      <c r="E20" s="66">
        <f t="shared" si="0"/>
        <v>8</v>
      </c>
      <c r="F20" s="65">
        <f>VLOOKUP($A20,'Return Data'!$B$7:$R$2843,11,0)</f>
        <v>20.6097</v>
      </c>
      <c r="G20" s="66">
        <f t="shared" si="1"/>
        <v>14</v>
      </c>
      <c r="H20" s="65">
        <f>VLOOKUP($A20,'Return Data'!$B$7:$R$2843,12,0)</f>
        <v>33.1554</v>
      </c>
      <c r="I20" s="66">
        <f t="shared" si="2"/>
        <v>15</v>
      </c>
      <c r="J20" s="65">
        <f>VLOOKUP($A20,'Return Data'!$B$7:$R$2843,13,0)</f>
        <v>53.156100000000002</v>
      </c>
      <c r="K20" s="66">
        <f t="shared" si="3"/>
        <v>16</v>
      </c>
      <c r="L20" s="65">
        <f>VLOOKUP($A20,'Return Data'!$B$7:$R$2843,17,0)</f>
        <v>14.2593</v>
      </c>
      <c r="M20" s="66">
        <f t="shared" si="4"/>
        <v>11</v>
      </c>
      <c r="N20" s="65"/>
      <c r="O20" s="66"/>
      <c r="P20" s="65"/>
      <c r="Q20" s="66"/>
      <c r="R20" s="65">
        <f>VLOOKUP($A20,'Return Data'!$B$7:$R$2843,16,0)</f>
        <v>8.6654999999999998</v>
      </c>
      <c r="S20" s="67">
        <f t="shared" si="7"/>
        <v>15</v>
      </c>
    </row>
    <row r="21" spans="1:19" x14ac:dyDescent="0.3">
      <c r="A21" s="63" t="s">
        <v>43</v>
      </c>
      <c r="B21" s="64">
        <f>VLOOKUP($A21,'Return Data'!$B$7:$R$2843,3,0)</f>
        <v>44347</v>
      </c>
      <c r="C21" s="65">
        <f>VLOOKUP($A21,'Return Data'!$B$7:$R$2843,4,0)</f>
        <v>341.45209999999997</v>
      </c>
      <c r="D21" s="65">
        <f>VLOOKUP($A21,'Return Data'!$B$7:$R$2843,10,0)</f>
        <v>6.8830999999999998</v>
      </c>
      <c r="E21" s="66">
        <f t="shared" si="0"/>
        <v>13</v>
      </c>
      <c r="F21" s="65">
        <f>VLOOKUP($A21,'Return Data'!$B$7:$R$2843,11,0)</f>
        <v>34.869300000000003</v>
      </c>
      <c r="G21" s="66">
        <f t="shared" si="1"/>
        <v>2</v>
      </c>
      <c r="H21" s="65">
        <f>VLOOKUP($A21,'Return Data'!$B$7:$R$2843,12,0)</f>
        <v>55.584800000000001</v>
      </c>
      <c r="I21" s="66">
        <f t="shared" si="2"/>
        <v>2</v>
      </c>
      <c r="J21" s="65">
        <f>VLOOKUP($A21,'Return Data'!$B$7:$R$2843,13,0)</f>
        <v>89.014099999999999</v>
      </c>
      <c r="K21" s="66">
        <f t="shared" si="3"/>
        <v>2</v>
      </c>
      <c r="L21" s="65">
        <f>VLOOKUP($A21,'Return Data'!$B$7:$R$2843,17,0)</f>
        <v>15.5578</v>
      </c>
      <c r="M21" s="66">
        <f t="shared" si="4"/>
        <v>9</v>
      </c>
      <c r="N21" s="65">
        <f>VLOOKUP($A21,'Return Data'!$B$7:$R$2843,14,0)</f>
        <v>9.0399999999999991</v>
      </c>
      <c r="O21" s="66">
        <f t="shared" si="5"/>
        <v>8</v>
      </c>
      <c r="P21" s="65">
        <f>VLOOKUP($A21,'Return Data'!$B$7:$R$2843,15,0)</f>
        <v>12.8589</v>
      </c>
      <c r="Q21" s="66">
        <f t="shared" si="6"/>
        <v>9</v>
      </c>
      <c r="R21" s="65">
        <f>VLOOKUP($A21,'Return Data'!$B$7:$R$2843,16,0)</f>
        <v>17.144500000000001</v>
      </c>
      <c r="S21" s="67">
        <f t="shared" si="7"/>
        <v>3</v>
      </c>
    </row>
    <row r="22" spans="1:19" x14ac:dyDescent="0.3">
      <c r="A22" s="63" t="s">
        <v>44</v>
      </c>
      <c r="B22" s="64">
        <f>VLOOKUP($A22,'Return Data'!$B$7:$R$2843,3,0)</f>
        <v>44347</v>
      </c>
      <c r="C22" s="65">
        <f>VLOOKUP($A22,'Return Data'!$B$7:$R$2843,4,0)</f>
        <v>14.46</v>
      </c>
      <c r="D22" s="65">
        <f>VLOOKUP($A22,'Return Data'!$B$7:$R$2843,10,0)</f>
        <v>5.7018000000000004</v>
      </c>
      <c r="E22" s="66">
        <f t="shared" si="0"/>
        <v>16</v>
      </c>
      <c r="F22" s="65">
        <f>VLOOKUP($A22,'Return Data'!$B$7:$R$2843,11,0)</f>
        <v>23.378799999999998</v>
      </c>
      <c r="G22" s="66">
        <f t="shared" si="1"/>
        <v>12</v>
      </c>
      <c r="H22" s="65">
        <f>VLOOKUP($A22,'Return Data'!$B$7:$R$2843,12,0)</f>
        <v>35.902299999999997</v>
      </c>
      <c r="I22" s="66">
        <f t="shared" si="2"/>
        <v>13</v>
      </c>
      <c r="J22" s="65">
        <f>VLOOKUP($A22,'Return Data'!$B$7:$R$2843,13,0)</f>
        <v>62.2896</v>
      </c>
      <c r="K22" s="66">
        <f t="shared" si="3"/>
        <v>12</v>
      </c>
      <c r="L22" s="65">
        <f>VLOOKUP($A22,'Return Data'!$B$7:$R$2843,17,0)</f>
        <v>15.7408</v>
      </c>
      <c r="M22" s="66">
        <f t="shared" si="4"/>
        <v>7</v>
      </c>
      <c r="N22" s="65"/>
      <c r="O22" s="66"/>
      <c r="P22" s="65"/>
      <c r="Q22" s="66"/>
      <c r="R22" s="65">
        <f>VLOOKUP($A22,'Return Data'!$B$7:$R$2843,16,0)</f>
        <v>15.980499999999999</v>
      </c>
      <c r="S22" s="67">
        <f t="shared" si="7"/>
        <v>6</v>
      </c>
    </row>
    <row r="23" spans="1:19" x14ac:dyDescent="0.3">
      <c r="A23" s="63" t="s">
        <v>45</v>
      </c>
      <c r="B23" s="64">
        <f>VLOOKUP($A23,'Return Data'!$B$7:$R$2843,3,0)</f>
        <v>44347</v>
      </c>
      <c r="C23" s="65">
        <f>VLOOKUP($A23,'Return Data'!$B$7:$R$2843,4,0)</f>
        <v>88.331999999999994</v>
      </c>
      <c r="D23" s="65">
        <f>VLOOKUP($A23,'Return Data'!$B$7:$R$2843,10,0)</f>
        <v>7.7656999999999998</v>
      </c>
      <c r="E23" s="66">
        <f t="shared" si="0"/>
        <v>10</v>
      </c>
      <c r="F23" s="65">
        <f>VLOOKUP($A23,'Return Data'!$B$7:$R$2843,11,0)</f>
        <v>23.093800000000002</v>
      </c>
      <c r="G23" s="66">
        <f t="shared" si="1"/>
        <v>13</v>
      </c>
      <c r="H23" s="65">
        <f>VLOOKUP($A23,'Return Data'!$B$7:$R$2843,12,0)</f>
        <v>40.8429</v>
      </c>
      <c r="I23" s="66">
        <f t="shared" si="2"/>
        <v>11</v>
      </c>
      <c r="J23" s="65">
        <f>VLOOKUP($A23,'Return Data'!$B$7:$R$2843,13,0)</f>
        <v>66.265100000000004</v>
      </c>
      <c r="K23" s="66">
        <f t="shared" si="3"/>
        <v>10</v>
      </c>
      <c r="L23" s="65">
        <f>VLOOKUP($A23,'Return Data'!$B$7:$R$2843,17,0)</f>
        <v>19.273499999999999</v>
      </c>
      <c r="M23" s="66">
        <f t="shared" si="4"/>
        <v>2</v>
      </c>
      <c r="N23" s="65">
        <f>VLOOKUP($A23,'Return Data'!$B$7:$R$2843,14,0)</f>
        <v>13.661799999999999</v>
      </c>
      <c r="O23" s="66">
        <f t="shared" si="5"/>
        <v>2</v>
      </c>
      <c r="P23" s="65">
        <f>VLOOKUP($A23,'Return Data'!$B$7:$R$2843,15,0)</f>
        <v>13.837899999999999</v>
      </c>
      <c r="Q23" s="66">
        <f t="shared" si="6"/>
        <v>6</v>
      </c>
      <c r="R23" s="65">
        <f>VLOOKUP($A23,'Return Data'!$B$7:$R$2843,16,0)</f>
        <v>14.710100000000001</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8.9751750000000019</v>
      </c>
      <c r="E25" s="74"/>
      <c r="F25" s="75">
        <f>AVERAGE(F8:F23)</f>
        <v>26.061406250000001</v>
      </c>
      <c r="G25" s="74"/>
      <c r="H25" s="75">
        <f>AVERAGE(H8:H23)</f>
        <v>42.973893749999995</v>
      </c>
      <c r="I25" s="74"/>
      <c r="J25" s="75">
        <f>AVERAGE(J8:J23)</f>
        <v>70.89596250000001</v>
      </c>
      <c r="K25" s="74"/>
      <c r="L25" s="75">
        <f>AVERAGE(L8:L23)</f>
        <v>15.300787499999998</v>
      </c>
      <c r="M25" s="74"/>
      <c r="N25" s="75">
        <f>AVERAGE(N8:N23)</f>
        <v>9.6110166666666661</v>
      </c>
      <c r="O25" s="74"/>
      <c r="P25" s="75">
        <f>AVERAGE(P8:P23)</f>
        <v>13.409574999999998</v>
      </c>
      <c r="Q25" s="74"/>
      <c r="R25" s="75">
        <f>AVERAGE(R8:R23)</f>
        <v>14.4749125</v>
      </c>
      <c r="S25" s="76"/>
    </row>
    <row r="26" spans="1:19" x14ac:dyDescent="0.3">
      <c r="A26" s="73" t="s">
        <v>28</v>
      </c>
      <c r="B26" s="74"/>
      <c r="C26" s="74"/>
      <c r="D26" s="75">
        <f>MIN(D8:D23)</f>
        <v>5.7018000000000004</v>
      </c>
      <c r="E26" s="74"/>
      <c r="F26" s="75">
        <f>MIN(F8:F23)</f>
        <v>15.3696</v>
      </c>
      <c r="G26" s="74"/>
      <c r="H26" s="75">
        <f>MIN(H8:H23)</f>
        <v>31.547799999999999</v>
      </c>
      <c r="I26" s="74"/>
      <c r="J26" s="75">
        <f>MIN(J8:J23)</f>
        <v>53.156100000000002</v>
      </c>
      <c r="K26" s="74"/>
      <c r="L26" s="75">
        <f>MIN(L8:L23)</f>
        <v>11.440799999999999</v>
      </c>
      <c r="M26" s="74"/>
      <c r="N26" s="75">
        <f>MIN(N8:N23)</f>
        <v>2.9906999999999999</v>
      </c>
      <c r="O26" s="74"/>
      <c r="P26" s="75">
        <f>MIN(P8:P23)</f>
        <v>8.7430000000000003</v>
      </c>
      <c r="Q26" s="74"/>
      <c r="R26" s="75">
        <f>MIN(R8:R23)</f>
        <v>7.2225999999999999</v>
      </c>
      <c r="S26" s="76"/>
    </row>
    <row r="27" spans="1:19" ht="15" thickBot="1" x14ac:dyDescent="0.35">
      <c r="A27" s="77" t="s">
        <v>29</v>
      </c>
      <c r="B27" s="78"/>
      <c r="C27" s="78"/>
      <c r="D27" s="79">
        <f>MAX(D8:D23)</f>
        <v>15.0726</v>
      </c>
      <c r="E27" s="78"/>
      <c r="F27" s="79">
        <f>MAX(F8:F23)</f>
        <v>41.848199999999999</v>
      </c>
      <c r="G27" s="78"/>
      <c r="H27" s="79">
        <f>MAX(H8:H23)</f>
        <v>65.403800000000004</v>
      </c>
      <c r="I27" s="78"/>
      <c r="J27" s="79">
        <f>MAX(J8:J23)</f>
        <v>118.03230000000001</v>
      </c>
      <c r="K27" s="78"/>
      <c r="L27" s="79">
        <f>MAX(L8:L23)</f>
        <v>20.042999999999999</v>
      </c>
      <c r="M27" s="78"/>
      <c r="N27" s="79">
        <f>MAX(N8:N23)</f>
        <v>13.6936</v>
      </c>
      <c r="O27" s="78"/>
      <c r="P27" s="79">
        <f>MAX(P8:P23)</f>
        <v>16.369399999999999</v>
      </c>
      <c r="Q27" s="78"/>
      <c r="R27" s="79">
        <f>MAX(R8:R23)</f>
        <v>19.910799999999998</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44347</v>
      </c>
      <c r="C8" s="65">
        <f>VLOOKUP($A8,'Return Data'!$B$7:$R$2843,4,0)</f>
        <v>618.99</v>
      </c>
      <c r="D8" s="65">
        <f>VLOOKUP($A8,'Return Data'!$B$7:$R$2843,10,0)</f>
        <v>7.4095000000000004</v>
      </c>
      <c r="E8" s="66">
        <f>RANK(D8,D$8:D$34,0)</f>
        <v>20</v>
      </c>
      <c r="F8" s="65">
        <f>VLOOKUP($A8,'Return Data'!$B$7:$R$2843,11,0)</f>
        <v>23.346599999999999</v>
      </c>
      <c r="G8" s="66">
        <f>RANK(F8,F$8:F$34,0)</f>
        <v>18</v>
      </c>
      <c r="H8" s="65">
        <f>VLOOKUP($A8,'Return Data'!$B$7:$R$2843,12,0)</f>
        <v>45.867800000000003</v>
      </c>
      <c r="I8" s="66">
        <f>RANK(H8,H$8:H$34,0)</f>
        <v>9</v>
      </c>
      <c r="J8" s="65">
        <f>VLOOKUP($A8,'Return Data'!$B$7:$R$2843,13,0)</f>
        <v>75.152799999999999</v>
      </c>
      <c r="K8" s="66">
        <f>RANK(J8,J$8:J$34,0)</f>
        <v>7</v>
      </c>
      <c r="L8" s="65">
        <f>VLOOKUP($A8,'Return Data'!$B$7:$R$2843,17,0)</f>
        <v>18.795300000000001</v>
      </c>
      <c r="M8" s="66">
        <f>RANK(L8,L$8:L$34,0)</f>
        <v>13</v>
      </c>
      <c r="N8" s="65">
        <f>VLOOKUP($A8,'Return Data'!$B$7:$R$2843,14,0)</f>
        <v>12.350899999999999</v>
      </c>
      <c r="O8" s="66">
        <f>RANK(N8,N$8:N$34,0)</f>
        <v>15</v>
      </c>
      <c r="P8" s="65">
        <f>VLOOKUP($A8,'Return Data'!$B$7:$R$2843,15,0)</f>
        <v>15.116099999999999</v>
      </c>
      <c r="Q8" s="66">
        <f>RANK(P8,P$8:P$34,0)</f>
        <v>15</v>
      </c>
      <c r="R8" s="65">
        <f>VLOOKUP($A8,'Return Data'!$B$7:$R$2843,16,0)</f>
        <v>17.112500000000001</v>
      </c>
      <c r="S8" s="67">
        <f>RANK(R8,R$8:R$34,0)</f>
        <v>11</v>
      </c>
    </row>
    <row r="9" spans="1:20" x14ac:dyDescent="0.3">
      <c r="A9" s="63" t="s">
        <v>900</v>
      </c>
      <c r="B9" s="64">
        <f>VLOOKUP($A9,'Return Data'!$B$7:$R$2843,3,0)</f>
        <v>44347</v>
      </c>
      <c r="C9" s="65">
        <f>VLOOKUP($A9,'Return Data'!$B$7:$R$2843,4,0)</f>
        <v>18.02</v>
      </c>
      <c r="D9" s="65">
        <f>VLOOKUP($A9,'Return Data'!$B$7:$R$2843,10,0)</f>
        <v>9.5441000000000003</v>
      </c>
      <c r="E9" s="66">
        <f t="shared" ref="E9:E34" si="0">RANK(D9,D$8:D$34,0)</f>
        <v>9</v>
      </c>
      <c r="F9" s="65">
        <f>VLOOKUP($A9,'Return Data'!$B$7:$R$2843,11,0)</f>
        <v>23.678799999999999</v>
      </c>
      <c r="G9" s="66">
        <f t="shared" ref="G9:G34" si="1">RANK(F9,F$8:F$34,0)</f>
        <v>15</v>
      </c>
      <c r="H9" s="65">
        <f>VLOOKUP($A9,'Return Data'!$B$7:$R$2843,12,0)</f>
        <v>40.233499999999999</v>
      </c>
      <c r="I9" s="66">
        <f t="shared" ref="I9:I34" si="2">RANK(H9,H$8:H$34,0)</f>
        <v>21</v>
      </c>
      <c r="J9" s="65">
        <f>VLOOKUP($A9,'Return Data'!$B$7:$R$2843,13,0)</f>
        <v>67.1614</v>
      </c>
      <c r="K9" s="66">
        <f t="shared" ref="K9:K34" si="3">RANK(J9,J$8:J$34,0)</f>
        <v>18</v>
      </c>
      <c r="L9" s="65">
        <f>VLOOKUP($A9,'Return Data'!$B$7:$R$2843,17,0)</f>
        <v>27.9483</v>
      </c>
      <c r="M9" s="66">
        <f t="shared" ref="M9:M34" si="4">RANK(L9,L$8:L$34,0)</f>
        <v>1</v>
      </c>
      <c r="N9" s="65"/>
      <c r="O9" s="66"/>
      <c r="P9" s="65"/>
      <c r="Q9" s="66"/>
      <c r="R9" s="65">
        <f>VLOOKUP($A9,'Return Data'!$B$7:$R$2843,16,0)</f>
        <v>25.3306</v>
      </c>
      <c r="S9" s="67">
        <f t="shared" ref="S9:S34" si="5">RANK(R9,R$8:R$34,0)</f>
        <v>3</v>
      </c>
    </row>
    <row r="10" spans="1:20" x14ac:dyDescent="0.3">
      <c r="A10" s="63" t="s">
        <v>902</v>
      </c>
      <c r="B10" s="64">
        <f>VLOOKUP($A10,'Return Data'!$B$7:$R$2843,3,0)</f>
        <v>44347</v>
      </c>
      <c r="C10" s="65">
        <f>VLOOKUP($A10,'Return Data'!$B$7:$R$2843,4,0)</f>
        <v>53.16</v>
      </c>
      <c r="D10" s="65">
        <f>VLOOKUP($A10,'Return Data'!$B$7:$R$2843,10,0)</f>
        <v>12.4841</v>
      </c>
      <c r="E10" s="66">
        <f t="shared" si="0"/>
        <v>2</v>
      </c>
      <c r="F10" s="65">
        <f>VLOOKUP($A10,'Return Data'!$B$7:$R$2843,11,0)</f>
        <v>23.255299999999998</v>
      </c>
      <c r="G10" s="66">
        <f t="shared" si="1"/>
        <v>19</v>
      </c>
      <c r="H10" s="65">
        <f>VLOOKUP($A10,'Return Data'!$B$7:$R$2843,12,0)</f>
        <v>41.949300000000001</v>
      </c>
      <c r="I10" s="66">
        <f t="shared" si="2"/>
        <v>17</v>
      </c>
      <c r="J10" s="65">
        <f>VLOOKUP($A10,'Return Data'!$B$7:$R$2843,13,0)</f>
        <v>65.247100000000003</v>
      </c>
      <c r="K10" s="66">
        <f t="shared" si="3"/>
        <v>19</v>
      </c>
      <c r="L10" s="65">
        <f>VLOOKUP($A10,'Return Data'!$B$7:$R$2843,17,0)</f>
        <v>19.883600000000001</v>
      </c>
      <c r="M10" s="66">
        <f t="shared" si="4"/>
        <v>8</v>
      </c>
      <c r="N10" s="65">
        <f>VLOOKUP($A10,'Return Data'!$B$7:$R$2843,14,0)</f>
        <v>9.6983999999999995</v>
      </c>
      <c r="O10" s="66">
        <f t="shared" ref="O10:O34" si="6">RANK(N10,N$8:N$34,0)</f>
        <v>21</v>
      </c>
      <c r="P10" s="65">
        <f>VLOOKUP($A10,'Return Data'!$B$7:$R$2843,15,0)</f>
        <v>13.5349</v>
      </c>
      <c r="Q10" s="66">
        <f t="shared" ref="Q10:Q34" si="7">RANK(P10,P$8:P$34,0)</f>
        <v>17</v>
      </c>
      <c r="R10" s="65">
        <f>VLOOKUP($A10,'Return Data'!$B$7:$R$2843,16,0)</f>
        <v>13.4055</v>
      </c>
      <c r="S10" s="67">
        <f t="shared" si="5"/>
        <v>24</v>
      </c>
    </row>
    <row r="11" spans="1:20" x14ac:dyDescent="0.3">
      <c r="A11" s="63" t="s">
        <v>904</v>
      </c>
      <c r="B11" s="64">
        <f>VLOOKUP($A11,'Return Data'!$B$7:$R$2843,3,0)</f>
        <v>44347</v>
      </c>
      <c r="C11" s="65">
        <f>VLOOKUP($A11,'Return Data'!$B$7:$R$2843,4,0)</f>
        <v>150.57</v>
      </c>
      <c r="D11" s="65">
        <f>VLOOKUP($A11,'Return Data'!$B$7:$R$2843,10,0)</f>
        <v>7.5423</v>
      </c>
      <c r="E11" s="66">
        <f t="shared" si="0"/>
        <v>19</v>
      </c>
      <c r="F11" s="65">
        <f>VLOOKUP($A11,'Return Data'!$B$7:$R$2843,11,0)</f>
        <v>21.525400000000001</v>
      </c>
      <c r="G11" s="66">
        <f t="shared" si="1"/>
        <v>23</v>
      </c>
      <c r="H11" s="65">
        <f>VLOOKUP($A11,'Return Data'!$B$7:$R$2843,12,0)</f>
        <v>40.522599999999997</v>
      </c>
      <c r="I11" s="66">
        <f t="shared" si="2"/>
        <v>20</v>
      </c>
      <c r="J11" s="65">
        <f>VLOOKUP($A11,'Return Data'!$B$7:$R$2843,13,0)</f>
        <v>69.732799999999997</v>
      </c>
      <c r="K11" s="66">
        <f t="shared" si="3"/>
        <v>14</v>
      </c>
      <c r="L11" s="65">
        <f>VLOOKUP($A11,'Return Data'!$B$7:$R$2843,17,0)</f>
        <v>21.204899999999999</v>
      </c>
      <c r="M11" s="66">
        <f t="shared" si="4"/>
        <v>5</v>
      </c>
      <c r="N11" s="65">
        <f>VLOOKUP($A11,'Return Data'!$B$7:$R$2843,14,0)</f>
        <v>14.9785</v>
      </c>
      <c r="O11" s="66">
        <f t="shared" si="6"/>
        <v>8</v>
      </c>
      <c r="P11" s="65">
        <f>VLOOKUP($A11,'Return Data'!$B$7:$R$2843,15,0)</f>
        <v>19.4101</v>
      </c>
      <c r="Q11" s="66">
        <f t="shared" si="7"/>
        <v>2</v>
      </c>
      <c r="R11" s="65">
        <f>VLOOKUP($A11,'Return Data'!$B$7:$R$2843,16,0)</f>
        <v>22.265499999999999</v>
      </c>
      <c r="S11" s="67">
        <f t="shared" si="5"/>
        <v>6</v>
      </c>
    </row>
    <row r="12" spans="1:20" x14ac:dyDescent="0.3">
      <c r="A12" s="63" t="s">
        <v>906</v>
      </c>
      <c r="B12" s="64">
        <f>VLOOKUP($A12,'Return Data'!$B$7:$R$2843,3,0)</f>
        <v>44347</v>
      </c>
      <c r="C12" s="65">
        <f>VLOOKUP($A12,'Return Data'!$B$7:$R$2843,4,0)</f>
        <v>346.75400000000002</v>
      </c>
      <c r="D12" s="65">
        <f>VLOOKUP($A12,'Return Data'!$B$7:$R$2843,10,0)</f>
        <v>11.1441</v>
      </c>
      <c r="E12" s="66">
        <f t="shared" si="0"/>
        <v>4</v>
      </c>
      <c r="F12" s="65">
        <f>VLOOKUP($A12,'Return Data'!$B$7:$R$2843,11,0)</f>
        <v>28.676200000000001</v>
      </c>
      <c r="G12" s="66">
        <f t="shared" si="1"/>
        <v>6</v>
      </c>
      <c r="H12" s="65">
        <f>VLOOKUP($A12,'Return Data'!$B$7:$R$2843,12,0)</f>
        <v>45.911999999999999</v>
      </c>
      <c r="I12" s="66">
        <f t="shared" si="2"/>
        <v>8</v>
      </c>
      <c r="J12" s="65">
        <f>VLOOKUP($A12,'Return Data'!$B$7:$R$2843,13,0)</f>
        <v>74.021799999999999</v>
      </c>
      <c r="K12" s="66">
        <f t="shared" si="3"/>
        <v>8</v>
      </c>
      <c r="L12" s="65">
        <f>VLOOKUP($A12,'Return Data'!$B$7:$R$2843,17,0)</f>
        <v>21.092199999999998</v>
      </c>
      <c r="M12" s="66">
        <f t="shared" si="4"/>
        <v>7</v>
      </c>
      <c r="N12" s="65">
        <f>VLOOKUP($A12,'Return Data'!$B$7:$R$2843,14,0)</f>
        <v>15.4002</v>
      </c>
      <c r="O12" s="66">
        <f t="shared" si="6"/>
        <v>6</v>
      </c>
      <c r="P12" s="65">
        <f>VLOOKUP($A12,'Return Data'!$B$7:$R$2843,15,0)</f>
        <v>17.342600000000001</v>
      </c>
      <c r="Q12" s="66">
        <f t="shared" si="7"/>
        <v>6</v>
      </c>
      <c r="R12" s="65">
        <f>VLOOKUP($A12,'Return Data'!$B$7:$R$2843,16,0)</f>
        <v>17.285599999999999</v>
      </c>
      <c r="S12" s="67">
        <f t="shared" si="5"/>
        <v>10</v>
      </c>
    </row>
    <row r="13" spans="1:20" x14ac:dyDescent="0.3">
      <c r="A13" s="63" t="s">
        <v>908</v>
      </c>
      <c r="B13" s="64">
        <f>VLOOKUP($A13,'Return Data'!$B$7:$R$2843,3,0)</f>
        <v>44347</v>
      </c>
      <c r="C13" s="65">
        <f>VLOOKUP($A13,'Return Data'!$B$7:$R$2843,4,0)</f>
        <v>50.161000000000001</v>
      </c>
      <c r="D13" s="65">
        <f>VLOOKUP($A13,'Return Data'!$B$7:$R$2843,10,0)</f>
        <v>7.1679000000000004</v>
      </c>
      <c r="E13" s="66">
        <f t="shared" si="0"/>
        <v>22</v>
      </c>
      <c r="F13" s="65">
        <f>VLOOKUP($A13,'Return Data'!$B$7:$R$2843,11,0)</f>
        <v>25.830300000000001</v>
      </c>
      <c r="G13" s="66">
        <f t="shared" si="1"/>
        <v>12</v>
      </c>
      <c r="H13" s="65">
        <f>VLOOKUP($A13,'Return Data'!$B$7:$R$2843,12,0)</f>
        <v>43.855600000000003</v>
      </c>
      <c r="I13" s="66">
        <f t="shared" si="2"/>
        <v>14</v>
      </c>
      <c r="J13" s="65">
        <f>VLOOKUP($A13,'Return Data'!$B$7:$R$2843,13,0)</f>
        <v>70.083399999999997</v>
      </c>
      <c r="K13" s="66">
        <f t="shared" si="3"/>
        <v>12</v>
      </c>
      <c r="L13" s="65">
        <f>VLOOKUP($A13,'Return Data'!$B$7:$R$2843,17,0)</f>
        <v>21.204699999999999</v>
      </c>
      <c r="M13" s="66">
        <f t="shared" si="4"/>
        <v>6</v>
      </c>
      <c r="N13" s="65">
        <f>VLOOKUP($A13,'Return Data'!$B$7:$R$2843,14,0)</f>
        <v>15.590400000000001</v>
      </c>
      <c r="O13" s="66">
        <f t="shared" si="6"/>
        <v>5</v>
      </c>
      <c r="P13" s="65">
        <f>VLOOKUP($A13,'Return Data'!$B$7:$R$2843,15,0)</f>
        <v>16.482500000000002</v>
      </c>
      <c r="Q13" s="66">
        <f t="shared" si="7"/>
        <v>7</v>
      </c>
      <c r="R13" s="65">
        <f>VLOOKUP($A13,'Return Data'!$B$7:$R$2843,16,0)</f>
        <v>16.0898</v>
      </c>
      <c r="S13" s="67">
        <f t="shared" si="5"/>
        <v>16</v>
      </c>
    </row>
    <row r="14" spans="1:20" x14ac:dyDescent="0.3">
      <c r="A14" s="63" t="s">
        <v>911</v>
      </c>
      <c r="B14" s="64">
        <f>VLOOKUP($A14,'Return Data'!$B$7:$R$2843,3,0)</f>
        <v>44347</v>
      </c>
      <c r="C14" s="65">
        <f>VLOOKUP($A14,'Return Data'!$B$7:$R$2843,4,0)</f>
        <v>113.8524</v>
      </c>
      <c r="D14" s="65">
        <f>VLOOKUP($A14,'Return Data'!$B$7:$R$2843,10,0)</f>
        <v>7.8493000000000004</v>
      </c>
      <c r="E14" s="66">
        <f t="shared" si="0"/>
        <v>18</v>
      </c>
      <c r="F14" s="65">
        <f>VLOOKUP($A14,'Return Data'!$B$7:$R$2843,11,0)</f>
        <v>27.509599999999999</v>
      </c>
      <c r="G14" s="66">
        <f t="shared" si="1"/>
        <v>10</v>
      </c>
      <c r="H14" s="65">
        <f>VLOOKUP($A14,'Return Data'!$B$7:$R$2843,12,0)</f>
        <v>48.898299999999999</v>
      </c>
      <c r="I14" s="66">
        <f t="shared" si="2"/>
        <v>1</v>
      </c>
      <c r="J14" s="65">
        <f>VLOOKUP($A14,'Return Data'!$B$7:$R$2843,13,0)</f>
        <v>83.993799999999993</v>
      </c>
      <c r="K14" s="66">
        <f t="shared" si="3"/>
        <v>1</v>
      </c>
      <c r="L14" s="65">
        <f>VLOOKUP($A14,'Return Data'!$B$7:$R$2843,17,0)</f>
        <v>15.8347</v>
      </c>
      <c r="M14" s="66">
        <f t="shared" si="4"/>
        <v>20</v>
      </c>
      <c r="N14" s="65">
        <f>VLOOKUP($A14,'Return Data'!$B$7:$R$2843,14,0)</f>
        <v>10.6191</v>
      </c>
      <c r="O14" s="66">
        <f t="shared" si="6"/>
        <v>20</v>
      </c>
      <c r="P14" s="65">
        <f>VLOOKUP($A14,'Return Data'!$B$7:$R$2843,15,0)</f>
        <v>12.226100000000001</v>
      </c>
      <c r="Q14" s="66">
        <f t="shared" si="7"/>
        <v>21</v>
      </c>
      <c r="R14" s="65">
        <f>VLOOKUP($A14,'Return Data'!$B$7:$R$2843,16,0)</f>
        <v>14.779299999999999</v>
      </c>
      <c r="S14" s="67">
        <f t="shared" si="5"/>
        <v>19</v>
      </c>
    </row>
    <row r="15" spans="1:20" x14ac:dyDescent="0.3">
      <c r="A15" s="63" t="s">
        <v>912</v>
      </c>
      <c r="B15" s="64">
        <f>VLOOKUP($A15,'Return Data'!$B$7:$R$2843,3,0)</f>
        <v>44347</v>
      </c>
      <c r="C15" s="65">
        <f>VLOOKUP($A15,'Return Data'!$B$7:$R$2843,4,0)</f>
        <v>161.38200000000001</v>
      </c>
      <c r="D15" s="65">
        <f>VLOOKUP($A15,'Return Data'!$B$7:$R$2843,10,0)</f>
        <v>8.7407000000000004</v>
      </c>
      <c r="E15" s="66">
        <f t="shared" si="0"/>
        <v>12</v>
      </c>
      <c r="F15" s="65">
        <f>VLOOKUP($A15,'Return Data'!$B$7:$R$2843,11,0)</f>
        <v>31.218699999999998</v>
      </c>
      <c r="G15" s="66">
        <f t="shared" si="1"/>
        <v>3</v>
      </c>
      <c r="H15" s="65">
        <f>VLOOKUP($A15,'Return Data'!$B$7:$R$2843,12,0)</f>
        <v>45.6858</v>
      </c>
      <c r="I15" s="66">
        <f t="shared" si="2"/>
        <v>11</v>
      </c>
      <c r="J15" s="65">
        <f>VLOOKUP($A15,'Return Data'!$B$7:$R$2843,13,0)</f>
        <v>79.267499999999998</v>
      </c>
      <c r="K15" s="66">
        <f t="shared" si="3"/>
        <v>3</v>
      </c>
      <c r="L15" s="65">
        <f>VLOOKUP($A15,'Return Data'!$B$7:$R$2843,17,0)</f>
        <v>17.3491</v>
      </c>
      <c r="M15" s="66">
        <f t="shared" si="4"/>
        <v>16</v>
      </c>
      <c r="N15" s="65">
        <f>VLOOKUP($A15,'Return Data'!$B$7:$R$2843,14,0)</f>
        <v>13.1533</v>
      </c>
      <c r="O15" s="66">
        <f t="shared" si="6"/>
        <v>11</v>
      </c>
      <c r="P15" s="65">
        <f>VLOOKUP($A15,'Return Data'!$B$7:$R$2843,15,0)</f>
        <v>13.218299999999999</v>
      </c>
      <c r="Q15" s="66">
        <f t="shared" si="7"/>
        <v>18</v>
      </c>
      <c r="R15" s="65">
        <f>VLOOKUP($A15,'Return Data'!$B$7:$R$2843,16,0)</f>
        <v>11.0242</v>
      </c>
      <c r="S15" s="67">
        <f t="shared" si="5"/>
        <v>27</v>
      </c>
    </row>
    <row r="16" spans="1:20" x14ac:dyDescent="0.3">
      <c r="A16" s="63" t="s">
        <v>914</v>
      </c>
      <c r="B16" s="64">
        <f>VLOOKUP($A16,'Return Data'!$B$7:$R$2843,3,0)</f>
        <v>44347</v>
      </c>
      <c r="C16" s="65">
        <f>VLOOKUP($A16,'Return Data'!$B$7:$R$2843,4,0)</f>
        <v>14.348599999999999</v>
      </c>
      <c r="D16" s="65">
        <f>VLOOKUP($A16,'Return Data'!$B$7:$R$2843,10,0)</f>
        <v>8.0150000000000006</v>
      </c>
      <c r="E16" s="66">
        <f t="shared" si="0"/>
        <v>16</v>
      </c>
      <c r="F16" s="65">
        <f>VLOOKUP($A16,'Return Data'!$B$7:$R$2843,11,0)</f>
        <v>23.395900000000001</v>
      </c>
      <c r="G16" s="66">
        <f t="shared" si="1"/>
        <v>17</v>
      </c>
      <c r="H16" s="65">
        <f>VLOOKUP($A16,'Return Data'!$B$7:$R$2843,12,0)</f>
        <v>43.2682</v>
      </c>
      <c r="I16" s="66">
        <f t="shared" si="2"/>
        <v>15</v>
      </c>
      <c r="J16" s="65">
        <f>VLOOKUP($A16,'Return Data'!$B$7:$R$2843,13,0)</f>
        <v>67.894499999999994</v>
      </c>
      <c r="K16" s="66">
        <f t="shared" si="3"/>
        <v>17</v>
      </c>
      <c r="L16" s="65">
        <f>VLOOKUP($A16,'Return Data'!$B$7:$R$2843,17,0)</f>
        <v>19.2729</v>
      </c>
      <c r="M16" s="66">
        <f t="shared" si="4"/>
        <v>11</v>
      </c>
      <c r="N16" s="65"/>
      <c r="O16" s="66"/>
      <c r="P16" s="65"/>
      <c r="Q16" s="66"/>
      <c r="R16" s="65">
        <f>VLOOKUP($A16,'Return Data'!$B$7:$R$2843,16,0)</f>
        <v>18.0305</v>
      </c>
      <c r="S16" s="67">
        <f t="shared" si="5"/>
        <v>9</v>
      </c>
    </row>
    <row r="17" spans="1:19" x14ac:dyDescent="0.3">
      <c r="A17" s="63" t="s">
        <v>917</v>
      </c>
      <c r="B17" s="64">
        <f>VLOOKUP($A17,'Return Data'!$B$7:$R$2843,3,0)</f>
        <v>44347</v>
      </c>
      <c r="C17" s="65">
        <f>VLOOKUP($A17,'Return Data'!$B$7:$R$2843,4,0)</f>
        <v>476.13</v>
      </c>
      <c r="D17" s="65">
        <f>VLOOKUP($A17,'Return Data'!$B$7:$R$2843,10,0)</f>
        <v>7.2122999999999999</v>
      </c>
      <c r="E17" s="66">
        <f t="shared" si="0"/>
        <v>21</v>
      </c>
      <c r="F17" s="65">
        <f>VLOOKUP($A17,'Return Data'!$B$7:$R$2843,11,0)</f>
        <v>28.012599999999999</v>
      </c>
      <c r="G17" s="66">
        <f t="shared" si="1"/>
        <v>8</v>
      </c>
      <c r="H17" s="65">
        <f>VLOOKUP($A17,'Return Data'!$B$7:$R$2843,12,0)</f>
        <v>42.630800000000001</v>
      </c>
      <c r="I17" s="66">
        <f t="shared" si="2"/>
        <v>16</v>
      </c>
      <c r="J17" s="65">
        <f>VLOOKUP($A17,'Return Data'!$B$7:$R$2843,13,0)</f>
        <v>69.816000000000003</v>
      </c>
      <c r="K17" s="66">
        <f t="shared" si="3"/>
        <v>13</v>
      </c>
      <c r="L17" s="65">
        <f>VLOOKUP($A17,'Return Data'!$B$7:$R$2843,17,0)</f>
        <v>16.185199999999998</v>
      </c>
      <c r="M17" s="66">
        <f t="shared" si="4"/>
        <v>19</v>
      </c>
      <c r="N17" s="65">
        <f>VLOOKUP($A17,'Return Data'!$B$7:$R$2843,14,0)</f>
        <v>12.6341</v>
      </c>
      <c r="O17" s="66">
        <f t="shared" si="6"/>
        <v>14</v>
      </c>
      <c r="P17" s="65">
        <f>VLOOKUP($A17,'Return Data'!$B$7:$R$2843,15,0)</f>
        <v>14.663</v>
      </c>
      <c r="Q17" s="66">
        <f t="shared" si="7"/>
        <v>16</v>
      </c>
      <c r="R17" s="65">
        <f>VLOOKUP($A17,'Return Data'!$B$7:$R$2843,16,0)</f>
        <v>14.3256</v>
      </c>
      <c r="S17" s="67">
        <f t="shared" si="5"/>
        <v>20</v>
      </c>
    </row>
    <row r="18" spans="1:19" x14ac:dyDescent="0.3">
      <c r="A18" s="63" t="s">
        <v>918</v>
      </c>
      <c r="B18" s="64">
        <f>VLOOKUP($A18,'Return Data'!$B$7:$R$2843,3,0)</f>
        <v>44347</v>
      </c>
      <c r="C18" s="65">
        <f>VLOOKUP($A18,'Return Data'!$B$7:$R$2843,4,0)</f>
        <v>68.22</v>
      </c>
      <c r="D18" s="65">
        <f>VLOOKUP($A18,'Return Data'!$B$7:$R$2843,10,0)</f>
        <v>10.156599999999999</v>
      </c>
      <c r="E18" s="66">
        <f t="shared" si="0"/>
        <v>7</v>
      </c>
      <c r="F18" s="65">
        <f>VLOOKUP($A18,'Return Data'!$B$7:$R$2843,11,0)</f>
        <v>25.751200000000001</v>
      </c>
      <c r="G18" s="66">
        <f t="shared" si="1"/>
        <v>13</v>
      </c>
      <c r="H18" s="65">
        <f>VLOOKUP($A18,'Return Data'!$B$7:$R$2843,12,0)</f>
        <v>43.924100000000003</v>
      </c>
      <c r="I18" s="66">
        <f t="shared" si="2"/>
        <v>13</v>
      </c>
      <c r="J18" s="65">
        <f>VLOOKUP($A18,'Return Data'!$B$7:$R$2843,13,0)</f>
        <v>75.688900000000004</v>
      </c>
      <c r="K18" s="66">
        <f t="shared" si="3"/>
        <v>6</v>
      </c>
      <c r="L18" s="65">
        <f>VLOOKUP($A18,'Return Data'!$B$7:$R$2843,17,0)</f>
        <v>17.299299999999999</v>
      </c>
      <c r="M18" s="66">
        <f t="shared" si="4"/>
        <v>17</v>
      </c>
      <c r="N18" s="65">
        <f>VLOOKUP($A18,'Return Data'!$B$7:$R$2843,14,0)</f>
        <v>11.953200000000001</v>
      </c>
      <c r="O18" s="66">
        <f t="shared" si="6"/>
        <v>17</v>
      </c>
      <c r="P18" s="65">
        <f>VLOOKUP($A18,'Return Data'!$B$7:$R$2843,15,0)</f>
        <v>15.7659</v>
      </c>
      <c r="Q18" s="66">
        <f t="shared" si="7"/>
        <v>12</v>
      </c>
      <c r="R18" s="65">
        <f>VLOOKUP($A18,'Return Data'!$B$7:$R$2843,16,0)</f>
        <v>13.9054</v>
      </c>
      <c r="S18" s="67">
        <f t="shared" si="5"/>
        <v>22</v>
      </c>
    </row>
    <row r="19" spans="1:19" x14ac:dyDescent="0.3">
      <c r="A19" s="63" t="s">
        <v>921</v>
      </c>
      <c r="B19" s="64">
        <f>VLOOKUP($A19,'Return Data'!$B$7:$R$2843,3,0)</f>
        <v>44347</v>
      </c>
      <c r="C19" s="65">
        <f>VLOOKUP($A19,'Return Data'!$B$7:$R$2843,4,0)</f>
        <v>51.82</v>
      </c>
      <c r="D19" s="65">
        <f>VLOOKUP($A19,'Return Data'!$B$7:$R$2843,10,0)</f>
        <v>5.6041999999999996</v>
      </c>
      <c r="E19" s="66">
        <f t="shared" si="0"/>
        <v>26</v>
      </c>
      <c r="F19" s="65">
        <f>VLOOKUP($A19,'Return Data'!$B$7:$R$2843,11,0)</f>
        <v>20.820699999999999</v>
      </c>
      <c r="G19" s="66">
        <f t="shared" si="1"/>
        <v>24</v>
      </c>
      <c r="H19" s="65">
        <f>VLOOKUP($A19,'Return Data'!$B$7:$R$2843,12,0)</f>
        <v>36.476199999999999</v>
      </c>
      <c r="I19" s="66">
        <f t="shared" si="2"/>
        <v>25</v>
      </c>
      <c r="J19" s="65">
        <f>VLOOKUP($A19,'Return Data'!$B$7:$R$2843,13,0)</f>
        <v>58.4709</v>
      </c>
      <c r="K19" s="66">
        <f t="shared" si="3"/>
        <v>26</v>
      </c>
      <c r="L19" s="65">
        <f>VLOOKUP($A19,'Return Data'!$B$7:$R$2843,17,0)</f>
        <v>16.8443</v>
      </c>
      <c r="M19" s="66">
        <f t="shared" si="4"/>
        <v>18</v>
      </c>
      <c r="N19" s="65">
        <f>VLOOKUP($A19,'Return Data'!$B$7:$R$2843,14,0)</f>
        <v>12.981</v>
      </c>
      <c r="O19" s="66">
        <f t="shared" si="6"/>
        <v>13</v>
      </c>
      <c r="P19" s="65">
        <f>VLOOKUP($A19,'Return Data'!$B$7:$R$2843,15,0)</f>
        <v>16.410599999999999</v>
      </c>
      <c r="Q19" s="66">
        <f t="shared" si="7"/>
        <v>8</v>
      </c>
      <c r="R19" s="65">
        <f>VLOOKUP($A19,'Return Data'!$B$7:$R$2843,16,0)</f>
        <v>17.0639</v>
      </c>
      <c r="S19" s="67">
        <f t="shared" si="5"/>
        <v>13</v>
      </c>
    </row>
    <row r="20" spans="1:19" x14ac:dyDescent="0.3">
      <c r="A20" s="63" t="s">
        <v>923</v>
      </c>
      <c r="B20" s="64">
        <f>VLOOKUP($A20,'Return Data'!$B$7:$R$2843,3,0)</f>
        <v>44347</v>
      </c>
      <c r="C20" s="65">
        <f>VLOOKUP($A20,'Return Data'!$B$7:$R$2843,4,0)</f>
        <v>188.792</v>
      </c>
      <c r="D20" s="65">
        <f>VLOOKUP($A20,'Return Data'!$B$7:$R$2843,10,0)</f>
        <v>8.3635000000000002</v>
      </c>
      <c r="E20" s="66">
        <f t="shared" si="0"/>
        <v>14</v>
      </c>
      <c r="F20" s="65">
        <f>VLOOKUP($A20,'Return Data'!$B$7:$R$2843,11,0)</f>
        <v>22.1006</v>
      </c>
      <c r="G20" s="66">
        <f t="shared" si="1"/>
        <v>22</v>
      </c>
      <c r="H20" s="65">
        <f>VLOOKUP($A20,'Return Data'!$B$7:$R$2843,12,0)</f>
        <v>41.0411</v>
      </c>
      <c r="I20" s="66">
        <f t="shared" si="2"/>
        <v>19</v>
      </c>
      <c r="J20" s="65">
        <f>VLOOKUP($A20,'Return Data'!$B$7:$R$2843,13,0)</f>
        <v>64.384200000000007</v>
      </c>
      <c r="K20" s="66">
        <f t="shared" si="3"/>
        <v>20</v>
      </c>
      <c r="L20" s="65">
        <f>VLOOKUP($A20,'Return Data'!$B$7:$R$2843,17,0)</f>
        <v>19.631799999999998</v>
      </c>
      <c r="M20" s="66">
        <f t="shared" si="4"/>
        <v>10</v>
      </c>
      <c r="N20" s="65">
        <f>VLOOKUP($A20,'Return Data'!$B$7:$R$2843,14,0)</f>
        <v>16.055299999999999</v>
      </c>
      <c r="O20" s="66">
        <f t="shared" si="6"/>
        <v>3</v>
      </c>
      <c r="P20" s="65">
        <f>VLOOKUP($A20,'Return Data'!$B$7:$R$2843,15,0)</f>
        <v>17.381399999999999</v>
      </c>
      <c r="Q20" s="66">
        <f t="shared" si="7"/>
        <v>5</v>
      </c>
      <c r="R20" s="65">
        <f>VLOOKUP($A20,'Return Data'!$B$7:$R$2843,16,0)</f>
        <v>16.891400000000001</v>
      </c>
      <c r="S20" s="67">
        <f t="shared" si="5"/>
        <v>14</v>
      </c>
    </row>
    <row r="21" spans="1:19" x14ac:dyDescent="0.3">
      <c r="A21" s="63" t="s">
        <v>924</v>
      </c>
      <c r="B21" s="64">
        <f>VLOOKUP($A21,'Return Data'!$B$7:$R$2843,3,0)</f>
        <v>44347</v>
      </c>
      <c r="C21" s="65">
        <f>VLOOKUP($A21,'Return Data'!$B$7:$R$2843,4,0)</f>
        <v>65.094999999999999</v>
      </c>
      <c r="D21" s="65">
        <f>VLOOKUP($A21,'Return Data'!$B$7:$R$2843,10,0)</f>
        <v>8.6509999999999998</v>
      </c>
      <c r="E21" s="66">
        <f t="shared" si="0"/>
        <v>13</v>
      </c>
      <c r="F21" s="65">
        <f>VLOOKUP($A21,'Return Data'!$B$7:$R$2843,11,0)</f>
        <v>17.491499999999998</v>
      </c>
      <c r="G21" s="66">
        <f t="shared" si="1"/>
        <v>27</v>
      </c>
      <c r="H21" s="65">
        <f>VLOOKUP($A21,'Return Data'!$B$7:$R$2843,12,0)</f>
        <v>30.5215</v>
      </c>
      <c r="I21" s="66">
        <f t="shared" si="2"/>
        <v>27</v>
      </c>
      <c r="J21" s="65">
        <f>VLOOKUP($A21,'Return Data'!$B$7:$R$2843,13,0)</f>
        <v>52.794400000000003</v>
      </c>
      <c r="K21" s="66">
        <f t="shared" si="3"/>
        <v>27</v>
      </c>
      <c r="L21" s="65">
        <f>VLOOKUP($A21,'Return Data'!$B$7:$R$2843,17,0)</f>
        <v>14.1783</v>
      </c>
      <c r="M21" s="66">
        <f t="shared" si="4"/>
        <v>24</v>
      </c>
      <c r="N21" s="65">
        <f>VLOOKUP($A21,'Return Data'!$B$7:$R$2843,14,0)</f>
        <v>8.1645000000000003</v>
      </c>
      <c r="O21" s="66">
        <f t="shared" si="6"/>
        <v>22</v>
      </c>
      <c r="P21" s="65">
        <f>VLOOKUP($A21,'Return Data'!$B$7:$R$2843,15,0)</f>
        <v>13.087300000000001</v>
      </c>
      <c r="Q21" s="66">
        <f t="shared" si="7"/>
        <v>19</v>
      </c>
      <c r="R21" s="65">
        <f>VLOOKUP($A21,'Return Data'!$B$7:$R$2843,16,0)</f>
        <v>14.0457</v>
      </c>
      <c r="S21" s="67">
        <f t="shared" si="5"/>
        <v>21</v>
      </c>
    </row>
    <row r="22" spans="1:19" x14ac:dyDescent="0.3">
      <c r="A22" s="63" t="s">
        <v>926</v>
      </c>
      <c r="B22" s="64">
        <f>VLOOKUP($A22,'Return Data'!$B$7:$R$2843,3,0)</f>
        <v>44347</v>
      </c>
      <c r="C22" s="65">
        <f>VLOOKUP($A22,'Return Data'!$B$7:$R$2843,4,0)</f>
        <v>22.3155</v>
      </c>
      <c r="D22" s="65">
        <f>VLOOKUP($A22,'Return Data'!$B$7:$R$2843,10,0)</f>
        <v>8.2383000000000006</v>
      </c>
      <c r="E22" s="66">
        <f t="shared" si="0"/>
        <v>15</v>
      </c>
      <c r="F22" s="65">
        <f>VLOOKUP($A22,'Return Data'!$B$7:$R$2843,11,0)</f>
        <v>19.558599999999998</v>
      </c>
      <c r="G22" s="66">
        <f t="shared" si="1"/>
        <v>25</v>
      </c>
      <c r="H22" s="65">
        <f>VLOOKUP($A22,'Return Data'!$B$7:$R$2843,12,0)</f>
        <v>37.250999999999998</v>
      </c>
      <c r="I22" s="66">
        <f t="shared" si="2"/>
        <v>22</v>
      </c>
      <c r="J22" s="65">
        <f>VLOOKUP($A22,'Return Data'!$B$7:$R$2843,13,0)</f>
        <v>63.506300000000003</v>
      </c>
      <c r="K22" s="66">
        <f t="shared" si="3"/>
        <v>23</v>
      </c>
      <c r="L22" s="65">
        <f>VLOOKUP($A22,'Return Data'!$B$7:$R$2843,17,0)</f>
        <v>18.878399999999999</v>
      </c>
      <c r="M22" s="66">
        <f t="shared" si="4"/>
        <v>12</v>
      </c>
      <c r="N22" s="65">
        <f>VLOOKUP($A22,'Return Data'!$B$7:$R$2843,14,0)</f>
        <v>13.228999999999999</v>
      </c>
      <c r="O22" s="66">
        <f t="shared" si="6"/>
        <v>10</v>
      </c>
      <c r="P22" s="65">
        <f>VLOOKUP($A22,'Return Data'!$B$7:$R$2843,15,0)</f>
        <v>17.7653</v>
      </c>
      <c r="Q22" s="66">
        <f t="shared" si="7"/>
        <v>4</v>
      </c>
      <c r="R22" s="65">
        <f>VLOOKUP($A22,'Return Data'!$B$7:$R$2843,16,0)</f>
        <v>13.6676</v>
      </c>
      <c r="S22" s="67">
        <f t="shared" si="5"/>
        <v>23</v>
      </c>
    </row>
    <row r="23" spans="1:19" x14ac:dyDescent="0.3">
      <c r="A23" s="63" t="s">
        <v>928</v>
      </c>
      <c r="B23" s="64">
        <f>VLOOKUP($A23,'Return Data'!$B$7:$R$2843,3,0)</f>
        <v>44347</v>
      </c>
      <c r="C23" s="65">
        <f>VLOOKUP($A23,'Return Data'!$B$7:$R$2843,4,0)</f>
        <v>14.5534</v>
      </c>
      <c r="D23" s="65">
        <f>VLOOKUP($A23,'Return Data'!$B$7:$R$2843,10,0)</f>
        <v>10.3734</v>
      </c>
      <c r="E23" s="66">
        <f t="shared" si="0"/>
        <v>6</v>
      </c>
      <c r="F23" s="65">
        <f>VLOOKUP($A23,'Return Data'!$B$7:$R$2843,11,0)</f>
        <v>30.655000000000001</v>
      </c>
      <c r="G23" s="66">
        <f t="shared" si="1"/>
        <v>4</v>
      </c>
      <c r="H23" s="65">
        <f>VLOOKUP($A23,'Return Data'!$B$7:$R$2843,12,0)</f>
        <v>47.121400000000001</v>
      </c>
      <c r="I23" s="66">
        <f t="shared" si="2"/>
        <v>6</v>
      </c>
      <c r="J23" s="65">
        <f>VLOOKUP($A23,'Return Data'!$B$7:$R$2843,13,0)</f>
        <v>71.944699999999997</v>
      </c>
      <c r="K23" s="66">
        <f t="shared" si="3"/>
        <v>11</v>
      </c>
      <c r="L23" s="65"/>
      <c r="M23" s="66"/>
      <c r="N23" s="65"/>
      <c r="O23" s="66"/>
      <c r="P23" s="65"/>
      <c r="Q23" s="66"/>
      <c r="R23" s="65">
        <f>VLOOKUP($A23,'Return Data'!$B$7:$R$2843,16,0)</f>
        <v>30.265699999999999</v>
      </c>
      <c r="S23" s="67">
        <f t="shared" si="5"/>
        <v>1</v>
      </c>
    </row>
    <row r="24" spans="1:19" x14ac:dyDescent="0.3">
      <c r="A24" s="63" t="s">
        <v>930</v>
      </c>
      <c r="B24" s="64">
        <f>VLOOKUP($A24,'Return Data'!$B$7:$R$2843,3,0)</f>
        <v>44347</v>
      </c>
      <c r="C24" s="65">
        <f>VLOOKUP($A24,'Return Data'!$B$7:$R$2843,4,0)</f>
        <v>91.697999999999993</v>
      </c>
      <c r="D24" s="65">
        <f>VLOOKUP($A24,'Return Data'!$B$7:$R$2843,10,0)</f>
        <v>9.7956000000000003</v>
      </c>
      <c r="E24" s="66">
        <f t="shared" si="0"/>
        <v>8</v>
      </c>
      <c r="F24" s="65">
        <f>VLOOKUP($A24,'Return Data'!$B$7:$R$2843,11,0)</f>
        <v>28.263300000000001</v>
      </c>
      <c r="G24" s="66">
        <f t="shared" si="1"/>
        <v>7</v>
      </c>
      <c r="H24" s="65">
        <f>VLOOKUP($A24,'Return Data'!$B$7:$R$2843,12,0)</f>
        <v>47.561999999999998</v>
      </c>
      <c r="I24" s="66">
        <f t="shared" si="2"/>
        <v>5</v>
      </c>
      <c r="J24" s="65">
        <f>VLOOKUP($A24,'Return Data'!$B$7:$R$2843,13,0)</f>
        <v>81.447299999999998</v>
      </c>
      <c r="K24" s="66">
        <f t="shared" si="3"/>
        <v>2</v>
      </c>
      <c r="L24" s="65">
        <f>VLOOKUP($A24,'Return Data'!$B$7:$R$2843,17,0)</f>
        <v>26.030899999999999</v>
      </c>
      <c r="M24" s="66">
        <f t="shared" si="4"/>
        <v>2</v>
      </c>
      <c r="N24" s="65">
        <f>VLOOKUP($A24,'Return Data'!$B$7:$R$2843,14,0)</f>
        <v>20.892800000000001</v>
      </c>
      <c r="O24" s="66">
        <f t="shared" si="6"/>
        <v>1</v>
      </c>
      <c r="P24" s="65">
        <f>VLOOKUP($A24,'Return Data'!$B$7:$R$2843,15,0)</f>
        <v>22.5975</v>
      </c>
      <c r="Q24" s="66">
        <f t="shared" si="7"/>
        <v>1</v>
      </c>
      <c r="R24" s="65">
        <f>VLOOKUP($A24,'Return Data'!$B$7:$R$2843,16,0)</f>
        <v>24.999099999999999</v>
      </c>
      <c r="S24" s="67">
        <f t="shared" si="5"/>
        <v>5</v>
      </c>
    </row>
    <row r="25" spans="1:19" x14ac:dyDescent="0.3">
      <c r="A25" s="63" t="s">
        <v>932</v>
      </c>
      <c r="B25" s="64">
        <f>VLOOKUP($A25,'Return Data'!$B$7:$R$2843,3,0)</f>
        <v>44347</v>
      </c>
      <c r="C25" s="65">
        <f>VLOOKUP($A25,'Return Data'!$B$7:$R$2843,4,0)</f>
        <v>14.4697</v>
      </c>
      <c r="D25" s="65">
        <f>VLOOKUP($A25,'Return Data'!$B$7:$R$2843,10,0)</f>
        <v>7.9877000000000002</v>
      </c>
      <c r="E25" s="66">
        <f t="shared" si="0"/>
        <v>17</v>
      </c>
      <c r="F25" s="65">
        <f>VLOOKUP($A25,'Return Data'!$B$7:$R$2843,11,0)</f>
        <v>26.571899999999999</v>
      </c>
      <c r="G25" s="66">
        <f t="shared" si="1"/>
        <v>11</v>
      </c>
      <c r="H25" s="65">
        <f>VLOOKUP($A25,'Return Data'!$B$7:$R$2843,12,0)</f>
        <v>46.482599999999998</v>
      </c>
      <c r="I25" s="66">
        <f t="shared" si="2"/>
        <v>7</v>
      </c>
      <c r="J25" s="65">
        <f>VLOOKUP($A25,'Return Data'!$B$7:$R$2843,13,0)</f>
        <v>69.200599999999994</v>
      </c>
      <c r="K25" s="66">
        <f t="shared" si="3"/>
        <v>15</v>
      </c>
      <c r="L25" s="65"/>
      <c r="M25" s="66"/>
      <c r="N25" s="65"/>
      <c r="O25" s="66"/>
      <c r="P25" s="65"/>
      <c r="Q25" s="66"/>
      <c r="R25" s="65">
        <f>VLOOKUP($A25,'Return Data'!$B$7:$R$2843,16,0)</f>
        <v>25.583300000000001</v>
      </c>
      <c r="S25" s="67">
        <f t="shared" si="5"/>
        <v>2</v>
      </c>
    </row>
    <row r="26" spans="1:19" x14ac:dyDescent="0.3">
      <c r="A26" s="63" t="s">
        <v>2021</v>
      </c>
      <c r="B26" s="64">
        <f>VLOOKUP($A26,'Return Data'!$B$7:$R$2843,3,0)</f>
        <v>44347</v>
      </c>
      <c r="C26" s="65">
        <f>VLOOKUP($A26,'Return Data'!$B$7:$R$2843,4,0)</f>
        <v>22.58</v>
      </c>
      <c r="D26" s="65">
        <f>VLOOKUP($A26,'Return Data'!$B$7:$R$2843,10,0)</f>
        <v>8.8854000000000006</v>
      </c>
      <c r="E26" s="66">
        <f t="shared" si="0"/>
        <v>11</v>
      </c>
      <c r="F26" s="65">
        <f>VLOOKUP($A26,'Return Data'!$B$7:$R$2843,11,0)</f>
        <v>27.5396</v>
      </c>
      <c r="G26" s="66">
        <f t="shared" si="1"/>
        <v>9</v>
      </c>
      <c r="H26" s="65">
        <f>VLOOKUP($A26,'Return Data'!$B$7:$R$2843,12,0)</f>
        <v>45.525300000000001</v>
      </c>
      <c r="I26" s="66">
        <f t="shared" si="2"/>
        <v>12</v>
      </c>
      <c r="J26" s="65">
        <f>VLOOKUP($A26,'Return Data'!$B$7:$R$2843,13,0)</f>
        <v>68.995500000000007</v>
      </c>
      <c r="K26" s="66">
        <f t="shared" si="3"/>
        <v>16</v>
      </c>
      <c r="L26" s="65">
        <f>VLOOKUP($A26,'Return Data'!$B$7:$R$2843,17,0)</f>
        <v>15.8057</v>
      </c>
      <c r="M26" s="66">
        <f t="shared" si="4"/>
        <v>21</v>
      </c>
      <c r="N26" s="65">
        <f>VLOOKUP($A26,'Return Data'!$B$7:$R$2843,14,0)</f>
        <v>13.0222</v>
      </c>
      <c r="O26" s="66">
        <f t="shared" si="6"/>
        <v>12</v>
      </c>
      <c r="P26" s="65">
        <f>VLOOKUP($A26,'Return Data'!$B$7:$R$2843,15,0)</f>
        <v>16.142900000000001</v>
      </c>
      <c r="Q26" s="66">
        <f t="shared" si="7"/>
        <v>11</v>
      </c>
      <c r="R26" s="65">
        <f>VLOOKUP($A26,'Return Data'!$B$7:$R$2843,16,0)</f>
        <v>16.008600000000001</v>
      </c>
      <c r="S26" s="67">
        <f t="shared" si="5"/>
        <v>17</v>
      </c>
    </row>
    <row r="27" spans="1:19" x14ac:dyDescent="0.3">
      <c r="A27" s="63" t="s">
        <v>935</v>
      </c>
      <c r="B27" s="64">
        <f>VLOOKUP($A27,'Return Data'!$B$7:$R$2843,3,0)</f>
        <v>44347</v>
      </c>
      <c r="C27" s="65">
        <f>VLOOKUP($A27,'Return Data'!$B$7:$R$2843,4,0)</f>
        <v>744.86019999999996</v>
      </c>
      <c r="D27" s="65">
        <f>VLOOKUP($A27,'Return Data'!$B$7:$R$2843,10,0)</f>
        <v>6.7271000000000001</v>
      </c>
      <c r="E27" s="66">
        <f t="shared" si="0"/>
        <v>23</v>
      </c>
      <c r="F27" s="65">
        <f>VLOOKUP($A27,'Return Data'!$B$7:$R$2843,11,0)</f>
        <v>23.602499999999999</v>
      </c>
      <c r="G27" s="66">
        <f t="shared" si="1"/>
        <v>16</v>
      </c>
      <c r="H27" s="65">
        <f>VLOOKUP($A27,'Return Data'!$B$7:$R$2843,12,0)</f>
        <v>41.334000000000003</v>
      </c>
      <c r="I27" s="66">
        <f t="shared" si="2"/>
        <v>18</v>
      </c>
      <c r="J27" s="65">
        <f>VLOOKUP($A27,'Return Data'!$B$7:$R$2843,13,0)</f>
        <v>73.243200000000002</v>
      </c>
      <c r="K27" s="66">
        <f t="shared" si="3"/>
        <v>10</v>
      </c>
      <c r="L27" s="65">
        <f>VLOOKUP($A27,'Return Data'!$B$7:$R$2843,17,0)</f>
        <v>14.667299999999999</v>
      </c>
      <c r="M27" s="66">
        <f t="shared" si="4"/>
        <v>23</v>
      </c>
      <c r="N27" s="65">
        <f>VLOOKUP($A27,'Return Data'!$B$7:$R$2843,14,0)</f>
        <v>10.9015</v>
      </c>
      <c r="O27" s="66">
        <f t="shared" si="6"/>
        <v>19</v>
      </c>
      <c r="P27" s="65">
        <f>VLOOKUP($A27,'Return Data'!$B$7:$R$2843,15,0)</f>
        <v>11.3195</v>
      </c>
      <c r="Q27" s="66">
        <f t="shared" si="7"/>
        <v>22</v>
      </c>
      <c r="R27" s="65">
        <f>VLOOKUP($A27,'Return Data'!$B$7:$R$2843,16,0)</f>
        <v>12.714600000000001</v>
      </c>
      <c r="S27" s="67">
        <f t="shared" si="5"/>
        <v>26</v>
      </c>
    </row>
    <row r="28" spans="1:19" x14ac:dyDescent="0.3">
      <c r="A28" s="63" t="s">
        <v>937</v>
      </c>
      <c r="B28" s="64">
        <f>VLOOKUP($A28,'Return Data'!$B$7:$R$2843,3,0)</f>
        <v>44347</v>
      </c>
      <c r="C28" s="65">
        <f>VLOOKUP($A28,'Return Data'!$B$7:$R$2843,4,0)</f>
        <v>168.05</v>
      </c>
      <c r="D28" s="65">
        <f>VLOOKUP($A28,'Return Data'!$B$7:$R$2843,10,0)</f>
        <v>9.3149999999999995</v>
      </c>
      <c r="E28" s="66">
        <f t="shared" si="0"/>
        <v>10</v>
      </c>
      <c r="F28" s="65">
        <f>VLOOKUP($A28,'Return Data'!$B$7:$R$2843,11,0)</f>
        <v>25.691800000000001</v>
      </c>
      <c r="G28" s="66">
        <f t="shared" si="1"/>
        <v>14</v>
      </c>
      <c r="H28" s="65">
        <f>VLOOKUP($A28,'Return Data'!$B$7:$R$2843,12,0)</f>
        <v>45.775500000000001</v>
      </c>
      <c r="I28" s="66">
        <f t="shared" si="2"/>
        <v>10</v>
      </c>
      <c r="J28" s="65">
        <f>VLOOKUP($A28,'Return Data'!$B$7:$R$2843,13,0)</f>
        <v>73.874799999999993</v>
      </c>
      <c r="K28" s="66">
        <f t="shared" si="3"/>
        <v>9</v>
      </c>
      <c r="L28" s="65">
        <f>VLOOKUP($A28,'Return Data'!$B$7:$R$2843,17,0)</f>
        <v>22.633800000000001</v>
      </c>
      <c r="M28" s="66">
        <f t="shared" si="4"/>
        <v>4</v>
      </c>
      <c r="N28" s="65">
        <f>VLOOKUP($A28,'Return Data'!$B$7:$R$2843,14,0)</f>
        <v>13.8125</v>
      </c>
      <c r="O28" s="66">
        <f t="shared" si="6"/>
        <v>9</v>
      </c>
      <c r="P28" s="65">
        <f>VLOOKUP($A28,'Return Data'!$B$7:$R$2843,15,0)</f>
        <v>18.747399999999999</v>
      </c>
      <c r="Q28" s="66">
        <f t="shared" si="7"/>
        <v>3</v>
      </c>
      <c r="R28" s="65">
        <f>VLOOKUP($A28,'Return Data'!$B$7:$R$2843,16,0)</f>
        <v>20.814800000000002</v>
      </c>
      <c r="S28" s="67">
        <f t="shared" si="5"/>
        <v>7</v>
      </c>
    </row>
    <row r="29" spans="1:19" x14ac:dyDescent="0.3">
      <c r="A29" s="63" t="s">
        <v>939</v>
      </c>
      <c r="B29" s="64">
        <f>VLOOKUP($A29,'Return Data'!$B$7:$R$2843,3,0)</f>
        <v>44347</v>
      </c>
      <c r="C29" s="65">
        <f>VLOOKUP($A29,'Return Data'!$B$7:$R$2843,4,0)</f>
        <v>59.927300000000002</v>
      </c>
      <c r="D29" s="65">
        <f>VLOOKUP($A29,'Return Data'!$B$7:$R$2843,10,0)</f>
        <v>19.747499999999999</v>
      </c>
      <c r="E29" s="66">
        <f t="shared" si="0"/>
        <v>1</v>
      </c>
      <c r="F29" s="65">
        <f>VLOOKUP($A29,'Return Data'!$B$7:$R$2843,11,0)</f>
        <v>34.9544</v>
      </c>
      <c r="G29" s="66">
        <f t="shared" si="1"/>
        <v>1</v>
      </c>
      <c r="H29" s="65">
        <f>VLOOKUP($A29,'Return Data'!$B$7:$R$2843,12,0)</f>
        <v>48.852200000000003</v>
      </c>
      <c r="I29" s="66">
        <f t="shared" si="2"/>
        <v>2</v>
      </c>
      <c r="J29" s="65">
        <f>VLOOKUP($A29,'Return Data'!$B$7:$R$2843,13,0)</f>
        <v>62.530999999999999</v>
      </c>
      <c r="K29" s="66">
        <f t="shared" si="3"/>
        <v>24</v>
      </c>
      <c r="L29" s="65">
        <f>VLOOKUP($A29,'Return Data'!$B$7:$R$2843,17,0)</f>
        <v>25.863</v>
      </c>
      <c r="M29" s="66">
        <f t="shared" si="4"/>
        <v>3</v>
      </c>
      <c r="N29" s="65">
        <f>VLOOKUP($A29,'Return Data'!$B$7:$R$2843,14,0)</f>
        <v>16.8704</v>
      </c>
      <c r="O29" s="66">
        <f t="shared" si="6"/>
        <v>2</v>
      </c>
      <c r="P29" s="65">
        <f>VLOOKUP($A29,'Return Data'!$B$7:$R$2843,15,0)</f>
        <v>16.1569</v>
      </c>
      <c r="Q29" s="66">
        <f t="shared" si="7"/>
        <v>10</v>
      </c>
      <c r="R29" s="65">
        <f>VLOOKUP($A29,'Return Data'!$B$7:$R$2843,16,0)</f>
        <v>18.372399999999999</v>
      </c>
      <c r="S29" s="67">
        <f t="shared" si="5"/>
        <v>8</v>
      </c>
    </row>
    <row r="30" spans="1:19" x14ac:dyDescent="0.3">
      <c r="A30" s="63" t="s">
        <v>1908</v>
      </c>
      <c r="B30" s="64">
        <f>VLOOKUP($A30,'Return Data'!$B$7:$R$2843,3,0)</f>
        <v>44347</v>
      </c>
      <c r="C30" s="65">
        <f>VLOOKUP($A30,'Return Data'!$B$7:$R$2843,4,0)</f>
        <v>333.77539999999999</v>
      </c>
      <c r="D30" s="65">
        <f>VLOOKUP($A30,'Return Data'!$B$7:$R$2843,10,0)</f>
        <v>11.262700000000001</v>
      </c>
      <c r="E30" s="66">
        <f t="shared" si="0"/>
        <v>3</v>
      </c>
      <c r="F30" s="65">
        <f>VLOOKUP($A30,'Return Data'!$B$7:$R$2843,11,0)</f>
        <v>30.015499999999999</v>
      </c>
      <c r="G30" s="66">
        <f t="shared" si="1"/>
        <v>5</v>
      </c>
      <c r="H30" s="65">
        <f>VLOOKUP($A30,'Return Data'!$B$7:$R$2843,12,0)</f>
        <v>48.231000000000002</v>
      </c>
      <c r="I30" s="66">
        <f t="shared" si="2"/>
        <v>4</v>
      </c>
      <c r="J30" s="65">
        <f>VLOOKUP($A30,'Return Data'!$B$7:$R$2843,13,0)</f>
        <v>76.839399999999998</v>
      </c>
      <c r="K30" s="66">
        <f t="shared" si="3"/>
        <v>5</v>
      </c>
      <c r="L30" s="65">
        <f>VLOOKUP($A30,'Return Data'!$B$7:$R$2843,17,0)</f>
        <v>19.642600000000002</v>
      </c>
      <c r="M30" s="66">
        <f t="shared" si="4"/>
        <v>9</v>
      </c>
      <c r="N30" s="65">
        <f>VLOOKUP($A30,'Return Data'!$B$7:$R$2843,14,0)</f>
        <v>15.192500000000001</v>
      </c>
      <c r="O30" s="66">
        <f t="shared" si="6"/>
        <v>7</v>
      </c>
      <c r="P30" s="65">
        <f>VLOOKUP($A30,'Return Data'!$B$7:$R$2843,15,0)</f>
        <v>15.735300000000001</v>
      </c>
      <c r="Q30" s="66">
        <f t="shared" si="7"/>
        <v>13</v>
      </c>
      <c r="R30" s="65">
        <f>VLOOKUP($A30,'Return Data'!$B$7:$R$2843,16,0)</f>
        <v>17.065300000000001</v>
      </c>
      <c r="S30" s="67">
        <f t="shared" si="5"/>
        <v>12</v>
      </c>
    </row>
    <row r="31" spans="1:19" x14ac:dyDescent="0.3">
      <c r="A31" s="63" t="s">
        <v>941</v>
      </c>
      <c r="B31" s="64">
        <f>VLOOKUP($A31,'Return Data'!$B$7:$R$2843,3,0)</f>
        <v>44347</v>
      </c>
      <c r="C31" s="65">
        <f>VLOOKUP($A31,'Return Data'!$B$7:$R$2843,4,0)</f>
        <v>49.034599999999998</v>
      </c>
      <c r="D31" s="65">
        <f>VLOOKUP($A31,'Return Data'!$B$7:$R$2843,10,0)</f>
        <v>5.1721000000000004</v>
      </c>
      <c r="E31" s="66">
        <f t="shared" si="0"/>
        <v>27</v>
      </c>
      <c r="F31" s="65">
        <f>VLOOKUP($A31,'Return Data'!$B$7:$R$2843,11,0)</f>
        <v>22.9618</v>
      </c>
      <c r="G31" s="66">
        <f t="shared" si="1"/>
        <v>20</v>
      </c>
      <c r="H31" s="65">
        <f>VLOOKUP($A31,'Return Data'!$B$7:$R$2843,12,0)</f>
        <v>37.146700000000003</v>
      </c>
      <c r="I31" s="66">
        <f t="shared" si="2"/>
        <v>24</v>
      </c>
      <c r="J31" s="65">
        <f>VLOOKUP($A31,'Return Data'!$B$7:$R$2843,13,0)</f>
        <v>64.079800000000006</v>
      </c>
      <c r="K31" s="66">
        <f t="shared" si="3"/>
        <v>21</v>
      </c>
      <c r="L31" s="65">
        <f>VLOOKUP($A31,'Return Data'!$B$7:$R$2843,17,0)</f>
        <v>15.108499999999999</v>
      </c>
      <c r="M31" s="66">
        <f t="shared" si="4"/>
        <v>22</v>
      </c>
      <c r="N31" s="65">
        <f>VLOOKUP($A31,'Return Data'!$B$7:$R$2843,14,0)</f>
        <v>12.181900000000001</v>
      </c>
      <c r="O31" s="66">
        <f t="shared" si="6"/>
        <v>16</v>
      </c>
      <c r="P31" s="65">
        <f>VLOOKUP($A31,'Return Data'!$B$7:$R$2843,15,0)</f>
        <v>16.404499999999999</v>
      </c>
      <c r="Q31" s="66">
        <f t="shared" si="7"/>
        <v>9</v>
      </c>
      <c r="R31" s="65">
        <f>VLOOKUP($A31,'Return Data'!$B$7:$R$2843,16,0)</f>
        <v>14.8169</v>
      </c>
      <c r="S31" s="67">
        <f t="shared" si="5"/>
        <v>18</v>
      </c>
    </row>
    <row r="32" spans="1:19" x14ac:dyDescent="0.3">
      <c r="A32" s="63" t="s">
        <v>943</v>
      </c>
      <c r="B32" s="64">
        <f>VLOOKUP($A32,'Return Data'!$B$7:$R$2843,3,0)</f>
        <v>44347</v>
      </c>
      <c r="C32" s="65">
        <f>VLOOKUP($A32,'Return Data'!$B$7:$R$2843,4,0)</f>
        <v>318.51280000000003</v>
      </c>
      <c r="D32" s="65">
        <f>VLOOKUP($A32,'Return Data'!$B$7:$R$2843,10,0)</f>
        <v>5.7290999999999999</v>
      </c>
      <c r="E32" s="66">
        <f t="shared" si="0"/>
        <v>25</v>
      </c>
      <c r="F32" s="65">
        <f>VLOOKUP($A32,'Return Data'!$B$7:$R$2843,11,0)</f>
        <v>22.161300000000001</v>
      </c>
      <c r="G32" s="66">
        <f t="shared" si="1"/>
        <v>21</v>
      </c>
      <c r="H32" s="65">
        <f>VLOOKUP($A32,'Return Data'!$B$7:$R$2843,12,0)</f>
        <v>37.2089</v>
      </c>
      <c r="I32" s="66">
        <f t="shared" si="2"/>
        <v>23</v>
      </c>
      <c r="J32" s="65">
        <f>VLOOKUP($A32,'Return Data'!$B$7:$R$2843,13,0)</f>
        <v>63.569800000000001</v>
      </c>
      <c r="K32" s="66">
        <f t="shared" si="3"/>
        <v>22</v>
      </c>
      <c r="L32" s="65">
        <f>VLOOKUP($A32,'Return Data'!$B$7:$R$2843,17,0)</f>
        <v>18.5991</v>
      </c>
      <c r="M32" s="66">
        <f t="shared" si="4"/>
        <v>14</v>
      </c>
      <c r="N32" s="65">
        <f>VLOOKUP($A32,'Return Data'!$B$7:$R$2843,14,0)</f>
        <v>15.6264</v>
      </c>
      <c r="O32" s="66">
        <f t="shared" si="6"/>
        <v>4</v>
      </c>
      <c r="P32" s="65">
        <f>VLOOKUP($A32,'Return Data'!$B$7:$R$2843,15,0)</f>
        <v>15.3301</v>
      </c>
      <c r="Q32" s="66">
        <f t="shared" si="7"/>
        <v>14</v>
      </c>
      <c r="R32" s="65">
        <f>VLOOKUP($A32,'Return Data'!$B$7:$R$2843,16,0)</f>
        <v>16.3917</v>
      </c>
      <c r="S32" s="67">
        <f t="shared" si="5"/>
        <v>15</v>
      </c>
    </row>
    <row r="33" spans="1:19" x14ac:dyDescent="0.3">
      <c r="A33" s="63" t="s">
        <v>944</v>
      </c>
      <c r="B33" s="64">
        <f>VLOOKUP($A33,'Return Data'!$B$7:$R$2843,3,0)</f>
        <v>44347</v>
      </c>
      <c r="C33" s="65">
        <f>VLOOKUP($A33,'Return Data'!$B$7:$R$2843,4,0)</f>
        <v>13.94</v>
      </c>
      <c r="D33" s="65">
        <f>VLOOKUP($A33,'Return Data'!$B$7:$R$2843,10,0)</f>
        <v>6.25</v>
      </c>
      <c r="E33" s="66">
        <f t="shared" si="0"/>
        <v>24</v>
      </c>
      <c r="F33" s="65">
        <f>VLOOKUP($A33,'Return Data'!$B$7:$R$2843,11,0)</f>
        <v>18.235800000000001</v>
      </c>
      <c r="G33" s="66">
        <f t="shared" si="1"/>
        <v>26</v>
      </c>
      <c r="H33" s="65">
        <f>VLOOKUP($A33,'Return Data'!$B$7:$R$2843,12,0)</f>
        <v>35.077500000000001</v>
      </c>
      <c r="I33" s="66">
        <f t="shared" si="2"/>
        <v>26</v>
      </c>
      <c r="J33" s="65">
        <f>VLOOKUP($A33,'Return Data'!$B$7:$R$2843,13,0)</f>
        <v>62.4709</v>
      </c>
      <c r="K33" s="66">
        <f t="shared" si="3"/>
        <v>25</v>
      </c>
      <c r="L33" s="65"/>
      <c r="M33" s="66"/>
      <c r="N33" s="65"/>
      <c r="O33" s="66"/>
      <c r="P33" s="65"/>
      <c r="Q33" s="66"/>
      <c r="R33" s="65">
        <f>VLOOKUP($A33,'Return Data'!$B$7:$R$2843,16,0)</f>
        <v>25.069400000000002</v>
      </c>
      <c r="S33" s="67">
        <f t="shared" si="5"/>
        <v>4</v>
      </c>
    </row>
    <row r="34" spans="1:19" x14ac:dyDescent="0.3">
      <c r="A34" s="63" t="s">
        <v>946</v>
      </c>
      <c r="B34" s="64">
        <f>VLOOKUP($A34,'Return Data'!$B$7:$R$2843,3,0)</f>
        <v>44347</v>
      </c>
      <c r="C34" s="65">
        <f>VLOOKUP($A34,'Return Data'!$B$7:$R$2843,4,0)</f>
        <v>89.882400000000004</v>
      </c>
      <c r="D34" s="65">
        <f>VLOOKUP($A34,'Return Data'!$B$7:$R$2843,10,0)</f>
        <v>10.7163</v>
      </c>
      <c r="E34" s="66">
        <f t="shared" si="0"/>
        <v>5</v>
      </c>
      <c r="F34" s="65">
        <f>VLOOKUP($A34,'Return Data'!$B$7:$R$2843,11,0)</f>
        <v>33.003100000000003</v>
      </c>
      <c r="G34" s="66">
        <f t="shared" si="1"/>
        <v>2</v>
      </c>
      <c r="H34" s="65">
        <f>VLOOKUP($A34,'Return Data'!$B$7:$R$2843,12,0)</f>
        <v>48.573099999999997</v>
      </c>
      <c r="I34" s="66">
        <f t="shared" si="2"/>
        <v>3</v>
      </c>
      <c r="J34" s="65">
        <f>VLOOKUP($A34,'Return Data'!$B$7:$R$2843,13,0)</f>
        <v>79.195700000000002</v>
      </c>
      <c r="K34" s="66">
        <f t="shared" si="3"/>
        <v>4</v>
      </c>
      <c r="L34" s="65">
        <f>VLOOKUP($A34,'Return Data'!$B$7:$R$2843,17,0)</f>
        <v>17.844799999999999</v>
      </c>
      <c r="M34" s="66">
        <f t="shared" si="4"/>
        <v>15</v>
      </c>
      <c r="N34" s="65">
        <f>VLOOKUP($A34,'Return Data'!$B$7:$R$2843,14,0)</f>
        <v>11.6488</v>
      </c>
      <c r="O34" s="66">
        <f t="shared" si="6"/>
        <v>18</v>
      </c>
      <c r="P34" s="65">
        <f>VLOOKUP($A34,'Return Data'!$B$7:$R$2843,15,0)</f>
        <v>12.9933</v>
      </c>
      <c r="Q34" s="66">
        <f t="shared" si="7"/>
        <v>20</v>
      </c>
      <c r="R34" s="65">
        <f>VLOOKUP($A34,'Return Data'!$B$7:$R$2843,16,0)</f>
        <v>13.288600000000001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8.8920296296296293</v>
      </c>
      <c r="E36" s="74"/>
      <c r="F36" s="75">
        <f>AVERAGE(F8:F34)</f>
        <v>25.401037037037039</v>
      </c>
      <c r="G36" s="74"/>
      <c r="H36" s="75">
        <f>AVERAGE(H8:H34)</f>
        <v>42.849185185185199</v>
      </c>
      <c r="I36" s="74"/>
      <c r="J36" s="75">
        <f>AVERAGE(J8:J34)</f>
        <v>69.800314814814811</v>
      </c>
      <c r="K36" s="74"/>
      <c r="L36" s="75">
        <f>AVERAGE(L8:L34)</f>
        <v>19.241612499999999</v>
      </c>
      <c r="M36" s="74"/>
      <c r="N36" s="75">
        <f>AVERAGE(N8:N34)</f>
        <v>13.498040909090907</v>
      </c>
      <c r="O36" s="74"/>
      <c r="P36" s="75">
        <f>AVERAGE(P8:P34)</f>
        <v>15.810522727272724</v>
      </c>
      <c r="Q36" s="74"/>
      <c r="R36" s="75">
        <f>AVERAGE(R8:R34)</f>
        <v>17.800500000000003</v>
      </c>
      <c r="S36" s="76"/>
    </row>
    <row r="37" spans="1:19" x14ac:dyDescent="0.3">
      <c r="A37" s="73" t="s">
        <v>28</v>
      </c>
      <c r="B37" s="74"/>
      <c r="C37" s="74"/>
      <c r="D37" s="75">
        <f>MIN(D8:D34)</f>
        <v>5.1721000000000004</v>
      </c>
      <c r="E37" s="74"/>
      <c r="F37" s="75">
        <f>MIN(F8:F34)</f>
        <v>17.491499999999998</v>
      </c>
      <c r="G37" s="74"/>
      <c r="H37" s="75">
        <f>MIN(H8:H34)</f>
        <v>30.5215</v>
      </c>
      <c r="I37" s="74"/>
      <c r="J37" s="75">
        <f>MIN(J8:J34)</f>
        <v>52.794400000000003</v>
      </c>
      <c r="K37" s="74"/>
      <c r="L37" s="75">
        <f>MIN(L8:L34)</f>
        <v>14.1783</v>
      </c>
      <c r="M37" s="74"/>
      <c r="N37" s="75">
        <f>MIN(N8:N34)</f>
        <v>8.1645000000000003</v>
      </c>
      <c r="O37" s="74"/>
      <c r="P37" s="75">
        <f>MIN(P8:P34)</f>
        <v>11.3195</v>
      </c>
      <c r="Q37" s="74"/>
      <c r="R37" s="75">
        <f>MIN(R8:R34)</f>
        <v>11.0242</v>
      </c>
      <c r="S37" s="76"/>
    </row>
    <row r="38" spans="1:19" ht="15" thickBot="1" x14ac:dyDescent="0.35">
      <c r="A38" s="77" t="s">
        <v>29</v>
      </c>
      <c r="B38" s="78"/>
      <c r="C38" s="78"/>
      <c r="D38" s="79">
        <f>MAX(D8:D34)</f>
        <v>19.747499999999999</v>
      </c>
      <c r="E38" s="78"/>
      <c r="F38" s="79">
        <f>MAX(F8:F34)</f>
        <v>34.9544</v>
      </c>
      <c r="G38" s="78"/>
      <c r="H38" s="79">
        <f>MAX(H8:H34)</f>
        <v>48.898299999999999</v>
      </c>
      <c r="I38" s="78"/>
      <c r="J38" s="79">
        <f>MAX(J8:J34)</f>
        <v>83.993799999999993</v>
      </c>
      <c r="K38" s="78"/>
      <c r="L38" s="79">
        <f>MAX(L8:L34)</f>
        <v>27.9483</v>
      </c>
      <c r="M38" s="78"/>
      <c r="N38" s="79">
        <f>MAX(N8:N34)</f>
        <v>20.892800000000001</v>
      </c>
      <c r="O38" s="78"/>
      <c r="P38" s="79">
        <f>MAX(P8:P34)</f>
        <v>22.5975</v>
      </c>
      <c r="Q38" s="78"/>
      <c r="R38" s="79">
        <f>MAX(R8:R34)</f>
        <v>30.265699999999999</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44347</v>
      </c>
      <c r="C8" s="65">
        <f>VLOOKUP($A8,'Return Data'!$B$7:$R$2843,4,0)</f>
        <v>694.689723249282</v>
      </c>
      <c r="D8" s="65">
        <f>VLOOKUP($A8,'Return Data'!$B$7:$R$2843,10,0)</f>
        <v>7.1741000000000001</v>
      </c>
      <c r="E8" s="66">
        <f t="shared" ref="E8:E34" si="0">RANK(D8,D$8:D$34,0)</f>
        <v>20</v>
      </c>
      <c r="F8" s="65">
        <f>VLOOKUP($A8,'Return Data'!$B$7:$R$2843,11,0)</f>
        <v>22.803699999999999</v>
      </c>
      <c r="G8" s="66">
        <f t="shared" ref="G8:G34" si="1">RANK(F8,F$8:F$34,0)</f>
        <v>16</v>
      </c>
      <c r="H8" s="65">
        <f>VLOOKUP($A8,'Return Data'!$B$7:$R$2843,12,0)</f>
        <v>44.891399999999997</v>
      </c>
      <c r="I8" s="66">
        <f>RANK(H8,H$8:H$34,0)</f>
        <v>8</v>
      </c>
      <c r="J8" s="65">
        <f>VLOOKUP($A8,'Return Data'!$B$7:$R$2843,13,0)</f>
        <v>73.542299999999997</v>
      </c>
      <c r="K8" s="66">
        <f>RANK(J8,J$8:J$34,0)</f>
        <v>7</v>
      </c>
      <c r="L8" s="65">
        <f>VLOOKUP($A8,'Return Data'!$B$7:$R$2843,17,0)</f>
        <v>17.7181</v>
      </c>
      <c r="M8" s="66">
        <f>RANK(L8,L$8:L$34,0)</f>
        <v>12</v>
      </c>
      <c r="N8" s="65">
        <f>VLOOKUP($A8,'Return Data'!$B$7:$R$2843,14,0)</f>
        <v>11.313700000000001</v>
      </c>
      <c r="O8" s="66">
        <f>RANK(N8,N$8:N$34,0)</f>
        <v>14</v>
      </c>
      <c r="P8" s="65">
        <f>VLOOKUP($A8,'Return Data'!$B$7:$R$2843,15,0)</f>
        <v>13.9123</v>
      </c>
      <c r="Q8" s="66">
        <f>RANK(P8,P$8:P$34,0)</f>
        <v>15</v>
      </c>
      <c r="R8" s="65">
        <f>VLOOKUP($A8,'Return Data'!$B$7:$R$2843,16,0)</f>
        <v>17.787700000000001</v>
      </c>
      <c r="S8" s="67">
        <f>RANK(R8,R$8:R$34,0)</f>
        <v>11</v>
      </c>
    </row>
    <row r="9" spans="1:20" x14ac:dyDescent="0.3">
      <c r="A9" s="63" t="s">
        <v>901</v>
      </c>
      <c r="B9" s="64">
        <f>VLOOKUP($A9,'Return Data'!$B$7:$R$2843,3,0)</f>
        <v>44347</v>
      </c>
      <c r="C9" s="65">
        <f>VLOOKUP($A9,'Return Data'!$B$7:$R$2843,4,0)</f>
        <v>17.22</v>
      </c>
      <c r="D9" s="65">
        <f>VLOOKUP($A9,'Return Data'!$B$7:$R$2843,10,0)</f>
        <v>9.0564</v>
      </c>
      <c r="E9" s="66">
        <f t="shared" si="0"/>
        <v>9</v>
      </c>
      <c r="F9" s="65">
        <f>VLOOKUP($A9,'Return Data'!$B$7:$R$2843,11,0)</f>
        <v>22.6496</v>
      </c>
      <c r="G9" s="66">
        <f t="shared" si="1"/>
        <v>17</v>
      </c>
      <c r="H9" s="65">
        <f>VLOOKUP($A9,'Return Data'!$B$7:$R$2843,12,0)</f>
        <v>38.535800000000002</v>
      </c>
      <c r="I9" s="66">
        <f t="shared" ref="I9:I34" si="2">RANK(H9,H$8:H$34,0)</f>
        <v>21</v>
      </c>
      <c r="J9" s="65">
        <f>VLOOKUP($A9,'Return Data'!$B$7:$R$2843,13,0)</f>
        <v>64.627200000000002</v>
      </c>
      <c r="K9" s="66">
        <f t="shared" ref="K9:K34" si="3">RANK(J9,J$8:J$34,0)</f>
        <v>18</v>
      </c>
      <c r="L9" s="65">
        <f>VLOOKUP($A9,'Return Data'!$B$7:$R$2843,17,0)</f>
        <v>25.8245</v>
      </c>
      <c r="M9" s="66">
        <f t="shared" ref="M9:M34" si="4">RANK(L9,L$8:L$34,0)</f>
        <v>1</v>
      </c>
      <c r="N9" s="65"/>
      <c r="O9" s="66"/>
      <c r="P9" s="65"/>
      <c r="Q9" s="66"/>
      <c r="R9" s="65">
        <f>VLOOKUP($A9,'Return Data'!$B$7:$R$2843,16,0)</f>
        <v>23.167400000000001</v>
      </c>
      <c r="S9" s="67">
        <f t="shared" ref="S9:S34" si="5">RANK(R9,R$8:R$34,0)</f>
        <v>5</v>
      </c>
    </row>
    <row r="10" spans="1:20" x14ac:dyDescent="0.3">
      <c r="A10" s="63" t="s">
        <v>903</v>
      </c>
      <c r="B10" s="64">
        <f>VLOOKUP($A10,'Return Data'!$B$7:$R$2843,3,0)</f>
        <v>44347</v>
      </c>
      <c r="C10" s="65">
        <f>VLOOKUP($A10,'Return Data'!$B$7:$R$2843,4,0)</f>
        <v>48.32</v>
      </c>
      <c r="D10" s="65">
        <f>VLOOKUP($A10,'Return Data'!$B$7:$R$2843,10,0)</f>
        <v>12.163399999999999</v>
      </c>
      <c r="E10" s="66">
        <f t="shared" si="0"/>
        <v>2</v>
      </c>
      <c r="F10" s="65">
        <f>VLOOKUP($A10,'Return Data'!$B$7:$R$2843,11,0)</f>
        <v>22.577400000000001</v>
      </c>
      <c r="G10" s="66">
        <f t="shared" si="1"/>
        <v>18</v>
      </c>
      <c r="H10" s="65">
        <f>VLOOKUP($A10,'Return Data'!$B$7:$R$2843,12,0)</f>
        <v>40.792499999999997</v>
      </c>
      <c r="I10" s="66">
        <f t="shared" si="2"/>
        <v>17</v>
      </c>
      <c r="J10" s="65">
        <f>VLOOKUP($A10,'Return Data'!$B$7:$R$2843,13,0)</f>
        <v>63.408900000000003</v>
      </c>
      <c r="K10" s="66">
        <f t="shared" si="3"/>
        <v>20</v>
      </c>
      <c r="L10" s="65">
        <f>VLOOKUP($A10,'Return Data'!$B$7:$R$2843,17,0)</f>
        <v>18.490400000000001</v>
      </c>
      <c r="M10" s="66">
        <f t="shared" si="4"/>
        <v>9</v>
      </c>
      <c r="N10" s="65">
        <f>VLOOKUP($A10,'Return Data'!$B$7:$R$2843,14,0)</f>
        <v>8.4062000000000001</v>
      </c>
      <c r="O10" s="66">
        <f t="shared" ref="O10:O34" si="6">RANK(N10,N$8:N$34,0)</f>
        <v>21</v>
      </c>
      <c r="P10" s="65">
        <f>VLOOKUP($A10,'Return Data'!$B$7:$R$2843,15,0)</f>
        <v>12.1967</v>
      </c>
      <c r="Q10" s="66">
        <f t="shared" ref="Q10:Q34" si="7">RANK(P10,P$8:P$34,0)</f>
        <v>19</v>
      </c>
      <c r="R10" s="65">
        <f>VLOOKUP($A10,'Return Data'!$B$7:$R$2843,16,0)</f>
        <v>13.2987</v>
      </c>
      <c r="S10" s="67">
        <f t="shared" si="5"/>
        <v>17</v>
      </c>
    </row>
    <row r="11" spans="1:20" x14ac:dyDescent="0.3">
      <c r="A11" s="63" t="s">
        <v>905</v>
      </c>
      <c r="B11" s="64">
        <f>VLOOKUP($A11,'Return Data'!$B$7:$R$2843,3,0)</f>
        <v>44347</v>
      </c>
      <c r="C11" s="65">
        <f>VLOOKUP($A11,'Return Data'!$B$7:$R$2843,4,0)</f>
        <v>137.65</v>
      </c>
      <c r="D11" s="65">
        <f>VLOOKUP($A11,'Return Data'!$B$7:$R$2843,10,0)</f>
        <v>7.2123999999999997</v>
      </c>
      <c r="E11" s="66">
        <f t="shared" si="0"/>
        <v>19</v>
      </c>
      <c r="F11" s="65">
        <f>VLOOKUP($A11,'Return Data'!$B$7:$R$2843,11,0)</f>
        <v>20.788</v>
      </c>
      <c r="G11" s="66">
        <f t="shared" si="1"/>
        <v>23</v>
      </c>
      <c r="H11" s="65">
        <f>VLOOKUP($A11,'Return Data'!$B$7:$R$2843,12,0)</f>
        <v>39.279600000000002</v>
      </c>
      <c r="I11" s="66">
        <f t="shared" si="2"/>
        <v>20</v>
      </c>
      <c r="J11" s="65">
        <f>VLOOKUP($A11,'Return Data'!$B$7:$R$2843,13,0)</f>
        <v>67.722700000000003</v>
      </c>
      <c r="K11" s="66">
        <f t="shared" si="3"/>
        <v>13</v>
      </c>
      <c r="L11" s="65">
        <f>VLOOKUP($A11,'Return Data'!$B$7:$R$2843,17,0)</f>
        <v>19.776499999999999</v>
      </c>
      <c r="M11" s="66">
        <f t="shared" si="4"/>
        <v>6</v>
      </c>
      <c r="N11" s="65">
        <f>VLOOKUP($A11,'Return Data'!$B$7:$R$2843,14,0)</f>
        <v>13.6532</v>
      </c>
      <c r="O11" s="66">
        <f t="shared" si="6"/>
        <v>8</v>
      </c>
      <c r="P11" s="65">
        <f>VLOOKUP($A11,'Return Data'!$B$7:$R$2843,15,0)</f>
        <v>17.969000000000001</v>
      </c>
      <c r="Q11" s="66">
        <f t="shared" si="7"/>
        <v>2</v>
      </c>
      <c r="R11" s="65">
        <f>VLOOKUP($A11,'Return Data'!$B$7:$R$2843,16,0)</f>
        <v>17.530999999999999</v>
      </c>
      <c r="S11" s="67">
        <f t="shared" si="5"/>
        <v>12</v>
      </c>
    </row>
    <row r="12" spans="1:20" x14ac:dyDescent="0.3">
      <c r="A12" s="63" t="s">
        <v>907</v>
      </c>
      <c r="B12" s="64">
        <f>VLOOKUP($A12,'Return Data'!$B$7:$R$2843,3,0)</f>
        <v>44347</v>
      </c>
      <c r="C12" s="65">
        <f>VLOOKUP($A12,'Return Data'!$B$7:$R$2843,4,0)</f>
        <v>323.15899999999999</v>
      </c>
      <c r="D12" s="65">
        <f>VLOOKUP($A12,'Return Data'!$B$7:$R$2843,10,0)</f>
        <v>10.8683</v>
      </c>
      <c r="E12" s="66">
        <f t="shared" si="0"/>
        <v>4</v>
      </c>
      <c r="F12" s="65">
        <f>VLOOKUP($A12,'Return Data'!$B$7:$R$2843,11,0)</f>
        <v>28.051200000000001</v>
      </c>
      <c r="G12" s="66">
        <f t="shared" si="1"/>
        <v>6</v>
      </c>
      <c r="H12" s="65">
        <f>VLOOKUP($A12,'Return Data'!$B$7:$R$2843,12,0)</f>
        <v>44.879899999999999</v>
      </c>
      <c r="I12" s="66">
        <f t="shared" si="2"/>
        <v>9</v>
      </c>
      <c r="J12" s="65">
        <f>VLOOKUP($A12,'Return Data'!$B$7:$R$2843,13,0)</f>
        <v>72.361599999999996</v>
      </c>
      <c r="K12" s="66">
        <f t="shared" si="3"/>
        <v>9</v>
      </c>
      <c r="L12" s="65">
        <f>VLOOKUP($A12,'Return Data'!$B$7:$R$2843,17,0)</f>
        <v>19.9511</v>
      </c>
      <c r="M12" s="66">
        <f t="shared" si="4"/>
        <v>5</v>
      </c>
      <c r="N12" s="65">
        <f>VLOOKUP($A12,'Return Data'!$B$7:$R$2843,14,0)</f>
        <v>14.286799999999999</v>
      </c>
      <c r="O12" s="66">
        <f t="shared" si="6"/>
        <v>6</v>
      </c>
      <c r="P12" s="65">
        <f>VLOOKUP($A12,'Return Data'!$B$7:$R$2843,15,0)</f>
        <v>16.160699999999999</v>
      </c>
      <c r="Q12" s="66">
        <f t="shared" si="7"/>
        <v>4</v>
      </c>
      <c r="R12" s="65">
        <f>VLOOKUP($A12,'Return Data'!$B$7:$R$2843,16,0)</f>
        <v>17.947800000000001</v>
      </c>
      <c r="S12" s="67">
        <f t="shared" si="5"/>
        <v>10</v>
      </c>
    </row>
    <row r="13" spans="1:20" x14ac:dyDescent="0.3">
      <c r="A13" s="63" t="s">
        <v>909</v>
      </c>
      <c r="B13" s="64">
        <f>VLOOKUP($A13,'Return Data'!$B$7:$R$2843,3,0)</f>
        <v>44347</v>
      </c>
      <c r="C13" s="65">
        <f>VLOOKUP($A13,'Return Data'!$B$7:$R$2843,4,0)</f>
        <v>45.445</v>
      </c>
      <c r="D13" s="65">
        <f>VLOOKUP($A13,'Return Data'!$B$7:$R$2843,10,0)</f>
        <v>6.7409999999999997</v>
      </c>
      <c r="E13" s="66">
        <f t="shared" si="0"/>
        <v>22</v>
      </c>
      <c r="F13" s="65">
        <f>VLOOKUP($A13,'Return Data'!$B$7:$R$2843,11,0)</f>
        <v>24.8489</v>
      </c>
      <c r="G13" s="66">
        <f t="shared" si="1"/>
        <v>14</v>
      </c>
      <c r="H13" s="65">
        <f>VLOOKUP($A13,'Return Data'!$B$7:$R$2843,12,0)</f>
        <v>42.233400000000003</v>
      </c>
      <c r="I13" s="66">
        <f t="shared" si="2"/>
        <v>14</v>
      </c>
      <c r="J13" s="65">
        <f>VLOOKUP($A13,'Return Data'!$B$7:$R$2843,13,0)</f>
        <v>67.489800000000002</v>
      </c>
      <c r="K13" s="66">
        <f t="shared" si="3"/>
        <v>14</v>
      </c>
      <c r="L13" s="65">
        <f>VLOOKUP($A13,'Return Data'!$B$7:$R$2843,17,0)</f>
        <v>19.341100000000001</v>
      </c>
      <c r="M13" s="66">
        <f t="shared" si="4"/>
        <v>7</v>
      </c>
      <c r="N13" s="65">
        <f>VLOOKUP($A13,'Return Data'!$B$7:$R$2843,14,0)</f>
        <v>13.8704</v>
      </c>
      <c r="O13" s="66">
        <f t="shared" si="6"/>
        <v>7</v>
      </c>
      <c r="P13" s="65">
        <f>VLOOKUP($A13,'Return Data'!$B$7:$R$2843,15,0)</f>
        <v>15.087300000000001</v>
      </c>
      <c r="Q13" s="66">
        <f t="shared" si="7"/>
        <v>9</v>
      </c>
      <c r="R13" s="65">
        <f>VLOOKUP($A13,'Return Data'!$B$7:$R$2843,16,0)</f>
        <v>11.4437</v>
      </c>
      <c r="S13" s="67">
        <f t="shared" si="5"/>
        <v>26</v>
      </c>
    </row>
    <row r="14" spans="1:20" x14ac:dyDescent="0.3">
      <c r="A14" s="63" t="s">
        <v>910</v>
      </c>
      <c r="B14" s="64">
        <f>VLOOKUP($A14,'Return Data'!$B$7:$R$2843,3,0)</f>
        <v>44347</v>
      </c>
      <c r="C14" s="65">
        <f>VLOOKUP($A14,'Return Data'!$B$7:$R$2843,4,0)</f>
        <v>106.8329</v>
      </c>
      <c r="D14" s="65">
        <f>VLOOKUP($A14,'Return Data'!$B$7:$R$2843,10,0)</f>
        <v>7.6478999999999999</v>
      </c>
      <c r="E14" s="66">
        <f t="shared" si="0"/>
        <v>16</v>
      </c>
      <c r="F14" s="65">
        <f>VLOOKUP($A14,'Return Data'!$B$7:$R$2843,11,0)</f>
        <v>27.019300000000001</v>
      </c>
      <c r="G14" s="66">
        <f t="shared" si="1"/>
        <v>9</v>
      </c>
      <c r="H14" s="65">
        <f>VLOOKUP($A14,'Return Data'!$B$7:$R$2843,12,0)</f>
        <v>48.010399999999997</v>
      </c>
      <c r="I14" s="66">
        <f t="shared" si="2"/>
        <v>2</v>
      </c>
      <c r="J14" s="65">
        <f>VLOOKUP($A14,'Return Data'!$B$7:$R$2843,13,0)</f>
        <v>82.423599999999993</v>
      </c>
      <c r="K14" s="66">
        <f t="shared" si="3"/>
        <v>1</v>
      </c>
      <c r="L14" s="65">
        <f>VLOOKUP($A14,'Return Data'!$B$7:$R$2843,17,0)</f>
        <v>14.8462</v>
      </c>
      <c r="M14" s="66">
        <f t="shared" si="4"/>
        <v>20</v>
      </c>
      <c r="N14" s="65">
        <f>VLOOKUP($A14,'Return Data'!$B$7:$R$2843,14,0)</f>
        <v>9.7238000000000007</v>
      </c>
      <c r="O14" s="66">
        <f t="shared" si="6"/>
        <v>20</v>
      </c>
      <c r="P14" s="65">
        <f>VLOOKUP($A14,'Return Data'!$B$7:$R$2843,15,0)</f>
        <v>11.3241</v>
      </c>
      <c r="Q14" s="66">
        <f t="shared" si="7"/>
        <v>21</v>
      </c>
      <c r="R14" s="65">
        <f>VLOOKUP($A14,'Return Data'!$B$7:$R$2843,16,0)</f>
        <v>15.6846</v>
      </c>
      <c r="S14" s="67">
        <f t="shared" si="5"/>
        <v>14</v>
      </c>
    </row>
    <row r="15" spans="1:20" x14ac:dyDescent="0.3">
      <c r="A15" s="63" t="s">
        <v>913</v>
      </c>
      <c r="B15" s="64">
        <f>VLOOKUP($A15,'Return Data'!$B$7:$R$2843,3,0)</f>
        <v>44347</v>
      </c>
      <c r="C15" s="65">
        <f>VLOOKUP($A15,'Return Data'!$B$7:$R$2843,4,0)</f>
        <v>213.674934202739</v>
      </c>
      <c r="D15" s="65">
        <f>VLOOKUP($A15,'Return Data'!$B$7:$R$2843,10,0)</f>
        <v>8.5266000000000002</v>
      </c>
      <c r="E15" s="66">
        <f t="shared" si="0"/>
        <v>11</v>
      </c>
      <c r="F15" s="65">
        <f>VLOOKUP($A15,'Return Data'!$B$7:$R$2843,11,0)</f>
        <v>30.805299999999999</v>
      </c>
      <c r="G15" s="66">
        <f t="shared" si="1"/>
        <v>3</v>
      </c>
      <c r="H15" s="65">
        <f>VLOOKUP($A15,'Return Data'!$B$7:$R$2843,12,0)</f>
        <v>45.108699999999999</v>
      </c>
      <c r="I15" s="66">
        <f t="shared" si="2"/>
        <v>6</v>
      </c>
      <c r="J15" s="65">
        <f>VLOOKUP($A15,'Return Data'!$B$7:$R$2843,13,0)</f>
        <v>78.411500000000004</v>
      </c>
      <c r="K15" s="66">
        <f t="shared" si="3"/>
        <v>3</v>
      </c>
      <c r="L15" s="65">
        <f>VLOOKUP($A15,'Return Data'!$B$7:$R$2843,17,0)</f>
        <v>16.933900000000001</v>
      </c>
      <c r="M15" s="66">
        <f t="shared" si="4"/>
        <v>16</v>
      </c>
      <c r="N15" s="65">
        <f>VLOOKUP($A15,'Return Data'!$B$7:$R$2843,14,0)</f>
        <v>12.8368</v>
      </c>
      <c r="O15" s="66">
        <f t="shared" si="6"/>
        <v>9</v>
      </c>
      <c r="P15" s="65">
        <f>VLOOKUP($A15,'Return Data'!$B$7:$R$2843,15,0)</f>
        <v>12.9765</v>
      </c>
      <c r="Q15" s="66">
        <f t="shared" si="7"/>
        <v>17</v>
      </c>
      <c r="R15" s="65">
        <f>VLOOKUP($A15,'Return Data'!$B$7:$R$2843,16,0)</f>
        <v>11.869400000000001</v>
      </c>
      <c r="S15" s="67">
        <f t="shared" si="5"/>
        <v>24</v>
      </c>
    </row>
    <row r="16" spans="1:20" x14ac:dyDescent="0.3">
      <c r="A16" s="63" t="s">
        <v>915</v>
      </c>
      <c r="B16" s="64">
        <f>VLOOKUP($A16,'Return Data'!$B$7:$R$2843,3,0)</f>
        <v>44347</v>
      </c>
      <c r="C16" s="65">
        <f>VLOOKUP($A16,'Return Data'!$B$7:$R$2843,4,0)</f>
        <v>13.8443</v>
      </c>
      <c r="D16" s="65">
        <f>VLOOKUP($A16,'Return Data'!$B$7:$R$2843,10,0)</f>
        <v>7.5411000000000001</v>
      </c>
      <c r="E16" s="66">
        <f t="shared" si="0"/>
        <v>17</v>
      </c>
      <c r="F16" s="65">
        <f>VLOOKUP($A16,'Return Data'!$B$7:$R$2843,11,0)</f>
        <v>22.340499999999999</v>
      </c>
      <c r="G16" s="66">
        <f t="shared" si="1"/>
        <v>19</v>
      </c>
      <c r="H16" s="65">
        <f>VLOOKUP($A16,'Return Data'!$B$7:$R$2843,12,0)</f>
        <v>41.470500000000001</v>
      </c>
      <c r="I16" s="66">
        <f t="shared" si="2"/>
        <v>16</v>
      </c>
      <c r="J16" s="65">
        <f>VLOOKUP($A16,'Return Data'!$B$7:$R$2843,13,0)</f>
        <v>65.084299999999999</v>
      </c>
      <c r="K16" s="66">
        <f t="shared" si="3"/>
        <v>17</v>
      </c>
      <c r="L16" s="65">
        <f>VLOOKUP($A16,'Return Data'!$B$7:$R$2843,17,0)</f>
        <v>17.316800000000001</v>
      </c>
      <c r="M16" s="66">
        <f t="shared" si="4"/>
        <v>13</v>
      </c>
      <c r="N16" s="65"/>
      <c r="O16" s="66"/>
      <c r="P16" s="65"/>
      <c r="Q16" s="66"/>
      <c r="R16" s="65">
        <f>VLOOKUP($A16,'Return Data'!$B$7:$R$2843,16,0)</f>
        <v>16.107500000000002</v>
      </c>
      <c r="S16" s="67">
        <f t="shared" si="5"/>
        <v>13</v>
      </c>
    </row>
    <row r="17" spans="1:19" x14ac:dyDescent="0.3">
      <c r="A17" s="63" t="s">
        <v>916</v>
      </c>
      <c r="B17" s="64">
        <f>VLOOKUP($A17,'Return Data'!$B$7:$R$2843,3,0)</f>
        <v>44347</v>
      </c>
      <c r="C17" s="65">
        <f>VLOOKUP($A17,'Return Data'!$B$7:$R$2843,4,0)</f>
        <v>441.5</v>
      </c>
      <c r="D17" s="65">
        <f>VLOOKUP($A17,'Return Data'!$B$7:$R$2843,10,0)</f>
        <v>7.0381</v>
      </c>
      <c r="E17" s="66">
        <f t="shared" si="0"/>
        <v>21</v>
      </c>
      <c r="F17" s="65">
        <f>VLOOKUP($A17,'Return Data'!$B$7:$R$2843,11,0)</f>
        <v>27.538499999999999</v>
      </c>
      <c r="G17" s="66">
        <f t="shared" si="1"/>
        <v>8</v>
      </c>
      <c r="H17" s="65">
        <f>VLOOKUP($A17,'Return Data'!$B$7:$R$2843,12,0)</f>
        <v>41.8292</v>
      </c>
      <c r="I17" s="66">
        <f t="shared" si="2"/>
        <v>15</v>
      </c>
      <c r="J17" s="65">
        <f>VLOOKUP($A17,'Return Data'!$B$7:$R$2843,13,0)</f>
        <v>68.498599999999996</v>
      </c>
      <c r="K17" s="66">
        <f t="shared" si="3"/>
        <v>12</v>
      </c>
      <c r="L17" s="65">
        <f>VLOOKUP($A17,'Return Data'!$B$7:$R$2843,17,0)</f>
        <v>15.304</v>
      </c>
      <c r="M17" s="66">
        <f t="shared" si="4"/>
        <v>19</v>
      </c>
      <c r="N17" s="65">
        <f>VLOOKUP($A17,'Return Data'!$B$7:$R$2843,14,0)</f>
        <v>11.6922</v>
      </c>
      <c r="O17" s="66">
        <f t="shared" si="6"/>
        <v>11</v>
      </c>
      <c r="P17" s="65">
        <f>VLOOKUP($A17,'Return Data'!$B$7:$R$2843,15,0)</f>
        <v>13.531499999999999</v>
      </c>
      <c r="Q17" s="66">
        <f t="shared" si="7"/>
        <v>16</v>
      </c>
      <c r="R17" s="65">
        <f>VLOOKUP($A17,'Return Data'!$B$7:$R$2843,16,0)</f>
        <v>17.978000000000002</v>
      </c>
      <c r="S17" s="67">
        <f t="shared" si="5"/>
        <v>9</v>
      </c>
    </row>
    <row r="18" spans="1:19" x14ac:dyDescent="0.3">
      <c r="A18" s="63" t="s">
        <v>919</v>
      </c>
      <c r="B18" s="64">
        <f>VLOOKUP($A18,'Return Data'!$B$7:$R$2843,3,0)</f>
        <v>44347</v>
      </c>
      <c r="C18" s="65">
        <f>VLOOKUP($A18,'Return Data'!$B$7:$R$2843,4,0)</f>
        <v>61.45</v>
      </c>
      <c r="D18" s="65">
        <f>VLOOKUP($A18,'Return Data'!$B$7:$R$2843,10,0)</f>
        <v>9.8106000000000009</v>
      </c>
      <c r="E18" s="66">
        <f t="shared" si="0"/>
        <v>7</v>
      </c>
      <c r="F18" s="65">
        <f>VLOOKUP($A18,'Return Data'!$B$7:$R$2843,11,0)</f>
        <v>25</v>
      </c>
      <c r="G18" s="66">
        <f t="shared" si="1"/>
        <v>12</v>
      </c>
      <c r="H18" s="65">
        <f>VLOOKUP($A18,'Return Data'!$B$7:$R$2843,12,0)</f>
        <v>42.641599999999997</v>
      </c>
      <c r="I18" s="66">
        <f t="shared" si="2"/>
        <v>13</v>
      </c>
      <c r="J18" s="65">
        <f>VLOOKUP($A18,'Return Data'!$B$7:$R$2843,13,0)</f>
        <v>73.587599999999995</v>
      </c>
      <c r="K18" s="66">
        <f t="shared" si="3"/>
        <v>6</v>
      </c>
      <c r="L18" s="65">
        <f>VLOOKUP($A18,'Return Data'!$B$7:$R$2843,17,0)</f>
        <v>15.8971</v>
      </c>
      <c r="M18" s="66">
        <f t="shared" si="4"/>
        <v>17</v>
      </c>
      <c r="N18" s="65">
        <f>VLOOKUP($A18,'Return Data'!$B$7:$R$2843,14,0)</f>
        <v>10.601699999999999</v>
      </c>
      <c r="O18" s="66">
        <f t="shared" si="6"/>
        <v>18</v>
      </c>
      <c r="P18" s="65">
        <f>VLOOKUP($A18,'Return Data'!$B$7:$R$2843,15,0)</f>
        <v>14.176399999999999</v>
      </c>
      <c r="Q18" s="66">
        <f t="shared" si="7"/>
        <v>12</v>
      </c>
      <c r="R18" s="65">
        <f>VLOOKUP($A18,'Return Data'!$B$7:$R$2843,16,0)</f>
        <v>12.162100000000001</v>
      </c>
      <c r="S18" s="67">
        <f t="shared" si="5"/>
        <v>23</v>
      </c>
    </row>
    <row r="19" spans="1:19" x14ac:dyDescent="0.3">
      <c r="A19" s="63" t="s">
        <v>920</v>
      </c>
      <c r="B19" s="64">
        <f>VLOOKUP($A19,'Return Data'!$B$7:$R$2843,3,0)</f>
        <v>44347</v>
      </c>
      <c r="C19" s="65">
        <f>VLOOKUP($A19,'Return Data'!$B$7:$R$2843,4,0)</f>
        <v>46.04</v>
      </c>
      <c r="D19" s="65">
        <f>VLOOKUP($A19,'Return Data'!$B$7:$R$2843,10,0)</f>
        <v>5.2102000000000004</v>
      </c>
      <c r="E19" s="66">
        <f t="shared" si="0"/>
        <v>26</v>
      </c>
      <c r="F19" s="65">
        <f>VLOOKUP($A19,'Return Data'!$B$7:$R$2843,11,0)</f>
        <v>19.958300000000001</v>
      </c>
      <c r="G19" s="66">
        <f t="shared" si="1"/>
        <v>24</v>
      </c>
      <c r="H19" s="65">
        <f>VLOOKUP($A19,'Return Data'!$B$7:$R$2843,12,0)</f>
        <v>35.054299999999998</v>
      </c>
      <c r="I19" s="66">
        <f t="shared" si="2"/>
        <v>25</v>
      </c>
      <c r="J19" s="65">
        <f>VLOOKUP($A19,'Return Data'!$B$7:$R$2843,13,0)</f>
        <v>56.279699999999998</v>
      </c>
      <c r="K19" s="66">
        <f t="shared" si="3"/>
        <v>26</v>
      </c>
      <c r="L19" s="65">
        <f>VLOOKUP($A19,'Return Data'!$B$7:$R$2843,17,0)</f>
        <v>15.4473</v>
      </c>
      <c r="M19" s="66">
        <f t="shared" si="4"/>
        <v>18</v>
      </c>
      <c r="N19" s="65">
        <f>VLOOKUP($A19,'Return Data'!$B$7:$R$2843,14,0)</f>
        <v>11.593299999999999</v>
      </c>
      <c r="O19" s="66">
        <f t="shared" si="6"/>
        <v>13</v>
      </c>
      <c r="P19" s="65">
        <f>VLOOKUP($A19,'Return Data'!$B$7:$R$2843,15,0)</f>
        <v>14.771599999999999</v>
      </c>
      <c r="Q19" s="66">
        <f t="shared" si="7"/>
        <v>11</v>
      </c>
      <c r="R19" s="65">
        <f>VLOOKUP($A19,'Return Data'!$B$7:$R$2843,16,0)</f>
        <v>11.6829</v>
      </c>
      <c r="S19" s="67">
        <f t="shared" si="5"/>
        <v>25</v>
      </c>
    </row>
    <row r="20" spans="1:19" x14ac:dyDescent="0.3">
      <c r="A20" s="63" t="s">
        <v>922</v>
      </c>
      <c r="B20" s="64">
        <f>VLOOKUP($A20,'Return Data'!$B$7:$R$2843,3,0)</f>
        <v>44347</v>
      </c>
      <c r="C20" s="65">
        <f>VLOOKUP($A20,'Return Data'!$B$7:$R$2843,4,0)</f>
        <v>172.50700000000001</v>
      </c>
      <c r="D20" s="65">
        <f>VLOOKUP($A20,'Return Data'!$B$7:$R$2843,10,0)</f>
        <v>8.0235000000000003</v>
      </c>
      <c r="E20" s="66">
        <f t="shared" si="0"/>
        <v>14</v>
      </c>
      <c r="F20" s="65">
        <f>VLOOKUP($A20,'Return Data'!$B$7:$R$2843,11,0)</f>
        <v>21.354800000000001</v>
      </c>
      <c r="G20" s="66">
        <f t="shared" si="1"/>
        <v>22</v>
      </c>
      <c r="H20" s="65">
        <f>VLOOKUP($A20,'Return Data'!$B$7:$R$2843,12,0)</f>
        <v>39.785899999999998</v>
      </c>
      <c r="I20" s="66">
        <f t="shared" si="2"/>
        <v>19</v>
      </c>
      <c r="J20" s="65">
        <f>VLOOKUP($A20,'Return Data'!$B$7:$R$2843,13,0)</f>
        <v>62.4268</v>
      </c>
      <c r="K20" s="66">
        <f t="shared" si="3"/>
        <v>21</v>
      </c>
      <c r="L20" s="65">
        <f>VLOOKUP($A20,'Return Data'!$B$7:$R$2843,17,0)</f>
        <v>18.2897</v>
      </c>
      <c r="M20" s="66">
        <f t="shared" si="4"/>
        <v>10</v>
      </c>
      <c r="N20" s="65">
        <f>VLOOKUP($A20,'Return Data'!$B$7:$R$2843,14,0)</f>
        <v>14.780200000000001</v>
      </c>
      <c r="O20" s="66">
        <f t="shared" si="6"/>
        <v>3</v>
      </c>
      <c r="P20" s="65">
        <f>VLOOKUP($A20,'Return Data'!$B$7:$R$2843,15,0)</f>
        <v>15.973000000000001</v>
      </c>
      <c r="Q20" s="66">
        <f t="shared" si="7"/>
        <v>6</v>
      </c>
      <c r="R20" s="65">
        <f>VLOOKUP($A20,'Return Data'!$B$7:$R$2843,16,0)</f>
        <v>18.552</v>
      </c>
      <c r="S20" s="67">
        <f t="shared" si="5"/>
        <v>7</v>
      </c>
    </row>
    <row r="21" spans="1:19" x14ac:dyDescent="0.3">
      <c r="A21" s="63" t="s">
        <v>925</v>
      </c>
      <c r="B21" s="64">
        <f>VLOOKUP($A21,'Return Data'!$B$7:$R$2843,3,0)</f>
        <v>44347</v>
      </c>
      <c r="C21" s="65">
        <f>VLOOKUP($A21,'Return Data'!$B$7:$R$2843,4,0)</f>
        <v>61.045000000000002</v>
      </c>
      <c r="D21" s="65">
        <f>VLOOKUP($A21,'Return Data'!$B$7:$R$2843,10,0)</f>
        <v>8.4030000000000005</v>
      </c>
      <c r="E21" s="66">
        <f t="shared" si="0"/>
        <v>12</v>
      </c>
      <c r="F21" s="65">
        <f>VLOOKUP($A21,'Return Data'!$B$7:$R$2843,11,0)</f>
        <v>16.9803</v>
      </c>
      <c r="G21" s="66">
        <f t="shared" si="1"/>
        <v>27</v>
      </c>
      <c r="H21" s="65">
        <f>VLOOKUP($A21,'Return Data'!$B$7:$R$2843,12,0)</f>
        <v>29.675999999999998</v>
      </c>
      <c r="I21" s="66">
        <f t="shared" si="2"/>
        <v>27</v>
      </c>
      <c r="J21" s="65">
        <f>VLOOKUP($A21,'Return Data'!$B$7:$R$2843,13,0)</f>
        <v>51.453899999999997</v>
      </c>
      <c r="K21" s="66">
        <f t="shared" si="3"/>
        <v>27</v>
      </c>
      <c r="L21" s="65">
        <f>VLOOKUP($A21,'Return Data'!$B$7:$R$2843,17,0)</f>
        <v>13.211</v>
      </c>
      <c r="M21" s="66">
        <f t="shared" si="4"/>
        <v>24</v>
      </c>
      <c r="N21" s="65">
        <f>VLOOKUP($A21,'Return Data'!$B$7:$R$2843,14,0)</f>
        <v>7.2556000000000003</v>
      </c>
      <c r="O21" s="66">
        <f t="shared" si="6"/>
        <v>22</v>
      </c>
      <c r="P21" s="65">
        <f>VLOOKUP($A21,'Return Data'!$B$7:$R$2843,15,0)</f>
        <v>12.1648</v>
      </c>
      <c r="Q21" s="66">
        <f t="shared" si="7"/>
        <v>20</v>
      </c>
      <c r="R21" s="65">
        <f>VLOOKUP($A21,'Return Data'!$B$7:$R$2843,16,0)</f>
        <v>12.785299999999999</v>
      </c>
      <c r="S21" s="67">
        <f t="shared" si="5"/>
        <v>19</v>
      </c>
    </row>
    <row r="22" spans="1:19" x14ac:dyDescent="0.3">
      <c r="A22" s="63" t="s">
        <v>927</v>
      </c>
      <c r="B22" s="64">
        <f>VLOOKUP($A22,'Return Data'!$B$7:$R$2843,3,0)</f>
        <v>44347</v>
      </c>
      <c r="C22" s="65">
        <f>VLOOKUP($A22,'Return Data'!$B$7:$R$2843,4,0)</f>
        <v>20.535900000000002</v>
      </c>
      <c r="D22" s="65">
        <f>VLOOKUP($A22,'Return Data'!$B$7:$R$2843,10,0)</f>
        <v>7.7778999999999998</v>
      </c>
      <c r="E22" s="66">
        <f t="shared" si="0"/>
        <v>15</v>
      </c>
      <c r="F22" s="65">
        <f>VLOOKUP($A22,'Return Data'!$B$7:$R$2843,11,0)</f>
        <v>18.592199999999998</v>
      </c>
      <c r="G22" s="66">
        <f t="shared" si="1"/>
        <v>25</v>
      </c>
      <c r="H22" s="65">
        <f>VLOOKUP($A22,'Return Data'!$B$7:$R$2843,12,0)</f>
        <v>35.636400000000002</v>
      </c>
      <c r="I22" s="66">
        <f t="shared" si="2"/>
        <v>24</v>
      </c>
      <c r="J22" s="65">
        <f>VLOOKUP($A22,'Return Data'!$B$7:$R$2843,13,0)</f>
        <v>60.899299999999997</v>
      </c>
      <c r="K22" s="66">
        <f t="shared" si="3"/>
        <v>24</v>
      </c>
      <c r="L22" s="65">
        <f>VLOOKUP($A22,'Return Data'!$B$7:$R$2843,17,0)</f>
        <v>17.091699999999999</v>
      </c>
      <c r="M22" s="66">
        <f t="shared" si="4"/>
        <v>15</v>
      </c>
      <c r="N22" s="65">
        <f>VLOOKUP($A22,'Return Data'!$B$7:$R$2843,14,0)</f>
        <v>11.628299999999999</v>
      </c>
      <c r="O22" s="66">
        <f t="shared" si="6"/>
        <v>12</v>
      </c>
      <c r="P22" s="65">
        <f>VLOOKUP($A22,'Return Data'!$B$7:$R$2843,15,0)</f>
        <v>16.04</v>
      </c>
      <c r="Q22" s="66">
        <f t="shared" si="7"/>
        <v>5</v>
      </c>
      <c r="R22" s="65">
        <f>VLOOKUP($A22,'Return Data'!$B$7:$R$2843,16,0)</f>
        <v>12.1699</v>
      </c>
      <c r="S22" s="67">
        <f t="shared" si="5"/>
        <v>22</v>
      </c>
    </row>
    <row r="23" spans="1:19" x14ac:dyDescent="0.3">
      <c r="A23" s="63" t="s">
        <v>929</v>
      </c>
      <c r="B23" s="64">
        <f>VLOOKUP($A23,'Return Data'!$B$7:$R$2843,3,0)</f>
        <v>44347</v>
      </c>
      <c r="C23" s="65">
        <f>VLOOKUP($A23,'Return Data'!$B$7:$R$2843,4,0)</f>
        <v>14.1835</v>
      </c>
      <c r="D23" s="65">
        <f>VLOOKUP($A23,'Return Data'!$B$7:$R$2843,10,0)</f>
        <v>9.8354999999999997</v>
      </c>
      <c r="E23" s="66">
        <f t="shared" si="0"/>
        <v>6</v>
      </c>
      <c r="F23" s="65">
        <f>VLOOKUP($A23,'Return Data'!$B$7:$R$2843,11,0)</f>
        <v>29.433900000000001</v>
      </c>
      <c r="G23" s="66">
        <f t="shared" si="1"/>
        <v>5</v>
      </c>
      <c r="H23" s="65">
        <f>VLOOKUP($A23,'Return Data'!$B$7:$R$2843,12,0)</f>
        <v>45.093800000000002</v>
      </c>
      <c r="I23" s="66">
        <f t="shared" si="2"/>
        <v>7</v>
      </c>
      <c r="J23" s="65">
        <f>VLOOKUP($A23,'Return Data'!$B$7:$R$2843,13,0)</f>
        <v>68.746700000000004</v>
      </c>
      <c r="K23" s="66">
        <f t="shared" si="3"/>
        <v>11</v>
      </c>
      <c r="L23" s="65"/>
      <c r="M23" s="66"/>
      <c r="N23" s="65"/>
      <c r="O23" s="66"/>
      <c r="P23" s="65"/>
      <c r="Q23" s="66"/>
      <c r="R23" s="65">
        <f>VLOOKUP($A23,'Return Data'!$B$7:$R$2843,16,0)</f>
        <v>27.9239</v>
      </c>
      <c r="S23" s="67">
        <f t="shared" si="5"/>
        <v>1</v>
      </c>
    </row>
    <row r="24" spans="1:19" x14ac:dyDescent="0.3">
      <c r="A24" s="63" t="s">
        <v>931</v>
      </c>
      <c r="B24" s="64">
        <f>VLOOKUP($A24,'Return Data'!$B$7:$R$2843,3,0)</f>
        <v>44347</v>
      </c>
      <c r="C24" s="65">
        <f>VLOOKUP($A24,'Return Data'!$B$7:$R$2843,4,0)</f>
        <v>84.79</v>
      </c>
      <c r="D24" s="65">
        <f>VLOOKUP($A24,'Return Data'!$B$7:$R$2843,10,0)</f>
        <v>9.5038999999999998</v>
      </c>
      <c r="E24" s="66">
        <f t="shared" si="0"/>
        <v>8</v>
      </c>
      <c r="F24" s="65">
        <f>VLOOKUP($A24,'Return Data'!$B$7:$R$2843,11,0)</f>
        <v>27.580500000000001</v>
      </c>
      <c r="G24" s="66">
        <f t="shared" si="1"/>
        <v>7</v>
      </c>
      <c r="H24" s="65">
        <f>VLOOKUP($A24,'Return Data'!$B$7:$R$2843,12,0)</f>
        <v>46.404200000000003</v>
      </c>
      <c r="I24" s="66">
        <f t="shared" si="2"/>
        <v>5</v>
      </c>
      <c r="J24" s="65">
        <f>VLOOKUP($A24,'Return Data'!$B$7:$R$2843,13,0)</f>
        <v>79.521900000000002</v>
      </c>
      <c r="K24" s="66">
        <f t="shared" si="3"/>
        <v>2</v>
      </c>
      <c r="L24" s="65">
        <f>VLOOKUP($A24,'Return Data'!$B$7:$R$2843,17,0)</f>
        <v>24.758400000000002</v>
      </c>
      <c r="M24" s="66">
        <f t="shared" si="4"/>
        <v>3</v>
      </c>
      <c r="N24" s="65">
        <f>VLOOKUP($A24,'Return Data'!$B$7:$R$2843,14,0)</f>
        <v>19.716799999999999</v>
      </c>
      <c r="O24" s="66">
        <f t="shared" si="6"/>
        <v>1</v>
      </c>
      <c r="P24" s="65">
        <f>VLOOKUP($A24,'Return Data'!$B$7:$R$2843,15,0)</f>
        <v>21.520499999999998</v>
      </c>
      <c r="Q24" s="66">
        <f t="shared" si="7"/>
        <v>1</v>
      </c>
      <c r="R24" s="65">
        <f>VLOOKUP($A24,'Return Data'!$B$7:$R$2843,16,0)</f>
        <v>21.663</v>
      </c>
      <c r="S24" s="67">
        <f t="shared" si="5"/>
        <v>6</v>
      </c>
    </row>
    <row r="25" spans="1:19" x14ac:dyDescent="0.3">
      <c r="A25" s="63" t="s">
        <v>933</v>
      </c>
      <c r="B25" s="64">
        <f>VLOOKUP($A25,'Return Data'!$B$7:$R$2843,3,0)</f>
        <v>44347</v>
      </c>
      <c r="C25" s="65">
        <f>VLOOKUP($A25,'Return Data'!$B$7:$R$2843,4,0)</f>
        <v>14.063499999999999</v>
      </c>
      <c r="D25" s="65">
        <f>VLOOKUP($A25,'Return Data'!$B$7:$R$2843,10,0)</f>
        <v>7.4953000000000003</v>
      </c>
      <c r="E25" s="66">
        <f t="shared" si="0"/>
        <v>18</v>
      </c>
      <c r="F25" s="65">
        <f>VLOOKUP($A25,'Return Data'!$B$7:$R$2843,11,0)</f>
        <v>25.4617</v>
      </c>
      <c r="G25" s="66">
        <f t="shared" si="1"/>
        <v>11</v>
      </c>
      <c r="H25" s="65">
        <f>VLOOKUP($A25,'Return Data'!$B$7:$R$2843,12,0)</f>
        <v>44.583599999999997</v>
      </c>
      <c r="I25" s="66">
        <f t="shared" si="2"/>
        <v>10</v>
      </c>
      <c r="J25" s="65">
        <f>VLOOKUP($A25,'Return Data'!$B$7:$R$2843,13,0)</f>
        <v>66.211600000000004</v>
      </c>
      <c r="K25" s="66">
        <f t="shared" si="3"/>
        <v>15</v>
      </c>
      <c r="L25" s="65"/>
      <c r="M25" s="66"/>
      <c r="N25" s="65"/>
      <c r="O25" s="66"/>
      <c r="P25" s="65"/>
      <c r="Q25" s="66"/>
      <c r="R25" s="65">
        <f>VLOOKUP($A25,'Return Data'!$B$7:$R$2843,16,0)</f>
        <v>23.3979</v>
      </c>
      <c r="S25" s="67">
        <f t="shared" si="5"/>
        <v>4</v>
      </c>
    </row>
    <row r="26" spans="1:19" x14ac:dyDescent="0.3">
      <c r="A26" s="63" t="s">
        <v>2022</v>
      </c>
      <c r="B26" s="64">
        <f>VLOOKUP($A26,'Return Data'!$B$7:$R$2843,3,0)</f>
        <v>44347</v>
      </c>
      <c r="C26" s="65">
        <f>VLOOKUP($A26,'Return Data'!$B$7:$R$2843,4,0)</f>
        <v>20.447500000000002</v>
      </c>
      <c r="D26" s="65">
        <f>VLOOKUP($A26,'Return Data'!$B$7:$R$2843,10,0)</f>
        <v>8.2760999999999996</v>
      </c>
      <c r="E26" s="66">
        <f t="shared" si="0"/>
        <v>13</v>
      </c>
      <c r="F26" s="65">
        <f>VLOOKUP($A26,'Return Data'!$B$7:$R$2843,11,0)</f>
        <v>26.1708</v>
      </c>
      <c r="G26" s="66">
        <f t="shared" si="1"/>
        <v>10</v>
      </c>
      <c r="H26" s="65">
        <f>VLOOKUP($A26,'Return Data'!$B$7:$R$2843,12,0)</f>
        <v>43.189799999999998</v>
      </c>
      <c r="I26" s="66">
        <f t="shared" si="2"/>
        <v>12</v>
      </c>
      <c r="J26" s="65">
        <f>VLOOKUP($A26,'Return Data'!$B$7:$R$2843,13,0)</f>
        <v>65.495800000000003</v>
      </c>
      <c r="K26" s="66">
        <f t="shared" si="3"/>
        <v>16</v>
      </c>
      <c r="L26" s="65">
        <f>VLOOKUP($A26,'Return Data'!$B$7:$R$2843,17,0)</f>
        <v>13.591900000000001</v>
      </c>
      <c r="M26" s="66">
        <f t="shared" si="4"/>
        <v>23</v>
      </c>
      <c r="N26" s="65">
        <f>VLOOKUP($A26,'Return Data'!$B$7:$R$2843,14,0)</f>
        <v>10.904400000000001</v>
      </c>
      <c r="O26" s="66">
        <f t="shared" si="6"/>
        <v>17</v>
      </c>
      <c r="P26" s="65">
        <f>VLOOKUP($A26,'Return Data'!$B$7:$R$2843,15,0)</f>
        <v>14.069000000000001</v>
      </c>
      <c r="Q26" s="66">
        <f t="shared" si="7"/>
        <v>14</v>
      </c>
      <c r="R26" s="65">
        <f>VLOOKUP($A26,'Return Data'!$B$7:$R$2843,16,0)</f>
        <v>13.9292</v>
      </c>
      <c r="S26" s="67">
        <f t="shared" si="5"/>
        <v>16</v>
      </c>
    </row>
    <row r="27" spans="1:19" x14ac:dyDescent="0.3">
      <c r="A27" s="63" t="s">
        <v>934</v>
      </c>
      <c r="B27" s="64">
        <f>VLOOKUP($A27,'Return Data'!$B$7:$R$2843,3,0)</f>
        <v>44347</v>
      </c>
      <c r="C27" s="65">
        <f>VLOOKUP($A27,'Return Data'!$B$7:$R$2843,4,0)</f>
        <v>707.57230000000004</v>
      </c>
      <c r="D27" s="65">
        <f>VLOOKUP($A27,'Return Data'!$B$7:$R$2843,10,0)</f>
        <v>6.5872999999999999</v>
      </c>
      <c r="E27" s="66">
        <f t="shared" si="0"/>
        <v>23</v>
      </c>
      <c r="F27" s="65">
        <f>VLOOKUP($A27,'Return Data'!$B$7:$R$2843,11,0)</f>
        <v>23.278600000000001</v>
      </c>
      <c r="G27" s="66">
        <f t="shared" si="1"/>
        <v>15</v>
      </c>
      <c r="H27" s="65">
        <f>VLOOKUP($A27,'Return Data'!$B$7:$R$2843,12,0)</f>
        <v>40.779400000000003</v>
      </c>
      <c r="I27" s="66">
        <f t="shared" si="2"/>
        <v>18</v>
      </c>
      <c r="J27" s="65">
        <f>VLOOKUP($A27,'Return Data'!$B$7:$R$2843,13,0)</f>
        <v>72.3643</v>
      </c>
      <c r="K27" s="66">
        <f t="shared" si="3"/>
        <v>8</v>
      </c>
      <c r="L27" s="65">
        <f>VLOOKUP($A27,'Return Data'!$B$7:$R$2843,17,0)</f>
        <v>14.0663</v>
      </c>
      <c r="M27" s="66">
        <f t="shared" si="4"/>
        <v>21</v>
      </c>
      <c r="N27" s="65">
        <f>VLOOKUP($A27,'Return Data'!$B$7:$R$2843,14,0)</f>
        <v>10.3096</v>
      </c>
      <c r="O27" s="66">
        <f t="shared" si="6"/>
        <v>19</v>
      </c>
      <c r="P27" s="65">
        <f>VLOOKUP($A27,'Return Data'!$B$7:$R$2843,15,0)</f>
        <v>10.649800000000001</v>
      </c>
      <c r="Q27" s="66">
        <f t="shared" si="7"/>
        <v>22</v>
      </c>
      <c r="R27" s="65">
        <f>VLOOKUP($A27,'Return Data'!$B$7:$R$2843,16,0)</f>
        <v>18.053599999999999</v>
      </c>
      <c r="S27" s="67">
        <f t="shared" si="5"/>
        <v>8</v>
      </c>
    </row>
    <row r="28" spans="1:19" x14ac:dyDescent="0.3">
      <c r="A28" s="63" t="s">
        <v>936</v>
      </c>
      <c r="B28" s="64">
        <f>VLOOKUP($A28,'Return Data'!$B$7:$R$2843,3,0)</f>
        <v>44347</v>
      </c>
      <c r="C28" s="65">
        <f>VLOOKUP($A28,'Return Data'!$B$7:$R$2843,4,0)</f>
        <v>154.88999999999999</v>
      </c>
      <c r="D28" s="65">
        <f>VLOOKUP($A28,'Return Data'!$B$7:$R$2843,10,0)</f>
        <v>9.0007000000000001</v>
      </c>
      <c r="E28" s="66">
        <f t="shared" si="0"/>
        <v>10</v>
      </c>
      <c r="F28" s="65">
        <f>VLOOKUP($A28,'Return Data'!$B$7:$R$2843,11,0)</f>
        <v>24.9818</v>
      </c>
      <c r="G28" s="66">
        <f t="shared" si="1"/>
        <v>13</v>
      </c>
      <c r="H28" s="65">
        <f>VLOOKUP($A28,'Return Data'!$B$7:$R$2843,12,0)</f>
        <v>44.567900000000002</v>
      </c>
      <c r="I28" s="66">
        <f t="shared" si="2"/>
        <v>11</v>
      </c>
      <c r="J28" s="65">
        <f>VLOOKUP($A28,'Return Data'!$B$7:$R$2843,13,0)</f>
        <v>71.947199999999995</v>
      </c>
      <c r="K28" s="66">
        <f t="shared" si="3"/>
        <v>10</v>
      </c>
      <c r="L28" s="65">
        <f>VLOOKUP($A28,'Return Data'!$B$7:$R$2843,17,0)</f>
        <v>21.273299999999999</v>
      </c>
      <c r="M28" s="66">
        <f t="shared" si="4"/>
        <v>4</v>
      </c>
      <c r="N28" s="65">
        <f>VLOOKUP($A28,'Return Data'!$B$7:$R$2843,14,0)</f>
        <v>12.5549</v>
      </c>
      <c r="O28" s="66">
        <f t="shared" si="6"/>
        <v>10</v>
      </c>
      <c r="P28" s="65">
        <f>VLOOKUP($A28,'Return Data'!$B$7:$R$2843,15,0)</f>
        <v>17.440999999999999</v>
      </c>
      <c r="Q28" s="66">
        <f t="shared" si="7"/>
        <v>3</v>
      </c>
      <c r="R28" s="65">
        <f>VLOOKUP($A28,'Return Data'!$B$7:$R$2843,16,0)</f>
        <v>24.3873</v>
      </c>
      <c r="S28" s="67">
        <f t="shared" si="5"/>
        <v>2</v>
      </c>
    </row>
    <row r="29" spans="1:19" x14ac:dyDescent="0.3">
      <c r="A29" s="63" t="s">
        <v>938</v>
      </c>
      <c r="B29" s="64">
        <f>VLOOKUP($A29,'Return Data'!$B$7:$R$2843,3,0)</f>
        <v>44347</v>
      </c>
      <c r="C29" s="65">
        <f>VLOOKUP($A29,'Return Data'!$B$7:$R$2843,4,0)</f>
        <v>58.353400000000001</v>
      </c>
      <c r="D29" s="65">
        <f>VLOOKUP($A29,'Return Data'!$B$7:$R$2843,10,0)</f>
        <v>19.165400000000002</v>
      </c>
      <c r="E29" s="66">
        <f t="shared" si="0"/>
        <v>1</v>
      </c>
      <c r="F29" s="65">
        <f>VLOOKUP($A29,'Return Data'!$B$7:$R$2843,11,0)</f>
        <v>33.991999999999997</v>
      </c>
      <c r="G29" s="66">
        <f t="shared" si="1"/>
        <v>1</v>
      </c>
      <c r="H29" s="65">
        <f>VLOOKUP($A29,'Return Data'!$B$7:$R$2843,12,0)</f>
        <v>47.738</v>
      </c>
      <c r="I29" s="66">
        <f t="shared" si="2"/>
        <v>3</v>
      </c>
      <c r="J29" s="65">
        <f>VLOOKUP($A29,'Return Data'!$B$7:$R$2843,13,0)</f>
        <v>61.236400000000003</v>
      </c>
      <c r="K29" s="66">
        <f t="shared" si="3"/>
        <v>23</v>
      </c>
      <c r="L29" s="65">
        <f>VLOOKUP($A29,'Return Data'!$B$7:$R$2843,17,0)</f>
        <v>25.2879</v>
      </c>
      <c r="M29" s="66">
        <f t="shared" si="4"/>
        <v>2</v>
      </c>
      <c r="N29" s="65">
        <f>VLOOKUP($A29,'Return Data'!$B$7:$R$2843,14,0)</f>
        <v>16.2852</v>
      </c>
      <c r="O29" s="66">
        <f t="shared" si="6"/>
        <v>2</v>
      </c>
      <c r="P29" s="65">
        <f>VLOOKUP($A29,'Return Data'!$B$7:$R$2843,15,0)</f>
        <v>15.796900000000001</v>
      </c>
      <c r="Q29" s="66">
        <f t="shared" si="7"/>
        <v>7</v>
      </c>
      <c r="R29" s="65">
        <f>VLOOKUP($A29,'Return Data'!$B$7:$R$2843,16,0)</f>
        <v>12.955399999999999</v>
      </c>
      <c r="S29" s="67">
        <f t="shared" si="5"/>
        <v>18</v>
      </c>
    </row>
    <row r="30" spans="1:19" x14ac:dyDescent="0.3">
      <c r="A30" s="63" t="s">
        <v>1909</v>
      </c>
      <c r="B30" s="64">
        <f>VLOOKUP($A30,'Return Data'!$B$7:$R$2843,3,0)</f>
        <v>44347</v>
      </c>
      <c r="C30" s="65">
        <f>VLOOKUP($A30,'Return Data'!$B$7:$R$2843,4,0)</f>
        <v>469.35859117327999</v>
      </c>
      <c r="D30" s="65">
        <f>VLOOKUP($A30,'Return Data'!$B$7:$R$2843,10,0)</f>
        <v>11.0571</v>
      </c>
      <c r="E30" s="66">
        <f t="shared" si="0"/>
        <v>3</v>
      </c>
      <c r="F30" s="65">
        <f>VLOOKUP($A30,'Return Data'!$B$7:$R$2843,11,0)</f>
        <v>29.535799999999998</v>
      </c>
      <c r="G30" s="66">
        <f t="shared" si="1"/>
        <v>4</v>
      </c>
      <c r="H30" s="65">
        <f>VLOOKUP($A30,'Return Data'!$B$7:$R$2843,12,0)</f>
        <v>47.4497</v>
      </c>
      <c r="I30" s="66">
        <f t="shared" si="2"/>
        <v>4</v>
      </c>
      <c r="J30" s="65">
        <f>VLOOKUP($A30,'Return Data'!$B$7:$R$2843,13,0)</f>
        <v>75.601399999999998</v>
      </c>
      <c r="K30" s="66">
        <f t="shared" si="3"/>
        <v>5</v>
      </c>
      <c r="L30" s="65">
        <f>VLOOKUP($A30,'Return Data'!$B$7:$R$2843,17,0)</f>
        <v>18.8276</v>
      </c>
      <c r="M30" s="66">
        <f t="shared" si="4"/>
        <v>8</v>
      </c>
      <c r="N30" s="65">
        <f>VLOOKUP($A30,'Return Data'!$B$7:$R$2843,14,0)</f>
        <v>14.3925</v>
      </c>
      <c r="O30" s="66">
        <f t="shared" si="6"/>
        <v>5</v>
      </c>
      <c r="P30" s="65">
        <f>VLOOKUP($A30,'Return Data'!$B$7:$R$2843,15,0)</f>
        <v>14.9658</v>
      </c>
      <c r="Q30" s="66">
        <f t="shared" si="7"/>
        <v>10</v>
      </c>
      <c r="R30" s="65">
        <f>VLOOKUP($A30,'Return Data'!$B$7:$R$2843,16,0)</f>
        <v>14.584</v>
      </c>
      <c r="S30" s="67">
        <f t="shared" si="5"/>
        <v>15</v>
      </c>
    </row>
    <row r="31" spans="1:19" x14ac:dyDescent="0.3">
      <c r="A31" s="63" t="s">
        <v>940</v>
      </c>
      <c r="B31" s="64">
        <f>VLOOKUP($A31,'Return Data'!$B$7:$R$2843,3,0)</f>
        <v>44347</v>
      </c>
      <c r="C31" s="65">
        <f>VLOOKUP($A31,'Return Data'!$B$7:$R$2843,4,0)</f>
        <v>45.679699999999997</v>
      </c>
      <c r="D31" s="65">
        <f>VLOOKUP($A31,'Return Data'!$B$7:$R$2843,10,0)</f>
        <v>4.8403999999999998</v>
      </c>
      <c r="E31" s="66">
        <f t="shared" si="0"/>
        <v>27</v>
      </c>
      <c r="F31" s="65">
        <f>VLOOKUP($A31,'Return Data'!$B$7:$R$2843,11,0)</f>
        <v>22.198</v>
      </c>
      <c r="G31" s="66">
        <f t="shared" si="1"/>
        <v>20</v>
      </c>
      <c r="H31" s="65">
        <f>VLOOKUP($A31,'Return Data'!$B$7:$R$2843,12,0)</f>
        <v>35.846800000000002</v>
      </c>
      <c r="I31" s="66">
        <f t="shared" si="2"/>
        <v>23</v>
      </c>
      <c r="J31" s="65">
        <f>VLOOKUP($A31,'Return Data'!$B$7:$R$2843,13,0)</f>
        <v>61.942799999999998</v>
      </c>
      <c r="K31" s="66">
        <f t="shared" si="3"/>
        <v>22</v>
      </c>
      <c r="L31" s="65">
        <f>VLOOKUP($A31,'Return Data'!$B$7:$R$2843,17,0)</f>
        <v>13.7179</v>
      </c>
      <c r="M31" s="66">
        <f t="shared" si="4"/>
        <v>22</v>
      </c>
      <c r="N31" s="65">
        <f>VLOOKUP($A31,'Return Data'!$B$7:$R$2843,14,0)</f>
        <v>10.921200000000001</v>
      </c>
      <c r="O31" s="66">
        <f t="shared" si="6"/>
        <v>16</v>
      </c>
      <c r="P31" s="65">
        <f>VLOOKUP($A31,'Return Data'!$B$7:$R$2843,15,0)</f>
        <v>15.231400000000001</v>
      </c>
      <c r="Q31" s="66">
        <f t="shared" si="7"/>
        <v>8</v>
      </c>
      <c r="R31" s="65">
        <f>VLOOKUP($A31,'Return Data'!$B$7:$R$2843,16,0)</f>
        <v>11.236000000000001</v>
      </c>
      <c r="S31" s="67">
        <f t="shared" si="5"/>
        <v>27</v>
      </c>
    </row>
    <row r="32" spans="1:19" x14ac:dyDescent="0.3">
      <c r="A32" s="63" t="s">
        <v>942</v>
      </c>
      <c r="B32" s="64">
        <f>VLOOKUP($A32,'Return Data'!$B$7:$R$2843,3,0)</f>
        <v>44347</v>
      </c>
      <c r="C32" s="65">
        <f>VLOOKUP($A32,'Return Data'!$B$7:$R$2843,4,0)</f>
        <v>292.33359999999999</v>
      </c>
      <c r="D32" s="65">
        <f>VLOOKUP($A32,'Return Data'!$B$7:$R$2843,10,0)</f>
        <v>5.4428999999999998</v>
      </c>
      <c r="E32" s="66">
        <f t="shared" si="0"/>
        <v>25</v>
      </c>
      <c r="F32" s="65">
        <f>VLOOKUP($A32,'Return Data'!$B$7:$R$2843,11,0)</f>
        <v>21.500499999999999</v>
      </c>
      <c r="G32" s="66">
        <f t="shared" si="1"/>
        <v>21</v>
      </c>
      <c r="H32" s="65">
        <f>VLOOKUP($A32,'Return Data'!$B$7:$R$2843,12,0)</f>
        <v>38.063200000000002</v>
      </c>
      <c r="I32" s="66">
        <f t="shared" si="2"/>
        <v>22</v>
      </c>
      <c r="J32" s="65">
        <f>VLOOKUP($A32,'Return Data'!$B$7:$R$2843,13,0)</f>
        <v>64.125100000000003</v>
      </c>
      <c r="K32" s="66">
        <f t="shared" si="3"/>
        <v>19</v>
      </c>
      <c r="L32" s="65">
        <f>VLOOKUP($A32,'Return Data'!$B$7:$R$2843,17,0)</f>
        <v>18.063500000000001</v>
      </c>
      <c r="M32" s="66">
        <f t="shared" si="4"/>
        <v>11</v>
      </c>
      <c r="N32" s="65">
        <f>VLOOKUP($A32,'Return Data'!$B$7:$R$2843,14,0)</f>
        <v>14.7446</v>
      </c>
      <c r="O32" s="66">
        <f t="shared" si="6"/>
        <v>4</v>
      </c>
      <c r="P32" s="65">
        <f>VLOOKUP($A32,'Return Data'!$B$7:$R$2843,15,0)</f>
        <v>14.124599999999999</v>
      </c>
      <c r="Q32" s="66">
        <f t="shared" si="7"/>
        <v>13</v>
      </c>
      <c r="R32" s="65">
        <f>VLOOKUP($A32,'Return Data'!$B$7:$R$2843,16,0)</f>
        <v>12.677099999999999</v>
      </c>
      <c r="S32" s="67">
        <f t="shared" si="5"/>
        <v>20</v>
      </c>
    </row>
    <row r="33" spans="1:19" x14ac:dyDescent="0.3">
      <c r="A33" s="63" t="s">
        <v>945</v>
      </c>
      <c r="B33" s="64">
        <f>VLOOKUP($A33,'Return Data'!$B$7:$R$2843,3,0)</f>
        <v>44347</v>
      </c>
      <c r="C33" s="65">
        <f>VLOOKUP($A33,'Return Data'!$B$7:$R$2843,4,0)</f>
        <v>13.73</v>
      </c>
      <c r="D33" s="65">
        <f>VLOOKUP($A33,'Return Data'!$B$7:$R$2843,10,0)</f>
        <v>5.9413999999999998</v>
      </c>
      <c r="E33" s="66">
        <f t="shared" si="0"/>
        <v>24</v>
      </c>
      <c r="F33" s="65">
        <f>VLOOKUP($A33,'Return Data'!$B$7:$R$2843,11,0)</f>
        <v>17.652100000000001</v>
      </c>
      <c r="G33" s="66">
        <f t="shared" si="1"/>
        <v>26</v>
      </c>
      <c r="H33" s="65">
        <f>VLOOKUP($A33,'Return Data'!$B$7:$R$2843,12,0)</f>
        <v>33.9512</v>
      </c>
      <c r="I33" s="66">
        <f t="shared" si="2"/>
        <v>26</v>
      </c>
      <c r="J33" s="65">
        <f>VLOOKUP($A33,'Return Data'!$B$7:$R$2843,13,0)</f>
        <v>60.772799999999997</v>
      </c>
      <c r="K33" s="66">
        <f t="shared" si="3"/>
        <v>25</v>
      </c>
      <c r="L33" s="65"/>
      <c r="M33" s="66"/>
      <c r="N33" s="65"/>
      <c r="O33" s="66"/>
      <c r="P33" s="65"/>
      <c r="Q33" s="66"/>
      <c r="R33" s="65">
        <f>VLOOKUP($A33,'Return Data'!$B$7:$R$2843,16,0)</f>
        <v>23.797499999999999</v>
      </c>
      <c r="S33" s="67">
        <f t="shared" si="5"/>
        <v>3</v>
      </c>
    </row>
    <row r="34" spans="1:19" x14ac:dyDescent="0.3">
      <c r="A34" s="63" t="s">
        <v>947</v>
      </c>
      <c r="B34" s="64">
        <f>VLOOKUP($A34,'Return Data'!$B$7:$R$2843,3,0)</f>
        <v>44347</v>
      </c>
      <c r="C34" s="65">
        <f>VLOOKUP($A34,'Return Data'!$B$7:$R$2843,4,0)</f>
        <v>173.02760000000001</v>
      </c>
      <c r="D34" s="65">
        <f>VLOOKUP($A34,'Return Data'!$B$7:$R$2843,10,0)</f>
        <v>10.566700000000001</v>
      </c>
      <c r="E34" s="66">
        <f t="shared" si="0"/>
        <v>5</v>
      </c>
      <c r="F34" s="65">
        <f>VLOOKUP($A34,'Return Data'!$B$7:$R$2843,11,0)</f>
        <v>32.665100000000002</v>
      </c>
      <c r="G34" s="66">
        <f t="shared" si="1"/>
        <v>2</v>
      </c>
      <c r="H34" s="65">
        <f>VLOOKUP($A34,'Return Data'!$B$7:$R$2843,12,0)</f>
        <v>48.023699999999998</v>
      </c>
      <c r="I34" s="66">
        <f t="shared" si="2"/>
        <v>1</v>
      </c>
      <c r="J34" s="65">
        <f>VLOOKUP($A34,'Return Data'!$B$7:$R$2843,13,0)</f>
        <v>78.331199999999995</v>
      </c>
      <c r="K34" s="66">
        <f t="shared" si="3"/>
        <v>4</v>
      </c>
      <c r="L34" s="65">
        <f>VLOOKUP($A34,'Return Data'!$B$7:$R$2843,17,0)</f>
        <v>17.281199999999998</v>
      </c>
      <c r="M34" s="66">
        <f t="shared" si="4"/>
        <v>14</v>
      </c>
      <c r="N34" s="65">
        <f>VLOOKUP($A34,'Return Data'!$B$7:$R$2843,14,0)</f>
        <v>11.1007</v>
      </c>
      <c r="O34" s="66">
        <f t="shared" si="6"/>
        <v>15</v>
      </c>
      <c r="P34" s="65">
        <f>VLOOKUP($A34,'Return Data'!$B$7:$R$2843,15,0)</f>
        <v>12.408899999999999</v>
      </c>
      <c r="Q34" s="66">
        <f t="shared" si="7"/>
        <v>18</v>
      </c>
      <c r="R34" s="65">
        <f>VLOOKUP($A34,'Return Data'!$B$7:$R$2843,16,0)</f>
        <v>12.2172</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8.5521185185185171</v>
      </c>
      <c r="E36" s="74"/>
      <c r="F36" s="75">
        <f>AVERAGE(F8:F34)</f>
        <v>24.657733333333333</v>
      </c>
      <c r="G36" s="74"/>
      <c r="H36" s="75">
        <f>AVERAGE(H8:H34)</f>
        <v>41.685811111111107</v>
      </c>
      <c r="I36" s="74"/>
      <c r="J36" s="75">
        <f>AVERAGE(J8:J34)</f>
        <v>67.945000000000007</v>
      </c>
      <c r="K36" s="74"/>
      <c r="L36" s="75">
        <f>AVERAGE(L8:L34)</f>
        <v>18.012808333333336</v>
      </c>
      <c r="M36" s="74"/>
      <c r="N36" s="75">
        <f>AVERAGE(N8:N34)</f>
        <v>12.389640909090911</v>
      </c>
      <c r="O36" s="74"/>
      <c r="P36" s="75">
        <f>AVERAGE(P8:P34)</f>
        <v>14.658718181818182</v>
      </c>
      <c r="Q36" s="74"/>
      <c r="R36" s="75">
        <f>AVERAGE(R8:R34)</f>
        <v>16.555188888888889</v>
      </c>
      <c r="S36" s="76"/>
    </row>
    <row r="37" spans="1:19" x14ac:dyDescent="0.3">
      <c r="A37" s="73" t="s">
        <v>28</v>
      </c>
      <c r="B37" s="74"/>
      <c r="C37" s="74"/>
      <c r="D37" s="75">
        <f>MIN(D8:D34)</f>
        <v>4.8403999999999998</v>
      </c>
      <c r="E37" s="74"/>
      <c r="F37" s="75">
        <f>MIN(F8:F34)</f>
        <v>16.9803</v>
      </c>
      <c r="G37" s="74"/>
      <c r="H37" s="75">
        <f>MIN(H8:H34)</f>
        <v>29.675999999999998</v>
      </c>
      <c r="I37" s="74"/>
      <c r="J37" s="75">
        <f>MIN(J8:J34)</f>
        <v>51.453899999999997</v>
      </c>
      <c r="K37" s="74"/>
      <c r="L37" s="75">
        <f>MIN(L8:L34)</f>
        <v>13.211</v>
      </c>
      <c r="M37" s="74"/>
      <c r="N37" s="75">
        <f>MIN(N8:N34)</f>
        <v>7.2556000000000003</v>
      </c>
      <c r="O37" s="74"/>
      <c r="P37" s="75">
        <f>MIN(P8:P34)</f>
        <v>10.649800000000001</v>
      </c>
      <c r="Q37" s="74"/>
      <c r="R37" s="75">
        <f>MIN(R8:R34)</f>
        <v>11.236000000000001</v>
      </c>
      <c r="S37" s="76"/>
    </row>
    <row r="38" spans="1:19" ht="15" thickBot="1" x14ac:dyDescent="0.35">
      <c r="A38" s="77" t="s">
        <v>29</v>
      </c>
      <c r="B38" s="78"/>
      <c r="C38" s="78"/>
      <c r="D38" s="79">
        <f>MAX(D8:D34)</f>
        <v>19.165400000000002</v>
      </c>
      <c r="E38" s="78"/>
      <c r="F38" s="79">
        <f>MAX(F8:F34)</f>
        <v>33.991999999999997</v>
      </c>
      <c r="G38" s="78"/>
      <c r="H38" s="79">
        <f>MAX(H8:H34)</f>
        <v>48.023699999999998</v>
      </c>
      <c r="I38" s="78"/>
      <c r="J38" s="79">
        <f>MAX(J8:J34)</f>
        <v>82.423599999999993</v>
      </c>
      <c r="K38" s="78"/>
      <c r="L38" s="79">
        <f>MAX(L8:L34)</f>
        <v>25.8245</v>
      </c>
      <c r="M38" s="78"/>
      <c r="N38" s="79">
        <f>MAX(N8:N34)</f>
        <v>19.716799999999999</v>
      </c>
      <c r="O38" s="78"/>
      <c r="P38" s="79">
        <f>MAX(P8:P34)</f>
        <v>21.520499999999998</v>
      </c>
      <c r="Q38" s="78"/>
      <c r="R38" s="79">
        <f>MAX(R8:R34)</f>
        <v>27.9239</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44347</v>
      </c>
      <c r="C8" s="65">
        <f>VLOOKUP($A8,'Return Data'!$B$7:$R$2843,4,0)</f>
        <v>52.15</v>
      </c>
      <c r="D8" s="65">
        <f>VLOOKUP($A8,'Return Data'!$B$7:$R$2843,10,0)</f>
        <v>2.9005999999999998</v>
      </c>
      <c r="E8" s="66">
        <f t="shared" ref="E8:E39" si="0">RANK(D8,D$8:D$71,0)</f>
        <v>64</v>
      </c>
      <c r="F8" s="65">
        <f>VLOOKUP($A8,'Return Data'!$B$7:$R$2843,11,0)</f>
        <v>14.7415</v>
      </c>
      <c r="G8" s="66">
        <f t="shared" ref="G8:G39" si="1">RANK(F8,F$8:F$71,0)</f>
        <v>63</v>
      </c>
      <c r="H8" s="65">
        <f>VLOOKUP($A8,'Return Data'!$B$7:$R$2843,12,0)</f>
        <v>25.541599999999999</v>
      </c>
      <c r="I8" s="66">
        <f t="shared" ref="I8:I39" si="2">RANK(H8,H$8:H$71,0)</f>
        <v>63</v>
      </c>
      <c r="J8" s="65">
        <f>VLOOKUP($A8,'Return Data'!$B$7:$R$2843,13,0)</f>
        <v>46.365400000000001</v>
      </c>
      <c r="K8" s="66">
        <f t="shared" ref="K8:K39" si="3">RANK(J8,J$8:J$71,0)</f>
        <v>63</v>
      </c>
      <c r="L8" s="65">
        <f>VLOOKUP($A8,'Return Data'!$B$7:$R$2843,17,0)</f>
        <v>11.440099999999999</v>
      </c>
      <c r="M8" s="66">
        <f t="shared" ref="M8:M28" si="4">RANK(L8,L$8:L$71,0)</f>
        <v>58</v>
      </c>
      <c r="N8" s="65">
        <f>VLOOKUP($A8,'Return Data'!$B$7:$R$2843,14,0)</f>
        <v>7.7573999999999996</v>
      </c>
      <c r="O8" s="66">
        <f>RANK(N8,N$8:N$71,0)</f>
        <v>45</v>
      </c>
      <c r="P8" s="65">
        <f>VLOOKUP($A8,'Return Data'!$B$7:$R$2843,15,0)</f>
        <v>12.695499999999999</v>
      </c>
      <c r="Q8" s="66">
        <f>RANK(P8,P$8:P$71,0)</f>
        <v>30</v>
      </c>
      <c r="R8" s="65">
        <f>VLOOKUP($A8,'Return Data'!$B$7:$R$2843,16,0)</f>
        <v>15.5242</v>
      </c>
      <c r="S8" s="67">
        <f t="shared" ref="S8:S39" si="5">RANK(R8,R$8:R$71,0)</f>
        <v>29</v>
      </c>
    </row>
    <row r="9" spans="1:20" x14ac:dyDescent="0.3">
      <c r="A9" s="63" t="s">
        <v>164</v>
      </c>
      <c r="B9" s="64">
        <f>VLOOKUP($A9,'Return Data'!$B$7:$R$2843,3,0)</f>
        <v>44347</v>
      </c>
      <c r="C9" s="65">
        <f>VLOOKUP($A9,'Return Data'!$B$7:$R$2843,4,0)</f>
        <v>42.69</v>
      </c>
      <c r="D9" s="65">
        <f>VLOOKUP($A9,'Return Data'!$B$7:$R$2843,10,0)</f>
        <v>3.2406000000000001</v>
      </c>
      <c r="E9" s="66">
        <f t="shared" si="0"/>
        <v>63</v>
      </c>
      <c r="F9" s="65">
        <f>VLOOKUP($A9,'Return Data'!$B$7:$R$2843,11,0)</f>
        <v>14.974399999999999</v>
      </c>
      <c r="G9" s="66">
        <f t="shared" si="1"/>
        <v>62</v>
      </c>
      <c r="H9" s="65">
        <f>VLOOKUP($A9,'Return Data'!$B$7:$R$2843,12,0)</f>
        <v>26.077999999999999</v>
      </c>
      <c r="I9" s="66">
        <f t="shared" si="2"/>
        <v>62</v>
      </c>
      <c r="J9" s="65">
        <f>VLOOKUP($A9,'Return Data'!$B$7:$R$2843,13,0)</f>
        <v>46.953499999999998</v>
      </c>
      <c r="K9" s="66">
        <f t="shared" si="3"/>
        <v>62</v>
      </c>
      <c r="L9" s="65">
        <f>VLOOKUP($A9,'Return Data'!$B$7:$R$2843,17,0)</f>
        <v>12.6661</v>
      </c>
      <c r="M9" s="66">
        <f t="shared" si="4"/>
        <v>55</v>
      </c>
      <c r="N9" s="65">
        <f>VLOOKUP($A9,'Return Data'!$B$7:$R$2843,14,0)</f>
        <v>8.8645999999999994</v>
      </c>
      <c r="O9" s="66">
        <f>RANK(N9,N$8:N$71,0)</f>
        <v>41</v>
      </c>
      <c r="P9" s="65">
        <f>VLOOKUP($A9,'Return Data'!$B$7:$R$2843,15,0)</f>
        <v>13.5267</v>
      </c>
      <c r="Q9" s="66">
        <f>RANK(P9,P$8:P$71,0)</f>
        <v>26</v>
      </c>
      <c r="R9" s="65">
        <f>VLOOKUP($A9,'Return Data'!$B$7:$R$2843,16,0)</f>
        <v>16.309000000000001</v>
      </c>
      <c r="S9" s="67">
        <f t="shared" si="5"/>
        <v>19</v>
      </c>
    </row>
    <row r="10" spans="1:20" x14ac:dyDescent="0.3">
      <c r="A10" s="63" t="s">
        <v>165</v>
      </c>
      <c r="B10" s="64">
        <f>VLOOKUP($A10,'Return Data'!$B$7:$R$2843,3,0)</f>
        <v>44347</v>
      </c>
      <c r="C10" s="65">
        <f>VLOOKUP($A10,'Return Data'!$B$7:$R$2843,4,0)</f>
        <v>70.2453</v>
      </c>
      <c r="D10" s="65">
        <f>VLOOKUP($A10,'Return Data'!$B$7:$R$2843,10,0)</f>
        <v>6.7709999999999999</v>
      </c>
      <c r="E10" s="66">
        <f t="shared" si="0"/>
        <v>49</v>
      </c>
      <c r="F10" s="65">
        <f>VLOOKUP($A10,'Return Data'!$B$7:$R$2843,11,0)</f>
        <v>16.618200000000002</v>
      </c>
      <c r="G10" s="66">
        <f t="shared" si="1"/>
        <v>61</v>
      </c>
      <c r="H10" s="65">
        <f>VLOOKUP($A10,'Return Data'!$B$7:$R$2843,12,0)</f>
        <v>38.885100000000001</v>
      </c>
      <c r="I10" s="66">
        <f t="shared" si="2"/>
        <v>43</v>
      </c>
      <c r="J10" s="65">
        <f>VLOOKUP($A10,'Return Data'!$B$7:$R$2843,13,0)</f>
        <v>57.337699999999998</v>
      </c>
      <c r="K10" s="66">
        <f t="shared" si="3"/>
        <v>57</v>
      </c>
      <c r="L10" s="65">
        <f>VLOOKUP($A10,'Return Data'!$B$7:$R$2843,17,0)</f>
        <v>18.976299999999998</v>
      </c>
      <c r="M10" s="66">
        <f t="shared" si="4"/>
        <v>20</v>
      </c>
      <c r="N10" s="65">
        <f>VLOOKUP($A10,'Return Data'!$B$7:$R$2843,14,0)</f>
        <v>14.5265</v>
      </c>
      <c r="O10" s="66">
        <f>RANK(N10,N$8:N$71,0)</f>
        <v>16</v>
      </c>
      <c r="P10" s="65">
        <f>VLOOKUP($A10,'Return Data'!$B$7:$R$2843,15,0)</f>
        <v>16.837199999999999</v>
      </c>
      <c r="Q10" s="66">
        <f>RANK(P10,P$8:P$71,0)</f>
        <v>12</v>
      </c>
      <c r="R10" s="65">
        <f>VLOOKUP($A10,'Return Data'!$B$7:$R$2843,16,0)</f>
        <v>20.216000000000001</v>
      </c>
      <c r="S10" s="67">
        <f t="shared" si="5"/>
        <v>8</v>
      </c>
    </row>
    <row r="11" spans="1:20" x14ac:dyDescent="0.3">
      <c r="A11" s="63" t="s">
        <v>166</v>
      </c>
      <c r="B11" s="64">
        <f>VLOOKUP($A11,'Return Data'!$B$7:$R$2843,3,0)</f>
        <v>44347</v>
      </c>
      <c r="C11" s="65">
        <f>VLOOKUP($A11,'Return Data'!$B$7:$R$2843,4,0)</f>
        <v>65.52</v>
      </c>
      <c r="D11" s="65">
        <f>VLOOKUP($A11,'Return Data'!$B$7:$R$2843,10,0)</f>
        <v>7.71</v>
      </c>
      <c r="E11" s="66">
        <f t="shared" si="0"/>
        <v>42</v>
      </c>
      <c r="F11" s="65">
        <f>VLOOKUP($A11,'Return Data'!$B$7:$R$2843,11,0)</f>
        <v>21.4908</v>
      </c>
      <c r="G11" s="66">
        <f t="shared" si="1"/>
        <v>48</v>
      </c>
      <c r="H11" s="65">
        <f>VLOOKUP($A11,'Return Data'!$B$7:$R$2843,12,0)</f>
        <v>39.940199999999997</v>
      </c>
      <c r="I11" s="66">
        <f t="shared" si="2"/>
        <v>40</v>
      </c>
      <c r="J11" s="65">
        <f>VLOOKUP($A11,'Return Data'!$B$7:$R$2843,13,0)</f>
        <v>67.185500000000005</v>
      </c>
      <c r="K11" s="66">
        <f t="shared" si="3"/>
        <v>38</v>
      </c>
      <c r="L11" s="65">
        <f>VLOOKUP($A11,'Return Data'!$B$7:$R$2843,17,0)</f>
        <v>16.553999999999998</v>
      </c>
      <c r="M11" s="66">
        <f t="shared" si="4"/>
        <v>33</v>
      </c>
      <c r="N11" s="65">
        <f>VLOOKUP($A11,'Return Data'!$B$7:$R$2843,14,0)</f>
        <v>9.6989000000000001</v>
      </c>
      <c r="O11" s="66">
        <f>RANK(N11,N$8:N$71,0)</f>
        <v>40</v>
      </c>
      <c r="P11" s="65">
        <f>VLOOKUP($A11,'Return Data'!$B$7:$R$2843,15,0)</f>
        <v>12.4735</v>
      </c>
      <c r="Q11" s="66">
        <f>RANK(P11,P$8:P$71,0)</f>
        <v>31</v>
      </c>
      <c r="R11" s="65">
        <f>VLOOKUP($A11,'Return Data'!$B$7:$R$2843,16,0)</f>
        <v>8.1599000000000004</v>
      </c>
      <c r="S11" s="67">
        <f t="shared" si="5"/>
        <v>57</v>
      </c>
    </row>
    <row r="12" spans="1:20" x14ac:dyDescent="0.3">
      <c r="A12" s="63" t="s">
        <v>167</v>
      </c>
      <c r="B12" s="64">
        <f>VLOOKUP($A12,'Return Data'!$B$7:$R$2843,3,0)</f>
        <v>44347</v>
      </c>
      <c r="C12" s="65">
        <f>VLOOKUP($A12,'Return Data'!$B$7:$R$2843,4,0)</f>
        <v>57.601999999999997</v>
      </c>
      <c r="D12" s="65">
        <f>VLOOKUP($A12,'Return Data'!$B$7:$R$2843,10,0)</f>
        <v>6.4024000000000001</v>
      </c>
      <c r="E12" s="66">
        <f t="shared" si="0"/>
        <v>51</v>
      </c>
      <c r="F12" s="65">
        <f>VLOOKUP($A12,'Return Data'!$B$7:$R$2843,11,0)</f>
        <v>19.177399999999999</v>
      </c>
      <c r="G12" s="66">
        <f t="shared" si="1"/>
        <v>55</v>
      </c>
      <c r="H12" s="65">
        <f>VLOOKUP($A12,'Return Data'!$B$7:$R$2843,12,0)</f>
        <v>33.693899999999999</v>
      </c>
      <c r="I12" s="66">
        <f t="shared" si="2"/>
        <v>58</v>
      </c>
      <c r="J12" s="65">
        <f>VLOOKUP($A12,'Return Data'!$B$7:$R$2843,13,0)</f>
        <v>56.086100000000002</v>
      </c>
      <c r="K12" s="66">
        <f t="shared" si="3"/>
        <v>58</v>
      </c>
      <c r="L12" s="65">
        <f>VLOOKUP($A12,'Return Data'!$B$7:$R$2843,17,0)</f>
        <v>18.393999999999998</v>
      </c>
      <c r="M12" s="66">
        <f t="shared" si="4"/>
        <v>24</v>
      </c>
      <c r="N12" s="65">
        <f>VLOOKUP($A12,'Return Data'!$B$7:$R$2843,14,0)</f>
        <v>14.3932</v>
      </c>
      <c r="O12" s="66">
        <f>RANK(N12,N$8:N$71,0)</f>
        <v>18</v>
      </c>
      <c r="P12" s="65">
        <f>VLOOKUP($A12,'Return Data'!$B$7:$R$2843,15,0)</f>
        <v>14.0572</v>
      </c>
      <c r="Q12" s="66">
        <f>RANK(P12,P$8:P$71,0)</f>
        <v>23</v>
      </c>
      <c r="R12" s="65">
        <f>VLOOKUP($A12,'Return Data'!$B$7:$R$2843,16,0)</f>
        <v>15.583</v>
      </c>
      <c r="S12" s="67">
        <f t="shared" si="5"/>
        <v>27</v>
      </c>
    </row>
    <row r="13" spans="1:20" x14ac:dyDescent="0.3">
      <c r="A13" s="63" t="s">
        <v>168</v>
      </c>
      <c r="B13" s="64">
        <f>VLOOKUP($A13,'Return Data'!$B$7:$R$2843,3,0)</f>
        <v>44347</v>
      </c>
      <c r="C13" s="65">
        <f>VLOOKUP($A13,'Return Data'!$B$7:$R$2843,4,0)</f>
        <v>14.83</v>
      </c>
      <c r="D13" s="65">
        <f>VLOOKUP($A13,'Return Data'!$B$7:$R$2843,10,0)</f>
        <v>13.465999999999999</v>
      </c>
      <c r="E13" s="66">
        <f t="shared" si="0"/>
        <v>10</v>
      </c>
      <c r="F13" s="65">
        <f>VLOOKUP($A13,'Return Data'!$B$7:$R$2843,11,0)</f>
        <v>27.6248</v>
      </c>
      <c r="G13" s="66">
        <f t="shared" si="1"/>
        <v>19</v>
      </c>
      <c r="H13" s="65">
        <f>VLOOKUP($A13,'Return Data'!$B$7:$R$2843,12,0)</f>
        <v>48.448399999999999</v>
      </c>
      <c r="I13" s="66">
        <f t="shared" si="2"/>
        <v>15</v>
      </c>
      <c r="J13" s="65">
        <f>VLOOKUP($A13,'Return Data'!$B$7:$R$2843,13,0)</f>
        <v>78.245199999999997</v>
      </c>
      <c r="K13" s="66">
        <f t="shared" si="3"/>
        <v>19</v>
      </c>
      <c r="L13" s="65">
        <f>VLOOKUP($A13,'Return Data'!$B$7:$R$2843,17,0)</f>
        <v>29.623000000000001</v>
      </c>
      <c r="M13" s="66">
        <f t="shared" si="4"/>
        <v>4</v>
      </c>
      <c r="N13" s="65"/>
      <c r="O13" s="66"/>
      <c r="P13" s="65"/>
      <c r="Q13" s="66"/>
      <c r="R13" s="65">
        <f>VLOOKUP($A13,'Return Data'!$B$7:$R$2843,16,0)</f>
        <v>12.768000000000001</v>
      </c>
      <c r="S13" s="67">
        <f t="shared" si="5"/>
        <v>46</v>
      </c>
    </row>
    <row r="14" spans="1:20" x14ac:dyDescent="0.3">
      <c r="A14" s="63" t="s">
        <v>169</v>
      </c>
      <c r="B14" s="64">
        <f>VLOOKUP($A14,'Return Data'!$B$7:$R$2843,3,0)</f>
        <v>44347</v>
      </c>
      <c r="C14" s="65">
        <f>VLOOKUP($A14,'Return Data'!$B$7:$R$2843,4,0)</f>
        <v>18.07</v>
      </c>
      <c r="D14" s="65">
        <f>VLOOKUP($A14,'Return Data'!$B$7:$R$2843,10,0)</f>
        <v>13.505000000000001</v>
      </c>
      <c r="E14" s="66">
        <f t="shared" si="0"/>
        <v>9</v>
      </c>
      <c r="F14" s="65">
        <f>VLOOKUP($A14,'Return Data'!$B$7:$R$2843,11,0)</f>
        <v>27.613</v>
      </c>
      <c r="G14" s="66">
        <f t="shared" si="1"/>
        <v>20</v>
      </c>
      <c r="H14" s="65">
        <f>VLOOKUP($A14,'Return Data'!$B$7:$R$2843,12,0)</f>
        <v>49.462400000000002</v>
      </c>
      <c r="I14" s="66">
        <f t="shared" si="2"/>
        <v>12</v>
      </c>
      <c r="J14" s="65">
        <f>VLOOKUP($A14,'Return Data'!$B$7:$R$2843,13,0)</f>
        <v>79.980099999999993</v>
      </c>
      <c r="K14" s="66">
        <f t="shared" si="3"/>
        <v>17</v>
      </c>
      <c r="L14" s="65">
        <f>VLOOKUP($A14,'Return Data'!$B$7:$R$2843,17,0)</f>
        <v>28.3003</v>
      </c>
      <c r="M14" s="66">
        <f t="shared" si="4"/>
        <v>6</v>
      </c>
      <c r="N14" s="65"/>
      <c r="O14" s="66"/>
      <c r="P14" s="65"/>
      <c r="Q14" s="66"/>
      <c r="R14" s="65">
        <f>VLOOKUP($A14,'Return Data'!$B$7:$R$2843,16,0)</f>
        <v>25.374500000000001</v>
      </c>
      <c r="S14" s="67">
        <f t="shared" si="5"/>
        <v>3</v>
      </c>
    </row>
    <row r="15" spans="1:20" x14ac:dyDescent="0.3">
      <c r="A15" s="63" t="s">
        <v>170</v>
      </c>
      <c r="B15" s="64">
        <f>VLOOKUP($A15,'Return Data'!$B$7:$R$2843,3,0)</f>
        <v>44347</v>
      </c>
      <c r="C15" s="65">
        <f>VLOOKUP($A15,'Return Data'!$B$7:$R$2843,4,0)</f>
        <v>95.31</v>
      </c>
      <c r="D15" s="65">
        <f>VLOOKUP($A15,'Return Data'!$B$7:$R$2843,10,0)</f>
        <v>11.4998</v>
      </c>
      <c r="E15" s="66">
        <f t="shared" si="0"/>
        <v>14</v>
      </c>
      <c r="F15" s="65">
        <f>VLOOKUP($A15,'Return Data'!$B$7:$R$2843,11,0)</f>
        <v>26.0214</v>
      </c>
      <c r="G15" s="66">
        <f t="shared" si="1"/>
        <v>29</v>
      </c>
      <c r="H15" s="65">
        <f>VLOOKUP($A15,'Return Data'!$B$7:$R$2843,12,0)</f>
        <v>47.2196</v>
      </c>
      <c r="I15" s="66">
        <f t="shared" si="2"/>
        <v>19</v>
      </c>
      <c r="J15" s="65">
        <f>VLOOKUP($A15,'Return Data'!$B$7:$R$2843,13,0)</f>
        <v>76.958799999999997</v>
      </c>
      <c r="K15" s="66">
        <f t="shared" si="3"/>
        <v>20</v>
      </c>
      <c r="L15" s="65">
        <f>VLOOKUP($A15,'Return Data'!$B$7:$R$2843,17,0)</f>
        <v>29.571300000000001</v>
      </c>
      <c r="M15" s="66">
        <f t="shared" si="4"/>
        <v>5</v>
      </c>
      <c r="N15" s="65">
        <f>VLOOKUP($A15,'Return Data'!$B$7:$R$2843,14,0)</f>
        <v>16.111799999999999</v>
      </c>
      <c r="O15" s="66">
        <f t="shared" ref="O15:O23" si="6">RANK(N15,N$8:N$71,0)</f>
        <v>10</v>
      </c>
      <c r="P15" s="65">
        <f>VLOOKUP($A15,'Return Data'!$B$7:$R$2843,15,0)</f>
        <v>19.9711</v>
      </c>
      <c r="Q15" s="66">
        <f t="shared" ref="Q15:Q23" si="7">RANK(P15,P$8:P$71,0)</f>
        <v>3</v>
      </c>
      <c r="R15" s="65">
        <f>VLOOKUP($A15,'Return Data'!$B$7:$R$2843,16,0)</f>
        <v>18.171299999999999</v>
      </c>
      <c r="S15" s="67">
        <f t="shared" si="5"/>
        <v>12</v>
      </c>
    </row>
    <row r="16" spans="1:20" x14ac:dyDescent="0.3">
      <c r="A16" s="63" t="s">
        <v>171</v>
      </c>
      <c r="B16" s="64">
        <f>VLOOKUP($A16,'Return Data'!$B$7:$R$2843,3,0)</f>
        <v>44347</v>
      </c>
      <c r="C16" s="65">
        <f>VLOOKUP($A16,'Return Data'!$B$7:$R$2843,4,0)</f>
        <v>107.47</v>
      </c>
      <c r="D16" s="65">
        <f>VLOOKUP($A16,'Return Data'!$B$7:$R$2843,10,0)</f>
        <v>8.1949000000000005</v>
      </c>
      <c r="E16" s="66">
        <f t="shared" si="0"/>
        <v>36</v>
      </c>
      <c r="F16" s="65">
        <f>VLOOKUP($A16,'Return Data'!$B$7:$R$2843,11,0)</f>
        <v>26.569299999999998</v>
      </c>
      <c r="G16" s="66">
        <f t="shared" si="1"/>
        <v>27</v>
      </c>
      <c r="H16" s="65">
        <f>VLOOKUP($A16,'Return Data'!$B$7:$R$2843,12,0)</f>
        <v>46.616599999999998</v>
      </c>
      <c r="I16" s="66">
        <f t="shared" si="2"/>
        <v>24</v>
      </c>
      <c r="J16" s="65">
        <f>VLOOKUP($A16,'Return Data'!$B$7:$R$2843,13,0)</f>
        <v>71.157799999999995</v>
      </c>
      <c r="K16" s="66">
        <f t="shared" si="3"/>
        <v>29</v>
      </c>
      <c r="L16" s="65">
        <f>VLOOKUP($A16,'Return Data'!$B$7:$R$2843,17,0)</f>
        <v>23.439599999999999</v>
      </c>
      <c r="M16" s="66">
        <f t="shared" si="4"/>
        <v>11</v>
      </c>
      <c r="N16" s="65">
        <f>VLOOKUP($A16,'Return Data'!$B$7:$R$2843,14,0)</f>
        <v>19.9436</v>
      </c>
      <c r="O16" s="66">
        <f t="shared" si="6"/>
        <v>5</v>
      </c>
      <c r="P16" s="65">
        <f>VLOOKUP($A16,'Return Data'!$B$7:$R$2843,15,0)</f>
        <v>18.854600000000001</v>
      </c>
      <c r="Q16" s="66">
        <f t="shared" si="7"/>
        <v>4</v>
      </c>
      <c r="R16" s="65">
        <f>VLOOKUP($A16,'Return Data'!$B$7:$R$2843,16,0)</f>
        <v>16.430700000000002</v>
      </c>
      <c r="S16" s="67">
        <f t="shared" si="5"/>
        <v>18</v>
      </c>
    </row>
    <row r="17" spans="1:19" x14ac:dyDescent="0.3">
      <c r="A17" s="63" t="s">
        <v>172</v>
      </c>
      <c r="B17" s="64">
        <f>VLOOKUP($A17,'Return Data'!$B$7:$R$2843,3,0)</f>
        <v>44347</v>
      </c>
      <c r="C17" s="65">
        <f>VLOOKUP($A17,'Return Data'!$B$7:$R$2843,4,0)</f>
        <v>76.418000000000006</v>
      </c>
      <c r="D17" s="65">
        <f>VLOOKUP($A17,'Return Data'!$B$7:$R$2843,10,0)</f>
        <v>10.8986</v>
      </c>
      <c r="E17" s="66">
        <f t="shared" si="0"/>
        <v>16</v>
      </c>
      <c r="F17" s="65">
        <f>VLOOKUP($A17,'Return Data'!$B$7:$R$2843,11,0)</f>
        <v>29.794799999999999</v>
      </c>
      <c r="G17" s="66">
        <f t="shared" si="1"/>
        <v>15</v>
      </c>
      <c r="H17" s="65">
        <f>VLOOKUP($A17,'Return Data'!$B$7:$R$2843,12,0)</f>
        <v>47.876199999999997</v>
      </c>
      <c r="I17" s="66">
        <f t="shared" si="2"/>
        <v>16</v>
      </c>
      <c r="J17" s="65">
        <f>VLOOKUP($A17,'Return Data'!$B$7:$R$2843,13,0)</f>
        <v>73.894599999999997</v>
      </c>
      <c r="K17" s="66">
        <f t="shared" si="3"/>
        <v>24</v>
      </c>
      <c r="L17" s="65">
        <f>VLOOKUP($A17,'Return Data'!$B$7:$R$2843,17,0)</f>
        <v>21.458100000000002</v>
      </c>
      <c r="M17" s="66">
        <f t="shared" si="4"/>
        <v>13</v>
      </c>
      <c r="N17" s="65">
        <f>VLOOKUP($A17,'Return Data'!$B$7:$R$2843,14,0)</f>
        <v>17.206299999999999</v>
      </c>
      <c r="O17" s="66">
        <f t="shared" si="6"/>
        <v>7</v>
      </c>
      <c r="P17" s="65">
        <f>VLOOKUP($A17,'Return Data'!$B$7:$R$2843,15,0)</f>
        <v>17.738199999999999</v>
      </c>
      <c r="Q17" s="66">
        <f t="shared" si="7"/>
        <v>7</v>
      </c>
      <c r="R17" s="65">
        <f>VLOOKUP($A17,'Return Data'!$B$7:$R$2843,16,0)</f>
        <v>18.027699999999999</v>
      </c>
      <c r="S17" s="67">
        <f t="shared" si="5"/>
        <v>13</v>
      </c>
    </row>
    <row r="18" spans="1:19" x14ac:dyDescent="0.3">
      <c r="A18" s="63" t="s">
        <v>173</v>
      </c>
      <c r="B18" s="64">
        <f>VLOOKUP($A18,'Return Data'!$B$7:$R$2843,3,0)</f>
        <v>44347</v>
      </c>
      <c r="C18" s="65">
        <f>VLOOKUP($A18,'Return Data'!$B$7:$R$2843,4,0)</f>
        <v>68.53</v>
      </c>
      <c r="D18" s="65">
        <f>VLOOKUP($A18,'Return Data'!$B$7:$R$2843,10,0)</f>
        <v>6.0835999999999997</v>
      </c>
      <c r="E18" s="66">
        <f t="shared" si="0"/>
        <v>55</v>
      </c>
      <c r="F18" s="65">
        <f>VLOOKUP($A18,'Return Data'!$B$7:$R$2843,11,0)</f>
        <v>22.244</v>
      </c>
      <c r="G18" s="66">
        <f t="shared" si="1"/>
        <v>45</v>
      </c>
      <c r="H18" s="65">
        <f>VLOOKUP($A18,'Return Data'!$B$7:$R$2843,12,0)</f>
        <v>37.8596</v>
      </c>
      <c r="I18" s="66">
        <f t="shared" si="2"/>
        <v>48</v>
      </c>
      <c r="J18" s="65">
        <f>VLOOKUP($A18,'Return Data'!$B$7:$R$2843,13,0)</f>
        <v>63.595100000000002</v>
      </c>
      <c r="K18" s="66">
        <f t="shared" si="3"/>
        <v>50</v>
      </c>
      <c r="L18" s="65">
        <f>VLOOKUP($A18,'Return Data'!$B$7:$R$2843,17,0)</f>
        <v>15.9185</v>
      </c>
      <c r="M18" s="66">
        <f t="shared" si="4"/>
        <v>38</v>
      </c>
      <c r="N18" s="65">
        <f>VLOOKUP($A18,'Return Data'!$B$7:$R$2843,14,0)</f>
        <v>11.8879</v>
      </c>
      <c r="O18" s="66">
        <f t="shared" si="6"/>
        <v>27</v>
      </c>
      <c r="P18" s="65">
        <f>VLOOKUP($A18,'Return Data'!$B$7:$R$2843,15,0)</f>
        <v>13.8657</v>
      </c>
      <c r="Q18" s="66">
        <f t="shared" si="7"/>
        <v>24</v>
      </c>
      <c r="R18" s="65">
        <f>VLOOKUP($A18,'Return Data'!$B$7:$R$2843,16,0)</f>
        <v>14.680300000000001</v>
      </c>
      <c r="S18" s="67">
        <f t="shared" si="5"/>
        <v>34</v>
      </c>
    </row>
    <row r="19" spans="1:19" x14ac:dyDescent="0.3">
      <c r="A19" s="63" t="s">
        <v>175</v>
      </c>
      <c r="B19" s="64">
        <f>VLOOKUP($A19,'Return Data'!$B$7:$R$2843,3,0)</f>
        <v>44347</v>
      </c>
      <c r="C19" s="65">
        <f>VLOOKUP($A19,'Return Data'!$B$7:$R$2843,4,0)</f>
        <v>811.66489999999999</v>
      </c>
      <c r="D19" s="65">
        <f>VLOOKUP($A19,'Return Data'!$B$7:$R$2843,10,0)</f>
        <v>8.1501999999999999</v>
      </c>
      <c r="E19" s="66">
        <f t="shared" si="0"/>
        <v>37</v>
      </c>
      <c r="F19" s="65">
        <f>VLOOKUP($A19,'Return Data'!$B$7:$R$2843,11,0)</f>
        <v>26.646799999999999</v>
      </c>
      <c r="G19" s="66">
        <f t="shared" si="1"/>
        <v>25</v>
      </c>
      <c r="H19" s="65">
        <f>VLOOKUP($A19,'Return Data'!$B$7:$R$2843,12,0)</f>
        <v>46.872300000000003</v>
      </c>
      <c r="I19" s="66">
        <f t="shared" si="2"/>
        <v>20</v>
      </c>
      <c r="J19" s="65">
        <f>VLOOKUP($A19,'Return Data'!$B$7:$R$2843,13,0)</f>
        <v>75.221000000000004</v>
      </c>
      <c r="K19" s="66">
        <f t="shared" si="3"/>
        <v>22</v>
      </c>
      <c r="L19" s="65">
        <f>VLOOKUP($A19,'Return Data'!$B$7:$R$2843,17,0)</f>
        <v>15.1326</v>
      </c>
      <c r="M19" s="66">
        <f t="shared" si="4"/>
        <v>44</v>
      </c>
      <c r="N19" s="65">
        <f>VLOOKUP($A19,'Return Data'!$B$7:$R$2843,14,0)</f>
        <v>11.1038</v>
      </c>
      <c r="O19" s="66">
        <f t="shared" si="6"/>
        <v>31</v>
      </c>
      <c r="P19" s="65">
        <f>VLOOKUP($A19,'Return Data'!$B$7:$R$2843,15,0)</f>
        <v>12.739599999999999</v>
      </c>
      <c r="Q19" s="66">
        <f t="shared" si="7"/>
        <v>29</v>
      </c>
      <c r="R19" s="65">
        <f>VLOOKUP($A19,'Return Data'!$B$7:$R$2843,16,0)</f>
        <v>15.4275</v>
      </c>
      <c r="S19" s="67">
        <f t="shared" si="5"/>
        <v>30</v>
      </c>
    </row>
    <row r="20" spans="1:19" x14ac:dyDescent="0.3">
      <c r="A20" s="63" t="s">
        <v>176</v>
      </c>
      <c r="B20" s="64">
        <f>VLOOKUP($A20,'Return Data'!$B$7:$R$2843,3,0)</f>
        <v>44347</v>
      </c>
      <c r="C20" s="65">
        <f>VLOOKUP($A20,'Return Data'!$B$7:$R$2843,4,0)</f>
        <v>523.55200000000002</v>
      </c>
      <c r="D20" s="65">
        <f>VLOOKUP($A20,'Return Data'!$B$7:$R$2843,10,0)</f>
        <v>8.6753</v>
      </c>
      <c r="E20" s="66">
        <f t="shared" si="0"/>
        <v>30</v>
      </c>
      <c r="F20" s="65">
        <f>VLOOKUP($A20,'Return Data'!$B$7:$R$2843,11,0)</f>
        <v>28.999400000000001</v>
      </c>
      <c r="G20" s="66">
        <f t="shared" si="1"/>
        <v>17</v>
      </c>
      <c r="H20" s="65">
        <f>VLOOKUP($A20,'Return Data'!$B$7:$R$2843,12,0)</f>
        <v>45.433900000000001</v>
      </c>
      <c r="I20" s="66">
        <f t="shared" si="2"/>
        <v>28</v>
      </c>
      <c r="J20" s="65">
        <f>VLOOKUP($A20,'Return Data'!$B$7:$R$2843,13,0)</f>
        <v>76.004599999999996</v>
      </c>
      <c r="K20" s="66">
        <f t="shared" si="3"/>
        <v>21</v>
      </c>
      <c r="L20" s="65">
        <f>VLOOKUP($A20,'Return Data'!$B$7:$R$2843,17,0)</f>
        <v>16.454999999999998</v>
      </c>
      <c r="M20" s="66">
        <f t="shared" si="4"/>
        <v>34</v>
      </c>
      <c r="N20" s="65">
        <f>VLOOKUP($A20,'Return Data'!$B$7:$R$2843,14,0)</f>
        <v>14.5488</v>
      </c>
      <c r="O20" s="66">
        <f t="shared" si="6"/>
        <v>15</v>
      </c>
      <c r="P20" s="65">
        <f>VLOOKUP($A20,'Return Data'!$B$7:$R$2843,15,0)</f>
        <v>16.194099999999999</v>
      </c>
      <c r="Q20" s="66">
        <f t="shared" si="7"/>
        <v>13</v>
      </c>
      <c r="R20" s="65">
        <f>VLOOKUP($A20,'Return Data'!$B$7:$R$2843,16,0)</f>
        <v>16.304300000000001</v>
      </c>
      <c r="S20" s="67">
        <f t="shared" si="5"/>
        <v>20</v>
      </c>
    </row>
    <row r="21" spans="1:19" x14ac:dyDescent="0.3">
      <c r="A21" s="63" t="s">
        <v>177</v>
      </c>
      <c r="B21" s="64">
        <f>VLOOKUP($A21,'Return Data'!$B$7:$R$2843,3,0)</f>
        <v>44347</v>
      </c>
      <c r="C21" s="65">
        <f>VLOOKUP($A21,'Return Data'!$B$7:$R$2843,4,0)</f>
        <v>658.01199999999994</v>
      </c>
      <c r="D21" s="65">
        <f>VLOOKUP($A21,'Return Data'!$B$7:$R$2843,10,0)</f>
        <v>7.4511000000000003</v>
      </c>
      <c r="E21" s="66">
        <f t="shared" si="0"/>
        <v>43</v>
      </c>
      <c r="F21" s="65">
        <f>VLOOKUP($A21,'Return Data'!$B$7:$R$2843,11,0)</f>
        <v>23.8993</v>
      </c>
      <c r="G21" s="66">
        <f t="shared" si="1"/>
        <v>37</v>
      </c>
      <c r="H21" s="65">
        <f>VLOOKUP($A21,'Return Data'!$B$7:$R$2843,12,0)</f>
        <v>33.603200000000001</v>
      </c>
      <c r="I21" s="66">
        <f t="shared" si="2"/>
        <v>59</v>
      </c>
      <c r="J21" s="65">
        <f>VLOOKUP($A21,'Return Data'!$B$7:$R$2843,13,0)</f>
        <v>58.153199999999998</v>
      </c>
      <c r="K21" s="66">
        <f t="shared" si="3"/>
        <v>55</v>
      </c>
      <c r="L21" s="65">
        <f>VLOOKUP($A21,'Return Data'!$B$7:$R$2843,17,0)</f>
        <v>8.6286000000000005</v>
      </c>
      <c r="M21" s="66">
        <f t="shared" si="4"/>
        <v>61</v>
      </c>
      <c r="N21" s="65">
        <f>VLOOKUP($A21,'Return Data'!$B$7:$R$2843,14,0)</f>
        <v>7.7279999999999998</v>
      </c>
      <c r="O21" s="66">
        <f t="shared" si="6"/>
        <v>46</v>
      </c>
      <c r="P21" s="65">
        <f>VLOOKUP($A21,'Return Data'!$B$7:$R$2843,15,0)</f>
        <v>11.7476</v>
      </c>
      <c r="Q21" s="66">
        <f t="shared" si="7"/>
        <v>36</v>
      </c>
      <c r="R21" s="65">
        <f>VLOOKUP($A21,'Return Data'!$B$7:$R$2843,16,0)</f>
        <v>12.5067</v>
      </c>
      <c r="S21" s="67">
        <f t="shared" si="5"/>
        <v>50</v>
      </c>
    </row>
    <row r="22" spans="1:19" x14ac:dyDescent="0.3">
      <c r="A22" s="63" t="s">
        <v>178</v>
      </c>
      <c r="B22" s="64">
        <f>VLOOKUP($A22,'Return Data'!$B$7:$R$2843,3,0)</f>
        <v>44347</v>
      </c>
      <c r="C22" s="65">
        <f>VLOOKUP($A22,'Return Data'!$B$7:$R$2843,4,0)</f>
        <v>51.758600000000001</v>
      </c>
      <c r="D22" s="65">
        <f>VLOOKUP($A22,'Return Data'!$B$7:$R$2843,10,0)</f>
        <v>6.5976999999999997</v>
      </c>
      <c r="E22" s="66">
        <f t="shared" si="0"/>
        <v>50</v>
      </c>
      <c r="F22" s="65">
        <f>VLOOKUP($A22,'Return Data'!$B$7:$R$2843,11,0)</f>
        <v>21.099699999999999</v>
      </c>
      <c r="G22" s="66">
        <f t="shared" si="1"/>
        <v>49</v>
      </c>
      <c r="H22" s="65">
        <f>VLOOKUP($A22,'Return Data'!$B$7:$R$2843,12,0)</f>
        <v>38.5535</v>
      </c>
      <c r="I22" s="66">
        <f t="shared" si="2"/>
        <v>46</v>
      </c>
      <c r="J22" s="65">
        <f>VLOOKUP($A22,'Return Data'!$B$7:$R$2843,13,0)</f>
        <v>64.191599999999994</v>
      </c>
      <c r="K22" s="66">
        <f t="shared" si="3"/>
        <v>47</v>
      </c>
      <c r="L22" s="65">
        <f>VLOOKUP($A22,'Return Data'!$B$7:$R$2843,17,0)</f>
        <v>14.606</v>
      </c>
      <c r="M22" s="66">
        <f t="shared" si="4"/>
        <v>45</v>
      </c>
      <c r="N22" s="65">
        <f>VLOOKUP($A22,'Return Data'!$B$7:$R$2843,14,0)</f>
        <v>10.058299999999999</v>
      </c>
      <c r="O22" s="66">
        <f t="shared" si="6"/>
        <v>39</v>
      </c>
      <c r="P22" s="65">
        <f>VLOOKUP($A22,'Return Data'!$B$7:$R$2843,15,0)</f>
        <v>13.332100000000001</v>
      </c>
      <c r="Q22" s="66">
        <f t="shared" si="7"/>
        <v>27</v>
      </c>
      <c r="R22" s="65">
        <f>VLOOKUP($A22,'Return Data'!$B$7:$R$2843,16,0)</f>
        <v>14.175700000000001</v>
      </c>
      <c r="S22" s="67">
        <f t="shared" si="5"/>
        <v>37</v>
      </c>
    </row>
    <row r="23" spans="1:19" x14ac:dyDescent="0.3">
      <c r="A23" s="63" t="s">
        <v>179</v>
      </c>
      <c r="B23" s="64">
        <f>VLOOKUP($A23,'Return Data'!$B$7:$R$2843,3,0)</f>
        <v>44347</v>
      </c>
      <c r="C23" s="65">
        <f>VLOOKUP($A23,'Return Data'!$B$7:$R$2843,4,0)</f>
        <v>553.16</v>
      </c>
      <c r="D23" s="65">
        <f>VLOOKUP($A23,'Return Data'!$B$7:$R$2843,10,0)</f>
        <v>6.8536999999999999</v>
      </c>
      <c r="E23" s="66">
        <f t="shared" si="0"/>
        <v>48</v>
      </c>
      <c r="F23" s="65">
        <f>VLOOKUP($A23,'Return Data'!$B$7:$R$2843,11,0)</f>
        <v>25.005099999999999</v>
      </c>
      <c r="G23" s="66">
        <f t="shared" si="1"/>
        <v>30</v>
      </c>
      <c r="H23" s="65">
        <f>VLOOKUP($A23,'Return Data'!$B$7:$R$2843,12,0)</f>
        <v>40.857100000000003</v>
      </c>
      <c r="I23" s="66">
        <f t="shared" si="2"/>
        <v>36</v>
      </c>
      <c r="J23" s="65">
        <f>VLOOKUP($A23,'Return Data'!$B$7:$R$2843,13,0)</f>
        <v>64.596699999999998</v>
      </c>
      <c r="K23" s="66">
        <f t="shared" si="3"/>
        <v>46</v>
      </c>
      <c r="L23" s="65">
        <f>VLOOKUP($A23,'Return Data'!$B$7:$R$2843,17,0)</f>
        <v>15.7332</v>
      </c>
      <c r="M23" s="66">
        <f t="shared" si="4"/>
        <v>40</v>
      </c>
      <c r="N23" s="65">
        <f>VLOOKUP($A23,'Return Data'!$B$7:$R$2843,14,0)</f>
        <v>13.9231</v>
      </c>
      <c r="O23" s="66">
        <f t="shared" si="6"/>
        <v>21</v>
      </c>
      <c r="P23" s="65">
        <f>VLOOKUP($A23,'Return Data'!$B$7:$R$2843,15,0)</f>
        <v>14.983499999999999</v>
      </c>
      <c r="Q23" s="66">
        <f t="shared" si="7"/>
        <v>18</v>
      </c>
      <c r="R23" s="65">
        <f>VLOOKUP($A23,'Return Data'!$B$7:$R$2843,16,0)</f>
        <v>15.962300000000001</v>
      </c>
      <c r="S23" s="67">
        <f t="shared" si="5"/>
        <v>22</v>
      </c>
    </row>
    <row r="24" spans="1:19" x14ac:dyDescent="0.3">
      <c r="A24" s="63" t="s">
        <v>180</v>
      </c>
      <c r="B24" s="64">
        <f>VLOOKUP($A24,'Return Data'!$B$7:$R$2843,3,0)</f>
        <v>44347</v>
      </c>
      <c r="C24" s="65">
        <f>VLOOKUP($A24,'Return Data'!$B$7:$R$2843,4,0)</f>
        <v>14.34</v>
      </c>
      <c r="D24" s="65">
        <f>VLOOKUP($A24,'Return Data'!$B$7:$R$2843,10,0)</f>
        <v>5.5187999999999997</v>
      </c>
      <c r="E24" s="66">
        <f t="shared" si="0"/>
        <v>59</v>
      </c>
      <c r="F24" s="65">
        <f>VLOOKUP($A24,'Return Data'!$B$7:$R$2843,11,0)</f>
        <v>20.402999999999999</v>
      </c>
      <c r="G24" s="66">
        <f t="shared" si="1"/>
        <v>52</v>
      </c>
      <c r="H24" s="65">
        <f>VLOOKUP($A24,'Return Data'!$B$7:$R$2843,12,0)</f>
        <v>37.093699999999998</v>
      </c>
      <c r="I24" s="66">
        <f t="shared" si="2"/>
        <v>51</v>
      </c>
      <c r="J24" s="65">
        <f>VLOOKUP($A24,'Return Data'!$B$7:$R$2843,13,0)</f>
        <v>68.309899999999999</v>
      </c>
      <c r="K24" s="66">
        <f t="shared" si="3"/>
        <v>33</v>
      </c>
      <c r="L24" s="65">
        <f>VLOOKUP($A24,'Return Data'!$B$7:$R$2843,17,0)</f>
        <v>13.032999999999999</v>
      </c>
      <c r="M24" s="66">
        <f t="shared" si="4"/>
        <v>52</v>
      </c>
      <c r="N24" s="65"/>
      <c r="O24" s="66"/>
      <c r="P24" s="65"/>
      <c r="Q24" s="66"/>
      <c r="R24" s="65">
        <f>VLOOKUP($A24,'Return Data'!$B$7:$R$2843,16,0)</f>
        <v>11.956099999999999</v>
      </c>
      <c r="S24" s="67">
        <f t="shared" si="5"/>
        <v>52</v>
      </c>
    </row>
    <row r="25" spans="1:19" x14ac:dyDescent="0.3">
      <c r="A25" s="63" t="s">
        <v>181</v>
      </c>
      <c r="B25" s="64">
        <f>VLOOKUP($A25,'Return Data'!$B$7:$R$2843,3,0)</f>
        <v>44347</v>
      </c>
      <c r="C25" s="65">
        <f>VLOOKUP($A25,'Return Data'!$B$7:$R$2843,4,0)</f>
        <v>36.71</v>
      </c>
      <c r="D25" s="65">
        <f>VLOOKUP($A25,'Return Data'!$B$7:$R$2843,10,0)</f>
        <v>6.0983000000000001</v>
      </c>
      <c r="E25" s="66">
        <f t="shared" si="0"/>
        <v>54</v>
      </c>
      <c r="F25" s="65">
        <f>VLOOKUP($A25,'Return Data'!$B$7:$R$2843,11,0)</f>
        <v>17.359300000000001</v>
      </c>
      <c r="G25" s="66">
        <f t="shared" si="1"/>
        <v>59</v>
      </c>
      <c r="H25" s="65">
        <f>VLOOKUP($A25,'Return Data'!$B$7:$R$2843,12,0)</f>
        <v>34.765099999999997</v>
      </c>
      <c r="I25" s="66">
        <f t="shared" si="2"/>
        <v>56</v>
      </c>
      <c r="J25" s="65">
        <f>VLOOKUP($A25,'Return Data'!$B$7:$R$2843,13,0)</f>
        <v>47.193300000000001</v>
      </c>
      <c r="K25" s="66">
        <f t="shared" si="3"/>
        <v>61</v>
      </c>
      <c r="L25" s="65">
        <f>VLOOKUP($A25,'Return Data'!$B$7:$R$2843,17,0)</f>
        <v>14.419600000000001</v>
      </c>
      <c r="M25" s="66">
        <f t="shared" si="4"/>
        <v>48</v>
      </c>
      <c r="N25" s="65">
        <f>VLOOKUP($A25,'Return Data'!$B$7:$R$2843,14,0)</f>
        <v>8.0932999999999993</v>
      </c>
      <c r="O25" s="66">
        <f>RANK(N25,N$8:N$71,0)</f>
        <v>43</v>
      </c>
      <c r="P25" s="65">
        <f>VLOOKUP($A25,'Return Data'!$B$7:$R$2843,15,0)</f>
        <v>12.329499999999999</v>
      </c>
      <c r="Q25" s="66">
        <f>RANK(P25,P$8:P$71,0)</f>
        <v>33</v>
      </c>
      <c r="R25" s="65">
        <f>VLOOKUP($A25,'Return Data'!$B$7:$R$2843,16,0)</f>
        <v>18.331800000000001</v>
      </c>
      <c r="S25" s="67">
        <f t="shared" si="5"/>
        <v>10</v>
      </c>
    </row>
    <row r="26" spans="1:19" x14ac:dyDescent="0.3">
      <c r="A26" s="63" t="s">
        <v>182</v>
      </c>
      <c r="B26" s="64">
        <f>VLOOKUP($A26,'Return Data'!$B$7:$R$2843,3,0)</f>
        <v>44347</v>
      </c>
      <c r="C26" s="65">
        <f>VLOOKUP($A26,'Return Data'!$B$7:$R$2843,4,0)</f>
        <v>91.44</v>
      </c>
      <c r="D26" s="65">
        <f>VLOOKUP($A26,'Return Data'!$B$7:$R$2843,10,0)</f>
        <v>12.694100000000001</v>
      </c>
      <c r="E26" s="66">
        <f t="shared" si="0"/>
        <v>11</v>
      </c>
      <c r="F26" s="65">
        <f>VLOOKUP($A26,'Return Data'!$B$7:$R$2843,11,0)</f>
        <v>38.252200000000002</v>
      </c>
      <c r="G26" s="66">
        <f t="shared" si="1"/>
        <v>8</v>
      </c>
      <c r="H26" s="65">
        <f>VLOOKUP($A26,'Return Data'!$B$7:$R$2843,12,0)</f>
        <v>57.4651</v>
      </c>
      <c r="I26" s="66">
        <f t="shared" si="2"/>
        <v>8</v>
      </c>
      <c r="J26" s="65">
        <f>VLOOKUP($A26,'Return Data'!$B$7:$R$2843,13,0)</f>
        <v>98.869100000000003</v>
      </c>
      <c r="K26" s="66">
        <f t="shared" si="3"/>
        <v>8</v>
      </c>
      <c r="L26" s="65">
        <f>VLOOKUP($A26,'Return Data'!$B$7:$R$2843,17,0)</f>
        <v>21.616499999999998</v>
      </c>
      <c r="M26" s="66">
        <f t="shared" si="4"/>
        <v>12</v>
      </c>
      <c r="N26" s="65">
        <f>VLOOKUP($A26,'Return Data'!$B$7:$R$2843,14,0)</f>
        <v>14.0845</v>
      </c>
      <c r="O26" s="66">
        <f>RANK(N26,N$8:N$71,0)</f>
        <v>19</v>
      </c>
      <c r="P26" s="65">
        <f>VLOOKUP($A26,'Return Data'!$B$7:$R$2843,15,0)</f>
        <v>18.4331</v>
      </c>
      <c r="Q26" s="66">
        <f>RANK(P26,P$8:P$71,0)</f>
        <v>5</v>
      </c>
      <c r="R26" s="65">
        <f>VLOOKUP($A26,'Return Data'!$B$7:$R$2843,16,0)</f>
        <v>18.246200000000002</v>
      </c>
      <c r="S26" s="67">
        <f t="shared" si="5"/>
        <v>11</v>
      </c>
    </row>
    <row r="27" spans="1:19" x14ac:dyDescent="0.3">
      <c r="A27" s="63" t="s">
        <v>183</v>
      </c>
      <c r="B27" s="64">
        <f>VLOOKUP($A27,'Return Data'!$B$7:$R$2843,3,0)</f>
        <v>44347</v>
      </c>
      <c r="C27" s="65">
        <f>VLOOKUP($A27,'Return Data'!$B$7:$R$2843,4,0)</f>
        <v>12.6</v>
      </c>
      <c r="D27" s="65">
        <f>VLOOKUP($A27,'Return Data'!$B$7:$R$2843,10,0)</f>
        <v>5.6161000000000003</v>
      </c>
      <c r="E27" s="66">
        <f t="shared" si="0"/>
        <v>58</v>
      </c>
      <c r="F27" s="65">
        <f>VLOOKUP($A27,'Return Data'!$B$7:$R$2843,11,0)</f>
        <v>16.883099999999999</v>
      </c>
      <c r="G27" s="66">
        <f t="shared" si="1"/>
        <v>60</v>
      </c>
      <c r="H27" s="65">
        <f>VLOOKUP($A27,'Return Data'!$B$7:$R$2843,12,0)</f>
        <v>30.841100000000001</v>
      </c>
      <c r="I27" s="66">
        <f t="shared" si="2"/>
        <v>61</v>
      </c>
      <c r="J27" s="65">
        <f>VLOOKUP($A27,'Return Data'!$B$7:$R$2843,13,0)</f>
        <v>53.098399999999998</v>
      </c>
      <c r="K27" s="66">
        <f t="shared" si="3"/>
        <v>60</v>
      </c>
      <c r="L27" s="65">
        <f>VLOOKUP($A27,'Return Data'!$B$7:$R$2843,17,0)</f>
        <v>12.231999999999999</v>
      </c>
      <c r="M27" s="66">
        <f t="shared" si="4"/>
        <v>56</v>
      </c>
      <c r="N27" s="65"/>
      <c r="O27" s="66"/>
      <c r="P27" s="65"/>
      <c r="Q27" s="66"/>
      <c r="R27" s="65">
        <f>VLOOKUP($A27,'Return Data'!$B$7:$R$2843,16,0)</f>
        <v>6.9813999999999998</v>
      </c>
      <c r="S27" s="67">
        <f t="shared" si="5"/>
        <v>58</v>
      </c>
    </row>
    <row r="28" spans="1:19" x14ac:dyDescent="0.3">
      <c r="A28" s="63" t="s">
        <v>184</v>
      </c>
      <c r="B28" s="64">
        <f>VLOOKUP($A28,'Return Data'!$B$7:$R$2843,3,0)</f>
        <v>44347</v>
      </c>
      <c r="C28" s="65">
        <f>VLOOKUP($A28,'Return Data'!$B$7:$R$2843,4,0)</f>
        <v>82.35</v>
      </c>
      <c r="D28" s="65">
        <f>VLOOKUP($A28,'Return Data'!$B$7:$R$2843,10,0)</f>
        <v>9.4642999999999997</v>
      </c>
      <c r="E28" s="66">
        <f t="shared" si="0"/>
        <v>26</v>
      </c>
      <c r="F28" s="65">
        <f>VLOOKUP($A28,'Return Data'!$B$7:$R$2843,11,0)</f>
        <v>24.1145</v>
      </c>
      <c r="G28" s="66">
        <f t="shared" si="1"/>
        <v>35</v>
      </c>
      <c r="H28" s="65">
        <f>VLOOKUP($A28,'Return Data'!$B$7:$R$2843,12,0)</f>
        <v>40.793300000000002</v>
      </c>
      <c r="I28" s="66">
        <f t="shared" si="2"/>
        <v>37</v>
      </c>
      <c r="J28" s="65">
        <f>VLOOKUP($A28,'Return Data'!$B$7:$R$2843,13,0)</f>
        <v>65.427899999999994</v>
      </c>
      <c r="K28" s="66">
        <f t="shared" si="3"/>
        <v>42</v>
      </c>
      <c r="L28" s="65">
        <f>VLOOKUP($A28,'Return Data'!$B$7:$R$2843,17,0)</f>
        <v>20.187999999999999</v>
      </c>
      <c r="M28" s="66">
        <f t="shared" si="4"/>
        <v>15</v>
      </c>
      <c r="N28" s="65">
        <f>VLOOKUP($A28,'Return Data'!$B$7:$R$2843,14,0)</f>
        <v>14.961600000000001</v>
      </c>
      <c r="O28" s="66">
        <f>RANK(N28,N$8:N$71,0)</f>
        <v>13</v>
      </c>
      <c r="P28" s="65">
        <f>VLOOKUP($A28,'Return Data'!$B$7:$R$2843,15,0)</f>
        <v>17.027799999999999</v>
      </c>
      <c r="Q28" s="66">
        <f>RANK(P28,P$8:P$71,0)</f>
        <v>11</v>
      </c>
      <c r="R28" s="65">
        <f>VLOOKUP($A28,'Return Data'!$B$7:$R$2843,16,0)</f>
        <v>18.495799999999999</v>
      </c>
      <c r="S28" s="67">
        <f t="shared" si="5"/>
        <v>9</v>
      </c>
    </row>
    <row r="29" spans="1:19" x14ac:dyDescent="0.3">
      <c r="A29" s="63" t="s">
        <v>185</v>
      </c>
      <c r="B29" s="64">
        <f>VLOOKUP($A29,'Return Data'!$B$7:$R$2843,3,0)</f>
        <v>44347</v>
      </c>
      <c r="C29" s="65">
        <f>VLOOKUP($A29,'Return Data'!$B$7:$R$2843,4,0)</f>
        <v>14.5511</v>
      </c>
      <c r="D29" s="65">
        <f>VLOOKUP($A29,'Return Data'!$B$7:$R$2843,10,0)</f>
        <v>10.923</v>
      </c>
      <c r="E29" s="66">
        <f t="shared" si="0"/>
        <v>15</v>
      </c>
      <c r="F29" s="65">
        <f>VLOOKUP($A29,'Return Data'!$B$7:$R$2843,11,0)</f>
        <v>27.7791</v>
      </c>
      <c r="G29" s="66">
        <f t="shared" si="1"/>
        <v>18</v>
      </c>
      <c r="H29" s="65">
        <f>VLOOKUP($A29,'Return Data'!$B$7:$R$2843,12,0)</f>
        <v>44.922600000000003</v>
      </c>
      <c r="I29" s="66">
        <f t="shared" si="2"/>
        <v>29</v>
      </c>
      <c r="J29" s="65">
        <f>VLOOKUP($A29,'Return Data'!$B$7:$R$2843,13,0)</f>
        <v>71.970399999999998</v>
      </c>
      <c r="K29" s="66">
        <f t="shared" si="3"/>
        <v>28</v>
      </c>
      <c r="L29" s="65"/>
      <c r="M29" s="66"/>
      <c r="N29" s="65"/>
      <c r="O29" s="66"/>
      <c r="P29" s="65"/>
      <c r="Q29" s="66"/>
      <c r="R29" s="65">
        <f>VLOOKUP($A29,'Return Data'!$B$7:$R$2843,16,0)</f>
        <v>26.067799999999998</v>
      </c>
      <c r="S29" s="67">
        <f t="shared" si="5"/>
        <v>2</v>
      </c>
    </row>
    <row r="30" spans="1:19" x14ac:dyDescent="0.3">
      <c r="A30" s="63" t="s">
        <v>186</v>
      </c>
      <c r="B30" s="64">
        <f>VLOOKUP($A30,'Return Data'!$B$7:$R$2843,3,0)</f>
        <v>44347</v>
      </c>
      <c r="C30" s="65">
        <f>VLOOKUP($A30,'Return Data'!$B$7:$R$2843,4,0)</f>
        <v>26.872800000000002</v>
      </c>
      <c r="D30" s="65">
        <f>VLOOKUP($A30,'Return Data'!$B$7:$R$2843,10,0)</f>
        <v>6.1791999999999998</v>
      </c>
      <c r="E30" s="66">
        <f t="shared" si="0"/>
        <v>52</v>
      </c>
      <c r="F30" s="65">
        <f>VLOOKUP($A30,'Return Data'!$B$7:$R$2843,11,0)</f>
        <v>20.8293</v>
      </c>
      <c r="G30" s="66">
        <f t="shared" si="1"/>
        <v>50</v>
      </c>
      <c r="H30" s="65">
        <f>VLOOKUP($A30,'Return Data'!$B$7:$R$2843,12,0)</f>
        <v>43.255899999999997</v>
      </c>
      <c r="I30" s="66">
        <f t="shared" si="2"/>
        <v>32</v>
      </c>
      <c r="J30" s="65">
        <f>VLOOKUP($A30,'Return Data'!$B$7:$R$2843,13,0)</f>
        <v>72.9255</v>
      </c>
      <c r="K30" s="66">
        <f t="shared" si="3"/>
        <v>25</v>
      </c>
      <c r="L30" s="65">
        <f>VLOOKUP($A30,'Return Data'!$B$7:$R$2843,17,0)</f>
        <v>19.130800000000001</v>
      </c>
      <c r="M30" s="66">
        <f t="shared" ref="M30:M38" si="8">RANK(L30,L$8:L$71,0)</f>
        <v>19</v>
      </c>
      <c r="N30" s="65">
        <f>VLOOKUP($A30,'Return Data'!$B$7:$R$2843,14,0)</f>
        <v>14.521599999999999</v>
      </c>
      <c r="O30" s="66">
        <f t="shared" ref="O30:O38" si="9">RANK(N30,N$8:N$71,0)</f>
        <v>17</v>
      </c>
      <c r="P30" s="65">
        <f>VLOOKUP($A30,'Return Data'!$B$7:$R$2843,15,0)</f>
        <v>17.915900000000001</v>
      </c>
      <c r="Q30" s="66">
        <f>RANK(P30,P$8:P$71,0)</f>
        <v>6</v>
      </c>
      <c r="R30" s="65">
        <f>VLOOKUP($A30,'Return Data'!$B$7:$R$2843,16,0)</f>
        <v>17.043199999999999</v>
      </c>
      <c r="S30" s="67">
        <f t="shared" si="5"/>
        <v>16</v>
      </c>
    </row>
    <row r="31" spans="1:19" x14ac:dyDescent="0.3">
      <c r="A31" s="63" t="s">
        <v>187</v>
      </c>
      <c r="B31" s="64">
        <f>VLOOKUP($A31,'Return Data'!$B$7:$R$2843,3,0)</f>
        <v>44347</v>
      </c>
      <c r="C31" s="65">
        <f>VLOOKUP($A31,'Return Data'!$B$7:$R$2843,4,0)</f>
        <v>69.772000000000006</v>
      </c>
      <c r="D31" s="65">
        <f>VLOOKUP($A31,'Return Data'!$B$7:$R$2843,10,0)</f>
        <v>8.9609000000000005</v>
      </c>
      <c r="E31" s="66">
        <f t="shared" si="0"/>
        <v>29</v>
      </c>
      <c r="F31" s="65">
        <f>VLOOKUP($A31,'Return Data'!$B$7:$R$2843,11,0)</f>
        <v>24.443999999999999</v>
      </c>
      <c r="G31" s="66">
        <f t="shared" si="1"/>
        <v>33</v>
      </c>
      <c r="H31" s="65">
        <f>VLOOKUP($A31,'Return Data'!$B$7:$R$2843,12,0)</f>
        <v>43.640599999999999</v>
      </c>
      <c r="I31" s="66">
        <f t="shared" si="2"/>
        <v>31</v>
      </c>
      <c r="J31" s="65">
        <f>VLOOKUP($A31,'Return Data'!$B$7:$R$2843,13,0)</f>
        <v>67.704999999999998</v>
      </c>
      <c r="K31" s="66">
        <f t="shared" si="3"/>
        <v>36</v>
      </c>
      <c r="L31" s="65">
        <f>VLOOKUP($A31,'Return Data'!$B$7:$R$2843,17,0)</f>
        <v>18.5717</v>
      </c>
      <c r="M31" s="66">
        <f t="shared" si="8"/>
        <v>22</v>
      </c>
      <c r="N31" s="65">
        <f>VLOOKUP($A31,'Return Data'!$B$7:$R$2843,14,0)</f>
        <v>16.663599999999999</v>
      </c>
      <c r="O31" s="66">
        <f t="shared" si="9"/>
        <v>8</v>
      </c>
      <c r="P31" s="65">
        <f>VLOOKUP($A31,'Return Data'!$B$7:$R$2843,15,0)</f>
        <v>17.242000000000001</v>
      </c>
      <c r="Q31" s="66">
        <f>RANK(P31,P$8:P$71,0)</f>
        <v>9</v>
      </c>
      <c r="R31" s="65">
        <f>VLOOKUP($A31,'Return Data'!$B$7:$R$2843,16,0)</f>
        <v>15.784700000000001</v>
      </c>
      <c r="S31" s="67">
        <f t="shared" si="5"/>
        <v>26</v>
      </c>
    </row>
    <row r="32" spans="1:19" x14ac:dyDescent="0.3">
      <c r="A32" s="63" t="s">
        <v>188</v>
      </c>
      <c r="B32" s="64">
        <f>VLOOKUP($A32,'Return Data'!$B$7:$R$2843,3,0)</f>
        <v>44347</v>
      </c>
      <c r="C32" s="65">
        <f>VLOOKUP($A32,'Return Data'!$B$7:$R$2843,4,0)</f>
        <v>75.015000000000001</v>
      </c>
      <c r="D32" s="65">
        <f>VLOOKUP($A32,'Return Data'!$B$7:$R$2843,10,0)</f>
        <v>8.6496999999999993</v>
      </c>
      <c r="E32" s="66">
        <f t="shared" si="0"/>
        <v>32</v>
      </c>
      <c r="F32" s="65">
        <f>VLOOKUP($A32,'Return Data'!$B$7:$R$2843,11,0)</f>
        <v>20.116199999999999</v>
      </c>
      <c r="G32" s="66">
        <f t="shared" si="1"/>
        <v>53</v>
      </c>
      <c r="H32" s="65">
        <f>VLOOKUP($A32,'Return Data'!$B$7:$R$2843,12,0)</f>
        <v>37.113900000000001</v>
      </c>
      <c r="I32" s="66">
        <f t="shared" si="2"/>
        <v>50</v>
      </c>
      <c r="J32" s="65">
        <f>VLOOKUP($A32,'Return Data'!$B$7:$R$2843,13,0)</f>
        <v>61.774900000000002</v>
      </c>
      <c r="K32" s="66">
        <f t="shared" si="3"/>
        <v>51</v>
      </c>
      <c r="L32" s="65">
        <f>VLOOKUP($A32,'Return Data'!$B$7:$R$2843,17,0)</f>
        <v>14.4245</v>
      </c>
      <c r="M32" s="66">
        <f t="shared" si="8"/>
        <v>47</v>
      </c>
      <c r="N32" s="65">
        <f>VLOOKUP($A32,'Return Data'!$B$7:$R$2843,14,0)</f>
        <v>8.8216999999999999</v>
      </c>
      <c r="O32" s="66">
        <f t="shared" si="9"/>
        <v>42</v>
      </c>
      <c r="P32" s="65">
        <f>VLOOKUP($A32,'Return Data'!$B$7:$R$2843,15,0)</f>
        <v>14.1135</v>
      </c>
      <c r="Q32" s="66">
        <f>RANK(P32,P$8:P$71,0)</f>
        <v>22</v>
      </c>
      <c r="R32" s="65">
        <f>VLOOKUP($A32,'Return Data'!$B$7:$R$2843,16,0)</f>
        <v>14.697900000000001</v>
      </c>
      <c r="S32" s="67">
        <f t="shared" si="5"/>
        <v>33</v>
      </c>
    </row>
    <row r="33" spans="1:19" x14ac:dyDescent="0.3">
      <c r="A33" s="63" t="s">
        <v>189</v>
      </c>
      <c r="B33" s="64">
        <f>VLOOKUP($A33,'Return Data'!$B$7:$R$2843,3,0)</f>
        <v>44347</v>
      </c>
      <c r="C33" s="65">
        <f>VLOOKUP($A33,'Return Data'!$B$7:$R$2843,4,0)</f>
        <v>94.047200000000004</v>
      </c>
      <c r="D33" s="65">
        <f>VLOOKUP($A33,'Return Data'!$B$7:$R$2843,10,0)</f>
        <v>7.3902000000000001</v>
      </c>
      <c r="E33" s="66">
        <f t="shared" si="0"/>
        <v>44</v>
      </c>
      <c r="F33" s="65">
        <f>VLOOKUP($A33,'Return Data'!$B$7:$R$2843,11,0)</f>
        <v>17.611499999999999</v>
      </c>
      <c r="G33" s="66">
        <f t="shared" si="1"/>
        <v>58</v>
      </c>
      <c r="H33" s="65">
        <f>VLOOKUP($A33,'Return Data'!$B$7:$R$2843,12,0)</f>
        <v>34.808799999999998</v>
      </c>
      <c r="I33" s="66">
        <f t="shared" si="2"/>
        <v>55</v>
      </c>
      <c r="J33" s="65">
        <f>VLOOKUP($A33,'Return Data'!$B$7:$R$2843,13,0)</f>
        <v>58.369100000000003</v>
      </c>
      <c r="K33" s="66">
        <f t="shared" si="3"/>
        <v>54</v>
      </c>
      <c r="L33" s="65">
        <f>VLOOKUP($A33,'Return Data'!$B$7:$R$2843,17,0)</f>
        <v>14.333399999999999</v>
      </c>
      <c r="M33" s="66">
        <f t="shared" si="8"/>
        <v>49</v>
      </c>
      <c r="N33" s="65">
        <f>VLOOKUP($A33,'Return Data'!$B$7:$R$2843,14,0)</f>
        <v>10.9687</v>
      </c>
      <c r="O33" s="66">
        <f t="shared" si="9"/>
        <v>32</v>
      </c>
      <c r="P33" s="65">
        <f>VLOOKUP($A33,'Return Data'!$B$7:$R$2843,15,0)</f>
        <v>14.3088</v>
      </c>
      <c r="Q33" s="66">
        <f>RANK(P33,P$8:P$71,0)</f>
        <v>21</v>
      </c>
      <c r="R33" s="65">
        <f>VLOOKUP($A33,'Return Data'!$B$7:$R$2843,16,0)</f>
        <v>14.540900000000001</v>
      </c>
      <c r="S33" s="67">
        <f t="shared" si="5"/>
        <v>36</v>
      </c>
    </row>
    <row r="34" spans="1:19" x14ac:dyDescent="0.3">
      <c r="A34" s="63" t="s">
        <v>434</v>
      </c>
      <c r="B34" s="64">
        <f>VLOOKUP($A34,'Return Data'!$B$7:$R$2843,3,0)</f>
        <v>44347</v>
      </c>
      <c r="C34" s="65">
        <f>VLOOKUP($A34,'Return Data'!$B$7:$R$2843,4,0)</f>
        <v>17.611799999999999</v>
      </c>
      <c r="D34" s="65">
        <f>VLOOKUP($A34,'Return Data'!$B$7:$R$2843,10,0)</f>
        <v>10.404299999999999</v>
      </c>
      <c r="E34" s="66">
        <f t="shared" si="0"/>
        <v>21</v>
      </c>
      <c r="F34" s="65">
        <f>VLOOKUP($A34,'Return Data'!$B$7:$R$2843,11,0)</f>
        <v>29.693999999999999</v>
      </c>
      <c r="G34" s="66">
        <f t="shared" si="1"/>
        <v>16</v>
      </c>
      <c r="H34" s="65">
        <f>VLOOKUP($A34,'Return Data'!$B$7:$R$2843,12,0)</f>
        <v>45.483499999999999</v>
      </c>
      <c r="I34" s="66">
        <f t="shared" si="2"/>
        <v>27</v>
      </c>
      <c r="J34" s="65">
        <f>VLOOKUP($A34,'Return Data'!$B$7:$R$2843,13,0)</f>
        <v>71.137900000000002</v>
      </c>
      <c r="K34" s="66">
        <f t="shared" si="3"/>
        <v>30</v>
      </c>
      <c r="L34" s="65">
        <f>VLOOKUP($A34,'Return Data'!$B$7:$R$2843,17,0)</f>
        <v>18.758900000000001</v>
      </c>
      <c r="M34" s="66">
        <f t="shared" si="8"/>
        <v>21</v>
      </c>
      <c r="N34" s="65">
        <f>VLOOKUP($A34,'Return Data'!$B$7:$R$2843,14,0)</f>
        <v>13.578799999999999</v>
      </c>
      <c r="O34" s="66">
        <f t="shared" si="9"/>
        <v>22</v>
      </c>
      <c r="P34" s="65"/>
      <c r="Q34" s="66"/>
      <c r="R34" s="65">
        <f>VLOOKUP($A34,'Return Data'!$B$7:$R$2843,16,0)</f>
        <v>13.0352</v>
      </c>
      <c r="S34" s="67">
        <f t="shared" si="5"/>
        <v>44</v>
      </c>
    </row>
    <row r="35" spans="1:19" x14ac:dyDescent="0.3">
      <c r="A35" s="63" t="s">
        <v>191</v>
      </c>
      <c r="B35" s="64">
        <f>VLOOKUP($A35,'Return Data'!$B$7:$R$2843,3,0)</f>
        <v>44347</v>
      </c>
      <c r="C35" s="65">
        <f>VLOOKUP($A35,'Return Data'!$B$7:$R$2843,4,0)</f>
        <v>29.603000000000002</v>
      </c>
      <c r="D35" s="65">
        <f>VLOOKUP($A35,'Return Data'!$B$7:$R$2843,10,0)</f>
        <v>9.3531999999999993</v>
      </c>
      <c r="E35" s="66">
        <f t="shared" si="0"/>
        <v>27</v>
      </c>
      <c r="F35" s="65">
        <f>VLOOKUP($A35,'Return Data'!$B$7:$R$2843,11,0)</f>
        <v>26.839200000000002</v>
      </c>
      <c r="G35" s="66">
        <f t="shared" si="1"/>
        <v>24</v>
      </c>
      <c r="H35" s="65">
        <f>VLOOKUP($A35,'Return Data'!$B$7:$R$2843,12,0)</f>
        <v>46.6511</v>
      </c>
      <c r="I35" s="66">
        <f t="shared" si="2"/>
        <v>23</v>
      </c>
      <c r="J35" s="65">
        <f>VLOOKUP($A35,'Return Data'!$B$7:$R$2843,13,0)</f>
        <v>82.543000000000006</v>
      </c>
      <c r="K35" s="66">
        <f t="shared" si="3"/>
        <v>15</v>
      </c>
      <c r="L35" s="65">
        <f>VLOOKUP($A35,'Return Data'!$B$7:$R$2843,17,0)</f>
        <v>25.044</v>
      </c>
      <c r="M35" s="66">
        <f t="shared" si="8"/>
        <v>8</v>
      </c>
      <c r="N35" s="65">
        <f>VLOOKUP($A35,'Return Data'!$B$7:$R$2843,14,0)</f>
        <v>20.5151</v>
      </c>
      <c r="O35" s="66">
        <f t="shared" si="9"/>
        <v>4</v>
      </c>
      <c r="P35" s="65"/>
      <c r="Q35" s="66"/>
      <c r="R35" s="65">
        <f>VLOOKUP($A35,'Return Data'!$B$7:$R$2843,16,0)</f>
        <v>22.135999999999999</v>
      </c>
      <c r="S35" s="67">
        <f t="shared" si="5"/>
        <v>6</v>
      </c>
    </row>
    <row r="36" spans="1:19" x14ac:dyDescent="0.3">
      <c r="A36" s="63" t="s">
        <v>192</v>
      </c>
      <c r="B36" s="64">
        <f>VLOOKUP($A36,'Return Data'!$B$7:$R$2843,3,0)</f>
        <v>44347</v>
      </c>
      <c r="C36" s="65">
        <f>VLOOKUP($A36,'Return Data'!$B$7:$R$2843,4,0)</f>
        <v>25.489100000000001</v>
      </c>
      <c r="D36" s="65">
        <f>VLOOKUP($A36,'Return Data'!$B$7:$R$2843,10,0)</f>
        <v>7.3170999999999999</v>
      </c>
      <c r="E36" s="66">
        <f t="shared" si="0"/>
        <v>45</v>
      </c>
      <c r="F36" s="65">
        <f>VLOOKUP($A36,'Return Data'!$B$7:$R$2843,11,0)</f>
        <v>24.4907</v>
      </c>
      <c r="G36" s="66">
        <f t="shared" si="1"/>
        <v>32</v>
      </c>
      <c r="H36" s="65">
        <f>VLOOKUP($A36,'Return Data'!$B$7:$R$2843,12,0)</f>
        <v>42.609900000000003</v>
      </c>
      <c r="I36" s="66">
        <f t="shared" si="2"/>
        <v>33</v>
      </c>
      <c r="J36" s="65">
        <f>VLOOKUP($A36,'Return Data'!$B$7:$R$2843,13,0)</f>
        <v>63.828499999999998</v>
      </c>
      <c r="K36" s="66">
        <f t="shared" si="3"/>
        <v>48</v>
      </c>
      <c r="L36" s="65">
        <f>VLOOKUP($A36,'Return Data'!$B$7:$R$2843,17,0)</f>
        <v>17.8553</v>
      </c>
      <c r="M36" s="66">
        <f t="shared" si="8"/>
        <v>26</v>
      </c>
      <c r="N36" s="65">
        <f>VLOOKUP($A36,'Return Data'!$B$7:$R$2843,14,0)</f>
        <v>10.1547</v>
      </c>
      <c r="O36" s="66">
        <f t="shared" si="9"/>
        <v>37</v>
      </c>
      <c r="P36" s="65">
        <f>VLOOKUP($A36,'Return Data'!$B$7:$R$2843,15,0)</f>
        <v>17.0869</v>
      </c>
      <c r="Q36" s="66">
        <f>RANK(P36,P$8:P$71,0)</f>
        <v>10</v>
      </c>
      <c r="R36" s="65">
        <f>VLOOKUP($A36,'Return Data'!$B$7:$R$2843,16,0)</f>
        <v>15.8446</v>
      </c>
      <c r="S36" s="67">
        <f t="shared" si="5"/>
        <v>25</v>
      </c>
    </row>
    <row r="37" spans="1:19" x14ac:dyDescent="0.3">
      <c r="A37" s="81" t="s">
        <v>2017</v>
      </c>
      <c r="B37" s="64">
        <f>VLOOKUP($A37,'Return Data'!$B$7:$R$2843,3,0)</f>
        <v>44347</v>
      </c>
      <c r="C37" s="65">
        <f>VLOOKUP($A37,'Return Data'!$B$7:$R$2843,4,0)</f>
        <v>19.707799999999999</v>
      </c>
      <c r="D37" s="65">
        <f>VLOOKUP($A37,'Return Data'!$B$7:$R$2843,10,0)</f>
        <v>5.0282</v>
      </c>
      <c r="E37" s="66">
        <f t="shared" si="0"/>
        <v>61</v>
      </c>
      <c r="F37" s="65">
        <f>VLOOKUP($A37,'Return Data'!$B$7:$R$2843,11,0)</f>
        <v>19.084</v>
      </c>
      <c r="G37" s="66">
        <f t="shared" si="1"/>
        <v>56</v>
      </c>
      <c r="H37" s="65">
        <f>VLOOKUP($A37,'Return Data'!$B$7:$R$2843,12,0)</f>
        <v>34.998800000000003</v>
      </c>
      <c r="I37" s="66">
        <f t="shared" si="2"/>
        <v>54</v>
      </c>
      <c r="J37" s="65">
        <f>VLOOKUP($A37,'Return Data'!$B$7:$R$2843,13,0)</f>
        <v>57.346400000000003</v>
      </c>
      <c r="K37" s="66">
        <f t="shared" si="3"/>
        <v>56</v>
      </c>
      <c r="L37" s="65">
        <f>VLOOKUP($A37,'Return Data'!$B$7:$R$2843,17,0)</f>
        <v>12.2163</v>
      </c>
      <c r="M37" s="66">
        <f t="shared" si="8"/>
        <v>57</v>
      </c>
      <c r="N37" s="65">
        <f>VLOOKUP($A37,'Return Data'!$B$7:$R$2843,14,0)</f>
        <v>10.4239</v>
      </c>
      <c r="O37" s="66">
        <f t="shared" si="9"/>
        <v>36</v>
      </c>
      <c r="P37" s="65"/>
      <c r="Q37" s="66"/>
      <c r="R37" s="65">
        <f>VLOOKUP($A37,'Return Data'!$B$7:$R$2843,16,0)</f>
        <v>13.3293</v>
      </c>
      <c r="S37" s="67">
        <f t="shared" si="5"/>
        <v>40</v>
      </c>
    </row>
    <row r="38" spans="1:19" x14ac:dyDescent="0.3">
      <c r="A38" s="63" t="s">
        <v>193</v>
      </c>
      <c r="B38" s="64">
        <f>VLOOKUP($A38,'Return Data'!$B$7:$R$2843,3,0)</f>
        <v>44347</v>
      </c>
      <c r="C38" s="65">
        <f>VLOOKUP($A38,'Return Data'!$B$7:$R$2843,4,0)</f>
        <v>70.988500000000002</v>
      </c>
      <c r="D38" s="65">
        <f>VLOOKUP($A38,'Return Data'!$B$7:$R$2843,10,0)</f>
        <v>8.3103999999999996</v>
      </c>
      <c r="E38" s="66">
        <f t="shared" si="0"/>
        <v>35</v>
      </c>
      <c r="F38" s="65">
        <f>VLOOKUP($A38,'Return Data'!$B$7:$R$2843,11,0)</f>
        <v>30.103300000000001</v>
      </c>
      <c r="G38" s="66">
        <f t="shared" si="1"/>
        <v>14</v>
      </c>
      <c r="H38" s="65">
        <f>VLOOKUP($A38,'Return Data'!$B$7:$R$2843,12,0)</f>
        <v>46.676200000000001</v>
      </c>
      <c r="I38" s="66">
        <f t="shared" si="2"/>
        <v>22</v>
      </c>
      <c r="J38" s="65">
        <f>VLOOKUP($A38,'Return Data'!$B$7:$R$2843,13,0)</f>
        <v>75.079700000000003</v>
      </c>
      <c r="K38" s="66">
        <f t="shared" si="3"/>
        <v>23</v>
      </c>
      <c r="L38" s="65">
        <f>VLOOKUP($A38,'Return Data'!$B$7:$R$2843,17,0)</f>
        <v>8.8606999999999996</v>
      </c>
      <c r="M38" s="66">
        <f t="shared" si="8"/>
        <v>60</v>
      </c>
      <c r="N38" s="65">
        <f>VLOOKUP($A38,'Return Data'!$B$7:$R$2843,14,0)</f>
        <v>5.9710999999999999</v>
      </c>
      <c r="O38" s="66">
        <f t="shared" si="9"/>
        <v>47</v>
      </c>
      <c r="P38" s="65">
        <f>VLOOKUP($A38,'Return Data'!$B$7:$R$2843,15,0)</f>
        <v>9.4390999999999998</v>
      </c>
      <c r="Q38" s="66">
        <f>RANK(P38,P$8:P$71,0)</f>
        <v>37</v>
      </c>
      <c r="R38" s="65">
        <f>VLOOKUP($A38,'Return Data'!$B$7:$R$2843,16,0)</f>
        <v>13.3118</v>
      </c>
      <c r="S38" s="67">
        <f t="shared" si="5"/>
        <v>41</v>
      </c>
    </row>
    <row r="39" spans="1:19" x14ac:dyDescent="0.3">
      <c r="A39" s="63" t="s">
        <v>194</v>
      </c>
      <c r="B39" s="64">
        <f>VLOOKUP($A39,'Return Data'!$B$7:$R$2843,3,0)</f>
        <v>44347</v>
      </c>
      <c r="C39" s="65">
        <f>VLOOKUP($A39,'Return Data'!$B$7:$R$2843,4,0)</f>
        <v>16.224599999999999</v>
      </c>
      <c r="D39" s="65">
        <f>VLOOKUP($A39,'Return Data'!$B$7:$R$2843,10,0)</f>
        <v>11.539899999999999</v>
      </c>
      <c r="E39" s="66">
        <f t="shared" si="0"/>
        <v>12</v>
      </c>
      <c r="F39" s="65">
        <f>VLOOKUP($A39,'Return Data'!$B$7:$R$2843,11,0)</f>
        <v>22.263400000000001</v>
      </c>
      <c r="G39" s="66">
        <f t="shared" si="1"/>
        <v>44</v>
      </c>
      <c r="H39" s="65">
        <f>VLOOKUP($A39,'Return Data'!$B$7:$R$2843,12,0)</f>
        <v>36.4788</v>
      </c>
      <c r="I39" s="66">
        <f t="shared" si="2"/>
        <v>52</v>
      </c>
      <c r="J39" s="65">
        <f>VLOOKUP($A39,'Return Data'!$B$7:$R$2843,13,0)</f>
        <v>66.997100000000003</v>
      </c>
      <c r="K39" s="66">
        <f t="shared" si="3"/>
        <v>39</v>
      </c>
      <c r="L39" s="65"/>
      <c r="M39" s="66"/>
      <c r="N39" s="65"/>
      <c r="O39" s="66"/>
      <c r="P39" s="65"/>
      <c r="Q39" s="66"/>
      <c r="R39" s="65">
        <f>VLOOKUP($A39,'Return Data'!$B$7:$R$2843,16,0)</f>
        <v>29.811699999999998</v>
      </c>
      <c r="S39" s="67">
        <f t="shared" si="5"/>
        <v>1</v>
      </c>
    </row>
    <row r="40" spans="1:19" x14ac:dyDescent="0.3">
      <c r="A40" s="63" t="s">
        <v>195</v>
      </c>
      <c r="B40" s="64">
        <f>VLOOKUP($A40,'Return Data'!$B$7:$R$2843,3,0)</f>
        <v>44347</v>
      </c>
      <c r="C40" s="65">
        <f>VLOOKUP($A40,'Return Data'!$B$7:$R$2843,4,0)</f>
        <v>22.09</v>
      </c>
      <c r="D40" s="65">
        <f>VLOOKUP($A40,'Return Data'!$B$7:$R$2843,10,0)</f>
        <v>11.5093</v>
      </c>
      <c r="E40" s="66">
        <f t="shared" ref="E40:E71" si="10">RANK(D40,D$8:D$71,0)</f>
        <v>13</v>
      </c>
      <c r="F40" s="65">
        <f>VLOOKUP($A40,'Return Data'!$B$7:$R$2843,11,0)</f>
        <v>30.1709</v>
      </c>
      <c r="G40" s="66">
        <f t="shared" ref="G40:G71" si="11">RANK(F40,F$8:F$71,0)</f>
        <v>13</v>
      </c>
      <c r="H40" s="65">
        <f>VLOOKUP($A40,'Return Data'!$B$7:$R$2843,12,0)</f>
        <v>45.904899999999998</v>
      </c>
      <c r="I40" s="66">
        <f t="shared" ref="I40:I71" si="12">RANK(H40,H$8:H$71,0)</f>
        <v>25</v>
      </c>
      <c r="J40" s="65">
        <f>VLOOKUP($A40,'Return Data'!$B$7:$R$2843,13,0)</f>
        <v>72.174599999999998</v>
      </c>
      <c r="K40" s="66">
        <f t="shared" ref="K40:K71" si="13">RANK(J40,J$8:J$71,0)</f>
        <v>27</v>
      </c>
      <c r="L40" s="65">
        <f>VLOOKUP($A40,'Return Data'!$B$7:$R$2843,17,0)</f>
        <v>19.351199999999999</v>
      </c>
      <c r="M40" s="66">
        <f t="shared" ref="M40:M52" si="14">RANK(L40,L$8:L$71,0)</f>
        <v>18</v>
      </c>
      <c r="N40" s="65">
        <f>VLOOKUP($A40,'Return Data'!$B$7:$R$2843,14,0)</f>
        <v>14.997299999999999</v>
      </c>
      <c r="O40" s="66">
        <f t="shared" ref="O40:O49" si="15">RANK(N40,N$8:N$71,0)</f>
        <v>12</v>
      </c>
      <c r="P40" s="65"/>
      <c r="Q40" s="66"/>
      <c r="R40" s="65">
        <f>VLOOKUP($A40,'Return Data'!$B$7:$R$2843,16,0)</f>
        <v>15.578900000000001</v>
      </c>
      <c r="S40" s="67">
        <f t="shared" ref="S40:S71" si="16">RANK(R40,R$8:R$71,0)</f>
        <v>28</v>
      </c>
    </row>
    <row r="41" spans="1:19" x14ac:dyDescent="0.3">
      <c r="A41" s="63" t="s">
        <v>196</v>
      </c>
      <c r="B41" s="64">
        <f>VLOOKUP($A41,'Return Data'!$B$7:$R$2843,3,0)</f>
        <v>44347</v>
      </c>
      <c r="C41" s="65">
        <f>VLOOKUP($A41,'Return Data'!$B$7:$R$2843,4,0)</f>
        <v>276.14</v>
      </c>
      <c r="D41" s="65">
        <f>VLOOKUP($A41,'Return Data'!$B$7:$R$2843,10,0)</f>
        <v>7.8587999999999996</v>
      </c>
      <c r="E41" s="66">
        <f t="shared" si="10"/>
        <v>40</v>
      </c>
      <c r="F41" s="65">
        <f>VLOOKUP($A41,'Return Data'!$B$7:$R$2843,11,0)</f>
        <v>23.796299999999999</v>
      </c>
      <c r="G41" s="66">
        <f t="shared" si="11"/>
        <v>39</v>
      </c>
      <c r="H41" s="65">
        <f>VLOOKUP($A41,'Return Data'!$B$7:$R$2843,12,0)</f>
        <v>41.038899999999998</v>
      </c>
      <c r="I41" s="66">
        <f t="shared" si="12"/>
        <v>34</v>
      </c>
      <c r="J41" s="65">
        <f>VLOOKUP($A41,'Return Data'!$B$7:$R$2843,13,0)</f>
        <v>68.173000000000002</v>
      </c>
      <c r="K41" s="66">
        <f t="shared" si="13"/>
        <v>35</v>
      </c>
      <c r="L41" s="65">
        <f>VLOOKUP($A41,'Return Data'!$B$7:$R$2843,17,0)</f>
        <v>15.382</v>
      </c>
      <c r="M41" s="66">
        <f t="shared" si="14"/>
        <v>42</v>
      </c>
      <c r="N41" s="65">
        <f>VLOOKUP($A41,'Return Data'!$B$7:$R$2843,14,0)</f>
        <v>10.488899999999999</v>
      </c>
      <c r="O41" s="66">
        <f t="shared" si="15"/>
        <v>35</v>
      </c>
      <c r="P41" s="65">
        <f>VLOOKUP($A41,'Return Data'!$B$7:$R$2843,15,0)</f>
        <v>12.3317</v>
      </c>
      <c r="Q41" s="66">
        <f t="shared" ref="Q41:Q47" si="17">RANK(P41,P$8:P$71,0)</f>
        <v>32</v>
      </c>
      <c r="R41" s="65">
        <f>VLOOKUP($A41,'Return Data'!$B$7:$R$2843,16,0)</f>
        <v>12.5815</v>
      </c>
      <c r="S41" s="67">
        <f t="shared" si="16"/>
        <v>49</v>
      </c>
    </row>
    <row r="42" spans="1:19" x14ac:dyDescent="0.3">
      <c r="A42" s="63" t="s">
        <v>197</v>
      </c>
      <c r="B42" s="64">
        <f>VLOOKUP($A42,'Return Data'!$B$7:$R$2843,3,0)</f>
        <v>44347</v>
      </c>
      <c r="C42" s="65">
        <f>VLOOKUP($A42,'Return Data'!$B$7:$R$2843,4,0)</f>
        <v>295.83</v>
      </c>
      <c r="D42" s="65">
        <f>VLOOKUP($A42,'Return Data'!$B$7:$R$2843,10,0)</f>
        <v>7.8804999999999996</v>
      </c>
      <c r="E42" s="66">
        <f t="shared" si="10"/>
        <v>39</v>
      </c>
      <c r="F42" s="65">
        <f>VLOOKUP($A42,'Return Data'!$B$7:$R$2843,11,0)</f>
        <v>23.830100000000002</v>
      </c>
      <c r="G42" s="66">
        <f t="shared" si="11"/>
        <v>38</v>
      </c>
      <c r="H42" s="65">
        <f>VLOOKUP($A42,'Return Data'!$B$7:$R$2843,12,0)</f>
        <v>40.878100000000003</v>
      </c>
      <c r="I42" s="66">
        <f t="shared" si="12"/>
        <v>35</v>
      </c>
      <c r="J42" s="65">
        <f>VLOOKUP($A42,'Return Data'!$B$7:$R$2843,13,0)</f>
        <v>67.552099999999996</v>
      </c>
      <c r="K42" s="66">
        <f t="shared" si="13"/>
        <v>37</v>
      </c>
      <c r="L42" s="65">
        <f>VLOOKUP($A42,'Return Data'!$B$7:$R$2843,17,0)</f>
        <v>15.7951</v>
      </c>
      <c r="M42" s="66">
        <f t="shared" si="14"/>
        <v>39</v>
      </c>
      <c r="N42" s="65">
        <f>VLOOKUP($A42,'Return Data'!$B$7:$R$2843,14,0)</f>
        <v>10.7188</v>
      </c>
      <c r="O42" s="66">
        <f t="shared" si="15"/>
        <v>34</v>
      </c>
      <c r="P42" s="65">
        <f>VLOOKUP($A42,'Return Data'!$B$7:$R$2843,15,0)</f>
        <v>15.7174</v>
      </c>
      <c r="Q42" s="66">
        <f t="shared" si="17"/>
        <v>16</v>
      </c>
      <c r="R42" s="65">
        <f>VLOOKUP($A42,'Return Data'!$B$7:$R$2843,16,0)</f>
        <v>15.8606</v>
      </c>
      <c r="S42" s="67">
        <f t="shared" si="16"/>
        <v>24</v>
      </c>
    </row>
    <row r="43" spans="1:19" x14ac:dyDescent="0.3">
      <c r="A43" s="63" t="s">
        <v>198</v>
      </c>
      <c r="B43" s="64">
        <f>VLOOKUP($A43,'Return Data'!$B$7:$R$2843,3,0)</f>
        <v>44347</v>
      </c>
      <c r="C43" s="65">
        <f>VLOOKUP($A43,'Return Data'!$B$7:$R$2843,4,0)</f>
        <v>199.98179999999999</v>
      </c>
      <c r="D43" s="65">
        <f>VLOOKUP($A43,'Return Data'!$B$7:$R$2843,10,0)</f>
        <v>25.7775</v>
      </c>
      <c r="E43" s="66">
        <f t="shared" si="10"/>
        <v>1</v>
      </c>
      <c r="F43" s="65">
        <f>VLOOKUP($A43,'Return Data'!$B$7:$R$2843,11,0)</f>
        <v>54.577100000000002</v>
      </c>
      <c r="G43" s="66">
        <f t="shared" si="11"/>
        <v>1</v>
      </c>
      <c r="H43" s="65">
        <f>VLOOKUP($A43,'Return Data'!$B$7:$R$2843,12,0)</f>
        <v>75.13</v>
      </c>
      <c r="I43" s="66">
        <f t="shared" si="12"/>
        <v>1</v>
      </c>
      <c r="J43" s="65">
        <f>VLOOKUP($A43,'Return Data'!$B$7:$R$2843,13,0)</f>
        <v>131.9025</v>
      </c>
      <c r="K43" s="66">
        <f t="shared" si="13"/>
        <v>1</v>
      </c>
      <c r="L43" s="65">
        <f>VLOOKUP($A43,'Return Data'!$B$7:$R$2843,17,0)</f>
        <v>42.956899999999997</v>
      </c>
      <c r="M43" s="66">
        <f t="shared" si="14"/>
        <v>1</v>
      </c>
      <c r="N43" s="65">
        <f>VLOOKUP($A43,'Return Data'!$B$7:$R$2843,14,0)</f>
        <v>29.873200000000001</v>
      </c>
      <c r="O43" s="66">
        <f t="shared" si="15"/>
        <v>1</v>
      </c>
      <c r="P43" s="65">
        <f>VLOOKUP($A43,'Return Data'!$B$7:$R$2843,15,0)</f>
        <v>24.252500000000001</v>
      </c>
      <c r="Q43" s="66">
        <f t="shared" si="17"/>
        <v>1</v>
      </c>
      <c r="R43" s="65">
        <f>VLOOKUP($A43,'Return Data'!$B$7:$R$2843,16,0)</f>
        <v>21.426600000000001</v>
      </c>
      <c r="S43" s="67">
        <f t="shared" si="16"/>
        <v>7</v>
      </c>
    </row>
    <row r="44" spans="1:19" x14ac:dyDescent="0.3">
      <c r="A44" s="63" t="s">
        <v>199</v>
      </c>
      <c r="B44" s="64">
        <f>VLOOKUP($A44,'Return Data'!$B$7:$R$2843,3,0)</f>
        <v>44347</v>
      </c>
      <c r="C44" s="65">
        <f>VLOOKUP($A44,'Return Data'!$B$7:$R$2843,4,0)</f>
        <v>71.28</v>
      </c>
      <c r="D44" s="65">
        <f>VLOOKUP($A44,'Return Data'!$B$7:$R$2843,10,0)</f>
        <v>9.2414000000000005</v>
      </c>
      <c r="E44" s="66">
        <f t="shared" si="10"/>
        <v>28</v>
      </c>
      <c r="F44" s="65">
        <f>VLOOKUP($A44,'Return Data'!$B$7:$R$2843,11,0)</f>
        <v>24.376200000000001</v>
      </c>
      <c r="G44" s="66">
        <f t="shared" si="11"/>
        <v>34</v>
      </c>
      <c r="H44" s="65">
        <f>VLOOKUP($A44,'Return Data'!$B$7:$R$2843,12,0)</f>
        <v>45.528799999999997</v>
      </c>
      <c r="I44" s="66">
        <f t="shared" si="12"/>
        <v>26</v>
      </c>
      <c r="J44" s="65">
        <f>VLOOKUP($A44,'Return Data'!$B$7:$R$2843,13,0)</f>
        <v>70.281899999999993</v>
      </c>
      <c r="K44" s="66">
        <f t="shared" si="13"/>
        <v>31</v>
      </c>
      <c r="L44" s="65">
        <f>VLOOKUP($A44,'Return Data'!$B$7:$R$2843,17,0)</f>
        <v>12.882899999999999</v>
      </c>
      <c r="M44" s="66">
        <f t="shared" si="14"/>
        <v>53</v>
      </c>
      <c r="N44" s="65">
        <f>VLOOKUP($A44,'Return Data'!$B$7:$R$2843,14,0)</f>
        <v>11.124000000000001</v>
      </c>
      <c r="O44" s="66">
        <f t="shared" si="15"/>
        <v>30</v>
      </c>
      <c r="P44" s="65">
        <f>VLOOKUP($A44,'Return Data'!$B$7:$R$2843,15,0)</f>
        <v>11.8751</v>
      </c>
      <c r="Q44" s="66">
        <f t="shared" si="17"/>
        <v>35</v>
      </c>
      <c r="R44" s="65">
        <f>VLOOKUP($A44,'Return Data'!$B$7:$R$2843,16,0)</f>
        <v>17.096900000000002</v>
      </c>
      <c r="S44" s="67">
        <f t="shared" si="16"/>
        <v>15</v>
      </c>
    </row>
    <row r="45" spans="1:19" x14ac:dyDescent="0.3">
      <c r="A45" s="63" t="s">
        <v>370</v>
      </c>
      <c r="B45" s="64">
        <f>VLOOKUP($A45,'Return Data'!$B$7:$R$2843,3,0)</f>
        <v>44347</v>
      </c>
      <c r="C45" s="65">
        <f>VLOOKUP($A45,'Return Data'!$B$7:$R$2843,4,0)</f>
        <v>205.81890000000001</v>
      </c>
      <c r="D45" s="65">
        <f>VLOOKUP($A45,'Return Data'!$B$7:$R$2843,10,0)</f>
        <v>8.3673999999999999</v>
      </c>
      <c r="E45" s="66">
        <f t="shared" si="10"/>
        <v>33</v>
      </c>
      <c r="F45" s="65">
        <f>VLOOKUP($A45,'Return Data'!$B$7:$R$2843,11,0)</f>
        <v>24.761900000000001</v>
      </c>
      <c r="G45" s="66">
        <f t="shared" si="11"/>
        <v>31</v>
      </c>
      <c r="H45" s="65">
        <f>VLOOKUP($A45,'Return Data'!$B$7:$R$2843,12,0)</f>
        <v>38.871499999999997</v>
      </c>
      <c r="I45" s="66">
        <f t="shared" si="12"/>
        <v>44</v>
      </c>
      <c r="J45" s="65">
        <f>VLOOKUP($A45,'Return Data'!$B$7:$R$2843,13,0)</f>
        <v>66.688500000000005</v>
      </c>
      <c r="K45" s="66">
        <f t="shared" si="13"/>
        <v>40</v>
      </c>
      <c r="L45" s="65">
        <f>VLOOKUP($A45,'Return Data'!$B$7:$R$2843,17,0)</f>
        <v>16.4346</v>
      </c>
      <c r="M45" s="66">
        <f t="shared" si="14"/>
        <v>35</v>
      </c>
      <c r="N45" s="65">
        <f>VLOOKUP($A45,'Return Data'!$B$7:$R$2843,14,0)</f>
        <v>12.608700000000001</v>
      </c>
      <c r="O45" s="66">
        <f t="shared" si="15"/>
        <v>25</v>
      </c>
      <c r="P45" s="65">
        <f>VLOOKUP($A45,'Return Data'!$B$7:$R$2843,15,0)</f>
        <v>12.8089</v>
      </c>
      <c r="Q45" s="66">
        <f t="shared" si="17"/>
        <v>28</v>
      </c>
      <c r="R45" s="65">
        <f>VLOOKUP($A45,'Return Data'!$B$7:$R$2843,16,0)</f>
        <v>14.1517</v>
      </c>
      <c r="S45" s="67">
        <f t="shared" si="16"/>
        <v>38</v>
      </c>
    </row>
    <row r="46" spans="1:19" x14ac:dyDescent="0.3">
      <c r="A46" s="63" t="s">
        <v>201</v>
      </c>
      <c r="B46" s="64">
        <f>VLOOKUP($A46,'Return Data'!$B$7:$R$2843,3,0)</f>
        <v>44347</v>
      </c>
      <c r="C46" s="65">
        <f>VLOOKUP($A46,'Return Data'!$B$7:$R$2843,4,0)</f>
        <v>21.250900000000001</v>
      </c>
      <c r="D46" s="65">
        <f>VLOOKUP($A46,'Return Data'!$B$7:$R$2843,10,0)</f>
        <v>10.5206</v>
      </c>
      <c r="E46" s="66">
        <f t="shared" si="10"/>
        <v>19</v>
      </c>
      <c r="F46" s="65">
        <f>VLOOKUP($A46,'Return Data'!$B$7:$R$2843,11,0)</f>
        <v>27.373699999999999</v>
      </c>
      <c r="G46" s="66">
        <f t="shared" si="11"/>
        <v>21</v>
      </c>
      <c r="H46" s="65">
        <f>VLOOKUP($A46,'Return Data'!$B$7:$R$2843,12,0)</f>
        <v>47.494799999999998</v>
      </c>
      <c r="I46" s="66">
        <f t="shared" si="12"/>
        <v>18</v>
      </c>
      <c r="J46" s="65">
        <f>VLOOKUP($A46,'Return Data'!$B$7:$R$2843,13,0)</f>
        <v>88.875100000000003</v>
      </c>
      <c r="K46" s="66">
        <f t="shared" si="13"/>
        <v>10</v>
      </c>
      <c r="L46" s="65">
        <f>VLOOKUP($A46,'Return Data'!$B$7:$R$2843,17,0)</f>
        <v>23.698499999999999</v>
      </c>
      <c r="M46" s="66">
        <f t="shared" si="14"/>
        <v>10</v>
      </c>
      <c r="N46" s="65">
        <f>VLOOKUP($A46,'Return Data'!$B$7:$R$2843,14,0)</f>
        <v>15.011100000000001</v>
      </c>
      <c r="O46" s="66">
        <f t="shared" si="15"/>
        <v>11</v>
      </c>
      <c r="P46" s="65">
        <f>VLOOKUP($A46,'Return Data'!$B$7:$R$2843,15,0)</f>
        <v>15.978300000000001</v>
      </c>
      <c r="Q46" s="66">
        <f t="shared" si="17"/>
        <v>14</v>
      </c>
      <c r="R46" s="65">
        <f>VLOOKUP($A46,'Return Data'!$B$7:$R$2843,16,0)</f>
        <v>12.768800000000001</v>
      </c>
      <c r="S46" s="67">
        <f t="shared" si="16"/>
        <v>45</v>
      </c>
    </row>
    <row r="47" spans="1:19" x14ac:dyDescent="0.3">
      <c r="A47" s="63" t="s">
        <v>202</v>
      </c>
      <c r="B47" s="64">
        <f>VLOOKUP($A47,'Return Data'!$B$7:$R$2843,3,0)</f>
        <v>44347</v>
      </c>
      <c r="C47" s="65">
        <f>VLOOKUP($A47,'Return Data'!$B$7:$R$2843,4,0)</f>
        <v>22.4907</v>
      </c>
      <c r="D47" s="65">
        <f>VLOOKUP($A47,'Return Data'!$B$7:$R$2843,10,0)</f>
        <v>10.3405</v>
      </c>
      <c r="E47" s="66">
        <f t="shared" si="10"/>
        <v>22</v>
      </c>
      <c r="F47" s="65">
        <f>VLOOKUP($A47,'Return Data'!$B$7:$R$2843,11,0)</f>
        <v>26.616900000000001</v>
      </c>
      <c r="G47" s="66">
        <f t="shared" si="11"/>
        <v>26</v>
      </c>
      <c r="H47" s="65">
        <f>VLOOKUP($A47,'Return Data'!$B$7:$R$2843,12,0)</f>
        <v>46.683599999999998</v>
      </c>
      <c r="I47" s="66">
        <f t="shared" si="12"/>
        <v>21</v>
      </c>
      <c r="J47" s="65">
        <f>VLOOKUP($A47,'Return Data'!$B$7:$R$2843,13,0)</f>
        <v>86.062700000000007</v>
      </c>
      <c r="K47" s="66">
        <f t="shared" si="13"/>
        <v>13</v>
      </c>
      <c r="L47" s="65">
        <f>VLOOKUP($A47,'Return Data'!$B$7:$R$2843,17,0)</f>
        <v>25.1846</v>
      </c>
      <c r="M47" s="66">
        <f t="shared" si="14"/>
        <v>7</v>
      </c>
      <c r="N47" s="65">
        <f>VLOOKUP($A47,'Return Data'!$B$7:$R$2843,14,0)</f>
        <v>16.388999999999999</v>
      </c>
      <c r="O47" s="66">
        <f t="shared" si="15"/>
        <v>9</v>
      </c>
      <c r="P47" s="65">
        <f>VLOOKUP($A47,'Return Data'!$B$7:$R$2843,15,0)</f>
        <v>17.2607</v>
      </c>
      <c r="Q47" s="66">
        <f t="shared" si="17"/>
        <v>8</v>
      </c>
      <c r="R47" s="65">
        <f>VLOOKUP($A47,'Return Data'!$B$7:$R$2843,16,0)</f>
        <v>13.9938</v>
      </c>
      <c r="S47" s="67">
        <f t="shared" si="16"/>
        <v>39</v>
      </c>
    </row>
    <row r="48" spans="1:19" x14ac:dyDescent="0.3">
      <c r="A48" s="63" t="s">
        <v>203</v>
      </c>
      <c r="B48" s="64">
        <f>VLOOKUP($A48,'Return Data'!$B$7:$R$2843,3,0)</f>
        <v>44347</v>
      </c>
      <c r="C48" s="65">
        <f>VLOOKUP($A48,'Return Data'!$B$7:$R$2843,4,0)</f>
        <v>22.242899999999999</v>
      </c>
      <c r="D48" s="65">
        <f>VLOOKUP($A48,'Return Data'!$B$7:$R$2843,10,0)</f>
        <v>10.555</v>
      </c>
      <c r="E48" s="66">
        <f t="shared" si="10"/>
        <v>18</v>
      </c>
      <c r="F48" s="65">
        <f>VLOOKUP($A48,'Return Data'!$B$7:$R$2843,11,0)</f>
        <v>27.3504</v>
      </c>
      <c r="G48" s="66">
        <f t="shared" si="11"/>
        <v>22</v>
      </c>
      <c r="H48" s="65">
        <f>VLOOKUP($A48,'Return Data'!$B$7:$R$2843,12,0)</f>
        <v>47.743299999999998</v>
      </c>
      <c r="I48" s="66">
        <f t="shared" si="12"/>
        <v>17</v>
      </c>
      <c r="J48" s="65">
        <f>VLOOKUP($A48,'Return Data'!$B$7:$R$2843,13,0)</f>
        <v>86.907300000000006</v>
      </c>
      <c r="K48" s="66">
        <f t="shared" si="13"/>
        <v>12</v>
      </c>
      <c r="L48" s="65">
        <f>VLOOKUP($A48,'Return Data'!$B$7:$R$2843,17,0)</f>
        <v>24.880600000000001</v>
      </c>
      <c r="M48" s="66">
        <f t="shared" si="14"/>
        <v>9</v>
      </c>
      <c r="N48" s="65">
        <f>VLOOKUP($A48,'Return Data'!$B$7:$R$2843,14,0)</f>
        <v>17.763000000000002</v>
      </c>
      <c r="O48" s="66">
        <f t="shared" si="15"/>
        <v>6</v>
      </c>
      <c r="P48" s="65"/>
      <c r="Q48" s="66"/>
      <c r="R48" s="65">
        <f>VLOOKUP($A48,'Return Data'!$B$7:$R$2843,16,0)</f>
        <v>16.723099999999999</v>
      </c>
      <c r="S48" s="67">
        <f t="shared" si="16"/>
        <v>17</v>
      </c>
    </row>
    <row r="49" spans="1:19" x14ac:dyDescent="0.3">
      <c r="A49" s="63" t="s">
        <v>204</v>
      </c>
      <c r="B49" s="64">
        <f>VLOOKUP($A49,'Return Data'!$B$7:$R$2843,3,0)</f>
        <v>44347</v>
      </c>
      <c r="C49" s="65">
        <f>VLOOKUP($A49,'Return Data'!$B$7:$R$2843,4,0)</f>
        <v>23.744499999999999</v>
      </c>
      <c r="D49" s="65">
        <f>VLOOKUP($A49,'Return Data'!$B$7:$R$2843,10,0)</f>
        <v>14.918699999999999</v>
      </c>
      <c r="E49" s="66">
        <f t="shared" si="10"/>
        <v>8</v>
      </c>
      <c r="F49" s="65">
        <f>VLOOKUP($A49,'Return Data'!$B$7:$R$2843,11,0)</f>
        <v>35.398899999999998</v>
      </c>
      <c r="G49" s="66">
        <f t="shared" si="11"/>
        <v>9</v>
      </c>
      <c r="H49" s="65">
        <f>VLOOKUP($A49,'Return Data'!$B$7:$R$2843,12,0)</f>
        <v>55.5578</v>
      </c>
      <c r="I49" s="66">
        <f t="shared" si="12"/>
        <v>9</v>
      </c>
      <c r="J49" s="65">
        <f>VLOOKUP($A49,'Return Data'!$B$7:$R$2843,13,0)</f>
        <v>98.004499999999993</v>
      </c>
      <c r="K49" s="66">
        <f t="shared" si="13"/>
        <v>9</v>
      </c>
      <c r="L49" s="65">
        <f>VLOOKUP($A49,'Return Data'!$B$7:$R$2843,17,0)</f>
        <v>33.633400000000002</v>
      </c>
      <c r="M49" s="66">
        <f t="shared" si="14"/>
        <v>3</v>
      </c>
      <c r="N49" s="65">
        <f>VLOOKUP($A49,'Return Data'!$B$7:$R$2843,14,0)</f>
        <v>21.718800000000002</v>
      </c>
      <c r="O49" s="66">
        <f t="shared" si="15"/>
        <v>3</v>
      </c>
      <c r="P49" s="65"/>
      <c r="Q49" s="66"/>
      <c r="R49" s="65">
        <f>VLOOKUP($A49,'Return Data'!$B$7:$R$2843,16,0)</f>
        <v>23.0456</v>
      </c>
      <c r="S49" s="67">
        <f t="shared" si="16"/>
        <v>5</v>
      </c>
    </row>
    <row r="50" spans="1:19" x14ac:dyDescent="0.3">
      <c r="A50" s="63" t="s">
        <v>205</v>
      </c>
      <c r="B50" s="64">
        <f>VLOOKUP($A50,'Return Data'!$B$7:$R$2843,3,0)</f>
        <v>44347</v>
      </c>
      <c r="C50" s="65">
        <f>VLOOKUP($A50,'Return Data'!$B$7:$R$2843,4,0)</f>
        <v>14.6114</v>
      </c>
      <c r="D50" s="65">
        <f>VLOOKUP($A50,'Return Data'!$B$7:$R$2843,10,0)</f>
        <v>8.6655999999999995</v>
      </c>
      <c r="E50" s="66">
        <f t="shared" si="10"/>
        <v>31</v>
      </c>
      <c r="F50" s="65">
        <f>VLOOKUP($A50,'Return Data'!$B$7:$R$2843,11,0)</f>
        <v>23.915700000000001</v>
      </c>
      <c r="G50" s="66">
        <f t="shared" si="11"/>
        <v>36</v>
      </c>
      <c r="H50" s="65">
        <f>VLOOKUP($A50,'Return Data'!$B$7:$R$2843,12,0)</f>
        <v>39.460299999999997</v>
      </c>
      <c r="I50" s="66">
        <f t="shared" si="12"/>
        <v>41</v>
      </c>
      <c r="J50" s="65">
        <f>VLOOKUP($A50,'Return Data'!$B$7:$R$2843,13,0)</f>
        <v>63.729700000000001</v>
      </c>
      <c r="K50" s="66">
        <f t="shared" si="13"/>
        <v>49</v>
      </c>
      <c r="L50" s="65">
        <f>VLOOKUP($A50,'Return Data'!$B$7:$R$2843,17,0)</f>
        <v>17.765999999999998</v>
      </c>
      <c r="M50" s="66">
        <f t="shared" si="14"/>
        <v>27</v>
      </c>
      <c r="N50" s="65"/>
      <c r="O50" s="66"/>
      <c r="P50" s="65"/>
      <c r="Q50" s="66"/>
      <c r="R50" s="65">
        <f>VLOOKUP($A50,'Return Data'!$B$7:$R$2843,16,0)</f>
        <v>12.661799999999999</v>
      </c>
      <c r="S50" s="67">
        <f t="shared" si="16"/>
        <v>47</v>
      </c>
    </row>
    <row r="51" spans="1:19" x14ac:dyDescent="0.3">
      <c r="A51" s="63" t="s">
        <v>206</v>
      </c>
      <c r="B51" s="64">
        <f>VLOOKUP($A51,'Return Data'!$B$7:$R$2843,3,0)</f>
        <v>44347</v>
      </c>
      <c r="C51" s="65">
        <f>VLOOKUP($A51,'Return Data'!$B$7:$R$2843,4,0)</f>
        <v>16.067</v>
      </c>
      <c r="D51" s="65">
        <f>VLOOKUP($A51,'Return Data'!$B$7:$R$2843,10,0)</f>
        <v>10.4367</v>
      </c>
      <c r="E51" s="66">
        <f t="shared" si="10"/>
        <v>20</v>
      </c>
      <c r="F51" s="65">
        <f>VLOOKUP($A51,'Return Data'!$B$7:$R$2843,11,0)</f>
        <v>26.189900000000002</v>
      </c>
      <c r="G51" s="66">
        <f t="shared" si="11"/>
        <v>28</v>
      </c>
      <c r="H51" s="65">
        <f>VLOOKUP($A51,'Return Data'!$B$7:$R$2843,12,0)</f>
        <v>44.526400000000002</v>
      </c>
      <c r="I51" s="66">
        <f t="shared" si="12"/>
        <v>30</v>
      </c>
      <c r="J51" s="65">
        <f>VLOOKUP($A51,'Return Data'!$B$7:$R$2843,13,0)</f>
        <v>72.724400000000003</v>
      </c>
      <c r="K51" s="66">
        <f t="shared" si="13"/>
        <v>26</v>
      </c>
      <c r="L51" s="65">
        <f>VLOOKUP($A51,'Return Data'!$B$7:$R$2843,17,0)</f>
        <v>20.809000000000001</v>
      </c>
      <c r="M51" s="66">
        <f t="shared" si="14"/>
        <v>14</v>
      </c>
      <c r="N51" s="65"/>
      <c r="O51" s="66"/>
      <c r="P51" s="65"/>
      <c r="Q51" s="66"/>
      <c r="R51" s="65">
        <f>VLOOKUP($A51,'Return Data'!$B$7:$R$2843,16,0)</f>
        <v>17.938400000000001</v>
      </c>
      <c r="S51" s="67">
        <f t="shared" si="16"/>
        <v>14</v>
      </c>
    </row>
    <row r="52" spans="1:19" x14ac:dyDescent="0.3">
      <c r="A52" s="63" t="s">
        <v>207</v>
      </c>
      <c r="B52" s="64">
        <f>VLOOKUP($A52,'Return Data'!$B$7:$R$2843,3,0)</f>
        <v>44347</v>
      </c>
      <c r="C52" s="65">
        <f>VLOOKUP($A52,'Return Data'!$B$7:$R$2843,4,0)</f>
        <v>48.027700000000003</v>
      </c>
      <c r="D52" s="65">
        <f>VLOOKUP($A52,'Return Data'!$B$7:$R$2843,10,0)</f>
        <v>10.0304</v>
      </c>
      <c r="E52" s="66">
        <f t="shared" si="10"/>
        <v>24</v>
      </c>
      <c r="F52" s="65">
        <f>VLOOKUP($A52,'Return Data'!$B$7:$R$2843,11,0)</f>
        <v>27.101500000000001</v>
      </c>
      <c r="G52" s="66">
        <f t="shared" si="11"/>
        <v>23</v>
      </c>
      <c r="H52" s="65">
        <f>VLOOKUP($A52,'Return Data'!$B$7:$R$2843,12,0)</f>
        <v>49.331000000000003</v>
      </c>
      <c r="I52" s="66">
        <f t="shared" si="12"/>
        <v>13</v>
      </c>
      <c r="J52" s="65">
        <f>VLOOKUP($A52,'Return Data'!$B$7:$R$2843,13,0)</f>
        <v>88.590900000000005</v>
      </c>
      <c r="K52" s="66">
        <f t="shared" si="13"/>
        <v>11</v>
      </c>
      <c r="L52" s="65">
        <f>VLOOKUP($A52,'Return Data'!$B$7:$R$2843,17,0)</f>
        <v>34.778599999999997</v>
      </c>
      <c r="M52" s="66">
        <f t="shared" si="14"/>
        <v>2</v>
      </c>
      <c r="N52" s="65">
        <f>VLOOKUP($A52,'Return Data'!$B$7:$R$2843,14,0)</f>
        <v>26.279399999999999</v>
      </c>
      <c r="O52" s="66">
        <f>RANK(N52,N$8:N$71,0)</f>
        <v>2</v>
      </c>
      <c r="P52" s="65">
        <f>VLOOKUP($A52,'Return Data'!$B$7:$R$2843,15,0)</f>
        <v>24.029499999999999</v>
      </c>
      <c r="Q52" s="66">
        <f>RANK(P52,P$8:P$71,0)</f>
        <v>2</v>
      </c>
      <c r="R52" s="65">
        <f>VLOOKUP($A52,'Return Data'!$B$7:$R$2843,16,0)</f>
        <v>24.424099999999999</v>
      </c>
      <c r="S52" s="67">
        <f t="shared" si="16"/>
        <v>4</v>
      </c>
    </row>
    <row r="53" spans="1:19" x14ac:dyDescent="0.3">
      <c r="A53" s="63" t="s">
        <v>208</v>
      </c>
      <c r="B53" s="64">
        <f>VLOOKUP($A53,'Return Data'!$B$7:$R$2843,3,0)</f>
        <v>44347</v>
      </c>
      <c r="C53" s="65">
        <f>VLOOKUP($A53,'Return Data'!$B$7:$R$2843,4,0)</f>
        <v>14.237500000000001</v>
      </c>
      <c r="D53" s="65">
        <f>VLOOKUP($A53,'Return Data'!$B$7:$R$2843,10,0)</f>
        <v>4.8949999999999996</v>
      </c>
      <c r="E53" s="66">
        <f t="shared" si="10"/>
        <v>62</v>
      </c>
      <c r="F53" s="65">
        <f>VLOOKUP($A53,'Return Data'!$B$7:$R$2843,11,0)</f>
        <v>12.1416</v>
      </c>
      <c r="G53" s="66">
        <f t="shared" si="11"/>
        <v>64</v>
      </c>
      <c r="H53" s="65">
        <f>VLOOKUP($A53,'Return Data'!$B$7:$R$2843,12,0)</f>
        <v>24.591999999999999</v>
      </c>
      <c r="I53" s="66">
        <f t="shared" si="12"/>
        <v>64</v>
      </c>
      <c r="J53" s="65">
        <f>VLOOKUP($A53,'Return Data'!$B$7:$R$2843,13,0)</f>
        <v>45.432000000000002</v>
      </c>
      <c r="K53" s="66">
        <f t="shared" si="13"/>
        <v>64</v>
      </c>
      <c r="L53" s="65"/>
      <c r="M53" s="66"/>
      <c r="N53" s="65"/>
      <c r="O53" s="66"/>
      <c r="P53" s="65"/>
      <c r="Q53" s="66"/>
      <c r="R53" s="65">
        <f>VLOOKUP($A53,'Return Data'!$B$7:$R$2843,16,0)</f>
        <v>16.238</v>
      </c>
      <c r="S53" s="67">
        <f t="shared" si="16"/>
        <v>21</v>
      </c>
    </row>
    <row r="54" spans="1:19" x14ac:dyDescent="0.3">
      <c r="A54" s="63" t="s">
        <v>209</v>
      </c>
      <c r="B54" s="64">
        <f>VLOOKUP($A54,'Return Data'!$B$7:$R$2843,3,0)</f>
        <v>44347</v>
      </c>
      <c r="C54" s="65">
        <f>VLOOKUP($A54,'Return Data'!$B$7:$R$2843,4,0)</f>
        <v>132.67240000000001</v>
      </c>
      <c r="D54" s="65">
        <f>VLOOKUP($A54,'Return Data'!$B$7:$R$2843,10,0)</f>
        <v>6.1611000000000002</v>
      </c>
      <c r="E54" s="66">
        <f t="shared" si="10"/>
        <v>53</v>
      </c>
      <c r="F54" s="65">
        <f>VLOOKUP($A54,'Return Data'!$B$7:$R$2843,11,0)</f>
        <v>22.0047</v>
      </c>
      <c r="G54" s="66">
        <f t="shared" si="11"/>
        <v>46</v>
      </c>
      <c r="H54" s="65">
        <f>VLOOKUP($A54,'Return Data'!$B$7:$R$2843,12,0)</f>
        <v>38.450099999999999</v>
      </c>
      <c r="I54" s="66">
        <f t="shared" si="12"/>
        <v>47</v>
      </c>
      <c r="J54" s="65">
        <f>VLOOKUP($A54,'Return Data'!$B$7:$R$2843,13,0)</f>
        <v>64.934399999999997</v>
      </c>
      <c r="K54" s="66">
        <f t="shared" si="13"/>
        <v>43</v>
      </c>
      <c r="L54" s="65">
        <f>VLOOKUP($A54,'Return Data'!$B$7:$R$2843,17,0)</f>
        <v>11.0121</v>
      </c>
      <c r="M54" s="66">
        <f t="shared" ref="M54:M71" si="18">RANK(L54,L$8:L$71,0)</f>
        <v>59</v>
      </c>
      <c r="N54" s="65">
        <f>VLOOKUP($A54,'Return Data'!$B$7:$R$2843,14,0)</f>
        <v>7.8128000000000002</v>
      </c>
      <c r="O54" s="66">
        <f t="shared" ref="O54:O60" si="19">RANK(N54,N$8:N$71,0)</f>
        <v>44</v>
      </c>
      <c r="P54" s="65">
        <f>VLOOKUP($A54,'Return Data'!$B$7:$R$2843,15,0)</f>
        <v>12.018800000000001</v>
      </c>
      <c r="Q54" s="66">
        <f>RANK(P54,P$8:P$71,0)</f>
        <v>34</v>
      </c>
      <c r="R54" s="65">
        <f>VLOOKUP($A54,'Return Data'!$B$7:$R$2843,16,0)</f>
        <v>12.6511</v>
      </c>
      <c r="S54" s="67">
        <f t="shared" si="16"/>
        <v>48</v>
      </c>
    </row>
    <row r="55" spans="1:19" x14ac:dyDescent="0.3">
      <c r="A55" s="63" t="s">
        <v>210</v>
      </c>
      <c r="B55" s="64">
        <f>VLOOKUP($A55,'Return Data'!$B$7:$R$2843,3,0)</f>
        <v>44347</v>
      </c>
      <c r="C55" s="65">
        <f>VLOOKUP($A55,'Return Data'!$B$7:$R$2843,4,0)</f>
        <v>14.524800000000001</v>
      </c>
      <c r="D55" s="65">
        <f>VLOOKUP($A55,'Return Data'!$B$7:$R$2843,10,0)</f>
        <v>18.506900000000002</v>
      </c>
      <c r="E55" s="66">
        <f t="shared" si="10"/>
        <v>5</v>
      </c>
      <c r="F55" s="65">
        <f>VLOOKUP($A55,'Return Data'!$B$7:$R$2843,11,0)</f>
        <v>42.914200000000001</v>
      </c>
      <c r="G55" s="66">
        <f t="shared" si="11"/>
        <v>7</v>
      </c>
      <c r="H55" s="65">
        <f>VLOOKUP($A55,'Return Data'!$B$7:$R$2843,12,0)</f>
        <v>64.503100000000003</v>
      </c>
      <c r="I55" s="66">
        <f t="shared" si="12"/>
        <v>5</v>
      </c>
      <c r="J55" s="65">
        <f>VLOOKUP($A55,'Return Data'!$B$7:$R$2843,13,0)</f>
        <v>108.6987</v>
      </c>
      <c r="K55" s="66">
        <f t="shared" si="13"/>
        <v>6</v>
      </c>
      <c r="L55" s="65">
        <f>VLOOKUP($A55,'Return Data'!$B$7:$R$2843,17,0)</f>
        <v>15.5029</v>
      </c>
      <c r="M55" s="66">
        <f t="shared" si="18"/>
        <v>41</v>
      </c>
      <c r="N55" s="65">
        <f>VLOOKUP($A55,'Return Data'!$B$7:$R$2843,14,0)</f>
        <v>3.9379</v>
      </c>
      <c r="O55" s="66">
        <f t="shared" si="19"/>
        <v>51</v>
      </c>
      <c r="P55" s="65"/>
      <c r="Q55" s="66"/>
      <c r="R55" s="65">
        <f>VLOOKUP($A55,'Return Data'!$B$7:$R$2843,16,0)</f>
        <v>8.5806000000000004</v>
      </c>
      <c r="S55" s="67">
        <f t="shared" si="16"/>
        <v>55</v>
      </c>
    </row>
    <row r="56" spans="1:19" x14ac:dyDescent="0.3">
      <c r="A56" s="63" t="s">
        <v>211</v>
      </c>
      <c r="B56" s="64">
        <f>VLOOKUP($A56,'Return Data'!$B$7:$R$2843,3,0)</f>
        <v>44347</v>
      </c>
      <c r="C56" s="65">
        <f>VLOOKUP($A56,'Return Data'!$B$7:$R$2843,4,0)</f>
        <v>12.466900000000001</v>
      </c>
      <c r="D56" s="65">
        <f>VLOOKUP($A56,'Return Data'!$B$7:$R$2843,10,0)</f>
        <v>18.936299999999999</v>
      </c>
      <c r="E56" s="66">
        <f t="shared" si="10"/>
        <v>4</v>
      </c>
      <c r="F56" s="65">
        <f>VLOOKUP($A56,'Return Data'!$B$7:$R$2843,11,0)</f>
        <v>43.982900000000001</v>
      </c>
      <c r="G56" s="66">
        <f t="shared" si="11"/>
        <v>5</v>
      </c>
      <c r="H56" s="65">
        <f>VLOOKUP($A56,'Return Data'!$B$7:$R$2843,12,0)</f>
        <v>66.935400000000001</v>
      </c>
      <c r="I56" s="66">
        <f t="shared" si="12"/>
        <v>4</v>
      </c>
      <c r="J56" s="65">
        <f>VLOOKUP($A56,'Return Data'!$B$7:$R$2843,13,0)</f>
        <v>112.4666</v>
      </c>
      <c r="K56" s="66">
        <f t="shared" si="13"/>
        <v>4</v>
      </c>
      <c r="L56" s="65">
        <f>VLOOKUP($A56,'Return Data'!$B$7:$R$2843,17,0)</f>
        <v>16.656400000000001</v>
      </c>
      <c r="M56" s="66">
        <f t="shared" si="18"/>
        <v>31</v>
      </c>
      <c r="N56" s="65">
        <f>VLOOKUP($A56,'Return Data'!$B$7:$R$2843,14,0)</f>
        <v>4.0016999999999996</v>
      </c>
      <c r="O56" s="66">
        <f t="shared" si="19"/>
        <v>49</v>
      </c>
      <c r="P56" s="65"/>
      <c r="Q56" s="66"/>
      <c r="R56" s="65">
        <f>VLOOKUP($A56,'Return Data'!$B$7:$R$2843,16,0)</f>
        <v>5.4044999999999996</v>
      </c>
      <c r="S56" s="67">
        <f t="shared" si="16"/>
        <v>62</v>
      </c>
    </row>
    <row r="57" spans="1:19" x14ac:dyDescent="0.3">
      <c r="A57" s="63" t="s">
        <v>212</v>
      </c>
      <c r="B57" s="64">
        <f>VLOOKUP($A57,'Return Data'!$B$7:$R$2843,3,0)</f>
        <v>44347</v>
      </c>
      <c r="C57" s="65">
        <f>VLOOKUP($A57,'Return Data'!$B$7:$R$2843,4,0)</f>
        <v>12.4328</v>
      </c>
      <c r="D57" s="65">
        <f>VLOOKUP($A57,'Return Data'!$B$7:$R$2843,10,0)</f>
        <v>20.572199999999999</v>
      </c>
      <c r="E57" s="66">
        <f t="shared" si="10"/>
        <v>2</v>
      </c>
      <c r="F57" s="65">
        <f>VLOOKUP($A57,'Return Data'!$B$7:$R$2843,11,0)</f>
        <v>47.582599999999999</v>
      </c>
      <c r="G57" s="66">
        <f t="shared" si="11"/>
        <v>2</v>
      </c>
      <c r="H57" s="65">
        <f>VLOOKUP($A57,'Return Data'!$B$7:$R$2843,12,0)</f>
        <v>71.144599999999997</v>
      </c>
      <c r="I57" s="66">
        <f t="shared" si="12"/>
        <v>2</v>
      </c>
      <c r="J57" s="65">
        <f>VLOOKUP($A57,'Return Data'!$B$7:$R$2843,13,0)</f>
        <v>118.13079999999999</v>
      </c>
      <c r="K57" s="66">
        <f t="shared" si="13"/>
        <v>3</v>
      </c>
      <c r="L57" s="65">
        <f>VLOOKUP($A57,'Return Data'!$B$7:$R$2843,17,0)</f>
        <v>18.096499999999999</v>
      </c>
      <c r="M57" s="66">
        <f t="shared" si="18"/>
        <v>25</v>
      </c>
      <c r="N57" s="65">
        <f>VLOOKUP($A57,'Return Data'!$B$7:$R$2843,14,0)</f>
        <v>4.9394999999999998</v>
      </c>
      <c r="O57" s="66">
        <f t="shared" si="19"/>
        <v>48</v>
      </c>
      <c r="P57" s="65"/>
      <c r="Q57" s="66"/>
      <c r="R57" s="65">
        <f>VLOOKUP($A57,'Return Data'!$B$7:$R$2843,16,0)</f>
        <v>5.7319000000000004</v>
      </c>
      <c r="S57" s="67">
        <f t="shared" si="16"/>
        <v>61</v>
      </c>
    </row>
    <row r="58" spans="1:19" x14ac:dyDescent="0.3">
      <c r="A58" s="63" t="s">
        <v>213</v>
      </c>
      <c r="B58" s="64">
        <f>VLOOKUP($A58,'Return Data'!$B$7:$R$2843,3,0)</f>
        <v>44347</v>
      </c>
      <c r="C58" s="65">
        <f>VLOOKUP($A58,'Return Data'!$B$7:$R$2843,4,0)</f>
        <v>11.618</v>
      </c>
      <c r="D58" s="65">
        <f>VLOOKUP($A58,'Return Data'!$B$7:$R$2843,10,0)</f>
        <v>20.504899999999999</v>
      </c>
      <c r="E58" s="66">
        <f t="shared" si="10"/>
        <v>3</v>
      </c>
      <c r="F58" s="65">
        <f>VLOOKUP($A58,'Return Data'!$B$7:$R$2843,11,0)</f>
        <v>47.100499999999997</v>
      </c>
      <c r="G58" s="66">
        <f t="shared" si="11"/>
        <v>3</v>
      </c>
      <c r="H58" s="65">
        <f>VLOOKUP($A58,'Return Data'!$B$7:$R$2843,12,0)</f>
        <v>69.477199999999996</v>
      </c>
      <c r="I58" s="66">
        <f t="shared" si="12"/>
        <v>3</v>
      </c>
      <c r="J58" s="65">
        <f>VLOOKUP($A58,'Return Data'!$B$7:$R$2843,13,0)</f>
        <v>119.77979999999999</v>
      </c>
      <c r="K58" s="66">
        <f t="shared" si="13"/>
        <v>2</v>
      </c>
      <c r="L58" s="65">
        <f>VLOOKUP($A58,'Return Data'!$B$7:$R$2843,17,0)</f>
        <v>16.651399999999999</v>
      </c>
      <c r="M58" s="66">
        <f t="shared" si="18"/>
        <v>32</v>
      </c>
      <c r="N58" s="65">
        <f>VLOOKUP($A58,'Return Data'!$B$7:$R$2843,14,0)</f>
        <v>3.9948000000000001</v>
      </c>
      <c r="O58" s="66">
        <f t="shared" si="19"/>
        <v>50</v>
      </c>
      <c r="P58" s="65"/>
      <c r="Q58" s="66"/>
      <c r="R58" s="65">
        <f>VLOOKUP($A58,'Return Data'!$B$7:$R$2843,16,0)</f>
        <v>4.1664000000000003</v>
      </c>
      <c r="S58" s="67">
        <f t="shared" si="16"/>
        <v>64</v>
      </c>
    </row>
    <row r="59" spans="1:19" x14ac:dyDescent="0.3">
      <c r="A59" s="63" t="s">
        <v>214</v>
      </c>
      <c r="B59" s="64">
        <f>VLOOKUP($A59,'Return Data'!$B$7:$R$2843,3,0)</f>
        <v>44347</v>
      </c>
      <c r="C59" s="65">
        <f>VLOOKUP($A59,'Return Data'!$B$7:$R$2843,4,0)</f>
        <v>19.273700000000002</v>
      </c>
      <c r="D59" s="65">
        <f>VLOOKUP($A59,'Return Data'!$B$7:$R$2843,10,0)</f>
        <v>8.0521999999999991</v>
      </c>
      <c r="E59" s="66">
        <f t="shared" si="10"/>
        <v>38</v>
      </c>
      <c r="F59" s="65">
        <f>VLOOKUP($A59,'Return Data'!$B$7:$R$2843,11,0)</f>
        <v>23.744499999999999</v>
      </c>
      <c r="G59" s="66">
        <f t="shared" si="11"/>
        <v>40</v>
      </c>
      <c r="H59" s="65">
        <f>VLOOKUP($A59,'Return Data'!$B$7:$R$2843,12,0)</f>
        <v>40.2774</v>
      </c>
      <c r="I59" s="66">
        <f t="shared" si="12"/>
        <v>38</v>
      </c>
      <c r="J59" s="65">
        <f>VLOOKUP($A59,'Return Data'!$B$7:$R$2843,13,0)</f>
        <v>69.485299999999995</v>
      </c>
      <c r="K59" s="66">
        <f t="shared" si="13"/>
        <v>32</v>
      </c>
      <c r="L59" s="65">
        <f>VLOOKUP($A59,'Return Data'!$B$7:$R$2843,17,0)</f>
        <v>16.834499999999998</v>
      </c>
      <c r="M59" s="66">
        <f t="shared" si="18"/>
        <v>30</v>
      </c>
      <c r="N59" s="65">
        <f>VLOOKUP($A59,'Return Data'!$B$7:$R$2843,14,0)</f>
        <v>11.8933</v>
      </c>
      <c r="O59" s="66">
        <f t="shared" si="19"/>
        <v>26</v>
      </c>
      <c r="P59" s="65">
        <f>VLOOKUP($A59,'Return Data'!$B$7:$R$2843,15,0)</f>
        <v>14.8217</v>
      </c>
      <c r="Q59" s="66">
        <f>RANK(P59,P$8:P$71,0)</f>
        <v>19</v>
      </c>
      <c r="R59" s="65">
        <f>VLOOKUP($A59,'Return Data'!$B$7:$R$2843,16,0)</f>
        <v>11.189500000000001</v>
      </c>
      <c r="S59" s="67">
        <f t="shared" si="16"/>
        <v>53</v>
      </c>
    </row>
    <row r="60" spans="1:19" x14ac:dyDescent="0.3">
      <c r="A60" s="63" t="s">
        <v>215</v>
      </c>
      <c r="B60" s="64">
        <f>VLOOKUP($A60,'Return Data'!$B$7:$R$2843,3,0)</f>
        <v>44347</v>
      </c>
      <c r="C60" s="65">
        <f>VLOOKUP($A60,'Return Data'!$B$7:$R$2843,4,0)</f>
        <v>21.036899999999999</v>
      </c>
      <c r="D60" s="65">
        <f>VLOOKUP($A60,'Return Data'!$B$7:$R$2843,10,0)</f>
        <v>7.8262</v>
      </c>
      <c r="E60" s="66">
        <f t="shared" si="10"/>
        <v>41</v>
      </c>
      <c r="F60" s="65">
        <f>VLOOKUP($A60,'Return Data'!$B$7:$R$2843,11,0)</f>
        <v>23.122199999999999</v>
      </c>
      <c r="G60" s="66">
        <f t="shared" si="11"/>
        <v>41</v>
      </c>
      <c r="H60" s="65">
        <f>VLOOKUP($A60,'Return Data'!$B$7:$R$2843,12,0)</f>
        <v>39.403100000000002</v>
      </c>
      <c r="I60" s="66">
        <f t="shared" si="12"/>
        <v>42</v>
      </c>
      <c r="J60" s="65">
        <f>VLOOKUP($A60,'Return Data'!$B$7:$R$2843,13,0)</f>
        <v>68.273700000000005</v>
      </c>
      <c r="K60" s="66">
        <f t="shared" si="13"/>
        <v>34</v>
      </c>
      <c r="L60" s="65">
        <f>VLOOKUP($A60,'Return Data'!$B$7:$R$2843,17,0)</f>
        <v>17.290600000000001</v>
      </c>
      <c r="M60" s="66">
        <f t="shared" si="18"/>
        <v>28</v>
      </c>
      <c r="N60" s="65">
        <f>VLOOKUP($A60,'Return Data'!$B$7:$R$2843,14,0)</f>
        <v>12.6272</v>
      </c>
      <c r="O60" s="66">
        <f t="shared" si="19"/>
        <v>24</v>
      </c>
      <c r="P60" s="65"/>
      <c r="Q60" s="66"/>
      <c r="R60" s="65">
        <f>VLOOKUP($A60,'Return Data'!$B$7:$R$2843,16,0)</f>
        <v>15.383699999999999</v>
      </c>
      <c r="S60" s="67">
        <f t="shared" si="16"/>
        <v>31</v>
      </c>
    </row>
    <row r="61" spans="1:19" x14ac:dyDescent="0.3">
      <c r="A61" s="63" t="s">
        <v>216</v>
      </c>
      <c r="B61" s="64">
        <f>VLOOKUP($A61,'Return Data'!$B$7:$R$2843,3,0)</f>
        <v>44347</v>
      </c>
      <c r="C61" s="65">
        <f>VLOOKUP($A61,'Return Data'!$B$7:$R$2843,4,0)</f>
        <v>12.148199999999999</v>
      </c>
      <c r="D61" s="65">
        <f>VLOOKUP($A61,'Return Data'!$B$7:$R$2843,10,0)</f>
        <v>17.476099999999999</v>
      </c>
      <c r="E61" s="66">
        <f t="shared" si="10"/>
        <v>6</v>
      </c>
      <c r="F61" s="65">
        <f>VLOOKUP($A61,'Return Data'!$B$7:$R$2843,11,0)</f>
        <v>44.221400000000003</v>
      </c>
      <c r="G61" s="66">
        <f t="shared" si="11"/>
        <v>4</v>
      </c>
      <c r="H61" s="65">
        <f>VLOOKUP($A61,'Return Data'!$B$7:$R$2843,12,0)</f>
        <v>62.744199999999999</v>
      </c>
      <c r="I61" s="66">
        <f t="shared" si="12"/>
        <v>6</v>
      </c>
      <c r="J61" s="65">
        <f>VLOOKUP($A61,'Return Data'!$B$7:$R$2843,13,0)</f>
        <v>112.422</v>
      </c>
      <c r="K61" s="66">
        <f t="shared" si="13"/>
        <v>5</v>
      </c>
      <c r="L61" s="65">
        <f>VLOOKUP($A61,'Return Data'!$B$7:$R$2843,17,0)</f>
        <v>16.363199999999999</v>
      </c>
      <c r="M61" s="66">
        <f t="shared" si="18"/>
        <v>36</v>
      </c>
      <c r="N61" s="65"/>
      <c r="O61" s="66"/>
      <c r="P61" s="65"/>
      <c r="Q61" s="66"/>
      <c r="R61" s="65">
        <f>VLOOKUP($A61,'Return Data'!$B$7:$R$2843,16,0)</f>
        <v>6.3144</v>
      </c>
      <c r="S61" s="67">
        <f t="shared" si="16"/>
        <v>59</v>
      </c>
    </row>
    <row r="62" spans="1:19" x14ac:dyDescent="0.3">
      <c r="A62" s="63" t="s">
        <v>217</v>
      </c>
      <c r="B62" s="64">
        <f>VLOOKUP($A62,'Return Data'!$B$7:$R$2843,3,0)</f>
        <v>44347</v>
      </c>
      <c r="C62" s="65">
        <f>VLOOKUP($A62,'Return Data'!$B$7:$R$2843,4,0)</f>
        <v>13.9686</v>
      </c>
      <c r="D62" s="65">
        <f>VLOOKUP($A62,'Return Data'!$B$7:$R$2843,10,0)</f>
        <v>16.6295</v>
      </c>
      <c r="E62" s="66">
        <f t="shared" si="10"/>
        <v>7</v>
      </c>
      <c r="F62" s="65">
        <f>VLOOKUP($A62,'Return Data'!$B$7:$R$2843,11,0)</f>
        <v>43.044699999999999</v>
      </c>
      <c r="G62" s="66">
        <f t="shared" si="11"/>
        <v>6</v>
      </c>
      <c r="H62" s="65">
        <f>VLOOKUP($A62,'Return Data'!$B$7:$R$2843,12,0)</f>
        <v>62.724499999999999</v>
      </c>
      <c r="I62" s="66">
        <f t="shared" si="12"/>
        <v>7</v>
      </c>
      <c r="J62" s="65">
        <f>VLOOKUP($A62,'Return Data'!$B$7:$R$2843,13,0)</f>
        <v>101.50020000000001</v>
      </c>
      <c r="K62" s="66">
        <f t="shared" si="13"/>
        <v>7</v>
      </c>
      <c r="L62" s="65">
        <f>VLOOKUP($A62,'Return Data'!$B$7:$R$2843,17,0)</f>
        <v>16.8386</v>
      </c>
      <c r="M62" s="66">
        <f t="shared" si="18"/>
        <v>29</v>
      </c>
      <c r="N62" s="65"/>
      <c r="O62" s="66"/>
      <c r="P62" s="65"/>
      <c r="Q62" s="66"/>
      <c r="R62" s="65">
        <f>VLOOKUP($A62,'Return Data'!$B$7:$R$2843,16,0)</f>
        <v>12.112500000000001</v>
      </c>
      <c r="S62" s="67">
        <f t="shared" si="16"/>
        <v>51</v>
      </c>
    </row>
    <row r="63" spans="1:19" x14ac:dyDescent="0.3">
      <c r="A63" s="63" t="s">
        <v>218</v>
      </c>
      <c r="B63" s="64">
        <f>VLOOKUP($A63,'Return Data'!$B$7:$R$2843,3,0)</f>
        <v>44347</v>
      </c>
      <c r="C63" s="65">
        <f>VLOOKUP($A63,'Return Data'!$B$7:$R$2843,4,0)</f>
        <v>26.7042</v>
      </c>
      <c r="D63" s="65">
        <f>VLOOKUP($A63,'Return Data'!$B$7:$R$2843,10,0)</f>
        <v>5.3287000000000004</v>
      </c>
      <c r="E63" s="66">
        <f t="shared" si="10"/>
        <v>60</v>
      </c>
      <c r="F63" s="65">
        <f>VLOOKUP($A63,'Return Data'!$B$7:$R$2843,11,0)</f>
        <v>22.360499999999998</v>
      </c>
      <c r="G63" s="66">
        <f t="shared" si="11"/>
        <v>43</v>
      </c>
      <c r="H63" s="65">
        <f>VLOOKUP($A63,'Return Data'!$B$7:$R$2843,12,0)</f>
        <v>38.715200000000003</v>
      </c>
      <c r="I63" s="66">
        <f t="shared" si="12"/>
        <v>45</v>
      </c>
      <c r="J63" s="65">
        <f>VLOOKUP($A63,'Return Data'!$B$7:$R$2843,13,0)</f>
        <v>64.725800000000007</v>
      </c>
      <c r="K63" s="66">
        <f t="shared" si="13"/>
        <v>44</v>
      </c>
      <c r="L63" s="65">
        <f>VLOOKUP($A63,'Return Data'!$B$7:$R$2843,17,0)</f>
        <v>15.994999999999999</v>
      </c>
      <c r="M63" s="66">
        <f t="shared" si="18"/>
        <v>37</v>
      </c>
      <c r="N63" s="65">
        <f>VLOOKUP($A63,'Return Data'!$B$7:$R$2843,14,0)</f>
        <v>13.42</v>
      </c>
      <c r="O63" s="66">
        <f t="shared" ref="O63:O68" si="20">RANK(N63,N$8:N$71,0)</f>
        <v>23</v>
      </c>
      <c r="P63" s="65">
        <f>VLOOKUP($A63,'Return Data'!$B$7:$R$2843,15,0)</f>
        <v>15.950699999999999</v>
      </c>
      <c r="Q63" s="66">
        <f>RANK(P63,P$8:P$71,0)</f>
        <v>15</v>
      </c>
      <c r="R63" s="65">
        <f>VLOOKUP($A63,'Return Data'!$B$7:$R$2843,16,0)</f>
        <v>15.9542</v>
      </c>
      <c r="S63" s="67">
        <f t="shared" si="16"/>
        <v>23</v>
      </c>
    </row>
    <row r="64" spans="1:19" x14ac:dyDescent="0.3">
      <c r="A64" s="63" t="s">
        <v>219</v>
      </c>
      <c r="B64" s="64">
        <f>VLOOKUP($A64,'Return Data'!$B$7:$R$2843,3,0)</f>
        <v>44347</v>
      </c>
      <c r="C64" s="65">
        <f>VLOOKUP($A64,'Return Data'!$B$7:$R$2843,4,0)</f>
        <v>109.26</v>
      </c>
      <c r="D64" s="65">
        <f>VLOOKUP($A64,'Return Data'!$B$7:$R$2843,10,0)</f>
        <v>8.3176000000000005</v>
      </c>
      <c r="E64" s="66">
        <f t="shared" si="10"/>
        <v>34</v>
      </c>
      <c r="F64" s="65">
        <f>VLOOKUP($A64,'Return Data'!$B$7:$R$2843,11,0)</f>
        <v>18.954799999999999</v>
      </c>
      <c r="G64" s="66">
        <f t="shared" si="11"/>
        <v>57</v>
      </c>
      <c r="H64" s="65">
        <f>VLOOKUP($A64,'Return Data'!$B$7:$R$2843,12,0)</f>
        <v>33.1952</v>
      </c>
      <c r="I64" s="66">
        <f t="shared" si="12"/>
        <v>60</v>
      </c>
      <c r="J64" s="65">
        <f>VLOOKUP($A64,'Return Data'!$B$7:$R$2843,13,0)</f>
        <v>55.066699999999997</v>
      </c>
      <c r="K64" s="66">
        <f t="shared" si="13"/>
        <v>59</v>
      </c>
      <c r="L64" s="65">
        <f>VLOOKUP($A64,'Return Data'!$B$7:$R$2843,17,0)</f>
        <v>14.1302</v>
      </c>
      <c r="M64" s="66">
        <f t="shared" si="18"/>
        <v>50</v>
      </c>
      <c r="N64" s="65">
        <f>VLOOKUP($A64,'Return Data'!$B$7:$R$2843,14,0)</f>
        <v>10.9293</v>
      </c>
      <c r="O64" s="66">
        <f t="shared" si="20"/>
        <v>33</v>
      </c>
      <c r="P64" s="65">
        <f>VLOOKUP($A64,'Return Data'!$B$7:$R$2843,15,0)</f>
        <v>14.8024</v>
      </c>
      <c r="Q64" s="66">
        <f>RANK(P64,P$8:P$71,0)</f>
        <v>20</v>
      </c>
      <c r="R64" s="65">
        <f>VLOOKUP($A64,'Return Data'!$B$7:$R$2843,16,0)</f>
        <v>13.127800000000001</v>
      </c>
      <c r="S64" s="67">
        <f t="shared" si="16"/>
        <v>42</v>
      </c>
    </row>
    <row r="65" spans="1:19" x14ac:dyDescent="0.3">
      <c r="A65" s="63" t="s">
        <v>220</v>
      </c>
      <c r="B65" s="64">
        <f>VLOOKUP($A65,'Return Data'!$B$7:$R$2843,3,0)</f>
        <v>44347</v>
      </c>
      <c r="C65" s="65">
        <f>VLOOKUP($A65,'Return Data'!$B$7:$R$2843,4,0)</f>
        <v>36.94</v>
      </c>
      <c r="D65" s="65">
        <f>VLOOKUP($A65,'Return Data'!$B$7:$R$2843,10,0)</f>
        <v>6.9794</v>
      </c>
      <c r="E65" s="66">
        <f t="shared" si="10"/>
        <v>46</v>
      </c>
      <c r="F65" s="65">
        <f>VLOOKUP($A65,'Return Data'!$B$7:$R$2843,11,0)</f>
        <v>22.398900000000001</v>
      </c>
      <c r="G65" s="66">
        <f t="shared" si="11"/>
        <v>42</v>
      </c>
      <c r="H65" s="65">
        <f>VLOOKUP($A65,'Return Data'!$B$7:$R$2843,12,0)</f>
        <v>37.527900000000002</v>
      </c>
      <c r="I65" s="66">
        <f t="shared" si="12"/>
        <v>49</v>
      </c>
      <c r="J65" s="65">
        <f>VLOOKUP($A65,'Return Data'!$B$7:$R$2843,13,0)</f>
        <v>64.616799999999998</v>
      </c>
      <c r="K65" s="66">
        <f t="shared" si="13"/>
        <v>45</v>
      </c>
      <c r="L65" s="65">
        <f>VLOOKUP($A65,'Return Data'!$B$7:$R$2843,17,0)</f>
        <v>19.604600000000001</v>
      </c>
      <c r="M65" s="66">
        <f t="shared" si="18"/>
        <v>17</v>
      </c>
      <c r="N65" s="65">
        <f>VLOOKUP($A65,'Return Data'!$B$7:$R$2843,14,0)</f>
        <v>14.5762</v>
      </c>
      <c r="O65" s="66">
        <f t="shared" si="20"/>
        <v>14</v>
      </c>
      <c r="P65" s="65">
        <f>VLOOKUP($A65,'Return Data'!$B$7:$R$2843,15,0)</f>
        <v>13.727</v>
      </c>
      <c r="Q65" s="66">
        <f>RANK(P65,P$8:P$71,0)</f>
        <v>25</v>
      </c>
      <c r="R65" s="65">
        <f>VLOOKUP($A65,'Return Data'!$B$7:$R$2843,16,0)</f>
        <v>13.077299999999999</v>
      </c>
      <c r="S65" s="67">
        <f t="shared" si="16"/>
        <v>43</v>
      </c>
    </row>
    <row r="66" spans="1:19" x14ac:dyDescent="0.3">
      <c r="A66" s="63" t="s">
        <v>221</v>
      </c>
      <c r="B66" s="64">
        <f>VLOOKUP($A66,'Return Data'!$B$7:$R$2843,3,0)</f>
        <v>44347</v>
      </c>
      <c r="C66" s="65">
        <f>VLOOKUP($A66,'Return Data'!$B$7:$R$2843,4,0)</f>
        <v>20.6294</v>
      </c>
      <c r="D66" s="65">
        <f>VLOOKUP($A66,'Return Data'!$B$7:$R$2843,10,0)</f>
        <v>10.2964</v>
      </c>
      <c r="E66" s="66">
        <f t="shared" si="10"/>
        <v>23</v>
      </c>
      <c r="F66" s="65">
        <f>VLOOKUP($A66,'Return Data'!$B$7:$R$2843,11,0)</f>
        <v>31.567599999999999</v>
      </c>
      <c r="G66" s="66">
        <f t="shared" si="11"/>
        <v>12</v>
      </c>
      <c r="H66" s="65">
        <f>VLOOKUP($A66,'Return Data'!$B$7:$R$2843,12,0)</f>
        <v>49.171700000000001</v>
      </c>
      <c r="I66" s="66">
        <f t="shared" si="12"/>
        <v>14</v>
      </c>
      <c r="J66" s="65">
        <f>VLOOKUP($A66,'Return Data'!$B$7:$R$2843,13,0)</f>
        <v>84.023499999999999</v>
      </c>
      <c r="K66" s="66">
        <f t="shared" si="13"/>
        <v>14</v>
      </c>
      <c r="L66" s="65">
        <f>VLOOKUP($A66,'Return Data'!$B$7:$R$2843,17,0)</f>
        <v>18.397099999999998</v>
      </c>
      <c r="M66" s="66">
        <f t="shared" si="18"/>
        <v>23</v>
      </c>
      <c r="N66" s="65">
        <f>VLOOKUP($A66,'Return Data'!$B$7:$R$2843,14,0)</f>
        <v>11.755699999999999</v>
      </c>
      <c r="O66" s="66">
        <f t="shared" si="20"/>
        <v>28</v>
      </c>
      <c r="P66" s="65"/>
      <c r="Q66" s="66"/>
      <c r="R66" s="65">
        <f>VLOOKUP($A66,'Return Data'!$B$7:$R$2843,16,0)</f>
        <v>15.0267</v>
      </c>
      <c r="S66" s="67">
        <f t="shared" si="16"/>
        <v>32</v>
      </c>
    </row>
    <row r="67" spans="1:19" x14ac:dyDescent="0.3">
      <c r="A67" s="63" t="s">
        <v>222</v>
      </c>
      <c r="B67" s="64">
        <f>VLOOKUP($A67,'Return Data'!$B$7:$R$2843,3,0)</f>
        <v>44347</v>
      </c>
      <c r="C67" s="65">
        <f>VLOOKUP($A67,'Return Data'!$B$7:$R$2843,4,0)</f>
        <v>14.973599999999999</v>
      </c>
      <c r="D67" s="65">
        <f>VLOOKUP($A67,'Return Data'!$B$7:$R$2843,10,0)</f>
        <v>10.5952</v>
      </c>
      <c r="E67" s="66">
        <f t="shared" si="10"/>
        <v>17</v>
      </c>
      <c r="F67" s="65">
        <f>VLOOKUP($A67,'Return Data'!$B$7:$R$2843,11,0)</f>
        <v>33.706000000000003</v>
      </c>
      <c r="G67" s="66">
        <f t="shared" si="11"/>
        <v>10</v>
      </c>
      <c r="H67" s="65">
        <f>VLOOKUP($A67,'Return Data'!$B$7:$R$2843,12,0)</f>
        <v>51.372300000000003</v>
      </c>
      <c r="I67" s="66">
        <f t="shared" si="12"/>
        <v>10</v>
      </c>
      <c r="J67" s="65">
        <f>VLOOKUP($A67,'Return Data'!$B$7:$R$2843,13,0)</f>
        <v>82.349100000000007</v>
      </c>
      <c r="K67" s="66">
        <f t="shared" si="13"/>
        <v>16</v>
      </c>
      <c r="L67" s="65">
        <f>VLOOKUP($A67,'Return Data'!$B$7:$R$2843,17,0)</f>
        <v>14.489800000000001</v>
      </c>
      <c r="M67" s="66">
        <f t="shared" si="18"/>
        <v>46</v>
      </c>
      <c r="N67" s="65">
        <f>VLOOKUP($A67,'Return Data'!$B$7:$R$2843,14,0)</f>
        <v>10.084</v>
      </c>
      <c r="O67" s="66">
        <f t="shared" si="20"/>
        <v>38</v>
      </c>
      <c r="P67" s="65"/>
      <c r="Q67" s="66"/>
      <c r="R67" s="65">
        <f>VLOOKUP($A67,'Return Data'!$B$7:$R$2843,16,0)</f>
        <v>9.7295999999999996</v>
      </c>
      <c r="S67" s="67">
        <f t="shared" si="16"/>
        <v>54</v>
      </c>
    </row>
    <row r="68" spans="1:19" x14ac:dyDescent="0.3">
      <c r="A68" s="63" t="s">
        <v>223</v>
      </c>
      <c r="B68" s="64">
        <f>VLOOKUP($A68,'Return Data'!$B$7:$R$2843,3,0)</f>
        <v>44347</v>
      </c>
      <c r="C68" s="65">
        <f>VLOOKUP($A68,'Return Data'!$B$7:$R$2843,4,0)</f>
        <v>13.906599999999999</v>
      </c>
      <c r="D68" s="65">
        <f>VLOOKUP($A68,'Return Data'!$B$7:$R$2843,10,0)</f>
        <v>9.9604999999999997</v>
      </c>
      <c r="E68" s="66">
        <f t="shared" si="10"/>
        <v>25</v>
      </c>
      <c r="F68" s="65">
        <f>VLOOKUP($A68,'Return Data'!$B$7:$R$2843,11,0)</f>
        <v>32.867699999999999</v>
      </c>
      <c r="G68" s="66">
        <f t="shared" si="11"/>
        <v>11</v>
      </c>
      <c r="H68" s="65">
        <f>VLOOKUP($A68,'Return Data'!$B$7:$R$2843,12,0)</f>
        <v>50.208500000000001</v>
      </c>
      <c r="I68" s="66">
        <f t="shared" si="12"/>
        <v>11</v>
      </c>
      <c r="J68" s="65">
        <f>VLOOKUP($A68,'Return Data'!$B$7:$R$2843,13,0)</f>
        <v>78.952799999999996</v>
      </c>
      <c r="K68" s="66">
        <f t="shared" si="13"/>
        <v>18</v>
      </c>
      <c r="L68" s="65">
        <f>VLOOKUP($A68,'Return Data'!$B$7:$R$2843,17,0)</f>
        <v>15.244199999999999</v>
      </c>
      <c r="M68" s="66">
        <f t="shared" si="18"/>
        <v>43</v>
      </c>
      <c r="N68" s="65">
        <f>VLOOKUP($A68,'Return Data'!$B$7:$R$2843,14,0)</f>
        <v>11.261200000000001</v>
      </c>
      <c r="O68" s="66">
        <f t="shared" si="20"/>
        <v>29</v>
      </c>
      <c r="P68" s="65"/>
      <c r="Q68" s="66"/>
      <c r="R68" s="65">
        <f>VLOOKUP($A68,'Return Data'!$B$7:$R$2843,16,0)</f>
        <v>8.2185000000000006</v>
      </c>
      <c r="S68" s="67">
        <f t="shared" si="16"/>
        <v>56</v>
      </c>
    </row>
    <row r="69" spans="1:19" x14ac:dyDescent="0.3">
      <c r="A69" s="63" t="s">
        <v>224</v>
      </c>
      <c r="B69" s="64">
        <f>VLOOKUP($A69,'Return Data'!$B$7:$R$2843,3,0)</f>
        <v>44347</v>
      </c>
      <c r="C69" s="65">
        <f>VLOOKUP($A69,'Return Data'!$B$7:$R$2843,4,0)</f>
        <v>11.557</v>
      </c>
      <c r="D69" s="65">
        <f>VLOOKUP($A69,'Return Data'!$B$7:$R$2843,10,0)</f>
        <v>5.7984999999999998</v>
      </c>
      <c r="E69" s="66">
        <f t="shared" si="10"/>
        <v>57</v>
      </c>
      <c r="F69" s="65">
        <f>VLOOKUP($A69,'Return Data'!$B$7:$R$2843,11,0)</f>
        <v>20.56</v>
      </c>
      <c r="G69" s="66">
        <f t="shared" si="11"/>
        <v>51</v>
      </c>
      <c r="H69" s="65">
        <f>VLOOKUP($A69,'Return Data'!$B$7:$R$2843,12,0)</f>
        <v>35.421399999999998</v>
      </c>
      <c r="I69" s="66">
        <f t="shared" si="12"/>
        <v>53</v>
      </c>
      <c r="J69" s="65">
        <f>VLOOKUP($A69,'Return Data'!$B$7:$R$2843,13,0)</f>
        <v>59.841200000000001</v>
      </c>
      <c r="K69" s="66">
        <f t="shared" si="13"/>
        <v>52</v>
      </c>
      <c r="L69" s="65">
        <f>VLOOKUP($A69,'Return Data'!$B$7:$R$2843,17,0)</f>
        <v>12.749499999999999</v>
      </c>
      <c r="M69" s="66">
        <f t="shared" si="18"/>
        <v>54</v>
      </c>
      <c r="N69" s="65"/>
      <c r="O69" s="66"/>
      <c r="P69" s="65"/>
      <c r="Q69" s="66"/>
      <c r="R69" s="65">
        <f>VLOOKUP($A69,'Return Data'!$B$7:$R$2843,16,0)</f>
        <v>4.3913000000000002</v>
      </c>
      <c r="S69" s="67">
        <f t="shared" si="16"/>
        <v>63</v>
      </c>
    </row>
    <row r="70" spans="1:19" x14ac:dyDescent="0.3">
      <c r="A70" s="63" t="s">
        <v>225</v>
      </c>
      <c r="B70" s="64">
        <f>VLOOKUP($A70,'Return Data'!$B$7:$R$2843,3,0)</f>
        <v>44347</v>
      </c>
      <c r="C70" s="65">
        <f>VLOOKUP($A70,'Return Data'!$B$7:$R$2843,4,0)</f>
        <v>12.0108</v>
      </c>
      <c r="D70" s="65">
        <f>VLOOKUP($A70,'Return Data'!$B$7:$R$2843,10,0)</f>
        <v>5.8006000000000002</v>
      </c>
      <c r="E70" s="66">
        <f t="shared" si="10"/>
        <v>56</v>
      </c>
      <c r="F70" s="65">
        <f>VLOOKUP($A70,'Return Data'!$B$7:$R$2843,11,0)</f>
        <v>20</v>
      </c>
      <c r="G70" s="66">
        <f t="shared" si="11"/>
        <v>54</v>
      </c>
      <c r="H70" s="65">
        <f>VLOOKUP($A70,'Return Data'!$B$7:$R$2843,12,0)</f>
        <v>34.700099999999999</v>
      </c>
      <c r="I70" s="66">
        <f t="shared" si="12"/>
        <v>57</v>
      </c>
      <c r="J70" s="65">
        <f>VLOOKUP($A70,'Return Data'!$B$7:$R$2843,13,0)</f>
        <v>58.418300000000002</v>
      </c>
      <c r="K70" s="66">
        <f t="shared" si="13"/>
        <v>53</v>
      </c>
      <c r="L70" s="65">
        <f>VLOOKUP($A70,'Return Data'!$B$7:$R$2843,17,0)</f>
        <v>13.546799999999999</v>
      </c>
      <c r="M70" s="66">
        <f t="shared" si="18"/>
        <v>51</v>
      </c>
      <c r="N70" s="65"/>
      <c r="O70" s="66"/>
      <c r="P70" s="65"/>
      <c r="Q70" s="66"/>
      <c r="R70" s="65">
        <f>VLOOKUP($A70,'Return Data'!$B$7:$R$2843,16,0)</f>
        <v>5.9292999999999996</v>
      </c>
      <c r="S70" s="67">
        <f t="shared" si="16"/>
        <v>60</v>
      </c>
    </row>
    <row r="71" spans="1:19" x14ac:dyDescent="0.3">
      <c r="A71" s="63" t="s">
        <v>226</v>
      </c>
      <c r="B71" s="64">
        <f>VLOOKUP($A71,'Return Data'!$B$7:$R$2843,3,0)</f>
        <v>44347</v>
      </c>
      <c r="C71" s="65">
        <f>VLOOKUP($A71,'Return Data'!$B$7:$R$2843,4,0)</f>
        <v>133.89099999999999</v>
      </c>
      <c r="D71" s="65">
        <f>VLOOKUP($A71,'Return Data'!$B$7:$R$2843,10,0)</f>
        <v>6.9322999999999997</v>
      </c>
      <c r="E71" s="66">
        <f t="shared" si="10"/>
        <v>47</v>
      </c>
      <c r="F71" s="65">
        <f>VLOOKUP($A71,'Return Data'!$B$7:$R$2843,11,0)</f>
        <v>21.575099999999999</v>
      </c>
      <c r="G71" s="66">
        <f t="shared" si="11"/>
        <v>47</v>
      </c>
      <c r="H71" s="65">
        <f>VLOOKUP($A71,'Return Data'!$B$7:$R$2843,12,0)</f>
        <v>40.094999999999999</v>
      </c>
      <c r="I71" s="66">
        <f t="shared" si="12"/>
        <v>39</v>
      </c>
      <c r="J71" s="65">
        <f>VLOOKUP($A71,'Return Data'!$B$7:$R$2843,13,0)</f>
        <v>66.1828</v>
      </c>
      <c r="K71" s="66">
        <f t="shared" si="13"/>
        <v>41</v>
      </c>
      <c r="L71" s="65">
        <f>VLOOKUP($A71,'Return Data'!$B$7:$R$2843,17,0)</f>
        <v>19.837900000000001</v>
      </c>
      <c r="M71" s="66">
        <f t="shared" si="18"/>
        <v>16</v>
      </c>
      <c r="N71" s="65">
        <f>VLOOKUP($A71,'Return Data'!$B$7:$R$2843,14,0)</f>
        <v>14.0284</v>
      </c>
      <c r="O71" s="66">
        <f>RANK(N71,N$8:N$71,0)</f>
        <v>20</v>
      </c>
      <c r="P71" s="65">
        <f>VLOOKUP($A71,'Return Data'!$B$7:$R$2843,15,0)</f>
        <v>15.0106</v>
      </c>
      <c r="Q71" s="66">
        <f>RANK(P71,P$8:P$71,0)</f>
        <v>17</v>
      </c>
      <c r="R71" s="65">
        <f>VLOOKUP($A71,'Return Data'!$B$7:$R$2843,16,0)</f>
        <v>14.619</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9.6487531249999989</v>
      </c>
      <c r="E73" s="74"/>
      <c r="F73" s="75">
        <f>AVERAGE(F8:F71)</f>
        <v>26.595251562499989</v>
      </c>
      <c r="G73" s="74"/>
      <c r="H73" s="75">
        <f>AVERAGE(H8:H71)</f>
        <v>44.271067187500009</v>
      </c>
      <c r="I73" s="74"/>
      <c r="J73" s="75">
        <f>AVERAGE(J8:J71)</f>
        <v>73.991729687499998</v>
      </c>
      <c r="K73" s="74"/>
      <c r="L73" s="75">
        <f>AVERAGE(L8:L71)</f>
        <v>18.366821311475409</v>
      </c>
      <c r="M73" s="74"/>
      <c r="N73" s="75">
        <f>AVERAGE(N8:N71)</f>
        <v>12.720490196078432</v>
      </c>
      <c r="O73" s="74"/>
      <c r="P73" s="75">
        <f>AVERAGE(P8:P71)</f>
        <v>15.337797297297294</v>
      </c>
      <c r="Q73" s="74"/>
      <c r="R73" s="75">
        <f>AVERAGE(R8:R71)</f>
        <v>14.708337499999999</v>
      </c>
      <c r="S73" s="76"/>
    </row>
    <row r="74" spans="1:19" x14ac:dyDescent="0.3">
      <c r="A74" s="73" t="s">
        <v>28</v>
      </c>
      <c r="B74" s="74"/>
      <c r="C74" s="74"/>
      <c r="D74" s="75">
        <f>MIN(D8:D71)</f>
        <v>2.9005999999999998</v>
      </c>
      <c r="E74" s="74"/>
      <c r="F74" s="75">
        <f>MIN(F8:F71)</f>
        <v>12.1416</v>
      </c>
      <c r="G74" s="74"/>
      <c r="H74" s="75">
        <f>MIN(H8:H71)</f>
        <v>24.591999999999999</v>
      </c>
      <c r="I74" s="74"/>
      <c r="J74" s="75">
        <f>MIN(J8:J71)</f>
        <v>45.432000000000002</v>
      </c>
      <c r="K74" s="74"/>
      <c r="L74" s="75">
        <f>MIN(L8:L71)</f>
        <v>8.6286000000000005</v>
      </c>
      <c r="M74" s="74"/>
      <c r="N74" s="75">
        <f>MIN(N8:N71)</f>
        <v>3.9379</v>
      </c>
      <c r="O74" s="74"/>
      <c r="P74" s="75">
        <f>MIN(P8:P71)</f>
        <v>9.4390999999999998</v>
      </c>
      <c r="Q74" s="74"/>
      <c r="R74" s="75">
        <f>MIN(R8:R71)</f>
        <v>4.1664000000000003</v>
      </c>
      <c r="S74" s="76"/>
    </row>
    <row r="75" spans="1:19" ht="15" thickBot="1" x14ac:dyDescent="0.35">
      <c r="A75" s="77" t="s">
        <v>29</v>
      </c>
      <c r="B75" s="78"/>
      <c r="C75" s="78"/>
      <c r="D75" s="79">
        <f>MAX(D8:D71)</f>
        <v>25.7775</v>
      </c>
      <c r="E75" s="78"/>
      <c r="F75" s="79">
        <f>MAX(F8:F71)</f>
        <v>54.577100000000002</v>
      </c>
      <c r="G75" s="78"/>
      <c r="H75" s="79">
        <f>MAX(H8:H71)</f>
        <v>75.13</v>
      </c>
      <c r="I75" s="78"/>
      <c r="J75" s="79">
        <f>MAX(J8:J71)</f>
        <v>131.9025</v>
      </c>
      <c r="K75" s="78"/>
      <c r="L75" s="79">
        <f>MAX(L8:L71)</f>
        <v>42.956899999999997</v>
      </c>
      <c r="M75" s="78"/>
      <c r="N75" s="79">
        <f>MAX(N8:N71)</f>
        <v>29.873200000000001</v>
      </c>
      <c r="O75" s="78"/>
      <c r="P75" s="79">
        <f>MAX(P8:P71)</f>
        <v>24.252500000000001</v>
      </c>
      <c r="Q75" s="78"/>
      <c r="R75" s="79">
        <f>MAX(R8:R71)</f>
        <v>29.811699999999998</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44347</v>
      </c>
      <c r="C8" s="65">
        <f>VLOOKUP($A8,'Return Data'!$B$7:$R$2843,4,0)</f>
        <v>48.29</v>
      </c>
      <c r="D8" s="65">
        <f>VLOOKUP($A8,'Return Data'!$B$7:$R$2843,10,0)</f>
        <v>2.7227999999999999</v>
      </c>
      <c r="E8" s="66">
        <f t="shared" ref="E8:E39" si="0">RANK(D8,D$8:D$73,0)</f>
        <v>66</v>
      </c>
      <c r="F8" s="65">
        <f>VLOOKUP($A8,'Return Data'!$B$7:$R$2843,11,0)</f>
        <v>14.35</v>
      </c>
      <c r="G8" s="66">
        <f t="shared" ref="G8:G39" si="1">RANK(F8,F$8:F$73,0)</f>
        <v>64</v>
      </c>
      <c r="H8" s="65">
        <f>VLOOKUP($A8,'Return Data'!$B$7:$R$2843,12,0)</f>
        <v>24.941800000000001</v>
      </c>
      <c r="I8" s="66">
        <f t="shared" ref="I8:I39" si="2">RANK(H8,H$8:H$73,0)</f>
        <v>65</v>
      </c>
      <c r="J8" s="65">
        <f>VLOOKUP($A8,'Return Data'!$B$7:$R$2843,13,0)</f>
        <v>45.408000000000001</v>
      </c>
      <c r="K8" s="66">
        <f t="shared" ref="K8:K39" si="3">RANK(J8,J$8:J$73,0)</f>
        <v>65</v>
      </c>
      <c r="L8" s="65">
        <f>VLOOKUP($A8,'Return Data'!$B$7:$R$2843,17,0)</f>
        <v>10.678900000000001</v>
      </c>
      <c r="M8" s="66">
        <f t="shared" ref="M8:M28" si="4">RANK(L8,L$8:L$73,0)</f>
        <v>58</v>
      </c>
      <c r="N8" s="65">
        <f>VLOOKUP($A8,'Return Data'!$B$7:$R$2843,14,0)</f>
        <v>6.9653999999999998</v>
      </c>
      <c r="O8" s="66">
        <f>RANK(N8,N$8:N$73,0)</f>
        <v>47</v>
      </c>
      <c r="P8" s="65">
        <f>VLOOKUP($A8,'Return Data'!$B$7:$R$2843,15,0)</f>
        <v>11.678000000000001</v>
      </c>
      <c r="Q8" s="66">
        <f>RANK(P8,P$8:P$73,0)</f>
        <v>32</v>
      </c>
      <c r="R8" s="65">
        <f>VLOOKUP($A8,'Return Data'!$B$7:$R$2843,16,0)</f>
        <v>11.3322</v>
      </c>
      <c r="S8" s="67">
        <f t="shared" ref="S8:S39" si="5">RANK(R8,R$8:R$73,0)</f>
        <v>49</v>
      </c>
    </row>
    <row r="9" spans="1:20" x14ac:dyDescent="0.3">
      <c r="A9" s="63" t="s">
        <v>267</v>
      </c>
      <c r="B9" s="64">
        <f>VLOOKUP($A9,'Return Data'!$B$7:$R$2843,3,0)</f>
        <v>44347</v>
      </c>
      <c r="C9" s="65">
        <f>VLOOKUP($A9,'Return Data'!$B$7:$R$2843,4,0)</f>
        <v>39.51</v>
      </c>
      <c r="D9" s="65">
        <f>VLOOKUP($A9,'Return Data'!$B$7:$R$2843,10,0)</f>
        <v>3.0247999999999999</v>
      </c>
      <c r="E9" s="66">
        <f t="shared" si="0"/>
        <v>65</v>
      </c>
      <c r="F9" s="65">
        <f>VLOOKUP($A9,'Return Data'!$B$7:$R$2843,11,0)</f>
        <v>14.4886</v>
      </c>
      <c r="G9" s="66">
        <f t="shared" si="1"/>
        <v>63</v>
      </c>
      <c r="H9" s="65">
        <f>VLOOKUP($A9,'Return Data'!$B$7:$R$2843,12,0)</f>
        <v>25.229800000000001</v>
      </c>
      <c r="I9" s="66">
        <f t="shared" si="2"/>
        <v>64</v>
      </c>
      <c r="J9" s="65">
        <f>VLOOKUP($A9,'Return Data'!$B$7:$R$2843,13,0)</f>
        <v>45.632100000000001</v>
      </c>
      <c r="K9" s="66">
        <f t="shared" si="3"/>
        <v>63</v>
      </c>
      <c r="L9" s="65">
        <f>VLOOKUP($A9,'Return Data'!$B$7:$R$2843,17,0)</f>
        <v>11.6066</v>
      </c>
      <c r="M9" s="66">
        <f t="shared" si="4"/>
        <v>57</v>
      </c>
      <c r="N9" s="65">
        <f>VLOOKUP($A9,'Return Data'!$B$7:$R$2843,14,0)</f>
        <v>7.8030999999999997</v>
      </c>
      <c r="O9" s="66">
        <f>RANK(N9,N$8:N$73,0)</f>
        <v>44</v>
      </c>
      <c r="P9" s="65">
        <f>VLOOKUP($A9,'Return Data'!$B$7:$R$2843,15,0)</f>
        <v>12.3856</v>
      </c>
      <c r="Q9" s="66">
        <f>RANK(P9,P$8:P$73,0)</f>
        <v>27</v>
      </c>
      <c r="R9" s="65">
        <f>VLOOKUP($A9,'Return Data'!$B$7:$R$2843,16,0)</f>
        <v>11.042400000000001</v>
      </c>
      <c r="S9" s="67">
        <f t="shared" si="5"/>
        <v>50</v>
      </c>
    </row>
    <row r="10" spans="1:20" x14ac:dyDescent="0.3">
      <c r="A10" s="63" t="s">
        <v>268</v>
      </c>
      <c r="B10" s="64">
        <f>VLOOKUP($A10,'Return Data'!$B$7:$R$2843,3,0)</f>
        <v>44347</v>
      </c>
      <c r="C10" s="65">
        <f>VLOOKUP($A10,'Return Data'!$B$7:$R$2843,4,0)</f>
        <v>64.236500000000007</v>
      </c>
      <c r="D10" s="65">
        <f>VLOOKUP($A10,'Return Data'!$B$7:$R$2843,10,0)</f>
        <v>6.5247000000000002</v>
      </c>
      <c r="E10" s="66">
        <f t="shared" si="0"/>
        <v>50</v>
      </c>
      <c r="F10" s="65">
        <f>VLOOKUP($A10,'Return Data'!$B$7:$R$2843,11,0)</f>
        <v>16.093699999999998</v>
      </c>
      <c r="G10" s="66">
        <f t="shared" si="1"/>
        <v>62</v>
      </c>
      <c r="H10" s="65">
        <f>VLOOKUP($A10,'Return Data'!$B$7:$R$2843,12,0)</f>
        <v>37.979500000000002</v>
      </c>
      <c r="I10" s="66">
        <f t="shared" si="2"/>
        <v>45</v>
      </c>
      <c r="J10" s="65">
        <f>VLOOKUP($A10,'Return Data'!$B$7:$R$2843,13,0)</f>
        <v>55.982700000000001</v>
      </c>
      <c r="K10" s="66">
        <f t="shared" si="3"/>
        <v>58</v>
      </c>
      <c r="L10" s="65">
        <f>VLOOKUP($A10,'Return Data'!$B$7:$R$2843,17,0)</f>
        <v>17.997499999999999</v>
      </c>
      <c r="M10" s="66">
        <f t="shared" si="4"/>
        <v>21</v>
      </c>
      <c r="N10" s="65">
        <f>VLOOKUP($A10,'Return Data'!$B$7:$R$2843,14,0)</f>
        <v>13.5075</v>
      </c>
      <c r="O10" s="66">
        <f>RANK(N10,N$8:N$73,0)</f>
        <v>16</v>
      </c>
      <c r="P10" s="65">
        <f>VLOOKUP($A10,'Return Data'!$B$7:$R$2843,15,0)</f>
        <v>15.7066</v>
      </c>
      <c r="Q10" s="66">
        <f>RANK(P10,P$8:P$73,0)</f>
        <v>11</v>
      </c>
      <c r="R10" s="65">
        <f>VLOOKUP($A10,'Return Data'!$B$7:$R$2843,16,0)</f>
        <v>17.676100000000002</v>
      </c>
      <c r="S10" s="67">
        <f t="shared" si="5"/>
        <v>17</v>
      </c>
    </row>
    <row r="11" spans="1:20" x14ac:dyDescent="0.3">
      <c r="A11" s="63" t="s">
        <v>269</v>
      </c>
      <c r="B11" s="64">
        <f>VLOOKUP($A11,'Return Data'!$B$7:$R$2843,3,0)</f>
        <v>44347</v>
      </c>
      <c r="C11" s="65">
        <f>VLOOKUP($A11,'Return Data'!$B$7:$R$2843,4,0)</f>
        <v>60.11</v>
      </c>
      <c r="D11" s="65">
        <f>VLOOKUP($A11,'Return Data'!$B$7:$R$2843,10,0)</f>
        <v>7.4927999999999999</v>
      </c>
      <c r="E11" s="66">
        <f t="shared" si="0"/>
        <v>43</v>
      </c>
      <c r="F11" s="65">
        <f>VLOOKUP($A11,'Return Data'!$B$7:$R$2843,11,0)</f>
        <v>21.043099999999999</v>
      </c>
      <c r="G11" s="66">
        <f t="shared" si="1"/>
        <v>48</v>
      </c>
      <c r="H11" s="65">
        <f>VLOOKUP($A11,'Return Data'!$B$7:$R$2843,12,0)</f>
        <v>39.175699999999999</v>
      </c>
      <c r="I11" s="66">
        <f t="shared" si="2"/>
        <v>41</v>
      </c>
      <c r="J11" s="65">
        <f>VLOOKUP($A11,'Return Data'!$B$7:$R$2843,13,0)</f>
        <v>66.003900000000002</v>
      </c>
      <c r="K11" s="66">
        <f t="shared" si="3"/>
        <v>38</v>
      </c>
      <c r="L11" s="65">
        <f>VLOOKUP($A11,'Return Data'!$B$7:$R$2843,17,0)</f>
        <v>15.732900000000001</v>
      </c>
      <c r="M11" s="66">
        <f t="shared" si="4"/>
        <v>36</v>
      </c>
      <c r="N11" s="65">
        <f>VLOOKUP($A11,'Return Data'!$B$7:$R$2843,14,0)</f>
        <v>8.8789999999999996</v>
      </c>
      <c r="O11" s="66">
        <f>RANK(N11,N$8:N$73,0)</f>
        <v>39</v>
      </c>
      <c r="P11" s="65">
        <f>VLOOKUP($A11,'Return Data'!$B$7:$R$2843,15,0)</f>
        <v>11.5571</v>
      </c>
      <c r="Q11" s="66">
        <f>RANK(P11,P$8:P$73,0)</f>
        <v>34</v>
      </c>
      <c r="R11" s="65">
        <f>VLOOKUP($A11,'Return Data'!$B$7:$R$2843,16,0)</f>
        <v>7.2173999999999996</v>
      </c>
      <c r="S11" s="67">
        <f t="shared" si="5"/>
        <v>57</v>
      </c>
    </row>
    <row r="12" spans="1:20" x14ac:dyDescent="0.3">
      <c r="A12" s="63" t="s">
        <v>270</v>
      </c>
      <c r="B12" s="64">
        <f>VLOOKUP($A12,'Return Data'!$B$7:$R$2843,3,0)</f>
        <v>44347</v>
      </c>
      <c r="C12" s="65">
        <f>VLOOKUP($A12,'Return Data'!$B$7:$R$2843,4,0)</f>
        <v>53.756</v>
      </c>
      <c r="D12" s="65">
        <f>VLOOKUP($A12,'Return Data'!$B$7:$R$2843,10,0)</f>
        <v>6.0381</v>
      </c>
      <c r="E12" s="66">
        <f t="shared" si="0"/>
        <v>53</v>
      </c>
      <c r="F12" s="65">
        <f>VLOOKUP($A12,'Return Data'!$B$7:$R$2843,11,0)</f>
        <v>18.379200000000001</v>
      </c>
      <c r="G12" s="66">
        <f t="shared" si="1"/>
        <v>58</v>
      </c>
      <c r="H12" s="65">
        <f>VLOOKUP($A12,'Return Data'!$B$7:$R$2843,12,0)</f>
        <v>32.387599999999999</v>
      </c>
      <c r="I12" s="66">
        <f t="shared" si="2"/>
        <v>62</v>
      </c>
      <c r="J12" s="65">
        <f>VLOOKUP($A12,'Return Data'!$B$7:$R$2843,13,0)</f>
        <v>54.068399999999997</v>
      </c>
      <c r="K12" s="66">
        <f t="shared" si="3"/>
        <v>60</v>
      </c>
      <c r="L12" s="65">
        <f>VLOOKUP($A12,'Return Data'!$B$7:$R$2843,17,0)</f>
        <v>16.939900000000002</v>
      </c>
      <c r="M12" s="66">
        <f t="shared" si="4"/>
        <v>27</v>
      </c>
      <c r="N12" s="65">
        <f>VLOOKUP($A12,'Return Data'!$B$7:$R$2843,14,0)</f>
        <v>13.031499999999999</v>
      </c>
      <c r="O12" s="66">
        <f>RANK(N12,N$8:N$73,0)</f>
        <v>20</v>
      </c>
      <c r="P12" s="65">
        <f>VLOOKUP($A12,'Return Data'!$B$7:$R$2843,15,0)</f>
        <v>12.7896</v>
      </c>
      <c r="Q12" s="66">
        <f>RANK(P12,P$8:P$73,0)</f>
        <v>25</v>
      </c>
      <c r="R12" s="65">
        <f>VLOOKUP($A12,'Return Data'!$B$7:$R$2843,16,0)</f>
        <v>11.5313</v>
      </c>
      <c r="S12" s="67">
        <f t="shared" si="5"/>
        <v>46</v>
      </c>
    </row>
    <row r="13" spans="1:20" x14ac:dyDescent="0.3">
      <c r="A13" s="63" t="s">
        <v>271</v>
      </c>
      <c r="B13" s="64">
        <f>VLOOKUP($A13,'Return Data'!$B$7:$R$2843,3,0)</f>
        <v>44347</v>
      </c>
      <c r="C13" s="65">
        <f>VLOOKUP($A13,'Return Data'!$B$7:$R$2843,4,0)</f>
        <v>14.45</v>
      </c>
      <c r="D13" s="65">
        <f>VLOOKUP($A13,'Return Data'!$B$7:$R$2843,10,0)</f>
        <v>13.2445</v>
      </c>
      <c r="E13" s="66">
        <f t="shared" si="0"/>
        <v>10</v>
      </c>
      <c r="F13" s="65">
        <f>VLOOKUP($A13,'Return Data'!$B$7:$R$2843,11,0)</f>
        <v>27.088799999999999</v>
      </c>
      <c r="G13" s="66">
        <f t="shared" si="1"/>
        <v>20</v>
      </c>
      <c r="H13" s="65">
        <f>VLOOKUP($A13,'Return Data'!$B$7:$R$2843,12,0)</f>
        <v>47.599600000000002</v>
      </c>
      <c r="I13" s="66">
        <f t="shared" si="2"/>
        <v>16</v>
      </c>
      <c r="J13" s="65">
        <f>VLOOKUP($A13,'Return Data'!$B$7:$R$2843,13,0)</f>
        <v>76.866600000000005</v>
      </c>
      <c r="K13" s="66">
        <f t="shared" si="3"/>
        <v>20</v>
      </c>
      <c r="L13" s="65">
        <f>VLOOKUP($A13,'Return Data'!$B$7:$R$2843,17,0)</f>
        <v>28.6843</v>
      </c>
      <c r="M13" s="66">
        <f t="shared" si="4"/>
        <v>5</v>
      </c>
      <c r="N13" s="65"/>
      <c r="O13" s="66"/>
      <c r="P13" s="65"/>
      <c r="Q13" s="66"/>
      <c r="R13" s="65">
        <f>VLOOKUP($A13,'Return Data'!$B$7:$R$2843,16,0)</f>
        <v>11.8789</v>
      </c>
      <c r="S13" s="67">
        <f t="shared" si="5"/>
        <v>41</v>
      </c>
    </row>
    <row r="14" spans="1:20" x14ac:dyDescent="0.3">
      <c r="A14" s="63" t="s">
        <v>272</v>
      </c>
      <c r="B14" s="64">
        <f>VLOOKUP($A14,'Return Data'!$B$7:$R$2843,3,0)</f>
        <v>44347</v>
      </c>
      <c r="C14" s="65">
        <f>VLOOKUP($A14,'Return Data'!$B$7:$R$2843,4,0)</f>
        <v>17.559999999999999</v>
      </c>
      <c r="D14" s="65">
        <f>VLOOKUP($A14,'Return Data'!$B$7:$R$2843,10,0)</f>
        <v>13.2903</v>
      </c>
      <c r="E14" s="66">
        <f t="shared" si="0"/>
        <v>9</v>
      </c>
      <c r="F14" s="65">
        <f>VLOOKUP($A14,'Return Data'!$B$7:$R$2843,11,0)</f>
        <v>26.970400000000001</v>
      </c>
      <c r="G14" s="66">
        <f t="shared" si="1"/>
        <v>22</v>
      </c>
      <c r="H14" s="65">
        <f>VLOOKUP($A14,'Return Data'!$B$7:$R$2843,12,0)</f>
        <v>48.3108</v>
      </c>
      <c r="I14" s="66">
        <f t="shared" si="2"/>
        <v>15</v>
      </c>
      <c r="J14" s="65">
        <f>VLOOKUP($A14,'Return Data'!$B$7:$R$2843,13,0)</f>
        <v>78.093299999999999</v>
      </c>
      <c r="K14" s="66">
        <f t="shared" si="3"/>
        <v>19</v>
      </c>
      <c r="L14" s="65">
        <f>VLOOKUP($A14,'Return Data'!$B$7:$R$2843,17,0)</f>
        <v>26.942299999999999</v>
      </c>
      <c r="M14" s="66">
        <f t="shared" si="4"/>
        <v>7</v>
      </c>
      <c r="N14" s="65"/>
      <c r="O14" s="66"/>
      <c r="P14" s="65"/>
      <c r="Q14" s="66"/>
      <c r="R14" s="65">
        <f>VLOOKUP($A14,'Return Data'!$B$7:$R$2843,16,0)</f>
        <v>24.010100000000001</v>
      </c>
      <c r="S14" s="67">
        <f t="shared" si="5"/>
        <v>2</v>
      </c>
    </row>
    <row r="15" spans="1:20" x14ac:dyDescent="0.3">
      <c r="A15" s="63" t="s">
        <v>273</v>
      </c>
      <c r="B15" s="64">
        <f>VLOOKUP($A15,'Return Data'!$B$7:$R$2843,3,0)</f>
        <v>44347</v>
      </c>
      <c r="C15" s="65">
        <f>VLOOKUP($A15,'Return Data'!$B$7:$R$2843,4,0)</f>
        <v>85.63</v>
      </c>
      <c r="D15" s="65">
        <f>VLOOKUP($A15,'Return Data'!$B$7:$R$2843,10,0)</f>
        <v>11.178900000000001</v>
      </c>
      <c r="E15" s="66">
        <f t="shared" si="0"/>
        <v>14</v>
      </c>
      <c r="F15" s="65">
        <f>VLOOKUP($A15,'Return Data'!$B$7:$R$2843,11,0)</f>
        <v>25.3</v>
      </c>
      <c r="G15" s="66">
        <f t="shared" si="1"/>
        <v>30</v>
      </c>
      <c r="H15" s="65">
        <f>VLOOKUP($A15,'Return Data'!$B$7:$R$2843,12,0)</f>
        <v>46.0017</v>
      </c>
      <c r="I15" s="66">
        <f t="shared" si="2"/>
        <v>21</v>
      </c>
      <c r="J15" s="65">
        <f>VLOOKUP($A15,'Return Data'!$B$7:$R$2843,13,0)</f>
        <v>75.005099999999999</v>
      </c>
      <c r="K15" s="66">
        <f t="shared" si="3"/>
        <v>22</v>
      </c>
      <c r="L15" s="65">
        <f>VLOOKUP($A15,'Return Data'!$B$7:$R$2843,17,0)</f>
        <v>28.158200000000001</v>
      </c>
      <c r="M15" s="66">
        <f t="shared" si="4"/>
        <v>6</v>
      </c>
      <c r="N15" s="65">
        <f>VLOOKUP($A15,'Return Data'!$B$7:$R$2843,14,0)</f>
        <v>14.797599999999999</v>
      </c>
      <c r="O15" s="66">
        <f t="shared" ref="O15:O23" si="6">RANK(N15,N$8:N$73,0)</f>
        <v>11</v>
      </c>
      <c r="P15" s="65">
        <f>VLOOKUP($A15,'Return Data'!$B$7:$R$2843,15,0)</f>
        <v>18.493300000000001</v>
      </c>
      <c r="Q15" s="66">
        <f t="shared" ref="Q15:Q23" si="7">RANK(P15,P$8:P$73,0)</f>
        <v>4</v>
      </c>
      <c r="R15" s="65">
        <f>VLOOKUP($A15,'Return Data'!$B$7:$R$2843,16,0)</f>
        <v>19.129100000000001</v>
      </c>
      <c r="S15" s="67">
        <f t="shared" si="5"/>
        <v>13</v>
      </c>
    </row>
    <row r="16" spans="1:20" x14ac:dyDescent="0.3">
      <c r="A16" s="63" t="s">
        <v>274</v>
      </c>
      <c r="B16" s="64">
        <f>VLOOKUP($A16,'Return Data'!$B$7:$R$2843,3,0)</f>
        <v>44347</v>
      </c>
      <c r="C16" s="65">
        <f>VLOOKUP($A16,'Return Data'!$B$7:$R$2843,4,0)</f>
        <v>101.21</v>
      </c>
      <c r="D16" s="65">
        <f>VLOOKUP($A16,'Return Data'!$B$7:$R$2843,10,0)</f>
        <v>7.8537999999999997</v>
      </c>
      <c r="E16" s="66">
        <f t="shared" si="0"/>
        <v>39</v>
      </c>
      <c r="F16" s="65">
        <f>VLOOKUP($A16,'Return Data'!$B$7:$R$2843,11,0)</f>
        <v>25.820499999999999</v>
      </c>
      <c r="G16" s="66">
        <f t="shared" si="1"/>
        <v>29</v>
      </c>
      <c r="H16" s="65">
        <f>VLOOKUP($A16,'Return Data'!$B$7:$R$2843,12,0)</f>
        <v>45.353999999999999</v>
      </c>
      <c r="I16" s="66">
        <f t="shared" si="2"/>
        <v>24</v>
      </c>
      <c r="J16" s="65">
        <f>VLOOKUP($A16,'Return Data'!$B$7:$R$2843,13,0)</f>
        <v>69.219200000000001</v>
      </c>
      <c r="K16" s="66">
        <f t="shared" si="3"/>
        <v>31</v>
      </c>
      <c r="L16" s="65">
        <f>VLOOKUP($A16,'Return Data'!$B$7:$R$2843,17,0)</f>
        <v>22.145600000000002</v>
      </c>
      <c r="M16" s="66">
        <f t="shared" si="4"/>
        <v>12</v>
      </c>
      <c r="N16" s="65">
        <f>VLOOKUP($A16,'Return Data'!$B$7:$R$2843,14,0)</f>
        <v>18.7836</v>
      </c>
      <c r="O16" s="66">
        <f t="shared" si="6"/>
        <v>5</v>
      </c>
      <c r="P16" s="65">
        <f>VLOOKUP($A16,'Return Data'!$B$7:$R$2843,15,0)</f>
        <v>17.798200000000001</v>
      </c>
      <c r="Q16" s="66">
        <f t="shared" si="7"/>
        <v>5</v>
      </c>
      <c r="R16" s="65">
        <f>VLOOKUP($A16,'Return Data'!$B$7:$R$2843,16,0)</f>
        <v>20.245200000000001</v>
      </c>
      <c r="S16" s="67">
        <f t="shared" si="5"/>
        <v>11</v>
      </c>
    </row>
    <row r="17" spans="1:19" x14ac:dyDescent="0.3">
      <c r="A17" s="63" t="s">
        <v>275</v>
      </c>
      <c r="B17" s="64">
        <f>VLOOKUP($A17,'Return Data'!$B$7:$R$2843,3,0)</f>
        <v>44347</v>
      </c>
      <c r="C17" s="65">
        <f>VLOOKUP($A17,'Return Data'!$B$7:$R$2843,4,0)</f>
        <v>71.528000000000006</v>
      </c>
      <c r="D17" s="65">
        <f>VLOOKUP($A17,'Return Data'!$B$7:$R$2843,10,0)</f>
        <v>10.626799999999999</v>
      </c>
      <c r="E17" s="66">
        <f t="shared" si="0"/>
        <v>16</v>
      </c>
      <c r="F17" s="65">
        <f>VLOOKUP($A17,'Return Data'!$B$7:$R$2843,11,0)</f>
        <v>29.156199999999998</v>
      </c>
      <c r="G17" s="66">
        <f t="shared" si="1"/>
        <v>15</v>
      </c>
      <c r="H17" s="65">
        <f>VLOOKUP($A17,'Return Data'!$B$7:$R$2843,12,0)</f>
        <v>46.817500000000003</v>
      </c>
      <c r="I17" s="66">
        <f t="shared" si="2"/>
        <v>19</v>
      </c>
      <c r="J17" s="65">
        <f>VLOOKUP($A17,'Return Data'!$B$7:$R$2843,13,0)</f>
        <v>72.227999999999994</v>
      </c>
      <c r="K17" s="66">
        <f t="shared" si="3"/>
        <v>25</v>
      </c>
      <c r="L17" s="65">
        <f>VLOOKUP($A17,'Return Data'!$B$7:$R$2843,17,0)</f>
        <v>20.294899999999998</v>
      </c>
      <c r="M17" s="66">
        <f t="shared" si="4"/>
        <v>14</v>
      </c>
      <c r="N17" s="65">
        <f>VLOOKUP($A17,'Return Data'!$B$7:$R$2843,14,0)</f>
        <v>16.079699999999999</v>
      </c>
      <c r="O17" s="66">
        <f t="shared" si="6"/>
        <v>8</v>
      </c>
      <c r="P17" s="65">
        <f>VLOOKUP($A17,'Return Data'!$B$7:$R$2843,15,0)</f>
        <v>16.539100000000001</v>
      </c>
      <c r="Q17" s="66">
        <f t="shared" si="7"/>
        <v>9</v>
      </c>
      <c r="R17" s="65">
        <f>VLOOKUP($A17,'Return Data'!$B$7:$R$2843,16,0)</f>
        <v>14.6675</v>
      </c>
      <c r="S17" s="67">
        <f t="shared" si="5"/>
        <v>29</v>
      </c>
    </row>
    <row r="18" spans="1:19" x14ac:dyDescent="0.3">
      <c r="A18" s="63" t="s">
        <v>276</v>
      </c>
      <c r="B18" s="64">
        <f>VLOOKUP($A18,'Return Data'!$B$7:$R$2843,3,0)</f>
        <v>44347</v>
      </c>
      <c r="C18" s="65">
        <f>VLOOKUP($A18,'Return Data'!$B$7:$R$2843,4,0)</f>
        <v>62.09</v>
      </c>
      <c r="D18" s="65">
        <f>VLOOKUP($A18,'Return Data'!$B$7:$R$2843,10,0)</f>
        <v>5.6132</v>
      </c>
      <c r="E18" s="66">
        <f t="shared" si="0"/>
        <v>59</v>
      </c>
      <c r="F18" s="65">
        <f>VLOOKUP($A18,'Return Data'!$B$7:$R$2843,11,0)</f>
        <v>21.198499999999999</v>
      </c>
      <c r="G18" s="66">
        <f t="shared" si="1"/>
        <v>47</v>
      </c>
      <c r="H18" s="65">
        <f>VLOOKUP($A18,'Return Data'!$B$7:$R$2843,12,0)</f>
        <v>36.102600000000002</v>
      </c>
      <c r="I18" s="66">
        <f t="shared" si="2"/>
        <v>53</v>
      </c>
      <c r="J18" s="65">
        <f>VLOOKUP($A18,'Return Data'!$B$7:$R$2843,13,0)</f>
        <v>60.813299999999998</v>
      </c>
      <c r="K18" s="66">
        <f t="shared" si="3"/>
        <v>52</v>
      </c>
      <c r="L18" s="65">
        <f>VLOOKUP($A18,'Return Data'!$B$7:$R$2843,17,0)</f>
        <v>13.963200000000001</v>
      </c>
      <c r="M18" s="66">
        <f t="shared" si="4"/>
        <v>46</v>
      </c>
      <c r="N18" s="65">
        <f>VLOOKUP($A18,'Return Data'!$B$7:$R$2843,14,0)</f>
        <v>10.0055</v>
      </c>
      <c r="O18" s="66">
        <f t="shared" si="6"/>
        <v>36</v>
      </c>
      <c r="P18" s="65">
        <f>VLOOKUP($A18,'Return Data'!$B$7:$R$2843,15,0)</f>
        <v>12.2628</v>
      </c>
      <c r="Q18" s="66">
        <f t="shared" si="7"/>
        <v>29</v>
      </c>
      <c r="R18" s="65">
        <f>VLOOKUP($A18,'Return Data'!$B$7:$R$2843,16,0)</f>
        <v>15.8314</v>
      </c>
      <c r="S18" s="67">
        <f t="shared" si="5"/>
        <v>22</v>
      </c>
    </row>
    <row r="19" spans="1:19" x14ac:dyDescent="0.3">
      <c r="A19" s="63" t="s">
        <v>278</v>
      </c>
      <c r="B19" s="64">
        <f>VLOOKUP($A19,'Return Data'!$B$7:$R$2843,3,0)</f>
        <v>44347</v>
      </c>
      <c r="C19" s="65">
        <f>VLOOKUP($A19,'Return Data'!$B$7:$R$2843,4,0)</f>
        <v>753.06230000000005</v>
      </c>
      <c r="D19" s="65">
        <f>VLOOKUP($A19,'Return Data'!$B$7:$R$2843,10,0)</f>
        <v>7.9122000000000003</v>
      </c>
      <c r="E19" s="66">
        <f t="shared" si="0"/>
        <v>38</v>
      </c>
      <c r="F19" s="65">
        <f>VLOOKUP($A19,'Return Data'!$B$7:$R$2843,11,0)</f>
        <v>26.093299999999999</v>
      </c>
      <c r="G19" s="66">
        <f t="shared" si="1"/>
        <v>26</v>
      </c>
      <c r="H19" s="65">
        <f>VLOOKUP($A19,'Return Data'!$B$7:$R$2843,12,0)</f>
        <v>45.918599999999998</v>
      </c>
      <c r="I19" s="66">
        <f t="shared" si="2"/>
        <v>22</v>
      </c>
      <c r="J19" s="65">
        <f>VLOOKUP($A19,'Return Data'!$B$7:$R$2843,13,0)</f>
        <v>73.663799999999995</v>
      </c>
      <c r="K19" s="66">
        <f t="shared" si="3"/>
        <v>24</v>
      </c>
      <c r="L19" s="65">
        <f>VLOOKUP($A19,'Return Data'!$B$7:$R$2843,17,0)</f>
        <v>14.063599999999999</v>
      </c>
      <c r="M19" s="66">
        <f t="shared" si="4"/>
        <v>45</v>
      </c>
      <c r="N19" s="65">
        <f>VLOOKUP($A19,'Return Data'!$B$7:$R$2843,14,0)</f>
        <v>10.061199999999999</v>
      </c>
      <c r="O19" s="66">
        <f t="shared" si="6"/>
        <v>34</v>
      </c>
      <c r="P19" s="65">
        <f>VLOOKUP($A19,'Return Data'!$B$7:$R$2843,15,0)</f>
        <v>11.6495</v>
      </c>
      <c r="Q19" s="66">
        <f t="shared" si="7"/>
        <v>33</v>
      </c>
      <c r="R19" s="65">
        <f>VLOOKUP($A19,'Return Data'!$B$7:$R$2843,16,0)</f>
        <v>21.537199999999999</v>
      </c>
      <c r="S19" s="67">
        <f t="shared" si="5"/>
        <v>8</v>
      </c>
    </row>
    <row r="20" spans="1:19" x14ac:dyDescent="0.3">
      <c r="A20" s="63" t="s">
        <v>279</v>
      </c>
      <c r="B20" s="64">
        <f>VLOOKUP($A20,'Return Data'!$B$7:$R$2843,3,0)</f>
        <v>44347</v>
      </c>
      <c r="C20" s="65">
        <f>VLOOKUP($A20,'Return Data'!$B$7:$R$2843,4,0)</f>
        <v>499.56900000000002</v>
      </c>
      <c r="D20" s="65">
        <f>VLOOKUP($A20,'Return Data'!$B$7:$R$2843,10,0)</f>
        <v>8.5686999999999998</v>
      </c>
      <c r="E20" s="66">
        <f t="shared" si="0"/>
        <v>32</v>
      </c>
      <c r="F20" s="65">
        <f>VLOOKUP($A20,'Return Data'!$B$7:$R$2843,11,0)</f>
        <v>28.729700000000001</v>
      </c>
      <c r="G20" s="66">
        <f t="shared" si="1"/>
        <v>16</v>
      </c>
      <c r="H20" s="65">
        <f>VLOOKUP($A20,'Return Data'!$B$7:$R$2843,12,0)</f>
        <v>44.969799999999999</v>
      </c>
      <c r="I20" s="66">
        <f t="shared" si="2"/>
        <v>27</v>
      </c>
      <c r="J20" s="65">
        <f>VLOOKUP($A20,'Return Data'!$B$7:$R$2843,13,0)</f>
        <v>75.217299999999994</v>
      </c>
      <c r="K20" s="66">
        <f t="shared" si="3"/>
        <v>21</v>
      </c>
      <c r="L20" s="65">
        <f>VLOOKUP($A20,'Return Data'!$B$7:$R$2843,17,0)</f>
        <v>15.905900000000001</v>
      </c>
      <c r="M20" s="66">
        <f t="shared" si="4"/>
        <v>35</v>
      </c>
      <c r="N20" s="65">
        <f>VLOOKUP($A20,'Return Data'!$B$7:$R$2843,14,0)</f>
        <v>13.988300000000001</v>
      </c>
      <c r="O20" s="66">
        <f t="shared" si="6"/>
        <v>14</v>
      </c>
      <c r="P20" s="65">
        <f>VLOOKUP($A20,'Return Data'!$B$7:$R$2843,15,0)</f>
        <v>15.5298</v>
      </c>
      <c r="Q20" s="66">
        <f t="shared" si="7"/>
        <v>12</v>
      </c>
      <c r="R20" s="65">
        <f>VLOOKUP($A20,'Return Data'!$B$7:$R$2843,16,0)</f>
        <v>21.108599999999999</v>
      </c>
      <c r="S20" s="67">
        <f t="shared" si="5"/>
        <v>9</v>
      </c>
    </row>
    <row r="21" spans="1:19" x14ac:dyDescent="0.3">
      <c r="A21" s="63" t="s">
        <v>280</v>
      </c>
      <c r="B21" s="64">
        <f>VLOOKUP($A21,'Return Data'!$B$7:$R$2843,3,0)</f>
        <v>44347</v>
      </c>
      <c r="C21" s="65">
        <f>VLOOKUP($A21,'Return Data'!$B$7:$R$2843,4,0)</f>
        <v>2039.0037040183399</v>
      </c>
      <c r="D21" s="65">
        <f>VLOOKUP($A21,'Return Data'!$B$7:$R$2843,10,0)</f>
        <v>7.3129999999999997</v>
      </c>
      <c r="E21" s="66">
        <f t="shared" si="0"/>
        <v>44</v>
      </c>
      <c r="F21" s="65">
        <f>VLOOKUP($A21,'Return Data'!$B$7:$R$2843,11,0)</f>
        <v>23.5624</v>
      </c>
      <c r="G21" s="66">
        <f t="shared" si="1"/>
        <v>38</v>
      </c>
      <c r="H21" s="65">
        <f>VLOOKUP($A21,'Return Data'!$B$7:$R$2843,12,0)</f>
        <v>33.031700000000001</v>
      </c>
      <c r="I21" s="66">
        <f t="shared" si="2"/>
        <v>59</v>
      </c>
      <c r="J21" s="65">
        <f>VLOOKUP($A21,'Return Data'!$B$7:$R$2843,13,0)</f>
        <v>57.213200000000001</v>
      </c>
      <c r="K21" s="66">
        <f t="shared" si="3"/>
        <v>56</v>
      </c>
      <c r="L21" s="65">
        <f>VLOOKUP($A21,'Return Data'!$B$7:$R$2843,17,0)</f>
        <v>8.0077999999999996</v>
      </c>
      <c r="M21" s="66">
        <f t="shared" si="4"/>
        <v>63</v>
      </c>
      <c r="N21" s="65">
        <f>VLOOKUP($A21,'Return Data'!$B$7:$R$2843,14,0)</f>
        <v>7.0782999999999996</v>
      </c>
      <c r="O21" s="66">
        <f t="shared" si="6"/>
        <v>46</v>
      </c>
      <c r="P21" s="65">
        <f>VLOOKUP($A21,'Return Data'!$B$7:$R$2843,15,0)</f>
        <v>11.021599999999999</v>
      </c>
      <c r="Q21" s="66">
        <f t="shared" si="7"/>
        <v>37</v>
      </c>
      <c r="R21" s="65">
        <f>VLOOKUP($A21,'Return Data'!$B$7:$R$2843,16,0)</f>
        <v>23.510400000000001</v>
      </c>
      <c r="S21" s="67">
        <f t="shared" si="5"/>
        <v>4</v>
      </c>
    </row>
    <row r="22" spans="1:19" x14ac:dyDescent="0.3">
      <c r="A22" s="63" t="s">
        <v>281</v>
      </c>
      <c r="B22" s="64">
        <f>VLOOKUP($A22,'Return Data'!$B$7:$R$2843,3,0)</f>
        <v>44347</v>
      </c>
      <c r="C22" s="65">
        <f>VLOOKUP($A22,'Return Data'!$B$7:$R$2843,4,0)</f>
        <v>48.156399999999998</v>
      </c>
      <c r="D22" s="65">
        <f>VLOOKUP($A22,'Return Data'!$B$7:$R$2843,10,0)</f>
        <v>6.2499000000000002</v>
      </c>
      <c r="E22" s="66">
        <f t="shared" si="0"/>
        <v>52</v>
      </c>
      <c r="F22" s="65">
        <f>VLOOKUP($A22,'Return Data'!$B$7:$R$2843,11,0)</f>
        <v>20.326599999999999</v>
      </c>
      <c r="G22" s="66">
        <f t="shared" si="1"/>
        <v>51</v>
      </c>
      <c r="H22" s="65">
        <f>VLOOKUP($A22,'Return Data'!$B$7:$R$2843,12,0)</f>
        <v>37.253599999999999</v>
      </c>
      <c r="I22" s="66">
        <f t="shared" si="2"/>
        <v>48</v>
      </c>
      <c r="J22" s="65">
        <f>VLOOKUP($A22,'Return Data'!$B$7:$R$2843,13,0)</f>
        <v>62.125300000000003</v>
      </c>
      <c r="K22" s="66">
        <f t="shared" si="3"/>
        <v>49</v>
      </c>
      <c r="L22" s="65">
        <f>VLOOKUP($A22,'Return Data'!$B$7:$R$2843,17,0)</f>
        <v>13.162699999999999</v>
      </c>
      <c r="M22" s="66">
        <f t="shared" si="4"/>
        <v>49</v>
      </c>
      <c r="N22" s="65">
        <f>VLOOKUP($A22,'Return Data'!$B$7:$R$2843,14,0)</f>
        <v>8.8600999999999992</v>
      </c>
      <c r="O22" s="66">
        <f t="shared" si="6"/>
        <v>40</v>
      </c>
      <c r="P22" s="65">
        <f>VLOOKUP($A22,'Return Data'!$B$7:$R$2843,15,0)</f>
        <v>12.2713</v>
      </c>
      <c r="Q22" s="66">
        <f t="shared" si="7"/>
        <v>28</v>
      </c>
      <c r="R22" s="65">
        <f>VLOOKUP($A22,'Return Data'!$B$7:$R$2843,16,0)</f>
        <v>11.5245</v>
      </c>
      <c r="S22" s="67">
        <f t="shared" si="5"/>
        <v>47</v>
      </c>
    </row>
    <row r="23" spans="1:19" x14ac:dyDescent="0.3">
      <c r="A23" s="63" t="s">
        <v>282</v>
      </c>
      <c r="B23" s="64">
        <f>VLOOKUP($A23,'Return Data'!$B$7:$R$2843,3,0)</f>
        <v>44347</v>
      </c>
      <c r="C23" s="65">
        <f>VLOOKUP($A23,'Return Data'!$B$7:$R$2843,4,0)</f>
        <v>512.20000000000005</v>
      </c>
      <c r="D23" s="65">
        <f>VLOOKUP($A23,'Return Data'!$B$7:$R$2843,10,0)</f>
        <v>6.7127999999999997</v>
      </c>
      <c r="E23" s="66">
        <f t="shared" si="0"/>
        <v>48</v>
      </c>
      <c r="F23" s="65">
        <f>VLOOKUP($A23,'Return Data'!$B$7:$R$2843,11,0)</f>
        <v>24.632000000000001</v>
      </c>
      <c r="G23" s="66">
        <f t="shared" si="1"/>
        <v>31</v>
      </c>
      <c r="H23" s="65">
        <f>VLOOKUP($A23,'Return Data'!$B$7:$R$2843,12,0)</f>
        <v>40.167499999999997</v>
      </c>
      <c r="I23" s="66">
        <f t="shared" si="2"/>
        <v>38</v>
      </c>
      <c r="J23" s="65">
        <f>VLOOKUP($A23,'Return Data'!$B$7:$R$2843,13,0)</f>
        <v>63.422899999999998</v>
      </c>
      <c r="K23" s="66">
        <f t="shared" si="3"/>
        <v>45</v>
      </c>
      <c r="L23" s="65">
        <f>VLOOKUP($A23,'Return Data'!$B$7:$R$2843,17,0)</f>
        <v>14.927199999999999</v>
      </c>
      <c r="M23" s="66">
        <f t="shared" si="4"/>
        <v>42</v>
      </c>
      <c r="N23" s="65">
        <f>VLOOKUP($A23,'Return Data'!$B$7:$R$2843,14,0)</f>
        <v>13.060700000000001</v>
      </c>
      <c r="O23" s="66">
        <f t="shared" si="6"/>
        <v>19</v>
      </c>
      <c r="P23" s="65">
        <f>VLOOKUP($A23,'Return Data'!$B$7:$R$2843,15,0)</f>
        <v>13.903</v>
      </c>
      <c r="Q23" s="66">
        <f t="shared" si="7"/>
        <v>21</v>
      </c>
      <c r="R23" s="65">
        <f>VLOOKUP($A23,'Return Data'!$B$7:$R$2843,16,0)</f>
        <v>19.7911</v>
      </c>
      <c r="S23" s="67">
        <f t="shared" si="5"/>
        <v>12</v>
      </c>
    </row>
    <row r="24" spans="1:19" x14ac:dyDescent="0.3">
      <c r="A24" s="63" t="s">
        <v>283</v>
      </c>
      <c r="B24" s="64">
        <f>VLOOKUP($A24,'Return Data'!$B$7:$R$2843,3,0)</f>
        <v>44347</v>
      </c>
      <c r="C24" s="65">
        <f>VLOOKUP($A24,'Return Data'!$B$7:$R$2843,4,0)</f>
        <v>13.96</v>
      </c>
      <c r="D24" s="65">
        <f>VLOOKUP($A24,'Return Data'!$B$7:$R$2843,10,0)</f>
        <v>5.4381000000000004</v>
      </c>
      <c r="E24" s="66">
        <f t="shared" si="0"/>
        <v>60</v>
      </c>
      <c r="F24" s="65">
        <f>VLOOKUP($A24,'Return Data'!$B$7:$R$2843,11,0)</f>
        <v>20.137699999999999</v>
      </c>
      <c r="G24" s="66">
        <f t="shared" si="1"/>
        <v>54</v>
      </c>
      <c r="H24" s="65">
        <f>VLOOKUP($A24,'Return Data'!$B$7:$R$2843,12,0)</f>
        <v>36.728700000000003</v>
      </c>
      <c r="I24" s="66">
        <f t="shared" si="2"/>
        <v>50</v>
      </c>
      <c r="J24" s="65">
        <f>VLOOKUP($A24,'Return Data'!$B$7:$R$2843,13,0)</f>
        <v>67.386099999999999</v>
      </c>
      <c r="K24" s="66">
        <f t="shared" si="3"/>
        <v>36</v>
      </c>
      <c r="L24" s="65">
        <f>VLOOKUP($A24,'Return Data'!$B$7:$R$2843,17,0)</f>
        <v>12.4825</v>
      </c>
      <c r="M24" s="66">
        <f t="shared" si="4"/>
        <v>53</v>
      </c>
      <c r="N24" s="65"/>
      <c r="O24" s="66"/>
      <c r="P24" s="65"/>
      <c r="Q24" s="66"/>
      <c r="R24" s="65">
        <f>VLOOKUP($A24,'Return Data'!$B$7:$R$2843,16,0)</f>
        <v>11.018000000000001</v>
      </c>
      <c r="S24" s="67">
        <f t="shared" si="5"/>
        <v>51</v>
      </c>
    </row>
    <row r="25" spans="1:19" x14ac:dyDescent="0.3">
      <c r="A25" s="63" t="s">
        <v>284</v>
      </c>
      <c r="B25" s="64">
        <f>VLOOKUP($A25,'Return Data'!$B$7:$R$2843,3,0)</f>
        <v>44347</v>
      </c>
      <c r="C25" s="65">
        <f>VLOOKUP($A25,'Return Data'!$B$7:$R$2843,4,0)</f>
        <v>33.520000000000003</v>
      </c>
      <c r="D25" s="65">
        <f>VLOOKUP($A25,'Return Data'!$B$7:$R$2843,10,0)</f>
        <v>5.8080999999999996</v>
      </c>
      <c r="E25" s="66">
        <f t="shared" si="0"/>
        <v>56</v>
      </c>
      <c r="F25" s="65">
        <f>VLOOKUP($A25,'Return Data'!$B$7:$R$2843,11,0)</f>
        <v>16.672499999999999</v>
      </c>
      <c r="G25" s="66">
        <f t="shared" si="1"/>
        <v>61</v>
      </c>
      <c r="H25" s="65">
        <f>VLOOKUP($A25,'Return Data'!$B$7:$R$2843,12,0)</f>
        <v>33.598999999999997</v>
      </c>
      <c r="I25" s="66">
        <f t="shared" si="2"/>
        <v>57</v>
      </c>
      <c r="J25" s="65">
        <f>VLOOKUP($A25,'Return Data'!$B$7:$R$2843,13,0)</f>
        <v>45.423000000000002</v>
      </c>
      <c r="K25" s="66">
        <f t="shared" si="3"/>
        <v>64</v>
      </c>
      <c r="L25" s="65">
        <f>VLOOKUP($A25,'Return Data'!$B$7:$R$2843,17,0)</f>
        <v>13.048</v>
      </c>
      <c r="M25" s="66">
        <f t="shared" si="4"/>
        <v>51</v>
      </c>
      <c r="N25" s="65">
        <f>VLOOKUP($A25,'Return Data'!$B$7:$R$2843,14,0)</f>
        <v>6.6341999999999999</v>
      </c>
      <c r="O25" s="66">
        <f>RANK(N25,N$8:N$73,0)</f>
        <v>48</v>
      </c>
      <c r="P25" s="65">
        <f>VLOOKUP($A25,'Return Data'!$B$7:$R$2843,15,0)</f>
        <v>10.7416</v>
      </c>
      <c r="Q25" s="66">
        <f>RANK(P25,P$8:P$73,0)</f>
        <v>38</v>
      </c>
      <c r="R25" s="65">
        <f>VLOOKUP($A25,'Return Data'!$B$7:$R$2843,16,0)</f>
        <v>16.947600000000001</v>
      </c>
      <c r="S25" s="67">
        <f t="shared" si="5"/>
        <v>19</v>
      </c>
    </row>
    <row r="26" spans="1:19" x14ac:dyDescent="0.3">
      <c r="A26" s="63" t="s">
        <v>285</v>
      </c>
      <c r="B26" s="64">
        <f>VLOOKUP($A26,'Return Data'!$B$7:$R$2843,3,0)</f>
        <v>44347</v>
      </c>
      <c r="C26" s="65">
        <f>VLOOKUP($A26,'Return Data'!$B$7:$R$2843,4,0)</f>
        <v>83.47</v>
      </c>
      <c r="D26" s="65">
        <f>VLOOKUP($A26,'Return Data'!$B$7:$R$2843,10,0)</f>
        <v>12.3872</v>
      </c>
      <c r="E26" s="66">
        <f t="shared" si="0"/>
        <v>12</v>
      </c>
      <c r="F26" s="65">
        <f>VLOOKUP($A26,'Return Data'!$B$7:$R$2843,11,0)</f>
        <v>37.489699999999999</v>
      </c>
      <c r="G26" s="66">
        <f t="shared" si="1"/>
        <v>8</v>
      </c>
      <c r="H26" s="65">
        <f>VLOOKUP($A26,'Return Data'!$B$7:$R$2843,12,0)</f>
        <v>56.193899999999999</v>
      </c>
      <c r="I26" s="66">
        <f t="shared" si="2"/>
        <v>8</v>
      </c>
      <c r="J26" s="65">
        <f>VLOOKUP($A26,'Return Data'!$B$7:$R$2843,13,0)</f>
        <v>96.724000000000004</v>
      </c>
      <c r="K26" s="66">
        <f t="shared" si="3"/>
        <v>9</v>
      </c>
      <c r="L26" s="65">
        <f>VLOOKUP($A26,'Return Data'!$B$7:$R$2843,17,0)</f>
        <v>20.2972</v>
      </c>
      <c r="M26" s="66">
        <f t="shared" si="4"/>
        <v>13</v>
      </c>
      <c r="N26" s="65">
        <f>VLOOKUP($A26,'Return Data'!$B$7:$R$2843,14,0)</f>
        <v>12.771699999999999</v>
      </c>
      <c r="O26" s="66">
        <f>RANK(N26,N$8:N$73,0)</f>
        <v>22</v>
      </c>
      <c r="P26" s="65">
        <f>VLOOKUP($A26,'Return Data'!$B$7:$R$2843,15,0)</f>
        <v>17.075800000000001</v>
      </c>
      <c r="Q26" s="66">
        <f>RANK(P26,P$8:P$73,0)</f>
        <v>6</v>
      </c>
      <c r="R26" s="65">
        <f>VLOOKUP($A26,'Return Data'!$B$7:$R$2843,16,0)</f>
        <v>18.6053</v>
      </c>
      <c r="S26" s="67">
        <f t="shared" si="5"/>
        <v>15</v>
      </c>
    </row>
    <row r="27" spans="1:19" x14ac:dyDescent="0.3">
      <c r="A27" s="63" t="s">
        <v>286</v>
      </c>
      <c r="B27" s="64">
        <f>VLOOKUP($A27,'Return Data'!$B$7:$R$2843,3,0)</f>
        <v>44347</v>
      </c>
      <c r="C27" s="65">
        <f>VLOOKUP($A27,'Return Data'!$B$7:$R$2843,4,0)</f>
        <v>11.89</v>
      </c>
      <c r="D27" s="65">
        <f>VLOOKUP($A27,'Return Data'!$B$7:$R$2843,10,0)</f>
        <v>5.0353000000000003</v>
      </c>
      <c r="E27" s="66">
        <f t="shared" si="0"/>
        <v>61</v>
      </c>
      <c r="F27" s="65">
        <f>VLOOKUP($A27,'Return Data'!$B$7:$R$2843,11,0)</f>
        <v>13.998100000000001</v>
      </c>
      <c r="G27" s="66">
        <f t="shared" si="1"/>
        <v>65</v>
      </c>
      <c r="H27" s="65">
        <f>VLOOKUP($A27,'Return Data'!$B$7:$R$2843,12,0)</f>
        <v>27.165800000000001</v>
      </c>
      <c r="I27" s="66">
        <f t="shared" si="2"/>
        <v>63</v>
      </c>
      <c r="J27" s="65">
        <f>VLOOKUP($A27,'Return Data'!$B$7:$R$2843,13,0)</f>
        <v>48.069699999999997</v>
      </c>
      <c r="K27" s="66">
        <f t="shared" si="3"/>
        <v>62</v>
      </c>
      <c r="L27" s="65">
        <f>VLOOKUP($A27,'Return Data'!$B$7:$R$2843,17,0)</f>
        <v>9.7431000000000001</v>
      </c>
      <c r="M27" s="66">
        <f t="shared" si="4"/>
        <v>61</v>
      </c>
      <c r="N27" s="65"/>
      <c r="O27" s="66"/>
      <c r="P27" s="65"/>
      <c r="Q27" s="66"/>
      <c r="R27" s="65">
        <f>VLOOKUP($A27,'Return Data'!$B$7:$R$2843,16,0)</f>
        <v>5.1848000000000001</v>
      </c>
      <c r="S27" s="67">
        <f t="shared" si="5"/>
        <v>62</v>
      </c>
    </row>
    <row r="28" spans="1:19" x14ac:dyDescent="0.3">
      <c r="A28" s="63" t="s">
        <v>287</v>
      </c>
      <c r="B28" s="64">
        <f>VLOOKUP($A28,'Return Data'!$B$7:$R$2843,3,0)</f>
        <v>44347</v>
      </c>
      <c r="C28" s="65">
        <f>VLOOKUP($A28,'Return Data'!$B$7:$R$2843,4,0)</f>
        <v>73.16</v>
      </c>
      <c r="D28" s="65">
        <f>VLOOKUP($A28,'Return Data'!$B$7:$R$2843,10,0)</f>
        <v>9.0962999999999994</v>
      </c>
      <c r="E28" s="66">
        <f t="shared" si="0"/>
        <v>28</v>
      </c>
      <c r="F28" s="65">
        <f>VLOOKUP($A28,'Return Data'!$B$7:$R$2843,11,0)</f>
        <v>23.310300000000002</v>
      </c>
      <c r="G28" s="66">
        <f t="shared" si="1"/>
        <v>41</v>
      </c>
      <c r="H28" s="65">
        <f>VLOOKUP($A28,'Return Data'!$B$7:$R$2843,12,0)</f>
        <v>39.458599999999997</v>
      </c>
      <c r="I28" s="66">
        <f t="shared" si="2"/>
        <v>39</v>
      </c>
      <c r="J28" s="65">
        <f>VLOOKUP($A28,'Return Data'!$B$7:$R$2843,13,0)</f>
        <v>63.34</v>
      </c>
      <c r="K28" s="66">
        <f t="shared" si="3"/>
        <v>46</v>
      </c>
      <c r="L28" s="65">
        <f>VLOOKUP($A28,'Return Data'!$B$7:$R$2843,17,0)</f>
        <v>18.757300000000001</v>
      </c>
      <c r="M28" s="66">
        <f t="shared" si="4"/>
        <v>17</v>
      </c>
      <c r="N28" s="65">
        <f>VLOOKUP($A28,'Return Data'!$B$7:$R$2843,14,0)</f>
        <v>13.469099999999999</v>
      </c>
      <c r="O28" s="66">
        <f>RANK(N28,N$8:N$73,0)</f>
        <v>17</v>
      </c>
      <c r="P28" s="65">
        <f>VLOOKUP($A28,'Return Data'!$B$7:$R$2843,15,0)</f>
        <v>15.356999999999999</v>
      </c>
      <c r="Q28" s="66">
        <f>RANK(P28,P$8:P$73,0)</f>
        <v>15</v>
      </c>
      <c r="R28" s="65">
        <f>VLOOKUP($A28,'Return Data'!$B$7:$R$2843,16,0)</f>
        <v>14.7873</v>
      </c>
      <c r="S28" s="67">
        <f t="shared" si="5"/>
        <v>28</v>
      </c>
    </row>
    <row r="29" spans="1:19" x14ac:dyDescent="0.3">
      <c r="A29" s="63" t="s">
        <v>288</v>
      </c>
      <c r="B29" s="64">
        <f>VLOOKUP($A29,'Return Data'!$B$7:$R$2843,3,0)</f>
        <v>44347</v>
      </c>
      <c r="C29" s="65">
        <f>VLOOKUP($A29,'Return Data'!$B$7:$R$2843,4,0)</f>
        <v>14.043900000000001</v>
      </c>
      <c r="D29" s="65">
        <f>VLOOKUP($A29,'Return Data'!$B$7:$R$2843,10,0)</f>
        <v>10.296200000000001</v>
      </c>
      <c r="E29" s="66">
        <f t="shared" si="0"/>
        <v>21</v>
      </c>
      <c r="F29" s="65">
        <f>VLOOKUP($A29,'Return Data'!$B$7:$R$2843,11,0)</f>
        <v>26.3611</v>
      </c>
      <c r="G29" s="66">
        <f t="shared" si="1"/>
        <v>25</v>
      </c>
      <c r="H29" s="65">
        <f>VLOOKUP($A29,'Return Data'!$B$7:$R$2843,12,0)</f>
        <v>42.557400000000001</v>
      </c>
      <c r="I29" s="66">
        <f t="shared" si="2"/>
        <v>31</v>
      </c>
      <c r="J29" s="65">
        <f>VLOOKUP($A29,'Return Data'!$B$7:$R$2843,13,0)</f>
        <v>68.208500000000001</v>
      </c>
      <c r="K29" s="66">
        <f t="shared" si="3"/>
        <v>33</v>
      </c>
      <c r="L29" s="65"/>
      <c r="M29" s="66"/>
      <c r="N29" s="65"/>
      <c r="O29" s="66"/>
      <c r="P29" s="65"/>
      <c r="Q29" s="66"/>
      <c r="R29" s="65">
        <f>VLOOKUP($A29,'Return Data'!$B$7:$R$2843,16,0)</f>
        <v>23.3355</v>
      </c>
      <c r="S29" s="67">
        <f t="shared" si="5"/>
        <v>5</v>
      </c>
    </row>
    <row r="30" spans="1:19" x14ac:dyDescent="0.3">
      <c r="A30" s="63" t="s">
        <v>289</v>
      </c>
      <c r="B30" s="64">
        <f>VLOOKUP($A30,'Return Data'!$B$7:$R$2843,3,0)</f>
        <v>44347</v>
      </c>
      <c r="C30" s="65">
        <f>VLOOKUP($A30,'Return Data'!$B$7:$R$2843,4,0)</f>
        <v>24.557099999999998</v>
      </c>
      <c r="D30" s="65">
        <f>VLOOKUP($A30,'Return Data'!$B$7:$R$2843,10,0)</f>
        <v>5.9743000000000004</v>
      </c>
      <c r="E30" s="66">
        <f t="shared" si="0"/>
        <v>54</v>
      </c>
      <c r="F30" s="65">
        <f>VLOOKUP($A30,'Return Data'!$B$7:$R$2843,11,0)</f>
        <v>20.373799999999999</v>
      </c>
      <c r="G30" s="66">
        <f t="shared" si="1"/>
        <v>50</v>
      </c>
      <c r="H30" s="65">
        <f>VLOOKUP($A30,'Return Data'!$B$7:$R$2843,12,0)</f>
        <v>42.458300000000001</v>
      </c>
      <c r="I30" s="66">
        <f t="shared" si="2"/>
        <v>32</v>
      </c>
      <c r="J30" s="65">
        <f>VLOOKUP($A30,'Return Data'!$B$7:$R$2843,13,0)</f>
        <v>71.630799999999994</v>
      </c>
      <c r="K30" s="66">
        <f t="shared" si="3"/>
        <v>27</v>
      </c>
      <c r="L30" s="65">
        <f>VLOOKUP($A30,'Return Data'!$B$7:$R$2843,17,0)</f>
        <v>18.244199999999999</v>
      </c>
      <c r="M30" s="66">
        <f t="shared" ref="M30:M38" si="8">RANK(L30,L$8:L$73,0)</f>
        <v>19</v>
      </c>
      <c r="N30" s="65">
        <f>VLOOKUP($A30,'Return Data'!$B$7:$R$2843,14,0)</f>
        <v>13.6685</v>
      </c>
      <c r="O30" s="66">
        <f t="shared" ref="O30:O38" si="9">RANK(N30,N$8:N$73,0)</f>
        <v>15</v>
      </c>
      <c r="P30" s="65">
        <f>VLOOKUP($A30,'Return Data'!$B$7:$R$2843,15,0)</f>
        <v>16.751000000000001</v>
      </c>
      <c r="Q30" s="66">
        <f>RANK(P30,P$8:P$73,0)</f>
        <v>8</v>
      </c>
      <c r="R30" s="65">
        <f>VLOOKUP($A30,'Return Data'!$B$7:$R$2843,16,0)</f>
        <v>7.0568</v>
      </c>
      <c r="S30" s="67">
        <f t="shared" si="5"/>
        <v>58</v>
      </c>
    </row>
    <row r="31" spans="1:19" x14ac:dyDescent="0.3">
      <c r="A31" s="63" t="s">
        <v>290</v>
      </c>
      <c r="B31" s="64">
        <f>VLOOKUP($A31,'Return Data'!$B$7:$R$2843,3,0)</f>
        <v>44347</v>
      </c>
      <c r="C31" s="65">
        <f>VLOOKUP($A31,'Return Data'!$B$7:$R$2843,4,0)</f>
        <v>62.758000000000003</v>
      </c>
      <c r="D31" s="65">
        <f>VLOOKUP($A31,'Return Data'!$B$7:$R$2843,10,0)</f>
        <v>8.5835000000000008</v>
      </c>
      <c r="E31" s="66">
        <f t="shared" si="0"/>
        <v>30</v>
      </c>
      <c r="F31" s="65">
        <f>VLOOKUP($A31,'Return Data'!$B$7:$R$2843,11,0)</f>
        <v>23.597799999999999</v>
      </c>
      <c r="G31" s="66">
        <f t="shared" si="1"/>
        <v>37</v>
      </c>
      <c r="H31" s="65">
        <f>VLOOKUP($A31,'Return Data'!$B$7:$R$2843,12,0)</f>
        <v>42.227800000000002</v>
      </c>
      <c r="I31" s="66">
        <f t="shared" si="2"/>
        <v>33</v>
      </c>
      <c r="J31" s="65">
        <f>VLOOKUP($A31,'Return Data'!$B$7:$R$2843,13,0)</f>
        <v>65.496700000000004</v>
      </c>
      <c r="K31" s="66">
        <f t="shared" si="3"/>
        <v>40</v>
      </c>
      <c r="L31" s="65">
        <f>VLOOKUP($A31,'Return Data'!$B$7:$R$2843,17,0)</f>
        <v>17.090399999999999</v>
      </c>
      <c r="M31" s="66">
        <f t="shared" si="8"/>
        <v>25</v>
      </c>
      <c r="N31" s="65">
        <f>VLOOKUP($A31,'Return Data'!$B$7:$R$2843,14,0)</f>
        <v>15.2608</v>
      </c>
      <c r="O31" s="66">
        <f t="shared" si="9"/>
        <v>10</v>
      </c>
      <c r="P31" s="65">
        <f>VLOOKUP($A31,'Return Data'!$B$7:$R$2843,15,0)</f>
        <v>15.7407</v>
      </c>
      <c r="Q31" s="66">
        <f>RANK(P31,P$8:P$73,0)</f>
        <v>10</v>
      </c>
      <c r="R31" s="65">
        <f>VLOOKUP($A31,'Return Data'!$B$7:$R$2843,16,0)</f>
        <v>12.5556</v>
      </c>
      <c r="S31" s="67">
        <f t="shared" si="5"/>
        <v>39</v>
      </c>
    </row>
    <row r="32" spans="1:19" x14ac:dyDescent="0.3">
      <c r="A32" s="63" t="s">
        <v>291</v>
      </c>
      <c r="B32" s="64">
        <f>VLOOKUP($A32,'Return Data'!$B$7:$R$2843,3,0)</f>
        <v>44347</v>
      </c>
      <c r="C32" s="65">
        <f>VLOOKUP($A32,'Return Data'!$B$7:$R$2843,4,0)</f>
        <v>71.087000000000003</v>
      </c>
      <c r="D32" s="65">
        <f>VLOOKUP($A32,'Return Data'!$B$7:$R$2843,10,0)</f>
        <v>8.4486000000000008</v>
      </c>
      <c r="E32" s="66">
        <f t="shared" si="0"/>
        <v>33</v>
      </c>
      <c r="F32" s="65">
        <f>VLOOKUP($A32,'Return Data'!$B$7:$R$2843,11,0)</f>
        <v>19.709299999999999</v>
      </c>
      <c r="G32" s="66">
        <f t="shared" si="1"/>
        <v>56</v>
      </c>
      <c r="H32" s="65">
        <f>VLOOKUP($A32,'Return Data'!$B$7:$R$2843,12,0)</f>
        <v>36.435499999999998</v>
      </c>
      <c r="I32" s="66">
        <f t="shared" si="2"/>
        <v>51</v>
      </c>
      <c r="J32" s="65">
        <f>VLOOKUP($A32,'Return Data'!$B$7:$R$2843,13,0)</f>
        <v>60.721200000000003</v>
      </c>
      <c r="K32" s="66">
        <f t="shared" si="3"/>
        <v>53</v>
      </c>
      <c r="L32" s="65">
        <f>VLOOKUP($A32,'Return Data'!$B$7:$R$2843,17,0)</f>
        <v>13.7422</v>
      </c>
      <c r="M32" s="66">
        <f t="shared" si="8"/>
        <v>47</v>
      </c>
      <c r="N32" s="65">
        <f>VLOOKUP($A32,'Return Data'!$B$7:$R$2843,14,0)</f>
        <v>8.1760000000000002</v>
      </c>
      <c r="O32" s="66">
        <f t="shared" si="9"/>
        <v>43</v>
      </c>
      <c r="P32" s="65">
        <f>VLOOKUP($A32,'Return Data'!$B$7:$R$2843,15,0)</f>
        <v>13.350099999999999</v>
      </c>
      <c r="Q32" s="66">
        <f>RANK(P32,P$8:P$73,0)</f>
        <v>22</v>
      </c>
      <c r="R32" s="65">
        <f>VLOOKUP($A32,'Return Data'!$B$7:$R$2843,16,0)</f>
        <v>13.7097</v>
      </c>
      <c r="S32" s="67">
        <f t="shared" si="5"/>
        <v>36</v>
      </c>
    </row>
    <row r="33" spans="1:19" x14ac:dyDescent="0.3">
      <c r="A33" s="63" t="s">
        <v>292</v>
      </c>
      <c r="B33" s="64">
        <f>VLOOKUP($A33,'Return Data'!$B$7:$R$2843,3,0)</f>
        <v>44347</v>
      </c>
      <c r="C33" s="65">
        <f>VLOOKUP($A33,'Return Data'!$B$7:$R$2843,4,0)</f>
        <v>86.419399999999996</v>
      </c>
      <c r="D33" s="65">
        <f>VLOOKUP($A33,'Return Data'!$B$7:$R$2843,10,0)</f>
        <v>7.0380000000000003</v>
      </c>
      <c r="E33" s="66">
        <f t="shared" si="0"/>
        <v>45</v>
      </c>
      <c r="F33" s="65">
        <f>VLOOKUP($A33,'Return Data'!$B$7:$R$2843,11,0)</f>
        <v>16.865300000000001</v>
      </c>
      <c r="G33" s="66">
        <f t="shared" si="1"/>
        <v>60</v>
      </c>
      <c r="H33" s="65">
        <f>VLOOKUP($A33,'Return Data'!$B$7:$R$2843,12,0)</f>
        <v>33.554699999999997</v>
      </c>
      <c r="I33" s="66">
        <f t="shared" si="2"/>
        <v>58</v>
      </c>
      <c r="J33" s="65">
        <f>VLOOKUP($A33,'Return Data'!$B$7:$R$2843,13,0)</f>
        <v>56.389699999999998</v>
      </c>
      <c r="K33" s="66">
        <f t="shared" si="3"/>
        <v>57</v>
      </c>
      <c r="L33" s="65">
        <f>VLOOKUP($A33,'Return Data'!$B$7:$R$2843,17,0)</f>
        <v>12.9994</v>
      </c>
      <c r="M33" s="66">
        <f t="shared" si="8"/>
        <v>52</v>
      </c>
      <c r="N33" s="65">
        <f>VLOOKUP($A33,'Return Data'!$B$7:$R$2843,14,0)</f>
        <v>9.6767000000000003</v>
      </c>
      <c r="O33" s="66">
        <f t="shared" si="9"/>
        <v>37</v>
      </c>
      <c r="P33" s="65">
        <f>VLOOKUP($A33,'Return Data'!$B$7:$R$2843,15,0)</f>
        <v>13.0098</v>
      </c>
      <c r="Q33" s="66">
        <f>RANK(P33,P$8:P$73,0)</f>
        <v>23</v>
      </c>
      <c r="R33" s="65">
        <f>VLOOKUP($A33,'Return Data'!$B$7:$R$2843,16,0)</f>
        <v>9.5952000000000002</v>
      </c>
      <c r="S33" s="67">
        <f t="shared" si="5"/>
        <v>54</v>
      </c>
    </row>
    <row r="34" spans="1:19" x14ac:dyDescent="0.3">
      <c r="A34" s="63" t="s">
        <v>435</v>
      </c>
      <c r="B34" s="64">
        <f>VLOOKUP($A34,'Return Data'!$B$7:$R$2843,3,0)</f>
        <v>44347</v>
      </c>
      <c r="C34" s="65">
        <f>VLOOKUP($A34,'Return Data'!$B$7:$R$2843,4,0)</f>
        <v>16.0688</v>
      </c>
      <c r="D34" s="65">
        <f>VLOOKUP($A34,'Return Data'!$B$7:$R$2843,10,0)</f>
        <v>9.9405000000000001</v>
      </c>
      <c r="E34" s="66">
        <f t="shared" si="0"/>
        <v>24</v>
      </c>
      <c r="F34" s="65">
        <f>VLOOKUP($A34,'Return Data'!$B$7:$R$2843,11,0)</f>
        <v>28.630700000000001</v>
      </c>
      <c r="G34" s="66">
        <f t="shared" si="1"/>
        <v>17</v>
      </c>
      <c r="H34" s="65">
        <f>VLOOKUP($A34,'Return Data'!$B$7:$R$2843,12,0)</f>
        <v>43.721699999999998</v>
      </c>
      <c r="I34" s="66">
        <f t="shared" si="2"/>
        <v>30</v>
      </c>
      <c r="J34" s="65">
        <f>VLOOKUP($A34,'Return Data'!$B$7:$R$2843,13,0)</f>
        <v>68.314300000000003</v>
      </c>
      <c r="K34" s="66">
        <f t="shared" si="3"/>
        <v>32</v>
      </c>
      <c r="L34" s="65">
        <f>VLOOKUP($A34,'Return Data'!$B$7:$R$2843,17,0)</f>
        <v>16.793600000000001</v>
      </c>
      <c r="M34" s="66">
        <f t="shared" si="8"/>
        <v>28</v>
      </c>
      <c r="N34" s="65">
        <f>VLOOKUP($A34,'Return Data'!$B$7:$R$2843,14,0)</f>
        <v>11.590999999999999</v>
      </c>
      <c r="O34" s="66">
        <f t="shared" si="9"/>
        <v>27</v>
      </c>
      <c r="P34" s="65"/>
      <c r="Q34" s="66"/>
      <c r="R34" s="65">
        <f>VLOOKUP($A34,'Return Data'!$B$7:$R$2843,16,0)</f>
        <v>10.813599999999999</v>
      </c>
      <c r="S34" s="67">
        <f t="shared" si="5"/>
        <v>52</v>
      </c>
    </row>
    <row r="35" spans="1:19" x14ac:dyDescent="0.3">
      <c r="A35" s="63" t="s">
        <v>294</v>
      </c>
      <c r="B35" s="64">
        <f>VLOOKUP($A35,'Return Data'!$B$7:$R$2843,3,0)</f>
        <v>44347</v>
      </c>
      <c r="C35" s="65">
        <f>VLOOKUP($A35,'Return Data'!$B$7:$R$2843,4,0)</f>
        <v>27.364000000000001</v>
      </c>
      <c r="D35" s="65">
        <f>VLOOKUP($A35,'Return Data'!$B$7:$R$2843,10,0)</f>
        <v>8.9634999999999998</v>
      </c>
      <c r="E35" s="66">
        <f t="shared" si="0"/>
        <v>29</v>
      </c>
      <c r="F35" s="65">
        <f>VLOOKUP($A35,'Return Data'!$B$7:$R$2843,11,0)</f>
        <v>25.886700000000001</v>
      </c>
      <c r="G35" s="66">
        <f t="shared" si="1"/>
        <v>28</v>
      </c>
      <c r="H35" s="65">
        <f>VLOOKUP($A35,'Return Data'!$B$7:$R$2843,12,0)</f>
        <v>45.028599999999997</v>
      </c>
      <c r="I35" s="66">
        <f t="shared" si="2"/>
        <v>25</v>
      </c>
      <c r="J35" s="65">
        <f>VLOOKUP($A35,'Return Data'!$B$7:$R$2843,13,0)</f>
        <v>79.825199999999995</v>
      </c>
      <c r="K35" s="66">
        <f t="shared" si="3"/>
        <v>17</v>
      </c>
      <c r="L35" s="65">
        <f>VLOOKUP($A35,'Return Data'!$B$7:$R$2843,17,0)</f>
        <v>23.132200000000001</v>
      </c>
      <c r="M35" s="66">
        <f t="shared" si="8"/>
        <v>11</v>
      </c>
      <c r="N35" s="65">
        <f>VLOOKUP($A35,'Return Data'!$B$7:$R$2843,14,0)</f>
        <v>18.690300000000001</v>
      </c>
      <c r="O35" s="66">
        <f t="shared" si="9"/>
        <v>6</v>
      </c>
      <c r="P35" s="65"/>
      <c r="Q35" s="66"/>
      <c r="R35" s="65">
        <f>VLOOKUP($A35,'Return Data'!$B$7:$R$2843,16,0)</f>
        <v>20.378900000000002</v>
      </c>
      <c r="S35" s="67">
        <f t="shared" si="5"/>
        <v>10</v>
      </c>
    </row>
    <row r="36" spans="1:19" x14ac:dyDescent="0.3">
      <c r="A36" s="63" t="s">
        <v>295</v>
      </c>
      <c r="B36" s="64">
        <f>VLOOKUP($A36,'Return Data'!$B$7:$R$2843,3,0)</f>
        <v>44347</v>
      </c>
      <c r="C36" s="65">
        <f>VLOOKUP($A36,'Return Data'!$B$7:$R$2843,4,0)</f>
        <v>23.393899999999999</v>
      </c>
      <c r="D36" s="65">
        <f>VLOOKUP($A36,'Return Data'!$B$7:$R$2843,10,0)</f>
        <v>6.9615999999999998</v>
      </c>
      <c r="E36" s="66">
        <f t="shared" si="0"/>
        <v>46</v>
      </c>
      <c r="F36" s="65">
        <f>VLOOKUP($A36,'Return Data'!$B$7:$R$2843,11,0)</f>
        <v>23.6706</v>
      </c>
      <c r="G36" s="66">
        <f t="shared" si="1"/>
        <v>36</v>
      </c>
      <c r="H36" s="65">
        <f>VLOOKUP($A36,'Return Data'!$B$7:$R$2843,12,0)</f>
        <v>41.195</v>
      </c>
      <c r="I36" s="66">
        <f t="shared" si="2"/>
        <v>34</v>
      </c>
      <c r="J36" s="65">
        <f>VLOOKUP($A36,'Return Data'!$B$7:$R$2843,13,0)</f>
        <v>61.597999999999999</v>
      </c>
      <c r="K36" s="66">
        <f t="shared" si="3"/>
        <v>50</v>
      </c>
      <c r="L36" s="65">
        <f>VLOOKUP($A36,'Return Data'!$B$7:$R$2843,17,0)</f>
        <v>16.2881</v>
      </c>
      <c r="M36" s="66">
        <f t="shared" si="8"/>
        <v>33</v>
      </c>
      <c r="N36" s="65">
        <f>VLOOKUP($A36,'Return Data'!$B$7:$R$2843,14,0)</f>
        <v>8.7231000000000005</v>
      </c>
      <c r="O36" s="66">
        <f t="shared" si="9"/>
        <v>41</v>
      </c>
      <c r="P36" s="65">
        <f>VLOOKUP($A36,'Return Data'!$B$7:$R$2843,15,0)</f>
        <v>15.525</v>
      </c>
      <c r="Q36" s="66">
        <f>RANK(P36,P$8:P$73,0)</f>
        <v>13</v>
      </c>
      <c r="R36" s="65">
        <f>VLOOKUP($A36,'Return Data'!$B$7:$R$2843,16,0)</f>
        <v>14.293100000000001</v>
      </c>
      <c r="S36" s="67">
        <f t="shared" si="5"/>
        <v>31</v>
      </c>
    </row>
    <row r="37" spans="1:19" x14ac:dyDescent="0.3">
      <c r="A37" s="63" t="s">
        <v>2018</v>
      </c>
      <c r="B37" s="64">
        <f>VLOOKUP($A37,'Return Data'!$B$7:$R$2843,3,0)</f>
        <v>44347</v>
      </c>
      <c r="C37" s="65">
        <f>VLOOKUP($A37,'Return Data'!$B$7:$R$2843,4,0)</f>
        <v>17.9863</v>
      </c>
      <c r="D37" s="65">
        <f>VLOOKUP($A37,'Return Data'!$B$7:$R$2843,10,0)</f>
        <v>4.4950000000000001</v>
      </c>
      <c r="E37" s="66">
        <f t="shared" si="0"/>
        <v>63</v>
      </c>
      <c r="F37" s="65">
        <f>VLOOKUP($A37,'Return Data'!$B$7:$R$2843,11,0)</f>
        <v>17.898099999999999</v>
      </c>
      <c r="G37" s="66">
        <f t="shared" si="1"/>
        <v>59</v>
      </c>
      <c r="H37" s="65">
        <f>VLOOKUP($A37,'Return Data'!$B$7:$R$2843,12,0)</f>
        <v>33.0062</v>
      </c>
      <c r="I37" s="66">
        <f t="shared" si="2"/>
        <v>60</v>
      </c>
      <c r="J37" s="65">
        <f>VLOOKUP($A37,'Return Data'!$B$7:$R$2843,13,0)</f>
        <v>54.304099999999998</v>
      </c>
      <c r="K37" s="66">
        <f t="shared" si="3"/>
        <v>59</v>
      </c>
      <c r="L37" s="65">
        <f>VLOOKUP($A37,'Return Data'!$B$7:$R$2843,17,0)</f>
        <v>10.2828</v>
      </c>
      <c r="M37" s="66">
        <f t="shared" si="8"/>
        <v>60</v>
      </c>
      <c r="N37" s="65">
        <f>VLOOKUP($A37,'Return Data'!$B$7:$R$2843,14,0)</f>
        <v>8.4934999999999992</v>
      </c>
      <c r="O37" s="66">
        <f t="shared" si="9"/>
        <v>42</v>
      </c>
      <c r="P37" s="65"/>
      <c r="Q37" s="66"/>
      <c r="R37" s="65">
        <f>VLOOKUP($A37,'Return Data'!$B$7:$R$2843,16,0)</f>
        <v>11.434699999999999</v>
      </c>
      <c r="S37" s="67">
        <f t="shared" si="5"/>
        <v>48</v>
      </c>
    </row>
    <row r="38" spans="1:19" x14ac:dyDescent="0.3">
      <c r="A38" s="63" t="s">
        <v>296</v>
      </c>
      <c r="B38" s="64">
        <f>VLOOKUP($A38,'Return Data'!$B$7:$R$2843,3,0)</f>
        <v>44347</v>
      </c>
      <c r="C38" s="65">
        <f>VLOOKUP($A38,'Return Data'!$B$7:$R$2843,4,0)</f>
        <v>66.554100000000005</v>
      </c>
      <c r="D38" s="65">
        <f>VLOOKUP($A38,'Return Data'!$B$7:$R$2843,10,0)</f>
        <v>8.1089000000000002</v>
      </c>
      <c r="E38" s="66">
        <f t="shared" si="0"/>
        <v>36</v>
      </c>
      <c r="F38" s="65">
        <f>VLOOKUP($A38,'Return Data'!$B$7:$R$2843,11,0)</f>
        <v>29.627700000000001</v>
      </c>
      <c r="G38" s="66">
        <f t="shared" si="1"/>
        <v>13</v>
      </c>
      <c r="H38" s="65">
        <f>VLOOKUP($A38,'Return Data'!$B$7:$R$2843,12,0)</f>
        <v>45.892800000000001</v>
      </c>
      <c r="I38" s="66">
        <f t="shared" si="2"/>
        <v>23</v>
      </c>
      <c r="J38" s="65">
        <f>VLOOKUP($A38,'Return Data'!$B$7:$R$2843,13,0)</f>
        <v>73.831800000000001</v>
      </c>
      <c r="K38" s="66">
        <f t="shared" si="3"/>
        <v>23</v>
      </c>
      <c r="L38" s="65">
        <f>VLOOKUP($A38,'Return Data'!$B$7:$R$2843,17,0)</f>
        <v>8.1087000000000007</v>
      </c>
      <c r="M38" s="66">
        <f t="shared" si="8"/>
        <v>62</v>
      </c>
      <c r="N38" s="65">
        <f>VLOOKUP($A38,'Return Data'!$B$7:$R$2843,14,0)</f>
        <v>5.1860999999999997</v>
      </c>
      <c r="O38" s="66">
        <f t="shared" si="9"/>
        <v>49</v>
      </c>
      <c r="P38" s="65">
        <f>VLOOKUP($A38,'Return Data'!$B$7:$R$2843,15,0)</f>
        <v>8.5486000000000004</v>
      </c>
      <c r="Q38" s="66">
        <f>RANK(P38,P$8:P$73,0)</f>
        <v>39</v>
      </c>
      <c r="R38" s="65">
        <f>VLOOKUP($A38,'Return Data'!$B$7:$R$2843,16,0)</f>
        <v>12.8306</v>
      </c>
      <c r="S38" s="67">
        <f t="shared" si="5"/>
        <v>38</v>
      </c>
    </row>
    <row r="39" spans="1:19" x14ac:dyDescent="0.3">
      <c r="A39" s="63" t="s">
        <v>297</v>
      </c>
      <c r="B39" s="64">
        <f>VLOOKUP($A39,'Return Data'!$B$7:$R$2843,3,0)</f>
        <v>44347</v>
      </c>
      <c r="C39" s="65">
        <f>VLOOKUP($A39,'Return Data'!$B$7:$R$2843,4,0)</f>
        <v>15.8637</v>
      </c>
      <c r="D39" s="65">
        <f>VLOOKUP($A39,'Return Data'!$B$7:$R$2843,10,0)</f>
        <v>11.192299999999999</v>
      </c>
      <c r="E39" s="66">
        <f t="shared" si="0"/>
        <v>13</v>
      </c>
      <c r="F39" s="65">
        <f>VLOOKUP($A39,'Return Data'!$B$7:$R$2843,11,0)</f>
        <v>21.526499999999999</v>
      </c>
      <c r="G39" s="66">
        <f t="shared" si="1"/>
        <v>46</v>
      </c>
      <c r="H39" s="65">
        <f>VLOOKUP($A39,'Return Data'!$B$7:$R$2843,12,0)</f>
        <v>35.269199999999998</v>
      </c>
      <c r="I39" s="66">
        <f t="shared" si="2"/>
        <v>54</v>
      </c>
      <c r="J39" s="65">
        <f>VLOOKUP($A39,'Return Data'!$B$7:$R$2843,13,0)</f>
        <v>64.997699999999995</v>
      </c>
      <c r="K39" s="66">
        <f t="shared" si="3"/>
        <v>41</v>
      </c>
      <c r="L39" s="65"/>
      <c r="M39" s="66"/>
      <c r="N39" s="65"/>
      <c r="O39" s="66"/>
      <c r="P39" s="65"/>
      <c r="Q39" s="66"/>
      <c r="R39" s="65">
        <f>VLOOKUP($A39,'Return Data'!$B$7:$R$2843,16,0)</f>
        <v>28.2469</v>
      </c>
      <c r="S39" s="67">
        <f t="shared" si="5"/>
        <v>1</v>
      </c>
    </row>
    <row r="40" spans="1:19" x14ac:dyDescent="0.3">
      <c r="A40" s="63" t="s">
        <v>298</v>
      </c>
      <c r="B40" s="64">
        <f>VLOOKUP($A40,'Return Data'!$B$7:$R$2843,3,0)</f>
        <v>44347</v>
      </c>
      <c r="C40" s="65">
        <f>VLOOKUP($A40,'Return Data'!$B$7:$R$2843,4,0)</f>
        <v>20.49</v>
      </c>
      <c r="D40" s="65">
        <f>VLOOKUP($A40,'Return Data'!$B$7:$R$2843,10,0)</f>
        <v>11.1774</v>
      </c>
      <c r="E40" s="66">
        <f t="shared" ref="E40:E71" si="10">RANK(D40,D$8:D$73,0)</f>
        <v>15</v>
      </c>
      <c r="F40" s="65">
        <f>VLOOKUP($A40,'Return Data'!$B$7:$R$2843,11,0)</f>
        <v>29.437799999999999</v>
      </c>
      <c r="G40" s="66">
        <f t="shared" ref="G40:G71" si="11">RANK(F40,F$8:F$73,0)</f>
        <v>14</v>
      </c>
      <c r="H40" s="65">
        <f>VLOOKUP($A40,'Return Data'!$B$7:$R$2843,12,0)</f>
        <v>44.703400000000002</v>
      </c>
      <c r="I40" s="66">
        <f t="shared" ref="I40:I71" si="12">RANK(H40,H$8:H$73,0)</f>
        <v>28</v>
      </c>
      <c r="J40" s="65">
        <f>VLOOKUP($A40,'Return Data'!$B$7:$R$2843,13,0)</f>
        <v>70.182699999999997</v>
      </c>
      <c r="K40" s="66">
        <f t="shared" ref="K40:K71" si="13">RANK(J40,J$8:J$73,0)</f>
        <v>28</v>
      </c>
      <c r="L40" s="65">
        <f>VLOOKUP($A40,'Return Data'!$B$7:$R$2843,17,0)</f>
        <v>17.795999999999999</v>
      </c>
      <c r="M40" s="66">
        <f t="shared" ref="M40:M53" si="14">RANK(L40,L$8:L$73,0)</f>
        <v>22</v>
      </c>
      <c r="N40" s="65">
        <f>VLOOKUP($A40,'Return Data'!$B$7:$R$2843,14,0)</f>
        <v>13.282</v>
      </c>
      <c r="O40" s="66">
        <f t="shared" ref="O40:O49" si="15">RANK(N40,N$8:N$73,0)</f>
        <v>18</v>
      </c>
      <c r="P40" s="65"/>
      <c r="Q40" s="66"/>
      <c r="R40" s="65">
        <f>VLOOKUP($A40,'Return Data'!$B$7:$R$2843,16,0)</f>
        <v>14.0022</v>
      </c>
      <c r="S40" s="67">
        <f t="shared" ref="S40:S71" si="16">RANK(R40,R$8:R$73,0)</f>
        <v>34</v>
      </c>
    </row>
    <row r="41" spans="1:19" x14ac:dyDescent="0.3">
      <c r="A41" s="63" t="s">
        <v>299</v>
      </c>
      <c r="B41" s="64">
        <f>VLOOKUP($A41,'Return Data'!$B$7:$R$2843,3,0)</f>
        <v>44347</v>
      </c>
      <c r="C41" s="65">
        <f>VLOOKUP($A41,'Return Data'!$B$7:$R$2843,4,0)</f>
        <v>782.82402454764303</v>
      </c>
      <c r="D41" s="65">
        <f>VLOOKUP($A41,'Return Data'!$B$7:$R$2843,10,0)</f>
        <v>7.7424999999999997</v>
      </c>
      <c r="E41" s="66">
        <f t="shared" si="10"/>
        <v>41</v>
      </c>
      <c r="F41" s="65">
        <f>VLOOKUP($A41,'Return Data'!$B$7:$R$2843,11,0)</f>
        <v>23.5379</v>
      </c>
      <c r="G41" s="66">
        <f t="shared" si="11"/>
        <v>39</v>
      </c>
      <c r="H41" s="65">
        <f>VLOOKUP($A41,'Return Data'!$B$7:$R$2843,12,0)</f>
        <v>40.608699999999999</v>
      </c>
      <c r="I41" s="66">
        <f t="shared" si="12"/>
        <v>35</v>
      </c>
      <c r="J41" s="65">
        <f>VLOOKUP($A41,'Return Data'!$B$7:$R$2843,13,0)</f>
        <v>67.475800000000007</v>
      </c>
      <c r="K41" s="66">
        <f t="shared" si="13"/>
        <v>35</v>
      </c>
      <c r="L41" s="65">
        <f>VLOOKUP($A41,'Return Data'!$B$7:$R$2843,17,0)</f>
        <v>14.9575</v>
      </c>
      <c r="M41" s="66">
        <f t="shared" si="14"/>
        <v>40</v>
      </c>
      <c r="N41" s="65">
        <f>VLOOKUP($A41,'Return Data'!$B$7:$R$2843,14,0)</f>
        <v>10.0555</v>
      </c>
      <c r="O41" s="66">
        <f t="shared" si="15"/>
        <v>35</v>
      </c>
      <c r="P41" s="65">
        <f>VLOOKUP($A41,'Return Data'!$B$7:$R$2843,15,0)</f>
        <v>11.8012</v>
      </c>
      <c r="Q41" s="66">
        <f>RANK(P41,P$8:P$73,0)</f>
        <v>31</v>
      </c>
      <c r="R41" s="65">
        <f>VLOOKUP($A41,'Return Data'!$B$7:$R$2843,16,0)</f>
        <v>18.903400000000001</v>
      </c>
      <c r="S41" s="67">
        <f t="shared" si="16"/>
        <v>14</v>
      </c>
    </row>
    <row r="42" spans="1:19" x14ac:dyDescent="0.3">
      <c r="A42" s="63" t="s">
        <v>300</v>
      </c>
      <c r="B42" s="64">
        <f>VLOOKUP($A42,'Return Data'!$B$7:$R$2843,3,0)</f>
        <v>44347</v>
      </c>
      <c r="C42" s="65">
        <f>VLOOKUP($A42,'Return Data'!$B$7:$R$2843,4,0)</f>
        <v>427.19133891635499</v>
      </c>
      <c r="D42" s="65">
        <f>VLOOKUP($A42,'Return Data'!$B$7:$R$2843,10,0)</f>
        <v>7.7301000000000002</v>
      </c>
      <c r="E42" s="66">
        <f t="shared" si="10"/>
        <v>42</v>
      </c>
      <c r="F42" s="65">
        <f>VLOOKUP($A42,'Return Data'!$B$7:$R$2843,11,0)</f>
        <v>23.501999999999999</v>
      </c>
      <c r="G42" s="66">
        <f t="shared" si="11"/>
        <v>40</v>
      </c>
      <c r="H42" s="65">
        <f>VLOOKUP($A42,'Return Data'!$B$7:$R$2843,12,0)</f>
        <v>40.332000000000001</v>
      </c>
      <c r="I42" s="66">
        <f t="shared" si="12"/>
        <v>36</v>
      </c>
      <c r="J42" s="65">
        <f>VLOOKUP($A42,'Return Data'!$B$7:$R$2843,13,0)</f>
        <v>66.680400000000006</v>
      </c>
      <c r="K42" s="66">
        <f t="shared" si="13"/>
        <v>37</v>
      </c>
      <c r="L42" s="65">
        <f>VLOOKUP($A42,'Return Data'!$B$7:$R$2843,17,0)</f>
        <v>15.2288</v>
      </c>
      <c r="M42" s="66">
        <f t="shared" si="14"/>
        <v>39</v>
      </c>
      <c r="N42" s="65">
        <f>VLOOKUP($A42,'Return Data'!$B$7:$R$2843,14,0)</f>
        <v>10.0671</v>
      </c>
      <c r="O42" s="66">
        <f t="shared" si="15"/>
        <v>33</v>
      </c>
      <c r="P42" s="65">
        <f>VLOOKUP($A42,'Return Data'!$B$7:$R$2843,15,0)</f>
        <v>15.1149</v>
      </c>
      <c r="Q42" s="66">
        <f>RANK(P42,P$8:P$73,0)</f>
        <v>16</v>
      </c>
      <c r="R42" s="65">
        <f>VLOOKUP($A42,'Return Data'!$B$7:$R$2843,16,0)</f>
        <v>16.0779</v>
      </c>
      <c r="S42" s="67">
        <f t="shared" si="16"/>
        <v>21</v>
      </c>
    </row>
    <row r="43" spans="1:19" x14ac:dyDescent="0.3">
      <c r="A43" s="63" t="s">
        <v>301</v>
      </c>
      <c r="B43" s="64">
        <f>VLOOKUP($A43,'Return Data'!$B$7:$R$2843,3,0)</f>
        <v>44347</v>
      </c>
      <c r="C43" s="65">
        <f>VLOOKUP($A43,'Return Data'!$B$7:$R$2843,4,0)</f>
        <v>189.37379999999999</v>
      </c>
      <c r="D43" s="65">
        <f>VLOOKUP($A43,'Return Data'!$B$7:$R$2843,10,0)</f>
        <v>25.055299999999999</v>
      </c>
      <c r="E43" s="66">
        <f t="shared" si="10"/>
        <v>1</v>
      </c>
      <c r="F43" s="65">
        <f>VLOOKUP($A43,'Return Data'!$B$7:$R$2843,11,0)</f>
        <v>52.861600000000003</v>
      </c>
      <c r="G43" s="66">
        <f t="shared" si="11"/>
        <v>1</v>
      </c>
      <c r="H43" s="65">
        <f>VLOOKUP($A43,'Return Data'!$B$7:$R$2843,12,0)</f>
        <v>72.410499999999999</v>
      </c>
      <c r="I43" s="66">
        <f t="shared" si="12"/>
        <v>1</v>
      </c>
      <c r="J43" s="65">
        <f>VLOOKUP($A43,'Return Data'!$B$7:$R$2843,13,0)</f>
        <v>127.2007</v>
      </c>
      <c r="K43" s="66">
        <f t="shared" si="13"/>
        <v>1</v>
      </c>
      <c r="L43" s="65">
        <f>VLOOKUP($A43,'Return Data'!$B$7:$R$2843,17,0)</f>
        <v>40.331099999999999</v>
      </c>
      <c r="M43" s="66">
        <f t="shared" si="14"/>
        <v>1</v>
      </c>
      <c r="N43" s="65">
        <f>VLOOKUP($A43,'Return Data'!$B$7:$R$2843,14,0)</f>
        <v>28.021100000000001</v>
      </c>
      <c r="O43" s="66">
        <f t="shared" si="15"/>
        <v>1</v>
      </c>
      <c r="P43" s="65">
        <f>VLOOKUP($A43,'Return Data'!$B$7:$R$2843,15,0)</f>
        <v>23.133700000000001</v>
      </c>
      <c r="Q43" s="66">
        <f>RANK(P43,P$8:P$73,0)</f>
        <v>3</v>
      </c>
      <c r="R43" s="65">
        <f>VLOOKUP($A43,'Return Data'!$B$7:$R$2843,16,0)</f>
        <v>14.8962</v>
      </c>
      <c r="S43" s="67">
        <f t="shared" si="16"/>
        <v>27</v>
      </c>
    </row>
    <row r="44" spans="1:19" x14ac:dyDescent="0.3">
      <c r="A44" s="63" t="s">
        <v>302</v>
      </c>
      <c r="B44" s="64">
        <f>VLOOKUP($A44,'Return Data'!$B$7:$R$2843,3,0)</f>
        <v>44347</v>
      </c>
      <c r="C44" s="65">
        <f>VLOOKUP($A44,'Return Data'!$B$7:$R$2843,4,0)</f>
        <v>70.239999999999995</v>
      </c>
      <c r="D44" s="65">
        <f>VLOOKUP($A44,'Return Data'!$B$7:$R$2843,10,0)</f>
        <v>9.1021999999999998</v>
      </c>
      <c r="E44" s="66">
        <f t="shared" si="10"/>
        <v>27</v>
      </c>
      <c r="F44" s="65">
        <f>VLOOKUP($A44,'Return Data'!$B$7:$R$2843,11,0)</f>
        <v>24.077000000000002</v>
      </c>
      <c r="G44" s="66">
        <f t="shared" si="11"/>
        <v>33</v>
      </c>
      <c r="H44" s="65">
        <f>VLOOKUP($A44,'Return Data'!$B$7:$R$2843,12,0)</f>
        <v>45.004100000000001</v>
      </c>
      <c r="I44" s="66">
        <f t="shared" si="12"/>
        <v>26</v>
      </c>
      <c r="J44" s="65">
        <f>VLOOKUP($A44,'Return Data'!$B$7:$R$2843,13,0)</f>
        <v>69.4572</v>
      </c>
      <c r="K44" s="66">
        <f t="shared" si="13"/>
        <v>30</v>
      </c>
      <c r="L44" s="65">
        <f>VLOOKUP($A44,'Return Data'!$B$7:$R$2843,17,0)</f>
        <v>12.3286</v>
      </c>
      <c r="M44" s="66">
        <f t="shared" si="14"/>
        <v>54</v>
      </c>
      <c r="N44" s="65">
        <f>VLOOKUP($A44,'Return Data'!$B$7:$R$2843,14,0)</f>
        <v>10.6595</v>
      </c>
      <c r="O44" s="66">
        <f t="shared" si="15"/>
        <v>29</v>
      </c>
      <c r="P44" s="65">
        <f>VLOOKUP($A44,'Return Data'!$B$7:$R$2843,15,0)</f>
        <v>11.5031</v>
      </c>
      <c r="Q44" s="66">
        <f>RANK(P44,P$8:P$73,0)</f>
        <v>35</v>
      </c>
      <c r="R44" s="65">
        <f>VLOOKUP($A44,'Return Data'!$B$7:$R$2843,16,0)</f>
        <v>16.763500000000001</v>
      </c>
      <c r="S44" s="67">
        <f t="shared" si="16"/>
        <v>20</v>
      </c>
    </row>
    <row r="45" spans="1:19" x14ac:dyDescent="0.3">
      <c r="A45" s="63" t="s">
        <v>373</v>
      </c>
      <c r="B45" s="64">
        <f>VLOOKUP($A45,'Return Data'!$B$7:$R$2843,3,0)</f>
        <v>44347</v>
      </c>
      <c r="C45" s="65">
        <f>VLOOKUP($A45,'Return Data'!$B$7:$R$2843,4,0)</f>
        <v>607.56425824452799</v>
      </c>
      <c r="D45" s="65">
        <f>VLOOKUP($A45,'Return Data'!$B$7:$R$2843,10,0)</f>
        <v>8.1874000000000002</v>
      </c>
      <c r="E45" s="66">
        <f t="shared" si="10"/>
        <v>34</v>
      </c>
      <c r="F45" s="65">
        <f>VLOOKUP($A45,'Return Data'!$B$7:$R$2843,11,0)</f>
        <v>24.353899999999999</v>
      </c>
      <c r="G45" s="66">
        <f t="shared" si="11"/>
        <v>32</v>
      </c>
      <c r="H45" s="65">
        <f>VLOOKUP($A45,'Return Data'!$B$7:$R$2843,12,0)</f>
        <v>38.215600000000002</v>
      </c>
      <c r="I45" s="66">
        <f t="shared" si="12"/>
        <v>44</v>
      </c>
      <c r="J45" s="65">
        <f>VLOOKUP($A45,'Return Data'!$B$7:$R$2843,13,0)</f>
        <v>65.650800000000004</v>
      </c>
      <c r="K45" s="66">
        <f t="shared" si="13"/>
        <v>39</v>
      </c>
      <c r="L45" s="65">
        <f>VLOOKUP($A45,'Return Data'!$B$7:$R$2843,17,0)</f>
        <v>15.7102</v>
      </c>
      <c r="M45" s="66">
        <f t="shared" si="14"/>
        <v>37</v>
      </c>
      <c r="N45" s="65">
        <f>VLOOKUP($A45,'Return Data'!$B$7:$R$2843,14,0)</f>
        <v>11.894</v>
      </c>
      <c r="O45" s="66">
        <f t="shared" si="15"/>
        <v>24</v>
      </c>
      <c r="P45" s="65">
        <f>VLOOKUP($A45,'Return Data'!$B$7:$R$2843,15,0)</f>
        <v>12.0768</v>
      </c>
      <c r="Q45" s="66">
        <f>RANK(P45,P$8:P$73,0)</f>
        <v>30</v>
      </c>
      <c r="R45" s="65">
        <f>VLOOKUP($A45,'Return Data'!$B$7:$R$2843,16,0)</f>
        <v>15.6854</v>
      </c>
      <c r="S45" s="67">
        <f t="shared" si="16"/>
        <v>23</v>
      </c>
    </row>
    <row r="46" spans="1:19" x14ac:dyDescent="0.3">
      <c r="A46" s="63" t="s">
        <v>304</v>
      </c>
      <c r="B46" s="64">
        <f>VLOOKUP($A46,'Return Data'!$B$7:$R$2843,3,0)</f>
        <v>44347</v>
      </c>
      <c r="C46" s="65">
        <f>VLOOKUP($A46,'Return Data'!$B$7:$R$2843,4,0)</f>
        <v>21.2258</v>
      </c>
      <c r="D46" s="65">
        <f>VLOOKUP($A46,'Return Data'!$B$7:$R$2843,10,0)</f>
        <v>10.4274</v>
      </c>
      <c r="E46" s="66">
        <f t="shared" si="10"/>
        <v>18</v>
      </c>
      <c r="F46" s="65">
        <f>VLOOKUP($A46,'Return Data'!$B$7:$R$2843,11,0)</f>
        <v>27.0504</v>
      </c>
      <c r="G46" s="66">
        <f t="shared" si="11"/>
        <v>21</v>
      </c>
      <c r="H46" s="65">
        <f>VLOOKUP($A46,'Return Data'!$B$7:$R$2843,12,0)</f>
        <v>47.218400000000003</v>
      </c>
      <c r="I46" s="66">
        <f t="shared" si="12"/>
        <v>17</v>
      </c>
      <c r="J46" s="65">
        <f>VLOOKUP($A46,'Return Data'!$B$7:$R$2843,13,0)</f>
        <v>86.003600000000006</v>
      </c>
      <c r="K46" s="66">
        <f t="shared" si="13"/>
        <v>13</v>
      </c>
      <c r="L46" s="65">
        <f>VLOOKUP($A46,'Return Data'!$B$7:$R$2843,17,0)</f>
        <v>24.277699999999999</v>
      </c>
      <c r="M46" s="66">
        <f t="shared" si="14"/>
        <v>9</v>
      </c>
      <c r="N46" s="65">
        <f>VLOOKUP($A46,'Return Data'!$B$7:$R$2843,14,0)</f>
        <v>16.981999999999999</v>
      </c>
      <c r="O46" s="66">
        <f t="shared" si="15"/>
        <v>7</v>
      </c>
      <c r="P46" s="65"/>
      <c r="Q46" s="66"/>
      <c r="R46" s="65">
        <f>VLOOKUP($A46,'Return Data'!$B$7:$R$2843,16,0)</f>
        <v>15.671099999999999</v>
      </c>
      <c r="S46" s="67">
        <f t="shared" si="16"/>
        <v>24</v>
      </c>
    </row>
    <row r="47" spans="1:19" x14ac:dyDescent="0.3">
      <c r="A47" s="63" t="s">
        <v>305</v>
      </c>
      <c r="B47" s="64">
        <f>VLOOKUP($A47,'Return Data'!$B$7:$R$2843,3,0)</f>
        <v>44347</v>
      </c>
      <c r="C47" s="65">
        <f>VLOOKUP($A47,'Return Data'!$B$7:$R$2843,4,0)</f>
        <v>21.951000000000001</v>
      </c>
      <c r="D47" s="65">
        <f>VLOOKUP($A47,'Return Data'!$B$7:$R$2843,10,0)</f>
        <v>10.241199999999999</v>
      </c>
      <c r="E47" s="66">
        <f t="shared" si="10"/>
        <v>23</v>
      </c>
      <c r="F47" s="65">
        <f>VLOOKUP($A47,'Return Data'!$B$7:$R$2843,11,0)</f>
        <v>26.3934</v>
      </c>
      <c r="G47" s="66">
        <f t="shared" si="11"/>
        <v>24</v>
      </c>
      <c r="H47" s="65">
        <f>VLOOKUP($A47,'Return Data'!$B$7:$R$2843,12,0)</f>
        <v>46.3</v>
      </c>
      <c r="I47" s="66">
        <f t="shared" si="12"/>
        <v>20</v>
      </c>
      <c r="J47" s="65">
        <f>VLOOKUP($A47,'Return Data'!$B$7:$R$2843,13,0)</f>
        <v>85.409499999999994</v>
      </c>
      <c r="K47" s="66">
        <f t="shared" si="13"/>
        <v>14</v>
      </c>
      <c r="L47" s="65">
        <f>VLOOKUP($A47,'Return Data'!$B$7:$R$2843,17,0)</f>
        <v>24.7529</v>
      </c>
      <c r="M47" s="66">
        <f t="shared" si="14"/>
        <v>8</v>
      </c>
      <c r="N47" s="65">
        <f>VLOOKUP($A47,'Return Data'!$B$7:$R$2843,14,0)</f>
        <v>15.7318</v>
      </c>
      <c r="O47" s="66">
        <f t="shared" si="15"/>
        <v>9</v>
      </c>
      <c r="P47" s="65">
        <f>VLOOKUP($A47,'Return Data'!$B$7:$R$2843,15,0)</f>
        <v>16.7804</v>
      </c>
      <c r="Q47" s="66">
        <f>RANK(P47,P$8:P$73,0)</f>
        <v>7</v>
      </c>
      <c r="R47" s="65">
        <f>VLOOKUP($A47,'Return Data'!$B$7:$R$2843,16,0)</f>
        <v>13.5463</v>
      </c>
      <c r="S47" s="67">
        <f t="shared" si="16"/>
        <v>37</v>
      </c>
    </row>
    <row r="48" spans="1:19" x14ac:dyDescent="0.3">
      <c r="A48" s="63" t="s">
        <v>306</v>
      </c>
      <c r="B48" s="64">
        <f>VLOOKUP($A48,'Return Data'!$B$7:$R$2843,3,0)</f>
        <v>44347</v>
      </c>
      <c r="C48" s="65">
        <f>VLOOKUP($A48,'Return Data'!$B$7:$R$2843,4,0)</f>
        <v>20.735099999999999</v>
      </c>
      <c r="D48" s="65">
        <f>VLOOKUP($A48,'Return Data'!$B$7:$R$2843,10,0)</f>
        <v>10.4217</v>
      </c>
      <c r="E48" s="66">
        <f t="shared" si="10"/>
        <v>19</v>
      </c>
      <c r="F48" s="65">
        <f>VLOOKUP($A48,'Return Data'!$B$7:$R$2843,11,0)</f>
        <v>27.145199999999999</v>
      </c>
      <c r="G48" s="66">
        <f t="shared" si="11"/>
        <v>19</v>
      </c>
      <c r="H48" s="65">
        <f>VLOOKUP($A48,'Return Data'!$B$7:$R$2843,12,0)</f>
        <v>47.103400000000001</v>
      </c>
      <c r="I48" s="66">
        <f t="shared" si="12"/>
        <v>18</v>
      </c>
      <c r="J48" s="65">
        <f>VLOOKUP($A48,'Return Data'!$B$7:$R$2843,13,0)</f>
        <v>88.204899999999995</v>
      </c>
      <c r="K48" s="66">
        <f t="shared" si="13"/>
        <v>11</v>
      </c>
      <c r="L48" s="65">
        <f>VLOOKUP($A48,'Return Data'!$B$7:$R$2843,17,0)</f>
        <v>23.2652</v>
      </c>
      <c r="M48" s="66">
        <f t="shared" si="14"/>
        <v>10</v>
      </c>
      <c r="N48" s="65">
        <f>VLOOKUP($A48,'Return Data'!$B$7:$R$2843,14,0)</f>
        <v>14.357900000000001</v>
      </c>
      <c r="O48" s="66">
        <f t="shared" si="15"/>
        <v>12</v>
      </c>
      <c r="P48" s="65">
        <f>VLOOKUP($A48,'Return Data'!$B$7:$R$2843,15,0)</f>
        <v>15.4902</v>
      </c>
      <c r="Q48" s="66">
        <f>RANK(P48,P$8:P$73,0)</f>
        <v>14</v>
      </c>
      <c r="R48" s="65">
        <f>VLOOKUP($A48,'Return Data'!$B$7:$R$2843,16,0)</f>
        <v>12.330299999999999</v>
      </c>
      <c r="S48" s="67">
        <f t="shared" si="16"/>
        <v>40</v>
      </c>
    </row>
    <row r="49" spans="1:19" x14ac:dyDescent="0.3">
      <c r="A49" s="63" t="s">
        <v>307</v>
      </c>
      <c r="B49" s="64">
        <f>VLOOKUP($A49,'Return Data'!$B$7:$R$2843,3,0)</f>
        <v>44347</v>
      </c>
      <c r="C49" s="65">
        <f>VLOOKUP($A49,'Return Data'!$B$7:$R$2843,4,0)</f>
        <v>23.038900000000002</v>
      </c>
      <c r="D49" s="65">
        <f>VLOOKUP($A49,'Return Data'!$B$7:$R$2843,10,0)</f>
        <v>14.7864</v>
      </c>
      <c r="E49" s="66">
        <f t="shared" si="10"/>
        <v>8</v>
      </c>
      <c r="F49" s="65">
        <f>VLOOKUP($A49,'Return Data'!$B$7:$R$2843,11,0)</f>
        <v>35.080399999999997</v>
      </c>
      <c r="G49" s="66">
        <f t="shared" si="11"/>
        <v>9</v>
      </c>
      <c r="H49" s="65">
        <f>VLOOKUP($A49,'Return Data'!$B$7:$R$2843,12,0)</f>
        <v>55.005299999999998</v>
      </c>
      <c r="I49" s="66">
        <f t="shared" si="12"/>
        <v>9</v>
      </c>
      <c r="J49" s="65">
        <f>VLOOKUP($A49,'Return Data'!$B$7:$R$2843,13,0)</f>
        <v>97.045000000000002</v>
      </c>
      <c r="K49" s="66">
        <f t="shared" si="13"/>
        <v>8</v>
      </c>
      <c r="L49" s="65">
        <f>VLOOKUP($A49,'Return Data'!$B$7:$R$2843,17,0)</f>
        <v>32.978299999999997</v>
      </c>
      <c r="M49" s="66">
        <f t="shared" si="14"/>
        <v>3</v>
      </c>
      <c r="N49" s="65">
        <f>VLOOKUP($A49,'Return Data'!$B$7:$R$2843,14,0)</f>
        <v>20.942299999999999</v>
      </c>
      <c r="O49" s="66">
        <f t="shared" si="15"/>
        <v>4</v>
      </c>
      <c r="P49" s="65"/>
      <c r="Q49" s="66"/>
      <c r="R49" s="65">
        <f>VLOOKUP($A49,'Return Data'!$B$7:$R$2843,16,0)</f>
        <v>22.1586</v>
      </c>
      <c r="S49" s="67">
        <f t="shared" si="16"/>
        <v>7</v>
      </c>
    </row>
    <row r="50" spans="1:19" x14ac:dyDescent="0.3">
      <c r="A50" s="63" t="s">
        <v>308</v>
      </c>
      <c r="B50" s="64">
        <f>VLOOKUP($A50,'Return Data'!$B$7:$R$2843,3,0)</f>
        <v>44347</v>
      </c>
      <c r="C50" s="65">
        <f>VLOOKUP($A50,'Return Data'!$B$7:$R$2843,4,0)</f>
        <v>15.710100000000001</v>
      </c>
      <c r="D50" s="65">
        <f>VLOOKUP($A50,'Return Data'!$B$7:$R$2843,10,0)</f>
        <v>10.3416</v>
      </c>
      <c r="E50" s="66">
        <f t="shared" si="10"/>
        <v>20</v>
      </c>
      <c r="F50" s="65">
        <f>VLOOKUP($A50,'Return Data'!$B$7:$R$2843,11,0)</f>
        <v>25.945799999999998</v>
      </c>
      <c r="G50" s="66">
        <f t="shared" si="11"/>
        <v>27</v>
      </c>
      <c r="H50" s="65">
        <f>VLOOKUP($A50,'Return Data'!$B$7:$R$2843,12,0)</f>
        <v>44.022300000000001</v>
      </c>
      <c r="I50" s="66">
        <f t="shared" si="12"/>
        <v>29</v>
      </c>
      <c r="J50" s="65">
        <f>VLOOKUP($A50,'Return Data'!$B$7:$R$2843,13,0)</f>
        <v>71.8322</v>
      </c>
      <c r="K50" s="66">
        <f t="shared" si="13"/>
        <v>26</v>
      </c>
      <c r="L50" s="65">
        <f>VLOOKUP($A50,'Return Data'!$B$7:$R$2843,17,0)</f>
        <v>20.090499999999999</v>
      </c>
      <c r="M50" s="66">
        <f t="shared" si="14"/>
        <v>15</v>
      </c>
      <c r="N50" s="65"/>
      <c r="O50" s="66"/>
      <c r="P50" s="65"/>
      <c r="Q50" s="66"/>
      <c r="R50" s="65">
        <f>VLOOKUP($A50,'Return Data'!$B$7:$R$2843,16,0)</f>
        <v>17.020099999999999</v>
      </c>
      <c r="S50" s="67">
        <f t="shared" si="16"/>
        <v>18</v>
      </c>
    </row>
    <row r="51" spans="1:19" x14ac:dyDescent="0.3">
      <c r="A51" s="63" t="s">
        <v>309</v>
      </c>
      <c r="B51" s="64">
        <f>VLOOKUP($A51,'Return Data'!$B$7:$R$2843,3,0)</f>
        <v>44347</v>
      </c>
      <c r="C51" s="65">
        <f>VLOOKUP($A51,'Return Data'!$B$7:$R$2843,4,0)</f>
        <v>14.2828</v>
      </c>
      <c r="D51" s="65">
        <f>VLOOKUP($A51,'Return Data'!$B$7:$R$2843,10,0)</f>
        <v>8.5715000000000003</v>
      </c>
      <c r="E51" s="66">
        <f t="shared" si="10"/>
        <v>31</v>
      </c>
      <c r="F51" s="65">
        <f>VLOOKUP($A51,'Return Data'!$B$7:$R$2843,11,0)</f>
        <v>23.689499999999999</v>
      </c>
      <c r="G51" s="66">
        <f t="shared" si="11"/>
        <v>35</v>
      </c>
      <c r="H51" s="65">
        <f>VLOOKUP($A51,'Return Data'!$B$7:$R$2843,12,0)</f>
        <v>39.005400000000002</v>
      </c>
      <c r="I51" s="66">
        <f t="shared" si="12"/>
        <v>43</v>
      </c>
      <c r="J51" s="65">
        <f>VLOOKUP($A51,'Return Data'!$B$7:$R$2843,13,0)</f>
        <v>62.941499999999998</v>
      </c>
      <c r="K51" s="66">
        <f t="shared" si="13"/>
        <v>47</v>
      </c>
      <c r="L51" s="65">
        <f>VLOOKUP($A51,'Return Data'!$B$7:$R$2843,17,0)</f>
        <v>17.1357</v>
      </c>
      <c r="M51" s="66">
        <f t="shared" si="14"/>
        <v>24</v>
      </c>
      <c r="N51" s="65"/>
      <c r="O51" s="66"/>
      <c r="P51" s="65"/>
      <c r="Q51" s="66"/>
      <c r="R51" s="65">
        <f>VLOOKUP($A51,'Return Data'!$B$7:$R$2843,16,0)</f>
        <v>11.859</v>
      </c>
      <c r="S51" s="67">
        <f t="shared" si="16"/>
        <v>42</v>
      </c>
    </row>
    <row r="52" spans="1:19" x14ac:dyDescent="0.3">
      <c r="A52" s="63" t="s">
        <v>310</v>
      </c>
      <c r="B52" s="64">
        <f>VLOOKUP($A52,'Return Data'!$B$7:$R$2843,3,0)</f>
        <v>44347</v>
      </c>
      <c r="C52" s="65">
        <f>VLOOKUP($A52,'Return Data'!$B$7:$R$2843,4,0)</f>
        <v>66.197100000000006</v>
      </c>
      <c r="D52" s="65">
        <f>VLOOKUP($A52,'Return Data'!$B$7:$R$2843,10,0)</f>
        <v>12.4483</v>
      </c>
      <c r="E52" s="66">
        <f t="shared" si="10"/>
        <v>11</v>
      </c>
      <c r="F52" s="65">
        <f>VLOOKUP($A52,'Return Data'!$B$7:$R$2843,11,0)</f>
        <v>27.283000000000001</v>
      </c>
      <c r="G52" s="66">
        <f t="shared" si="11"/>
        <v>18</v>
      </c>
      <c r="H52" s="65">
        <f>VLOOKUP($A52,'Return Data'!$B$7:$R$2843,12,0)</f>
        <v>50.617400000000004</v>
      </c>
      <c r="I52" s="66">
        <f t="shared" si="12"/>
        <v>11</v>
      </c>
      <c r="J52" s="65">
        <f>VLOOKUP($A52,'Return Data'!$B$7:$R$2843,13,0)</f>
        <v>91.884</v>
      </c>
      <c r="K52" s="66">
        <f t="shared" si="13"/>
        <v>10</v>
      </c>
      <c r="L52" s="65">
        <f>VLOOKUP($A52,'Return Data'!$B$7:$R$2843,17,0)</f>
        <v>32.837000000000003</v>
      </c>
      <c r="M52" s="66">
        <f t="shared" si="14"/>
        <v>4</v>
      </c>
      <c r="N52" s="65">
        <f>VLOOKUP($A52,'Return Data'!$B$7:$R$2843,14,0)</f>
        <v>24.126000000000001</v>
      </c>
      <c r="O52" s="66">
        <f>RANK(N52,N$8:N$73,0)</f>
        <v>3</v>
      </c>
      <c r="P52" s="65">
        <f>VLOOKUP($A52,'Return Data'!$B$7:$R$2843,15,0)</f>
        <v>23.2713</v>
      </c>
      <c r="Q52" s="66">
        <f>RANK(P52,P$8:P$73,0)</f>
        <v>2</v>
      </c>
      <c r="R52" s="65">
        <f>VLOOKUP($A52,'Return Data'!$B$7:$R$2843,16,0)</f>
        <v>22.866800000000001</v>
      </c>
      <c r="S52" s="67">
        <f t="shared" si="16"/>
        <v>6</v>
      </c>
    </row>
    <row r="53" spans="1:19" x14ac:dyDescent="0.3">
      <c r="A53" s="63" t="s">
        <v>311</v>
      </c>
      <c r="B53" s="64">
        <f>VLOOKUP($A53,'Return Data'!$B$7:$R$2843,3,0)</f>
        <v>44347</v>
      </c>
      <c r="C53" s="65">
        <f>VLOOKUP($A53,'Return Data'!$B$7:$R$2843,4,0)</f>
        <v>46.639200000000002</v>
      </c>
      <c r="D53" s="65">
        <f>VLOOKUP($A53,'Return Data'!$B$7:$R$2843,10,0)</f>
        <v>9.9148999999999994</v>
      </c>
      <c r="E53" s="66">
        <f t="shared" si="10"/>
        <v>26</v>
      </c>
      <c r="F53" s="65">
        <f>VLOOKUP($A53,'Return Data'!$B$7:$R$2843,11,0)</f>
        <v>26.820399999999999</v>
      </c>
      <c r="G53" s="66">
        <f t="shared" si="11"/>
        <v>23</v>
      </c>
      <c r="H53" s="65">
        <f>VLOOKUP($A53,'Return Data'!$B$7:$R$2843,12,0)</f>
        <v>48.820599999999999</v>
      </c>
      <c r="I53" s="66">
        <f t="shared" si="12"/>
        <v>14</v>
      </c>
      <c r="J53" s="65">
        <f>VLOOKUP($A53,'Return Data'!$B$7:$R$2843,13,0)</f>
        <v>87.703999999999994</v>
      </c>
      <c r="K53" s="66">
        <f t="shared" si="13"/>
        <v>12</v>
      </c>
      <c r="L53" s="65">
        <f>VLOOKUP($A53,'Return Data'!$B$7:$R$2843,17,0)</f>
        <v>34.130699999999997</v>
      </c>
      <c r="M53" s="66">
        <f t="shared" si="14"/>
        <v>2</v>
      </c>
      <c r="N53" s="65">
        <f>VLOOKUP($A53,'Return Data'!$B$7:$R$2843,14,0)</f>
        <v>25.436599999999999</v>
      </c>
      <c r="O53" s="66">
        <f>RANK(N53,N$8:N$73,0)</f>
        <v>2</v>
      </c>
      <c r="P53" s="65">
        <f>VLOOKUP($A53,'Return Data'!$B$7:$R$2843,15,0)</f>
        <v>23.414000000000001</v>
      </c>
      <c r="Q53" s="66">
        <f>RANK(P53,P$8:P$73,0)</f>
        <v>1</v>
      </c>
      <c r="R53" s="65">
        <f>VLOOKUP($A53,'Return Data'!$B$7:$R$2843,16,0)</f>
        <v>23.916799999999999</v>
      </c>
      <c r="S53" s="67">
        <f t="shared" si="16"/>
        <v>3</v>
      </c>
    </row>
    <row r="54" spans="1:19" x14ac:dyDescent="0.3">
      <c r="A54" s="63" t="s">
        <v>312</v>
      </c>
      <c r="B54" s="64">
        <f>VLOOKUP($A54,'Return Data'!$B$7:$R$2843,3,0)</f>
        <v>44347</v>
      </c>
      <c r="C54" s="65">
        <f>VLOOKUP($A54,'Return Data'!$B$7:$R$2843,4,0)</f>
        <v>13.607100000000001</v>
      </c>
      <c r="D54" s="65">
        <f>VLOOKUP($A54,'Return Data'!$B$7:$R$2843,10,0)</f>
        <v>4.3937999999999997</v>
      </c>
      <c r="E54" s="66">
        <f t="shared" si="10"/>
        <v>64</v>
      </c>
      <c r="F54" s="65">
        <f>VLOOKUP($A54,'Return Data'!$B$7:$R$2843,11,0)</f>
        <v>11.0929</v>
      </c>
      <c r="G54" s="66">
        <f t="shared" si="11"/>
        <v>66</v>
      </c>
      <c r="H54" s="65">
        <f>VLOOKUP($A54,'Return Data'!$B$7:$R$2843,12,0)</f>
        <v>22.8765</v>
      </c>
      <c r="I54" s="66">
        <f t="shared" si="12"/>
        <v>66</v>
      </c>
      <c r="J54" s="65">
        <f>VLOOKUP($A54,'Return Data'!$B$7:$R$2843,13,0)</f>
        <v>42.744300000000003</v>
      </c>
      <c r="K54" s="66">
        <f t="shared" si="13"/>
        <v>66</v>
      </c>
      <c r="L54" s="65"/>
      <c r="M54" s="66"/>
      <c r="N54" s="65"/>
      <c r="O54" s="66"/>
      <c r="P54" s="65"/>
      <c r="Q54" s="66"/>
      <c r="R54" s="65">
        <f>VLOOKUP($A54,'Return Data'!$B$7:$R$2843,16,0)</f>
        <v>14.0175</v>
      </c>
      <c r="S54" s="67">
        <f t="shared" si="16"/>
        <v>33</v>
      </c>
    </row>
    <row r="55" spans="1:19" x14ac:dyDescent="0.3">
      <c r="A55" s="63" t="s">
        <v>313</v>
      </c>
      <c r="B55" s="64">
        <f>VLOOKUP($A55,'Return Data'!$B$7:$R$2843,3,0)</f>
        <v>44347</v>
      </c>
      <c r="C55" s="65">
        <f>VLOOKUP($A55,'Return Data'!$B$7:$R$2843,4,0)</f>
        <v>128.18100000000001</v>
      </c>
      <c r="D55" s="65">
        <f>VLOOKUP($A55,'Return Data'!$B$7:$R$2843,10,0)</f>
        <v>5.9576000000000002</v>
      </c>
      <c r="E55" s="66">
        <f t="shared" si="10"/>
        <v>55</v>
      </c>
      <c r="F55" s="65">
        <f>VLOOKUP($A55,'Return Data'!$B$7:$R$2843,11,0)</f>
        <v>21.663399999999999</v>
      </c>
      <c r="G55" s="66">
        <f t="shared" si="11"/>
        <v>44</v>
      </c>
      <c r="H55" s="65">
        <f>VLOOKUP($A55,'Return Data'!$B$7:$R$2843,12,0)</f>
        <v>37.945300000000003</v>
      </c>
      <c r="I55" s="66">
        <f t="shared" si="12"/>
        <v>46</v>
      </c>
      <c r="J55" s="65">
        <f>VLOOKUP($A55,'Return Data'!$B$7:$R$2843,13,0)</f>
        <v>64.182900000000004</v>
      </c>
      <c r="K55" s="66">
        <f t="shared" si="13"/>
        <v>43</v>
      </c>
      <c r="L55" s="65">
        <f>VLOOKUP($A55,'Return Data'!$B$7:$R$2843,17,0)</f>
        <v>10.552899999999999</v>
      </c>
      <c r="M55" s="66">
        <f t="shared" ref="M55:M73" si="17">RANK(L55,L$8:L$73,0)</f>
        <v>59</v>
      </c>
      <c r="N55" s="65">
        <f>VLOOKUP($A55,'Return Data'!$B$7:$R$2843,14,0)</f>
        <v>7.3461999999999996</v>
      </c>
      <c r="O55" s="66">
        <f>RANK(N55,N$8:N$73,0)</f>
        <v>45</v>
      </c>
      <c r="P55" s="65">
        <f>VLOOKUP($A55,'Return Data'!$B$7:$R$2843,15,0)</f>
        <v>11.4907</v>
      </c>
      <c r="Q55" s="66">
        <f>RANK(P55,P$8:P$73,0)</f>
        <v>36</v>
      </c>
      <c r="R55" s="65">
        <f>VLOOKUP($A55,'Return Data'!$B$7:$R$2843,16,0)</f>
        <v>15.172000000000001</v>
      </c>
      <c r="S55" s="67">
        <f t="shared" si="16"/>
        <v>25</v>
      </c>
    </row>
    <row r="56" spans="1:19" x14ac:dyDescent="0.3">
      <c r="A56" s="63" t="s">
        <v>314</v>
      </c>
      <c r="B56" s="64">
        <f>VLOOKUP($A56,'Return Data'!$B$7:$R$2843,3,0)</f>
        <v>44347</v>
      </c>
      <c r="C56" s="65">
        <f>VLOOKUP($A56,'Return Data'!$B$7:$R$2843,4,0)</f>
        <v>14.2075</v>
      </c>
      <c r="D56" s="65">
        <f>VLOOKUP($A56,'Return Data'!$B$7:$R$2843,10,0)</f>
        <v>18.472799999999999</v>
      </c>
      <c r="E56" s="66">
        <f t="shared" si="10"/>
        <v>5</v>
      </c>
      <c r="F56" s="65">
        <f>VLOOKUP($A56,'Return Data'!$B$7:$R$2843,11,0)</f>
        <v>42.813299999999998</v>
      </c>
      <c r="G56" s="66">
        <f t="shared" si="11"/>
        <v>7</v>
      </c>
      <c r="H56" s="65">
        <f>VLOOKUP($A56,'Return Data'!$B$7:$R$2843,12,0)</f>
        <v>64.318799999999996</v>
      </c>
      <c r="I56" s="66">
        <f t="shared" si="12"/>
        <v>5</v>
      </c>
      <c r="J56" s="65">
        <f>VLOOKUP($A56,'Return Data'!$B$7:$R$2843,13,0)</f>
        <v>108.37309999999999</v>
      </c>
      <c r="K56" s="66">
        <f t="shared" si="13"/>
        <v>6</v>
      </c>
      <c r="L56" s="65">
        <f>VLOOKUP($A56,'Return Data'!$B$7:$R$2843,17,0)</f>
        <v>15.327</v>
      </c>
      <c r="M56" s="66">
        <f t="shared" si="17"/>
        <v>38</v>
      </c>
      <c r="N56" s="65">
        <f>VLOOKUP($A56,'Return Data'!$B$7:$R$2843,14,0)</f>
        <v>3.665</v>
      </c>
      <c r="O56" s="66">
        <f>RANK(N56,N$8:N$73,0)</f>
        <v>52</v>
      </c>
      <c r="P56" s="65"/>
      <c r="Q56" s="66"/>
      <c r="R56" s="65">
        <f>VLOOKUP($A56,'Return Data'!$B$7:$R$2843,16,0)</f>
        <v>8.0530000000000008</v>
      </c>
      <c r="S56" s="67">
        <f t="shared" si="16"/>
        <v>56</v>
      </c>
    </row>
    <row r="57" spans="1:19" x14ac:dyDescent="0.3">
      <c r="A57" s="63" t="s">
        <v>315</v>
      </c>
      <c r="B57" s="64">
        <f>VLOOKUP($A57,'Return Data'!$B$7:$R$2843,3,0)</f>
        <v>44347</v>
      </c>
      <c r="C57" s="65">
        <f>VLOOKUP($A57,'Return Data'!$B$7:$R$2843,4,0)</f>
        <v>12.247999999999999</v>
      </c>
      <c r="D57" s="65">
        <f>VLOOKUP($A57,'Return Data'!$B$7:$R$2843,10,0)</f>
        <v>18.898800000000001</v>
      </c>
      <c r="E57" s="66">
        <f t="shared" si="10"/>
        <v>4</v>
      </c>
      <c r="F57" s="65">
        <f>VLOOKUP($A57,'Return Data'!$B$7:$R$2843,11,0)</f>
        <v>43.9011</v>
      </c>
      <c r="G57" s="66">
        <f t="shared" si="11"/>
        <v>5</v>
      </c>
      <c r="H57" s="65">
        <f>VLOOKUP($A57,'Return Data'!$B$7:$R$2843,12,0)</f>
        <v>66.809700000000007</v>
      </c>
      <c r="I57" s="66">
        <f t="shared" si="12"/>
        <v>4</v>
      </c>
      <c r="J57" s="65">
        <f>VLOOKUP($A57,'Return Data'!$B$7:$R$2843,13,0)</f>
        <v>112.2593</v>
      </c>
      <c r="K57" s="66">
        <f t="shared" si="13"/>
        <v>4</v>
      </c>
      <c r="L57" s="65">
        <f>VLOOKUP($A57,'Return Data'!$B$7:$R$2843,17,0)</f>
        <v>16.5182</v>
      </c>
      <c r="M57" s="66">
        <f t="shared" si="17"/>
        <v>30</v>
      </c>
      <c r="N57" s="65">
        <f>VLOOKUP($A57,'Return Data'!$B$7:$R$2843,14,0)</f>
        <v>3.6884000000000001</v>
      </c>
      <c r="O57" s="66">
        <f>RANK(N57,N$8:N$73,0)</f>
        <v>51</v>
      </c>
      <c r="P57" s="65"/>
      <c r="Q57" s="66"/>
      <c r="R57" s="65">
        <f>VLOOKUP($A57,'Return Data'!$B$7:$R$2843,16,0)</f>
        <v>4.9596999999999998</v>
      </c>
      <c r="S57" s="67">
        <f t="shared" si="16"/>
        <v>63</v>
      </c>
    </row>
    <row r="58" spans="1:19" x14ac:dyDescent="0.3">
      <c r="A58" s="63" t="s">
        <v>316</v>
      </c>
      <c r="B58" s="64">
        <f>VLOOKUP($A58,'Return Data'!$B$7:$R$2843,3,0)</f>
        <v>44347</v>
      </c>
      <c r="C58" s="65">
        <f>VLOOKUP($A58,'Return Data'!$B$7:$R$2843,4,0)</f>
        <v>11.191000000000001</v>
      </c>
      <c r="D58" s="65">
        <f>VLOOKUP($A58,'Return Data'!$B$7:$R$2843,10,0)</f>
        <v>20.436900000000001</v>
      </c>
      <c r="E58" s="66">
        <f t="shared" si="10"/>
        <v>3</v>
      </c>
      <c r="F58" s="65">
        <f>VLOOKUP($A58,'Return Data'!$B$7:$R$2843,11,0)</f>
        <v>46.913600000000002</v>
      </c>
      <c r="G58" s="66">
        <f t="shared" si="11"/>
        <v>3</v>
      </c>
      <c r="H58" s="65">
        <f>VLOOKUP($A58,'Return Data'!$B$7:$R$2843,12,0)</f>
        <v>69.145399999999995</v>
      </c>
      <c r="I58" s="66">
        <f t="shared" si="12"/>
        <v>3</v>
      </c>
      <c r="J58" s="65">
        <f>VLOOKUP($A58,'Return Data'!$B$7:$R$2843,13,0)</f>
        <v>119.19070000000001</v>
      </c>
      <c r="K58" s="66">
        <f t="shared" si="13"/>
        <v>2</v>
      </c>
      <c r="L58" s="65">
        <f>VLOOKUP($A58,'Return Data'!$B$7:$R$2843,17,0)</f>
        <v>16.332799999999999</v>
      </c>
      <c r="M58" s="66">
        <f t="shared" si="17"/>
        <v>32</v>
      </c>
      <c r="N58" s="65"/>
      <c r="O58" s="66"/>
      <c r="P58" s="65"/>
      <c r="Q58" s="66"/>
      <c r="R58" s="65">
        <f>VLOOKUP($A58,'Return Data'!$B$7:$R$2843,16,0)</f>
        <v>3.1101000000000001</v>
      </c>
      <c r="S58" s="67">
        <f t="shared" si="16"/>
        <v>66</v>
      </c>
    </row>
    <row r="59" spans="1:19" x14ac:dyDescent="0.3">
      <c r="A59" s="63" t="s">
        <v>317</v>
      </c>
      <c r="B59" s="64">
        <f>VLOOKUP($A59,'Return Data'!$B$7:$R$2843,3,0)</f>
        <v>44347</v>
      </c>
      <c r="C59" s="65">
        <f>VLOOKUP($A59,'Return Data'!$B$7:$R$2843,4,0)</f>
        <v>12.198399999999999</v>
      </c>
      <c r="D59" s="65">
        <f>VLOOKUP($A59,'Return Data'!$B$7:$R$2843,10,0)</f>
        <v>20.495899999999999</v>
      </c>
      <c r="E59" s="66">
        <f t="shared" si="10"/>
        <v>2</v>
      </c>
      <c r="F59" s="65">
        <f>VLOOKUP($A59,'Return Data'!$B$7:$R$2843,11,0)</f>
        <v>47.369900000000001</v>
      </c>
      <c r="G59" s="66">
        <f t="shared" si="11"/>
        <v>2</v>
      </c>
      <c r="H59" s="65">
        <f>VLOOKUP($A59,'Return Data'!$B$7:$R$2843,12,0)</f>
        <v>70.764600000000002</v>
      </c>
      <c r="I59" s="66">
        <f t="shared" si="12"/>
        <v>2</v>
      </c>
      <c r="J59" s="65">
        <f>VLOOKUP($A59,'Return Data'!$B$7:$R$2843,13,0)</f>
        <v>117.4674</v>
      </c>
      <c r="K59" s="66">
        <f t="shared" si="13"/>
        <v>3</v>
      </c>
      <c r="L59" s="65">
        <f>VLOOKUP($A59,'Return Data'!$B$7:$R$2843,17,0)</f>
        <v>17.728000000000002</v>
      </c>
      <c r="M59" s="66">
        <f t="shared" si="17"/>
        <v>23</v>
      </c>
      <c r="N59" s="65">
        <f>VLOOKUP($A59,'Return Data'!$B$7:$R$2843,14,0)</f>
        <v>4.5472999999999999</v>
      </c>
      <c r="O59" s="66">
        <f>RANK(N59,N$8:N$73,0)</f>
        <v>50</v>
      </c>
      <c r="P59" s="65"/>
      <c r="Q59" s="66"/>
      <c r="R59" s="65">
        <f>VLOOKUP($A59,'Return Data'!$B$7:$R$2843,16,0)</f>
        <v>5.218</v>
      </c>
      <c r="S59" s="67">
        <f t="shared" si="16"/>
        <v>61</v>
      </c>
    </row>
    <row r="60" spans="1:19" x14ac:dyDescent="0.3">
      <c r="A60" s="63" t="s">
        <v>318</v>
      </c>
      <c r="B60" s="64">
        <f>VLOOKUP($A60,'Return Data'!$B$7:$R$2843,3,0)</f>
        <v>44347</v>
      </c>
      <c r="C60" s="65">
        <f>VLOOKUP($A60,'Return Data'!$B$7:$R$2843,4,0)</f>
        <v>11.8819</v>
      </c>
      <c r="D60" s="65">
        <f>VLOOKUP($A60,'Return Data'!$B$7:$R$2843,10,0)</f>
        <v>17.432099999999998</v>
      </c>
      <c r="E60" s="66">
        <f t="shared" si="10"/>
        <v>6</v>
      </c>
      <c r="F60" s="65">
        <f>VLOOKUP($A60,'Return Data'!$B$7:$R$2843,11,0)</f>
        <v>44.091099999999997</v>
      </c>
      <c r="G60" s="66">
        <f t="shared" si="11"/>
        <v>4</v>
      </c>
      <c r="H60" s="65">
        <f>VLOOKUP($A60,'Return Data'!$B$7:$R$2843,12,0)</f>
        <v>62.516399999999997</v>
      </c>
      <c r="I60" s="66">
        <f t="shared" si="12"/>
        <v>6</v>
      </c>
      <c r="J60" s="65">
        <f>VLOOKUP($A60,'Return Data'!$B$7:$R$2843,13,0)</f>
        <v>112.0064</v>
      </c>
      <c r="K60" s="66">
        <f t="shared" si="13"/>
        <v>5</v>
      </c>
      <c r="L60" s="65">
        <f>VLOOKUP($A60,'Return Data'!$B$7:$R$2843,17,0)</f>
        <v>16.1282</v>
      </c>
      <c r="M60" s="66">
        <f t="shared" si="17"/>
        <v>34</v>
      </c>
      <c r="N60" s="65"/>
      <c r="O60" s="66"/>
      <c r="P60" s="65"/>
      <c r="Q60" s="66"/>
      <c r="R60" s="65">
        <f>VLOOKUP($A60,'Return Data'!$B$7:$R$2843,16,0)</f>
        <v>5.5754999999999999</v>
      </c>
      <c r="S60" s="67">
        <f t="shared" si="16"/>
        <v>60</v>
      </c>
    </row>
    <row r="61" spans="1:19" x14ac:dyDescent="0.3">
      <c r="A61" s="63" t="s">
        <v>319</v>
      </c>
      <c r="B61" s="64">
        <f>VLOOKUP($A61,'Return Data'!$B$7:$R$2843,3,0)</f>
        <v>44347</v>
      </c>
      <c r="C61" s="65">
        <f>VLOOKUP($A61,'Return Data'!$B$7:$R$2843,4,0)</f>
        <v>20.5794</v>
      </c>
      <c r="D61" s="65">
        <f>VLOOKUP($A61,'Return Data'!$B$7:$R$2843,10,0)</f>
        <v>7.7805</v>
      </c>
      <c r="E61" s="66">
        <f t="shared" si="10"/>
        <v>40</v>
      </c>
      <c r="F61" s="65">
        <f>VLOOKUP($A61,'Return Data'!$B$7:$R$2843,11,0)</f>
        <v>23.020700000000001</v>
      </c>
      <c r="G61" s="66">
        <f t="shared" si="11"/>
        <v>42</v>
      </c>
      <c r="H61" s="65">
        <f>VLOOKUP($A61,'Return Data'!$B$7:$R$2843,12,0)</f>
        <v>39.233400000000003</v>
      </c>
      <c r="I61" s="66">
        <f t="shared" si="12"/>
        <v>40</v>
      </c>
      <c r="J61" s="65">
        <f>VLOOKUP($A61,'Return Data'!$B$7:$R$2843,13,0)</f>
        <v>67.999200000000002</v>
      </c>
      <c r="K61" s="66">
        <f t="shared" si="13"/>
        <v>34</v>
      </c>
      <c r="L61" s="65">
        <f>VLOOKUP($A61,'Return Data'!$B$7:$R$2843,17,0)</f>
        <v>17.0504</v>
      </c>
      <c r="M61" s="66">
        <f t="shared" si="17"/>
        <v>26</v>
      </c>
      <c r="N61" s="65">
        <f>VLOOKUP($A61,'Return Data'!$B$7:$R$2843,14,0)</f>
        <v>12.2196</v>
      </c>
      <c r="O61" s="66">
        <f>RANK(N61,N$8:N$73,0)</f>
        <v>23</v>
      </c>
      <c r="P61" s="65"/>
      <c r="Q61" s="66"/>
      <c r="R61" s="65">
        <f>VLOOKUP($A61,'Return Data'!$B$7:$R$2843,16,0)</f>
        <v>14.896599999999999</v>
      </c>
      <c r="S61" s="67">
        <f t="shared" si="16"/>
        <v>26</v>
      </c>
    </row>
    <row r="62" spans="1:19" x14ac:dyDescent="0.3">
      <c r="A62" s="63" t="s">
        <v>320</v>
      </c>
      <c r="B62" s="64">
        <f>VLOOKUP($A62,'Return Data'!$B$7:$R$2843,3,0)</f>
        <v>44347</v>
      </c>
      <c r="C62" s="65">
        <f>VLOOKUP($A62,'Return Data'!$B$7:$R$2843,4,0)</f>
        <v>18.868099999999998</v>
      </c>
      <c r="D62" s="65">
        <f>VLOOKUP($A62,'Return Data'!$B$7:$R$2843,10,0)</f>
        <v>8.0671999999999997</v>
      </c>
      <c r="E62" s="66">
        <f t="shared" si="10"/>
        <v>37</v>
      </c>
      <c r="F62" s="65">
        <f>VLOOKUP($A62,'Return Data'!$B$7:$R$2843,11,0)</f>
        <v>23.756900000000002</v>
      </c>
      <c r="G62" s="66">
        <f t="shared" si="11"/>
        <v>34</v>
      </c>
      <c r="H62" s="65">
        <f>VLOOKUP($A62,'Return Data'!$B$7:$R$2843,12,0)</f>
        <v>40.285400000000003</v>
      </c>
      <c r="I62" s="66">
        <f t="shared" si="12"/>
        <v>37</v>
      </c>
      <c r="J62" s="65">
        <f>VLOOKUP($A62,'Return Data'!$B$7:$R$2843,13,0)</f>
        <v>69.489699999999999</v>
      </c>
      <c r="K62" s="66">
        <f t="shared" si="13"/>
        <v>29</v>
      </c>
      <c r="L62" s="65">
        <f>VLOOKUP($A62,'Return Data'!$B$7:$R$2843,17,0)</f>
        <v>16.6159</v>
      </c>
      <c r="M62" s="66">
        <f t="shared" si="17"/>
        <v>29</v>
      </c>
      <c r="N62" s="65">
        <f>VLOOKUP($A62,'Return Data'!$B$7:$R$2843,14,0)</f>
        <v>11.6191</v>
      </c>
      <c r="O62" s="66">
        <f>RANK(N62,N$8:N$73,0)</f>
        <v>26</v>
      </c>
      <c r="P62" s="65">
        <f>VLOOKUP($A62,'Return Data'!$B$7:$R$2843,15,0)</f>
        <v>14.489100000000001</v>
      </c>
      <c r="Q62" s="66">
        <f>RANK(P62,P$8:P$73,0)</f>
        <v>17</v>
      </c>
      <c r="R62" s="65">
        <f>VLOOKUP($A62,'Return Data'!$B$7:$R$2843,16,0)</f>
        <v>10.8079</v>
      </c>
      <c r="S62" s="67">
        <f t="shared" si="16"/>
        <v>53</v>
      </c>
    </row>
    <row r="63" spans="1:19" x14ac:dyDescent="0.3">
      <c r="A63" s="63" t="s">
        <v>321</v>
      </c>
      <c r="B63" s="64">
        <f>VLOOKUP($A63,'Return Data'!$B$7:$R$2843,3,0)</f>
        <v>44347</v>
      </c>
      <c r="C63" s="65">
        <f>VLOOKUP($A63,'Return Data'!$B$7:$R$2843,4,0)</f>
        <v>13.820600000000001</v>
      </c>
      <c r="D63" s="65">
        <f>VLOOKUP($A63,'Return Data'!$B$7:$R$2843,10,0)</f>
        <v>16.542999999999999</v>
      </c>
      <c r="E63" s="66">
        <f t="shared" si="10"/>
        <v>7</v>
      </c>
      <c r="F63" s="65">
        <f>VLOOKUP($A63,'Return Data'!$B$7:$R$2843,11,0)</f>
        <v>42.835299999999997</v>
      </c>
      <c r="G63" s="66">
        <f t="shared" si="11"/>
        <v>6</v>
      </c>
      <c r="H63" s="65">
        <f>VLOOKUP($A63,'Return Data'!$B$7:$R$2843,12,0)</f>
        <v>62.3718</v>
      </c>
      <c r="I63" s="66">
        <f t="shared" si="12"/>
        <v>7</v>
      </c>
      <c r="J63" s="65">
        <f>VLOOKUP($A63,'Return Data'!$B$7:$R$2843,13,0)</f>
        <v>100.91589999999999</v>
      </c>
      <c r="K63" s="66">
        <f t="shared" si="13"/>
        <v>7</v>
      </c>
      <c r="L63" s="65">
        <f>VLOOKUP($A63,'Return Data'!$B$7:$R$2843,17,0)</f>
        <v>16.501300000000001</v>
      </c>
      <c r="M63" s="66">
        <f t="shared" si="17"/>
        <v>31</v>
      </c>
      <c r="N63" s="65"/>
      <c r="O63" s="66"/>
      <c r="P63" s="65"/>
      <c r="Q63" s="66"/>
      <c r="R63" s="65">
        <f>VLOOKUP($A63,'Return Data'!$B$7:$R$2843,16,0)</f>
        <v>11.704700000000001</v>
      </c>
      <c r="S63" s="67">
        <f t="shared" si="16"/>
        <v>44</v>
      </c>
    </row>
    <row r="64" spans="1:19" x14ac:dyDescent="0.3">
      <c r="A64" s="63" t="s">
        <v>322</v>
      </c>
      <c r="B64" s="64">
        <f>VLOOKUP($A64,'Return Data'!$B$7:$R$2843,3,0)</f>
        <v>44347</v>
      </c>
      <c r="C64" s="65">
        <f>VLOOKUP($A64,'Return Data'!$B$7:$R$2843,4,0)</f>
        <v>24.482199999999999</v>
      </c>
      <c r="D64" s="65">
        <f>VLOOKUP($A64,'Return Data'!$B$7:$R$2843,10,0)</f>
        <v>4.9729000000000001</v>
      </c>
      <c r="E64" s="66">
        <f t="shared" si="10"/>
        <v>62</v>
      </c>
      <c r="F64" s="65">
        <f>VLOOKUP($A64,'Return Data'!$B$7:$R$2843,11,0)</f>
        <v>21.532900000000001</v>
      </c>
      <c r="G64" s="66">
        <f t="shared" si="11"/>
        <v>45</v>
      </c>
      <c r="H64" s="65">
        <f>VLOOKUP($A64,'Return Data'!$B$7:$R$2843,12,0)</f>
        <v>37.329799999999999</v>
      </c>
      <c r="I64" s="66">
        <f t="shared" si="12"/>
        <v>47</v>
      </c>
      <c r="J64" s="65">
        <f>VLOOKUP($A64,'Return Data'!$B$7:$R$2843,13,0)</f>
        <v>62.495399999999997</v>
      </c>
      <c r="K64" s="66">
        <f t="shared" si="13"/>
        <v>48</v>
      </c>
      <c r="L64" s="65">
        <f>VLOOKUP($A64,'Return Data'!$B$7:$R$2843,17,0)</f>
        <v>14.333600000000001</v>
      </c>
      <c r="M64" s="66">
        <f t="shared" si="17"/>
        <v>43</v>
      </c>
      <c r="N64" s="65">
        <f>VLOOKUP($A64,'Return Data'!$B$7:$R$2843,14,0)</f>
        <v>11.8363</v>
      </c>
      <c r="O64" s="66">
        <f t="shared" ref="O64:O69" si="18">RANK(N64,N$8:N$73,0)</f>
        <v>25</v>
      </c>
      <c r="P64" s="65">
        <f>VLOOKUP($A64,'Return Data'!$B$7:$R$2843,15,0)</f>
        <v>14.475300000000001</v>
      </c>
      <c r="Q64" s="66">
        <f>RANK(P64,P$8:P$73,0)</f>
        <v>18</v>
      </c>
      <c r="R64" s="65">
        <f>VLOOKUP($A64,'Return Data'!$B$7:$R$2843,16,0)</f>
        <v>14.446</v>
      </c>
      <c r="S64" s="67">
        <f t="shared" si="16"/>
        <v>30</v>
      </c>
    </row>
    <row r="65" spans="1:19" x14ac:dyDescent="0.3">
      <c r="A65" s="63" t="s">
        <v>323</v>
      </c>
      <c r="B65" s="64">
        <f>VLOOKUP($A65,'Return Data'!$B$7:$R$2843,3,0)</f>
        <v>44347</v>
      </c>
      <c r="C65" s="65">
        <f>VLOOKUP($A65,'Return Data'!$B$7:$R$2843,4,0)</f>
        <v>156.41617533535199</v>
      </c>
      <c r="D65" s="65">
        <f>VLOOKUP($A65,'Return Data'!$B$7:$R$2843,10,0)</f>
        <v>8.1137999999999995</v>
      </c>
      <c r="E65" s="66">
        <f t="shared" si="10"/>
        <v>35</v>
      </c>
      <c r="F65" s="65">
        <f>VLOOKUP($A65,'Return Data'!$B$7:$R$2843,11,0)</f>
        <v>18.595300000000002</v>
      </c>
      <c r="G65" s="66">
        <f t="shared" si="11"/>
        <v>57</v>
      </c>
      <c r="H65" s="65">
        <f>VLOOKUP($A65,'Return Data'!$B$7:$R$2843,12,0)</f>
        <v>32.629399999999997</v>
      </c>
      <c r="I65" s="66">
        <f t="shared" si="12"/>
        <v>61</v>
      </c>
      <c r="J65" s="65">
        <f>VLOOKUP($A65,'Return Data'!$B$7:$R$2843,13,0)</f>
        <v>54.030200000000001</v>
      </c>
      <c r="K65" s="66">
        <f t="shared" si="13"/>
        <v>61</v>
      </c>
      <c r="L65" s="65">
        <f>VLOOKUP($A65,'Return Data'!$B$7:$R$2843,17,0)</f>
        <v>13.3141</v>
      </c>
      <c r="M65" s="66">
        <f t="shared" si="17"/>
        <v>48</v>
      </c>
      <c r="N65" s="65">
        <f>VLOOKUP($A65,'Return Data'!$B$7:$R$2843,14,0)</f>
        <v>10.154400000000001</v>
      </c>
      <c r="O65" s="66">
        <f t="shared" si="18"/>
        <v>31</v>
      </c>
      <c r="P65" s="65">
        <f>VLOOKUP($A65,'Return Data'!$B$7:$R$2843,15,0)</f>
        <v>14.0451</v>
      </c>
      <c r="Q65" s="66">
        <f>RANK(P65,P$8:P$73,0)</f>
        <v>19</v>
      </c>
      <c r="R65" s="65">
        <f>VLOOKUP($A65,'Return Data'!$B$7:$R$2843,16,0)</f>
        <v>11.5381</v>
      </c>
      <c r="S65" s="67">
        <f t="shared" si="16"/>
        <v>45</v>
      </c>
    </row>
    <row r="66" spans="1:19" x14ac:dyDescent="0.3">
      <c r="A66" s="63" t="s">
        <v>324</v>
      </c>
      <c r="B66" s="64">
        <f>VLOOKUP($A66,'Return Data'!$B$7:$R$2843,3,0)</f>
        <v>44347</v>
      </c>
      <c r="C66" s="65">
        <f>VLOOKUP($A66,'Return Data'!$B$7:$R$2843,4,0)</f>
        <v>35.229999999999997</v>
      </c>
      <c r="D66" s="65">
        <f>VLOOKUP($A66,'Return Data'!$B$7:$R$2843,10,0)</f>
        <v>6.7899000000000003</v>
      </c>
      <c r="E66" s="66">
        <f t="shared" si="10"/>
        <v>47</v>
      </c>
      <c r="F66" s="65">
        <f>VLOOKUP($A66,'Return Data'!$B$7:$R$2843,11,0)</f>
        <v>22.029800000000002</v>
      </c>
      <c r="G66" s="66">
        <f t="shared" si="11"/>
        <v>43</v>
      </c>
      <c r="H66" s="65">
        <f>VLOOKUP($A66,'Return Data'!$B$7:$R$2843,12,0)</f>
        <v>36.975099999999998</v>
      </c>
      <c r="I66" s="66">
        <f t="shared" si="12"/>
        <v>49</v>
      </c>
      <c r="J66" s="65">
        <f>VLOOKUP($A66,'Return Data'!$B$7:$R$2843,13,0)</f>
        <v>63.708199999999998</v>
      </c>
      <c r="K66" s="66">
        <f t="shared" si="13"/>
        <v>44</v>
      </c>
      <c r="L66" s="65">
        <f>VLOOKUP($A66,'Return Data'!$B$7:$R$2843,17,0)</f>
        <v>19.062999999999999</v>
      </c>
      <c r="M66" s="66">
        <f t="shared" si="17"/>
        <v>16</v>
      </c>
      <c r="N66" s="65">
        <f>VLOOKUP($A66,'Return Data'!$B$7:$R$2843,14,0)</f>
        <v>14.033099999999999</v>
      </c>
      <c r="O66" s="66">
        <f t="shared" si="18"/>
        <v>13</v>
      </c>
      <c r="P66" s="65">
        <f>VLOOKUP($A66,'Return Data'!$B$7:$R$2843,15,0)</f>
        <v>12.9941</v>
      </c>
      <c r="Q66" s="66">
        <f>RANK(P66,P$8:P$73,0)</f>
        <v>24</v>
      </c>
      <c r="R66" s="65">
        <f>VLOOKUP($A66,'Return Data'!$B$7:$R$2843,16,0)</f>
        <v>14.264699999999999</v>
      </c>
      <c r="S66" s="67">
        <f t="shared" si="16"/>
        <v>32</v>
      </c>
    </row>
    <row r="67" spans="1:19" x14ac:dyDescent="0.3">
      <c r="A67" s="63" t="s">
        <v>325</v>
      </c>
      <c r="B67" s="64">
        <f>VLOOKUP($A67,'Return Data'!$B$7:$R$2843,3,0)</f>
        <v>44347</v>
      </c>
      <c r="C67" s="65">
        <f>VLOOKUP($A67,'Return Data'!$B$7:$R$2843,4,0)</f>
        <v>19.5623</v>
      </c>
      <c r="D67" s="65">
        <f>VLOOKUP($A67,'Return Data'!$B$7:$R$2843,10,0)</f>
        <v>10.2536</v>
      </c>
      <c r="E67" s="66">
        <f t="shared" si="10"/>
        <v>22</v>
      </c>
      <c r="F67" s="65">
        <f>VLOOKUP($A67,'Return Data'!$B$7:$R$2843,11,0)</f>
        <v>31.467099999999999</v>
      </c>
      <c r="G67" s="66">
        <f t="shared" si="11"/>
        <v>12</v>
      </c>
      <c r="H67" s="65">
        <f>VLOOKUP($A67,'Return Data'!$B$7:$R$2843,12,0)</f>
        <v>48.979100000000003</v>
      </c>
      <c r="I67" s="66">
        <f t="shared" si="12"/>
        <v>13</v>
      </c>
      <c r="J67" s="65">
        <f>VLOOKUP($A67,'Return Data'!$B$7:$R$2843,13,0)</f>
        <v>83.716300000000004</v>
      </c>
      <c r="K67" s="66">
        <f t="shared" si="13"/>
        <v>15</v>
      </c>
      <c r="L67" s="65">
        <f>VLOOKUP($A67,'Return Data'!$B$7:$R$2843,17,0)</f>
        <v>18.212700000000002</v>
      </c>
      <c r="M67" s="66">
        <f t="shared" si="17"/>
        <v>20</v>
      </c>
      <c r="N67" s="65">
        <f>VLOOKUP($A67,'Return Data'!$B$7:$R$2843,14,0)</f>
        <v>11.3185</v>
      </c>
      <c r="O67" s="66">
        <f t="shared" si="18"/>
        <v>28</v>
      </c>
      <c r="P67" s="65"/>
      <c r="Q67" s="66"/>
      <c r="R67" s="65">
        <f>VLOOKUP($A67,'Return Data'!$B$7:$R$2843,16,0)</f>
        <v>13.851599999999999</v>
      </c>
      <c r="S67" s="67">
        <f t="shared" si="16"/>
        <v>35</v>
      </c>
    </row>
    <row r="68" spans="1:19" x14ac:dyDescent="0.3">
      <c r="A68" s="63" t="s">
        <v>326</v>
      </c>
      <c r="B68" s="64">
        <f>VLOOKUP($A68,'Return Data'!$B$7:$R$2843,3,0)</f>
        <v>44347</v>
      </c>
      <c r="C68" s="65">
        <f>VLOOKUP($A68,'Return Data'!$B$7:$R$2843,4,0)</f>
        <v>14.274800000000001</v>
      </c>
      <c r="D68" s="65">
        <f>VLOOKUP($A68,'Return Data'!$B$7:$R$2843,10,0)</f>
        <v>10.5528</v>
      </c>
      <c r="E68" s="66">
        <f t="shared" si="10"/>
        <v>17</v>
      </c>
      <c r="F68" s="65">
        <f>VLOOKUP($A68,'Return Data'!$B$7:$R$2843,11,0)</f>
        <v>33.610399999999998</v>
      </c>
      <c r="G68" s="66">
        <f t="shared" si="11"/>
        <v>10</v>
      </c>
      <c r="H68" s="65">
        <f>VLOOKUP($A68,'Return Data'!$B$7:$R$2843,12,0)</f>
        <v>51.219299999999997</v>
      </c>
      <c r="I68" s="66">
        <f t="shared" si="12"/>
        <v>10</v>
      </c>
      <c r="J68" s="65">
        <f>VLOOKUP($A68,'Return Data'!$B$7:$R$2843,13,0)</f>
        <v>82.069599999999994</v>
      </c>
      <c r="K68" s="66">
        <f t="shared" si="13"/>
        <v>16</v>
      </c>
      <c r="L68" s="65">
        <f>VLOOKUP($A68,'Return Data'!$B$7:$R$2843,17,0)</f>
        <v>14.200900000000001</v>
      </c>
      <c r="M68" s="66">
        <f t="shared" si="17"/>
        <v>44</v>
      </c>
      <c r="N68" s="65">
        <f>VLOOKUP($A68,'Return Data'!$B$7:$R$2843,14,0)</f>
        <v>9.4235000000000007</v>
      </c>
      <c r="O68" s="66">
        <f t="shared" si="18"/>
        <v>38</v>
      </c>
      <c r="P68" s="65"/>
      <c r="Q68" s="66"/>
      <c r="R68" s="65">
        <f>VLOOKUP($A68,'Return Data'!$B$7:$R$2843,16,0)</f>
        <v>8.5300999999999991</v>
      </c>
      <c r="S68" s="67">
        <f t="shared" si="16"/>
        <v>55</v>
      </c>
    </row>
    <row r="69" spans="1:19" x14ac:dyDescent="0.3">
      <c r="A69" s="63" t="s">
        <v>327</v>
      </c>
      <c r="B69" s="64">
        <f>VLOOKUP($A69,'Return Data'!$B$7:$R$2843,3,0)</f>
        <v>44347</v>
      </c>
      <c r="C69" s="65">
        <f>VLOOKUP($A69,'Return Data'!$B$7:$R$2843,4,0)</f>
        <v>13.2544</v>
      </c>
      <c r="D69" s="65">
        <f>VLOOKUP($A69,'Return Data'!$B$7:$R$2843,10,0)</f>
        <v>9.9321000000000002</v>
      </c>
      <c r="E69" s="66">
        <f t="shared" si="10"/>
        <v>25</v>
      </c>
      <c r="F69" s="65">
        <f>VLOOKUP($A69,'Return Data'!$B$7:$R$2843,11,0)</f>
        <v>32.798999999999999</v>
      </c>
      <c r="G69" s="66">
        <f t="shared" si="11"/>
        <v>11</v>
      </c>
      <c r="H69" s="65">
        <f>VLOOKUP($A69,'Return Data'!$B$7:$R$2843,12,0)</f>
        <v>50.0929</v>
      </c>
      <c r="I69" s="66">
        <f t="shared" si="12"/>
        <v>12</v>
      </c>
      <c r="J69" s="65">
        <f>VLOOKUP($A69,'Return Data'!$B$7:$R$2843,13,0)</f>
        <v>78.734300000000005</v>
      </c>
      <c r="K69" s="66">
        <f t="shared" si="13"/>
        <v>18</v>
      </c>
      <c r="L69" s="65">
        <f>VLOOKUP($A69,'Return Data'!$B$7:$R$2843,17,0)</f>
        <v>14.957000000000001</v>
      </c>
      <c r="M69" s="66">
        <f t="shared" si="17"/>
        <v>41</v>
      </c>
      <c r="N69" s="65">
        <f>VLOOKUP($A69,'Return Data'!$B$7:$R$2843,14,0)</f>
        <v>10.446400000000001</v>
      </c>
      <c r="O69" s="66">
        <f t="shared" si="18"/>
        <v>30</v>
      </c>
      <c r="P69" s="65"/>
      <c r="Q69" s="66"/>
      <c r="R69" s="65">
        <f>VLOOKUP($A69,'Return Data'!$B$7:$R$2843,16,0)</f>
        <v>6.9806999999999997</v>
      </c>
      <c r="S69" s="67">
        <f t="shared" si="16"/>
        <v>59</v>
      </c>
    </row>
    <row r="70" spans="1:19" x14ac:dyDescent="0.3">
      <c r="A70" s="63" t="s">
        <v>328</v>
      </c>
      <c r="B70" s="64">
        <f>VLOOKUP($A70,'Return Data'!$B$7:$R$2843,3,0)</f>
        <v>44347</v>
      </c>
      <c r="C70" s="65">
        <f>VLOOKUP($A70,'Return Data'!$B$7:$R$2843,4,0)</f>
        <v>11.1302</v>
      </c>
      <c r="D70" s="65">
        <f>VLOOKUP($A70,'Return Data'!$B$7:$R$2843,10,0)</f>
        <v>5.6879</v>
      </c>
      <c r="E70" s="66">
        <f t="shared" si="10"/>
        <v>58</v>
      </c>
      <c r="F70" s="65">
        <f>VLOOKUP($A70,'Return Data'!$B$7:$R$2843,11,0)</f>
        <v>20.32</v>
      </c>
      <c r="G70" s="66">
        <f t="shared" si="11"/>
        <v>52</v>
      </c>
      <c r="H70" s="65">
        <f>VLOOKUP($A70,'Return Data'!$B$7:$R$2843,12,0)</f>
        <v>35.014600000000002</v>
      </c>
      <c r="I70" s="66">
        <f t="shared" si="12"/>
        <v>55</v>
      </c>
      <c r="J70" s="65">
        <f>VLOOKUP($A70,'Return Data'!$B$7:$R$2843,13,0)</f>
        <v>59.180199999999999</v>
      </c>
      <c r="K70" s="66">
        <f t="shared" si="13"/>
        <v>54</v>
      </c>
      <c r="L70" s="65">
        <f>VLOOKUP($A70,'Return Data'!$B$7:$R$2843,17,0)</f>
        <v>12.197100000000001</v>
      </c>
      <c r="M70" s="66">
        <f t="shared" si="17"/>
        <v>55</v>
      </c>
      <c r="N70" s="65"/>
      <c r="O70" s="66"/>
      <c r="P70" s="65"/>
      <c r="Q70" s="66"/>
      <c r="R70" s="65">
        <f>VLOOKUP($A70,'Return Data'!$B$7:$R$2843,16,0)</f>
        <v>3.2311999999999999</v>
      </c>
      <c r="S70" s="67">
        <f t="shared" si="16"/>
        <v>65</v>
      </c>
    </row>
    <row r="71" spans="1:19" x14ac:dyDescent="0.3">
      <c r="A71" s="63" t="s">
        <v>329</v>
      </c>
      <c r="B71" s="64">
        <f>VLOOKUP($A71,'Return Data'!$B$7:$R$2843,3,0)</f>
        <v>44347</v>
      </c>
      <c r="C71" s="65">
        <f>VLOOKUP($A71,'Return Data'!$B$7:$R$2843,4,0)</f>
        <v>11.6165</v>
      </c>
      <c r="D71" s="65">
        <f>VLOOKUP($A71,'Return Data'!$B$7:$R$2843,10,0)</f>
        <v>5.7073999999999998</v>
      </c>
      <c r="E71" s="66">
        <f t="shared" si="10"/>
        <v>57</v>
      </c>
      <c r="F71" s="65">
        <f>VLOOKUP($A71,'Return Data'!$B$7:$R$2843,11,0)</f>
        <v>19.7911</v>
      </c>
      <c r="G71" s="66">
        <f t="shared" si="11"/>
        <v>55</v>
      </c>
      <c r="H71" s="65">
        <f>VLOOKUP($A71,'Return Data'!$B$7:$R$2843,12,0)</f>
        <v>34.3538</v>
      </c>
      <c r="I71" s="66">
        <f t="shared" si="12"/>
        <v>56</v>
      </c>
      <c r="J71" s="65">
        <f>VLOOKUP($A71,'Return Data'!$B$7:$R$2843,13,0)</f>
        <v>57.867199999999997</v>
      </c>
      <c r="K71" s="66">
        <f t="shared" si="13"/>
        <v>55</v>
      </c>
      <c r="L71" s="65">
        <f>VLOOKUP($A71,'Return Data'!$B$7:$R$2843,17,0)</f>
        <v>13.1005</v>
      </c>
      <c r="M71" s="66">
        <f t="shared" si="17"/>
        <v>50</v>
      </c>
      <c r="N71" s="65"/>
      <c r="O71" s="66"/>
      <c r="P71" s="65"/>
      <c r="Q71" s="66"/>
      <c r="R71" s="65">
        <f>VLOOKUP($A71,'Return Data'!$B$7:$R$2843,16,0)</f>
        <v>4.8235000000000001</v>
      </c>
      <c r="S71" s="67">
        <f t="shared" si="16"/>
        <v>64</v>
      </c>
    </row>
    <row r="72" spans="1:19" x14ac:dyDescent="0.3">
      <c r="A72" s="63" t="s">
        <v>330</v>
      </c>
      <c r="B72" s="64">
        <f>VLOOKUP($A72,'Return Data'!$B$7:$R$2843,3,0)</f>
        <v>44347</v>
      </c>
      <c r="C72" s="65">
        <f>VLOOKUP($A72,'Return Data'!$B$7:$R$2843,4,0)</f>
        <v>124.6722</v>
      </c>
      <c r="D72" s="65">
        <f>VLOOKUP($A72,'Return Data'!$B$7:$R$2843,10,0)</f>
        <v>6.6676000000000002</v>
      </c>
      <c r="E72" s="66">
        <f t="shared" ref="E72:E73" si="19">RANK(D72,D$8:D$73,0)</f>
        <v>49</v>
      </c>
      <c r="F72" s="65">
        <f>VLOOKUP($A72,'Return Data'!$B$7:$R$2843,11,0)</f>
        <v>20.9956</v>
      </c>
      <c r="G72" s="66">
        <f t="shared" ref="G72:G73" si="20">RANK(F72,F$8:F$73,0)</f>
        <v>49</v>
      </c>
      <c r="H72" s="65">
        <f>VLOOKUP($A72,'Return Data'!$B$7:$R$2843,12,0)</f>
        <v>39.109200000000001</v>
      </c>
      <c r="I72" s="66">
        <f t="shared" ref="I72:I73" si="21">RANK(H72,H$8:H$73,0)</f>
        <v>42</v>
      </c>
      <c r="J72" s="65">
        <f>VLOOKUP($A72,'Return Data'!$B$7:$R$2843,13,0)</f>
        <v>64.620699999999999</v>
      </c>
      <c r="K72" s="66">
        <f t="shared" ref="K72:K73" si="22">RANK(J72,J$8:J$73,0)</f>
        <v>42</v>
      </c>
      <c r="L72" s="65">
        <f>VLOOKUP($A72,'Return Data'!$B$7:$R$2843,17,0)</f>
        <v>18.721800000000002</v>
      </c>
      <c r="M72" s="66">
        <f t="shared" si="17"/>
        <v>18</v>
      </c>
      <c r="N72" s="65">
        <f>VLOOKUP($A72,'Return Data'!$B$7:$R$2843,14,0)</f>
        <v>12.9871</v>
      </c>
      <c r="O72" s="66">
        <f>RANK(N72,N$8:N$73,0)</f>
        <v>21</v>
      </c>
      <c r="P72" s="65">
        <f>VLOOKUP($A72,'Return Data'!$B$7:$R$2843,15,0)</f>
        <v>13.958</v>
      </c>
      <c r="Q72" s="66">
        <f>RANK(P72,P$8:P$73,0)</f>
        <v>20</v>
      </c>
      <c r="R72" s="65">
        <f>VLOOKUP($A72,'Return Data'!$B$7:$R$2843,16,0)</f>
        <v>11.793699999999999</v>
      </c>
      <c r="S72" s="67">
        <f t="shared" ref="S72:S73" si="23">RANK(R72,R$8:R$73,0)</f>
        <v>43</v>
      </c>
    </row>
    <row r="73" spans="1:19" x14ac:dyDescent="0.3">
      <c r="A73" s="63" t="s">
        <v>331</v>
      </c>
      <c r="B73" s="64">
        <f>VLOOKUP($A73,'Return Data'!$B$7:$R$2843,3,0)</f>
        <v>44347</v>
      </c>
      <c r="C73" s="65">
        <f>VLOOKUP($A73,'Return Data'!$B$7:$R$2843,4,0)</f>
        <v>199.840978189948</v>
      </c>
      <c r="D73" s="65">
        <f>VLOOKUP($A73,'Return Data'!$B$7:$R$2843,10,0)</f>
        <v>6.5136000000000003</v>
      </c>
      <c r="E73" s="66">
        <f t="shared" si="19"/>
        <v>51</v>
      </c>
      <c r="F73" s="65">
        <f>VLOOKUP($A73,'Return Data'!$B$7:$R$2843,11,0)</f>
        <v>20.183199999999999</v>
      </c>
      <c r="G73" s="66">
        <f t="shared" si="20"/>
        <v>53</v>
      </c>
      <c r="H73" s="65">
        <f>VLOOKUP($A73,'Return Data'!$B$7:$R$2843,12,0)</f>
        <v>36.351199999999999</v>
      </c>
      <c r="I73" s="66">
        <f t="shared" si="21"/>
        <v>52</v>
      </c>
      <c r="J73" s="65">
        <f>VLOOKUP($A73,'Return Data'!$B$7:$R$2843,13,0)</f>
        <v>61.005499999999998</v>
      </c>
      <c r="K73" s="66">
        <f t="shared" si="22"/>
        <v>51</v>
      </c>
      <c r="L73" s="65">
        <f>VLOOKUP($A73,'Return Data'!$B$7:$R$2843,17,0)</f>
        <v>12.1938</v>
      </c>
      <c r="M73" s="66">
        <f t="shared" si="17"/>
        <v>56</v>
      </c>
      <c r="N73" s="65">
        <f>VLOOKUP($A73,'Return Data'!$B$7:$R$2843,14,0)</f>
        <v>10.1256</v>
      </c>
      <c r="O73" s="66">
        <f>RANK(N73,N$8:N$73,0)</f>
        <v>32</v>
      </c>
      <c r="P73" s="65">
        <f>VLOOKUP($A73,'Return Data'!$B$7:$R$2843,15,0)</f>
        <v>12.7034</v>
      </c>
      <c r="Q73" s="66">
        <f>RANK(P73,P$8:P$73,0)</f>
        <v>26</v>
      </c>
      <c r="R73" s="65">
        <f>VLOOKUP($A73,'Return Data'!$B$7:$R$2843,16,0)</f>
        <v>17.898800000000001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9.4235272727272719</v>
      </c>
      <c r="E75" s="74"/>
      <c r="F75" s="75">
        <f>AVERAGE(F8:F73)</f>
        <v>25.984087878787879</v>
      </c>
      <c r="G75" s="74"/>
      <c r="H75" s="75">
        <f>AVERAGE(H8:H73)</f>
        <v>43.3852090909091</v>
      </c>
      <c r="I75" s="74"/>
      <c r="J75" s="75">
        <f>AVERAGE(J8:J73)</f>
        <v>72.681101515151511</v>
      </c>
      <c r="K75" s="74"/>
      <c r="L75" s="75">
        <f>AVERAGE(L8:L73)</f>
        <v>17.604612698412705</v>
      </c>
      <c r="M75" s="74"/>
      <c r="N75" s="75">
        <f>AVERAGE(N8:N73)</f>
        <v>12.119400000000001</v>
      </c>
      <c r="O75" s="74"/>
      <c r="P75" s="75">
        <f>AVERAGE(P8:P73)</f>
        <v>14.523753846153845</v>
      </c>
      <c r="Q75" s="74"/>
      <c r="R75" s="75">
        <f>AVERAGE(R8:R73)</f>
        <v>14.081787878787877</v>
      </c>
      <c r="S75" s="76"/>
    </row>
    <row r="76" spans="1:19" x14ac:dyDescent="0.3">
      <c r="A76" s="73" t="s">
        <v>28</v>
      </c>
      <c r="B76" s="74"/>
      <c r="C76" s="74"/>
      <c r="D76" s="75">
        <f>MIN(D8:D73)</f>
        <v>2.7227999999999999</v>
      </c>
      <c r="E76" s="74"/>
      <c r="F76" s="75">
        <f>MIN(F8:F73)</f>
        <v>11.0929</v>
      </c>
      <c r="G76" s="74"/>
      <c r="H76" s="75">
        <f>MIN(H8:H73)</f>
        <v>22.8765</v>
      </c>
      <c r="I76" s="74"/>
      <c r="J76" s="75">
        <f>MIN(J8:J73)</f>
        <v>42.744300000000003</v>
      </c>
      <c r="K76" s="74"/>
      <c r="L76" s="75">
        <f>MIN(L8:L73)</f>
        <v>8.0077999999999996</v>
      </c>
      <c r="M76" s="74"/>
      <c r="N76" s="75">
        <f>MIN(N8:N73)</f>
        <v>3.665</v>
      </c>
      <c r="O76" s="74"/>
      <c r="P76" s="75">
        <f>MIN(P8:P73)</f>
        <v>8.5486000000000004</v>
      </c>
      <c r="Q76" s="74"/>
      <c r="R76" s="75">
        <f>MIN(R8:R73)</f>
        <v>3.1101000000000001</v>
      </c>
      <c r="S76" s="76"/>
    </row>
    <row r="77" spans="1:19" ht="15" thickBot="1" x14ac:dyDescent="0.35">
      <c r="A77" s="77" t="s">
        <v>29</v>
      </c>
      <c r="B77" s="78"/>
      <c r="C77" s="78"/>
      <c r="D77" s="79">
        <f>MAX(D8:D73)</f>
        <v>25.055299999999999</v>
      </c>
      <c r="E77" s="78"/>
      <c r="F77" s="79">
        <f>MAX(F8:F73)</f>
        <v>52.861600000000003</v>
      </c>
      <c r="G77" s="78"/>
      <c r="H77" s="79">
        <f>MAX(H8:H73)</f>
        <v>72.410499999999999</v>
      </c>
      <c r="I77" s="78"/>
      <c r="J77" s="79">
        <f>MAX(J8:J73)</f>
        <v>127.2007</v>
      </c>
      <c r="K77" s="78"/>
      <c r="L77" s="79">
        <f>MAX(L8:L73)</f>
        <v>40.331099999999999</v>
      </c>
      <c r="M77" s="78"/>
      <c r="N77" s="79">
        <f>MAX(N8:N73)</f>
        <v>28.021100000000001</v>
      </c>
      <c r="O77" s="78"/>
      <c r="P77" s="79">
        <f>MAX(P8:P73)</f>
        <v>23.414000000000001</v>
      </c>
      <c r="Q77" s="78"/>
      <c r="R77" s="79">
        <f>MAX(R8:R73)</f>
        <v>28.2469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44347</v>
      </c>
      <c r="C8" s="65">
        <f>VLOOKUP($A8,'Return Data'!$B$7:$R$2843,4,0)</f>
        <v>11.05</v>
      </c>
      <c r="D8" s="65">
        <f>VLOOKUP($A8,'Return Data'!$B$7:$R$2843,8,0)</f>
        <v>5.8429000000000002</v>
      </c>
      <c r="E8" s="66">
        <f>RANK(D8,D$8:D$15,0)</f>
        <v>1</v>
      </c>
      <c r="F8" s="65">
        <f>VLOOKUP($A8,'Return Data'!$B$7:$R$2843,9,0)</f>
        <v>5.7416</v>
      </c>
      <c r="G8" s="66">
        <f t="shared" ref="G8" si="0">RANK(F8,F$8:F$15,0)</f>
        <v>5</v>
      </c>
      <c r="H8" s="65">
        <f>VLOOKUP($A8,'Return Data'!$B$7:$R$2843,10,0)</f>
        <v>6.25</v>
      </c>
      <c r="I8" s="66">
        <f t="shared" ref="I8" si="1">RANK(H8,H$8:H$15,0)</f>
        <v>6</v>
      </c>
      <c r="J8" s="65"/>
      <c r="K8" s="66"/>
      <c r="L8" s="65"/>
      <c r="M8" s="66"/>
      <c r="N8" s="65"/>
      <c r="O8" s="66"/>
      <c r="P8" s="65">
        <f>VLOOKUP($A8,'Return Data'!$B$7:$R$2843,16,0)</f>
        <v>10.5</v>
      </c>
      <c r="Q8" s="67">
        <f>RANK(P8,P$8:P$15,0)</f>
        <v>7</v>
      </c>
    </row>
    <row r="9" spans="1:18" x14ac:dyDescent="0.3">
      <c r="A9" s="63" t="s">
        <v>377</v>
      </c>
      <c r="B9" s="64">
        <f>VLOOKUP($A9,'Return Data'!$B$7:$R$2843,3,0)</f>
        <v>44347</v>
      </c>
      <c r="C9" s="65">
        <f>VLOOKUP($A9,'Return Data'!$B$7:$R$2843,4,0)</f>
        <v>14.56</v>
      </c>
      <c r="D9" s="65">
        <f>VLOOKUP($A9,'Return Data'!$B$7:$R$2843,8,0)</f>
        <v>3.0432000000000001</v>
      </c>
      <c r="E9" s="66">
        <f t="shared" ref="E9:E15" si="2">RANK(D9,D$8:D$15,0)</f>
        <v>7</v>
      </c>
      <c r="F9" s="65">
        <f>VLOOKUP($A9,'Return Data'!$B$7:$R$2843,9,0)</f>
        <v>2.8249</v>
      </c>
      <c r="G9" s="66">
        <f t="shared" ref="G9" si="3">RANK(F9,F$8:F$15,0)</f>
        <v>8</v>
      </c>
      <c r="H9" s="65">
        <f>VLOOKUP($A9,'Return Data'!$B$7:$R$2843,10,0)</f>
        <v>5.5072000000000001</v>
      </c>
      <c r="I9" s="66">
        <f t="shared" ref="I9" si="4">RANK(H9,H$8:H$15,0)</f>
        <v>7</v>
      </c>
      <c r="J9" s="65">
        <f>VLOOKUP($A9,'Return Data'!$B$7:$R$2843,11,0)</f>
        <v>14.465400000000001</v>
      </c>
      <c r="K9" s="66">
        <f t="shared" ref="K9" si="5">RANK(J9,J$8:J$15,0)</f>
        <v>5</v>
      </c>
      <c r="L9" s="65">
        <f>VLOOKUP($A9,'Return Data'!$B$7:$R$2843,12,0)</f>
        <v>33.578000000000003</v>
      </c>
      <c r="M9" s="66">
        <f t="shared" ref="M9" si="6">RANK(L9,L$8:L$15,0)</f>
        <v>3</v>
      </c>
      <c r="N9" s="65">
        <f>VLOOKUP($A9,'Return Data'!$B$7:$R$2843,13,0)</f>
        <v>52.780700000000003</v>
      </c>
      <c r="O9" s="66">
        <f t="shared" ref="O9" si="7">RANK(N9,N$8:N$15,0)</f>
        <v>3</v>
      </c>
      <c r="P9" s="65">
        <f>VLOOKUP($A9,'Return Data'!$B$7:$R$2843,16,0)</f>
        <v>33.549199999999999</v>
      </c>
      <c r="Q9" s="67">
        <f t="shared" ref="Q9:Q15" si="8">RANK(P9,P$8:P$15,0)</f>
        <v>2</v>
      </c>
    </row>
    <row r="10" spans="1:18" x14ac:dyDescent="0.3">
      <c r="A10" s="63" t="s">
        <v>1965</v>
      </c>
      <c r="B10" s="64">
        <f>VLOOKUP($A10,'Return Data'!$B$7:$R$2843,3,0)</f>
        <v>44347</v>
      </c>
      <c r="C10" s="65">
        <f>VLOOKUP($A10,'Return Data'!$B$7:$R$2843,4,0)</f>
        <v>12.53</v>
      </c>
      <c r="D10" s="65">
        <f>VLOOKUP($A10,'Return Data'!$B$7:$R$2843,8,0)</f>
        <v>3.5537000000000001</v>
      </c>
      <c r="E10" s="66">
        <f t="shared" si="2"/>
        <v>5</v>
      </c>
      <c r="F10" s="65">
        <f>VLOOKUP($A10,'Return Data'!$B$7:$R$2843,9,0)</f>
        <v>5.9172000000000002</v>
      </c>
      <c r="G10" s="66">
        <f t="shared" ref="G10:G15" si="9">RANK(F10,F$8:F$15,0)</f>
        <v>4</v>
      </c>
      <c r="H10" s="65">
        <f>VLOOKUP($A10,'Return Data'!$B$7:$R$2843,10,0)</f>
        <v>9.0512999999999995</v>
      </c>
      <c r="I10" s="66">
        <f t="shared" ref="I10:I15" si="10">RANK(H10,H$8:H$15,0)</f>
        <v>2</v>
      </c>
      <c r="J10" s="65">
        <f>VLOOKUP($A10,'Return Data'!$B$7:$R$2843,11,0)</f>
        <v>16.5581</v>
      </c>
      <c r="K10" s="66">
        <f t="shared" ref="K10:K15" si="11">RANK(J10,J$8:J$15,0)</f>
        <v>4</v>
      </c>
      <c r="L10" s="65"/>
      <c r="M10" s="66"/>
      <c r="N10" s="65"/>
      <c r="O10" s="66"/>
      <c r="P10" s="65">
        <f>VLOOKUP($A10,'Return Data'!$B$7:$R$2843,16,0)</f>
        <v>25.3</v>
      </c>
      <c r="Q10" s="67">
        <f t="shared" si="8"/>
        <v>3</v>
      </c>
    </row>
    <row r="11" spans="1:18" x14ac:dyDescent="0.3">
      <c r="A11" s="63" t="s">
        <v>1966</v>
      </c>
      <c r="B11" s="64">
        <f>VLOOKUP($A11,'Return Data'!$B$7:$R$2843,3,0)</f>
        <v>44347</v>
      </c>
      <c r="C11" s="65">
        <f>VLOOKUP($A11,'Return Data'!$B$7:$R$2843,4,0)</f>
        <v>10.72</v>
      </c>
      <c r="D11" s="65">
        <f>VLOOKUP($A11,'Return Data'!$B$7:$R$2843,8,0)</f>
        <v>5.7199</v>
      </c>
      <c r="E11" s="66">
        <f t="shared" si="2"/>
        <v>2</v>
      </c>
      <c r="F11" s="65">
        <f>VLOOKUP($A11,'Return Data'!$B$7:$R$2843,9,0)</f>
        <v>5.9288999999999996</v>
      </c>
      <c r="G11" s="66">
        <f t="shared" si="9"/>
        <v>3</v>
      </c>
      <c r="H11" s="65"/>
      <c r="I11" s="66"/>
      <c r="J11" s="65"/>
      <c r="K11" s="66"/>
      <c r="L11" s="65"/>
      <c r="M11" s="66"/>
      <c r="N11" s="65"/>
      <c r="O11" s="66"/>
      <c r="P11" s="65">
        <f>VLOOKUP($A11,'Return Data'!$B$7:$R$2843,16,0)</f>
        <v>7.2</v>
      </c>
      <c r="Q11" s="67">
        <f t="shared" si="8"/>
        <v>8</v>
      </c>
    </row>
    <row r="12" spans="1:18" x14ac:dyDescent="0.3">
      <c r="A12" s="63" t="s">
        <v>1968</v>
      </c>
      <c r="B12" s="64">
        <f>VLOOKUP($A12,'Return Data'!$B$7:$R$2843,3,0)</f>
        <v>44347</v>
      </c>
      <c r="C12" s="65">
        <f>VLOOKUP($A12,'Return Data'!$B$7:$R$2843,4,0)</f>
        <v>11.238</v>
      </c>
      <c r="D12" s="65">
        <f>VLOOKUP($A12,'Return Data'!$B$7:$R$2843,8,0)</f>
        <v>3.6238000000000001</v>
      </c>
      <c r="E12" s="66">
        <f t="shared" si="2"/>
        <v>4</v>
      </c>
      <c r="F12" s="65">
        <f>VLOOKUP($A12,'Return Data'!$B$7:$R$2843,9,0)</f>
        <v>6.0488999999999997</v>
      </c>
      <c r="G12" s="66">
        <f t="shared" si="9"/>
        <v>2</v>
      </c>
      <c r="H12" s="65">
        <f>VLOOKUP($A12,'Return Data'!$B$7:$R$2843,10,0)</f>
        <v>8.9481000000000002</v>
      </c>
      <c r="I12" s="66">
        <f t="shared" si="10"/>
        <v>3</v>
      </c>
      <c r="J12" s="65"/>
      <c r="K12" s="66"/>
      <c r="L12" s="65"/>
      <c r="M12" s="66"/>
      <c r="N12" s="65"/>
      <c r="O12" s="66"/>
      <c r="P12" s="65">
        <f>VLOOKUP($A12,'Return Data'!$B$7:$R$2843,16,0)</f>
        <v>12.38</v>
      </c>
      <c r="Q12" s="67">
        <f t="shared" si="8"/>
        <v>6</v>
      </c>
    </row>
    <row r="13" spans="1:18" x14ac:dyDescent="0.3">
      <c r="A13" s="63" t="s">
        <v>1971</v>
      </c>
      <c r="B13" s="64">
        <f>VLOOKUP($A13,'Return Data'!$B$7:$R$2843,3,0)</f>
        <v>44347</v>
      </c>
      <c r="C13" s="65">
        <f>VLOOKUP($A13,'Return Data'!$B$7:$R$2843,4,0)</f>
        <v>15.1713</v>
      </c>
      <c r="D13" s="65">
        <f>VLOOKUP($A13,'Return Data'!$B$7:$R$2843,8,0)</f>
        <v>2.2572999999999999</v>
      </c>
      <c r="E13" s="66">
        <f t="shared" si="2"/>
        <v>8</v>
      </c>
      <c r="F13" s="65">
        <f>VLOOKUP($A13,'Return Data'!$B$7:$R$2843,9,0)</f>
        <v>6.8010000000000002</v>
      </c>
      <c r="G13" s="66">
        <f t="shared" si="9"/>
        <v>1</v>
      </c>
      <c r="H13" s="65">
        <f>VLOOKUP($A13,'Return Data'!$B$7:$R$2843,10,0)</f>
        <v>18.849799999999998</v>
      </c>
      <c r="I13" s="66">
        <f t="shared" si="10"/>
        <v>1</v>
      </c>
      <c r="J13" s="65">
        <f>VLOOKUP($A13,'Return Data'!$B$7:$R$2843,11,0)</f>
        <v>43.174100000000003</v>
      </c>
      <c r="K13" s="66">
        <f t="shared" ref="K13" si="12">RANK(J13,J$8:J$15,0)</f>
        <v>1</v>
      </c>
      <c r="L13" s="65"/>
      <c r="M13" s="66"/>
      <c r="N13" s="65"/>
      <c r="O13" s="66"/>
      <c r="P13" s="65">
        <f>VLOOKUP($A13,'Return Data'!$B$7:$R$2843,16,0)</f>
        <v>51.713000000000001</v>
      </c>
      <c r="Q13" s="67">
        <f t="shared" si="8"/>
        <v>1</v>
      </c>
    </row>
    <row r="14" spans="1:18" x14ac:dyDescent="0.3">
      <c r="A14" s="63" t="s">
        <v>49</v>
      </c>
      <c r="B14" s="64">
        <f>VLOOKUP($A14,'Return Data'!$B$7:$R$2843,3,0)</f>
        <v>44347</v>
      </c>
      <c r="C14" s="65">
        <f>VLOOKUP($A14,'Return Data'!$B$7:$R$2843,4,0)</f>
        <v>15.2</v>
      </c>
      <c r="D14" s="65">
        <f>VLOOKUP($A14,'Return Data'!$B$7:$R$2843,8,0)</f>
        <v>3.2608999999999999</v>
      </c>
      <c r="E14" s="66">
        <f t="shared" si="2"/>
        <v>6</v>
      </c>
      <c r="F14" s="65">
        <f>VLOOKUP($A14,'Return Data'!$B$7:$R$2843,9,0)</f>
        <v>4.5392000000000001</v>
      </c>
      <c r="G14" s="66">
        <f t="shared" si="9"/>
        <v>7</v>
      </c>
      <c r="H14" s="65">
        <f>VLOOKUP($A14,'Return Data'!$B$7:$R$2843,10,0)</f>
        <v>6.8166000000000002</v>
      </c>
      <c r="I14" s="66">
        <f t="shared" si="10"/>
        <v>4</v>
      </c>
      <c r="J14" s="65">
        <f>VLOOKUP($A14,'Return Data'!$B$7:$R$2843,11,0)</f>
        <v>20.922799999999999</v>
      </c>
      <c r="K14" s="66">
        <f t="shared" si="11"/>
        <v>2</v>
      </c>
      <c r="L14" s="65">
        <f>VLOOKUP($A14,'Return Data'!$B$7:$R$2843,12,0)</f>
        <v>40.871200000000002</v>
      </c>
      <c r="M14" s="66">
        <f t="shared" ref="M14:M15" si="13">RANK(L14,L$8:L$15,0)</f>
        <v>1</v>
      </c>
      <c r="N14" s="65">
        <f>VLOOKUP($A14,'Return Data'!$B$7:$R$2843,13,0)</f>
        <v>68.327799999999996</v>
      </c>
      <c r="O14" s="66">
        <f t="shared" ref="O14:O15" si="14">RANK(N14,N$8:N$15,0)</f>
        <v>1</v>
      </c>
      <c r="P14" s="65">
        <f>VLOOKUP($A14,'Return Data'!$B$7:$R$2843,16,0)</f>
        <v>24.8338</v>
      </c>
      <c r="Q14" s="67">
        <f t="shared" si="8"/>
        <v>4</v>
      </c>
    </row>
    <row r="15" spans="1:18" x14ac:dyDescent="0.3">
      <c r="A15" s="63" t="s">
        <v>50</v>
      </c>
      <c r="B15" s="64">
        <f>VLOOKUP($A15,'Return Data'!$B$7:$R$2843,3,0)</f>
        <v>44347</v>
      </c>
      <c r="C15" s="65">
        <f>VLOOKUP($A15,'Return Data'!$B$7:$R$2843,4,0)</f>
        <v>152.14070000000001</v>
      </c>
      <c r="D15" s="65">
        <f>VLOOKUP($A15,'Return Data'!$B$7:$R$2843,8,0)</f>
        <v>4.2897999999999996</v>
      </c>
      <c r="E15" s="66">
        <f t="shared" si="2"/>
        <v>3</v>
      </c>
      <c r="F15" s="65">
        <f>VLOOKUP($A15,'Return Data'!$B$7:$R$2843,9,0)</f>
        <v>5.6071</v>
      </c>
      <c r="G15" s="66">
        <f t="shared" si="9"/>
        <v>6</v>
      </c>
      <c r="H15" s="65">
        <f>VLOOKUP($A15,'Return Data'!$B$7:$R$2843,10,0)</f>
        <v>6.3631000000000002</v>
      </c>
      <c r="I15" s="66">
        <f t="shared" si="10"/>
        <v>5</v>
      </c>
      <c r="J15" s="65">
        <f>VLOOKUP($A15,'Return Data'!$B$7:$R$2843,11,0)</f>
        <v>19.751799999999999</v>
      </c>
      <c r="K15" s="66">
        <f t="shared" si="11"/>
        <v>3</v>
      </c>
      <c r="L15" s="65">
        <f>VLOOKUP($A15,'Return Data'!$B$7:$R$2843,12,0)</f>
        <v>36.335099999999997</v>
      </c>
      <c r="M15" s="66">
        <f t="shared" si="13"/>
        <v>2</v>
      </c>
      <c r="N15" s="65">
        <f>VLOOKUP($A15,'Return Data'!$B$7:$R$2843,13,0)</f>
        <v>61.771299999999997</v>
      </c>
      <c r="O15" s="66">
        <f t="shared" si="14"/>
        <v>2</v>
      </c>
      <c r="P15" s="65">
        <f>VLOOKUP($A15,'Return Data'!$B$7:$R$2843,16,0)</f>
        <v>14.6252</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3.9489375</v>
      </c>
      <c r="E17" s="74"/>
      <c r="F17" s="75">
        <f>AVERAGE(F8:F15)</f>
        <v>5.4260999999999999</v>
      </c>
      <c r="G17" s="74"/>
      <c r="H17" s="75">
        <f>AVERAGE(H8:H15)</f>
        <v>8.8265857142857147</v>
      </c>
      <c r="I17" s="74"/>
      <c r="J17" s="75">
        <f>AVERAGE(J8:J15)</f>
        <v>22.974439999999998</v>
      </c>
      <c r="K17" s="74"/>
      <c r="L17" s="75">
        <f>AVERAGE(L8:L15)</f>
        <v>36.928100000000001</v>
      </c>
      <c r="M17" s="74"/>
      <c r="N17" s="75">
        <f>AVERAGE(N8:N15)</f>
        <v>60.959933333333332</v>
      </c>
      <c r="O17" s="74"/>
      <c r="P17" s="75">
        <f>AVERAGE(P8:P15)</f>
        <v>22.512650000000001</v>
      </c>
      <c r="Q17" s="76"/>
    </row>
    <row r="18" spans="1:17" ht="15" customHeight="1" x14ac:dyDescent="0.3">
      <c r="A18" s="73" t="s">
        <v>28</v>
      </c>
      <c r="B18" s="74"/>
      <c r="C18" s="74"/>
      <c r="D18" s="75">
        <f>MIN(D8:D15)</f>
        <v>2.2572999999999999</v>
      </c>
      <c r="E18" s="74"/>
      <c r="F18" s="75">
        <f>MIN(F8:F15)</f>
        <v>2.8249</v>
      </c>
      <c r="G18" s="74"/>
      <c r="H18" s="75">
        <f>MIN(H8:H15)</f>
        <v>5.5072000000000001</v>
      </c>
      <c r="I18" s="74"/>
      <c r="J18" s="75">
        <f>MIN(J8:J15)</f>
        <v>14.465400000000001</v>
      </c>
      <c r="K18" s="74"/>
      <c r="L18" s="75">
        <f>MIN(L8:L15)</f>
        <v>33.578000000000003</v>
      </c>
      <c r="M18" s="74"/>
      <c r="N18" s="75">
        <f>MIN(N8:N15)</f>
        <v>52.780700000000003</v>
      </c>
      <c r="O18" s="74"/>
      <c r="P18" s="75">
        <f>MIN(P8:P15)</f>
        <v>7.2</v>
      </c>
      <c r="Q18" s="76"/>
    </row>
    <row r="19" spans="1:17" ht="15" thickBot="1" x14ac:dyDescent="0.35">
      <c r="A19" s="77" t="s">
        <v>29</v>
      </c>
      <c r="B19" s="78"/>
      <c r="C19" s="78"/>
      <c r="D19" s="79">
        <f>MAX(D8:D15)</f>
        <v>5.8429000000000002</v>
      </c>
      <c r="E19" s="78"/>
      <c r="F19" s="79">
        <f>MAX(F8:F15)</f>
        <v>6.8010000000000002</v>
      </c>
      <c r="G19" s="78"/>
      <c r="H19" s="79">
        <f>MAX(H8:H15)</f>
        <v>18.849799999999998</v>
      </c>
      <c r="I19" s="78"/>
      <c r="J19" s="79">
        <f>MAX(J8:J15)</f>
        <v>43.174100000000003</v>
      </c>
      <c r="K19" s="78"/>
      <c r="L19" s="79">
        <f>MAX(L8:L15)</f>
        <v>40.871200000000002</v>
      </c>
      <c r="M19" s="78"/>
      <c r="N19" s="79">
        <f>MAX(N8:N15)</f>
        <v>68.327799999999996</v>
      </c>
      <c r="O19" s="78"/>
      <c r="P19" s="79">
        <f>MAX(P8:P15)</f>
        <v>51.713000000000001</v>
      </c>
      <c r="Q19" s="80"/>
    </row>
    <row r="20" spans="1:17" x14ac:dyDescent="0.3">
      <c r="A20" s="112" t="s">
        <v>432</v>
      </c>
    </row>
    <row r="21" spans="1:17" x14ac:dyDescent="0.3">
      <c r="A21" s="14" t="s">
        <v>340</v>
      </c>
    </row>
    <row r="22" spans="1:17" x14ac:dyDescent="0.3">
      <c r="A22" s="112"/>
    </row>
  </sheetData>
  <sheetProtection algorithmName="SHA-512" hashValue="9tdnP5rUW+d4klrFvFBioHIV5OrdqpQMx1jcshayA/KZuxlnbk+TVBQ77OH9lqhE0TE7jDf5M8a+qNMK74YsUA==" saltValue="g5H+caH8L7B6fvmPdEuLa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44347</v>
      </c>
      <c r="C8" s="65">
        <f>VLOOKUP($A8,'Return Data'!$B$7:$R$2843,4,0)</f>
        <v>10.96</v>
      </c>
      <c r="D8" s="65">
        <f>VLOOKUP($A8,'Return Data'!$B$7:$R$2843,8,0)</f>
        <v>5.7915000000000001</v>
      </c>
      <c r="E8" s="66">
        <f>RANK(D8,D$8:D$16,0)</f>
        <v>1</v>
      </c>
      <c r="F8" s="65">
        <f>VLOOKUP($A8,'Return Data'!$B$7:$R$2843,9,0)</f>
        <v>5.5876999999999999</v>
      </c>
      <c r="G8" s="66">
        <f>RANK(F8,F$8:F$16,0)</f>
        <v>6</v>
      </c>
      <c r="H8" s="65">
        <f>VLOOKUP($A8,'Return Data'!$B$7:$R$2843,10,0)</f>
        <v>5.7915000000000001</v>
      </c>
      <c r="I8" s="66">
        <f>RANK(H8,H$8:H$16,0)</f>
        <v>7</v>
      </c>
      <c r="J8" s="65"/>
      <c r="K8" s="66"/>
      <c r="L8" s="65"/>
      <c r="M8" s="66"/>
      <c r="N8" s="65"/>
      <c r="O8" s="66"/>
      <c r="P8" s="65">
        <f>VLOOKUP($A8,'Return Data'!$B$7:$R$2843,16,0)</f>
        <v>9.6</v>
      </c>
      <c r="Q8" s="67">
        <f>RANK(P8,P$8:P$16,0)</f>
        <v>8</v>
      </c>
    </row>
    <row r="9" spans="1:17" x14ac:dyDescent="0.3">
      <c r="A9" s="63" t="s">
        <v>379</v>
      </c>
      <c r="B9" s="64">
        <f>VLOOKUP($A9,'Return Data'!$B$7:$R$2843,3,0)</f>
        <v>44347</v>
      </c>
      <c r="C9" s="65">
        <f>VLOOKUP($A9,'Return Data'!$B$7:$R$2843,4,0)</f>
        <v>14.26</v>
      </c>
      <c r="D9" s="65">
        <f>VLOOKUP($A9,'Return Data'!$B$7:$R$2843,8,0)</f>
        <v>3.0347</v>
      </c>
      <c r="E9" s="66">
        <f t="shared" ref="E9:E16" si="0">RANK(D9,D$8:D$16,0)</f>
        <v>8</v>
      </c>
      <c r="F9" s="65">
        <f>VLOOKUP($A9,'Return Data'!$B$7:$R$2843,9,0)</f>
        <v>2.7378</v>
      </c>
      <c r="G9" s="66">
        <f t="shared" ref="G9:G16" si="1">RANK(F9,F$8:F$16,0)</f>
        <v>9</v>
      </c>
      <c r="H9" s="65">
        <f>VLOOKUP($A9,'Return Data'!$B$7:$R$2843,10,0)</f>
        <v>5.0846999999999998</v>
      </c>
      <c r="I9" s="66">
        <f t="shared" ref="I9:I16" si="2">RANK(H9,H$8:H$16,0)</f>
        <v>8</v>
      </c>
      <c r="J9" s="65">
        <f>VLOOKUP($A9,'Return Data'!$B$7:$R$2843,11,0)</f>
        <v>13.535</v>
      </c>
      <c r="K9" s="66">
        <f t="shared" ref="K9:K16" si="3">RANK(J9,J$8:J$16,0)</f>
        <v>5</v>
      </c>
      <c r="L9" s="65">
        <f>VLOOKUP($A9,'Return Data'!$B$7:$R$2843,12,0)</f>
        <v>32.036999999999999</v>
      </c>
      <c r="M9" s="66">
        <f t="shared" ref="M9:M16" si="4">RANK(L9,L$8:L$16,0)</f>
        <v>3</v>
      </c>
      <c r="N9" s="65">
        <f>VLOOKUP($A9,'Return Data'!$B$7:$R$2843,13,0)</f>
        <v>50.421900000000001</v>
      </c>
      <c r="O9" s="66">
        <f t="shared" ref="O9:O16" si="5">RANK(N9,N$8:N$16,0)</f>
        <v>3</v>
      </c>
      <c r="P9" s="65">
        <f>VLOOKUP($A9,'Return Data'!$B$7:$R$2843,16,0)</f>
        <v>31.4252</v>
      </c>
      <c r="Q9" s="67">
        <f t="shared" ref="Q9:Q16" si="6">RANK(P9,P$8:P$16,0)</f>
        <v>2</v>
      </c>
    </row>
    <row r="10" spans="1:17" x14ac:dyDescent="0.3">
      <c r="A10" s="63" t="s">
        <v>1964</v>
      </c>
      <c r="B10" s="64">
        <f>VLOOKUP($A10,'Return Data'!$B$7:$R$2843,3,0)</f>
        <v>44347</v>
      </c>
      <c r="C10" s="65">
        <f>VLOOKUP($A10,'Return Data'!$B$7:$R$2843,4,0)</f>
        <v>12.39</v>
      </c>
      <c r="D10" s="65">
        <f>VLOOKUP($A10,'Return Data'!$B$7:$R$2843,8,0)</f>
        <v>3.4224000000000001</v>
      </c>
      <c r="E10" s="66">
        <f t="shared" si="0"/>
        <v>6</v>
      </c>
      <c r="F10" s="65">
        <f>VLOOKUP($A10,'Return Data'!$B$7:$R$2843,9,0)</f>
        <v>5.7167000000000003</v>
      </c>
      <c r="G10" s="66">
        <f t="shared" si="1"/>
        <v>5</v>
      </c>
      <c r="H10" s="65">
        <f>VLOOKUP($A10,'Return Data'!$B$7:$R$2843,10,0)</f>
        <v>8.5890000000000004</v>
      </c>
      <c r="I10" s="66">
        <f t="shared" ref="I10" si="7">RANK(H10,H$8:H$16,0)</f>
        <v>2</v>
      </c>
      <c r="J10" s="65">
        <f>VLOOKUP($A10,'Return Data'!$B$7:$R$2843,11,0)</f>
        <v>15.5784</v>
      </c>
      <c r="K10" s="66">
        <f t="shared" ref="K10" si="8">RANK(J10,J$8:J$16,0)</f>
        <v>4</v>
      </c>
      <c r="L10" s="65"/>
      <c r="M10" s="66"/>
      <c r="N10" s="65"/>
      <c r="O10" s="66"/>
      <c r="P10" s="65">
        <f>VLOOKUP($A10,'Return Data'!$B$7:$R$2843,16,0)</f>
        <v>23.9</v>
      </c>
      <c r="Q10" s="67">
        <f t="shared" si="6"/>
        <v>4</v>
      </c>
    </row>
    <row r="11" spans="1:17" x14ac:dyDescent="0.3">
      <c r="A11" s="63" t="s">
        <v>1967</v>
      </c>
      <c r="B11" s="64">
        <f>VLOOKUP($A11,'Return Data'!$B$7:$R$2843,3,0)</f>
        <v>44347</v>
      </c>
      <c r="C11" s="65">
        <f>VLOOKUP($A11,'Return Data'!$B$7:$R$2843,4,0)</f>
        <v>10.68</v>
      </c>
      <c r="D11" s="65">
        <f>VLOOKUP($A11,'Return Data'!$B$7:$R$2843,8,0)</f>
        <v>5.6379999999999999</v>
      </c>
      <c r="E11" s="66">
        <f t="shared" si="0"/>
        <v>2</v>
      </c>
      <c r="F11" s="65">
        <f>VLOOKUP($A11,'Return Data'!$B$7:$R$2843,9,0)</f>
        <v>5.7426000000000004</v>
      </c>
      <c r="G11" s="66">
        <f t="shared" ref="G11" si="9">RANK(F11,F$8:F$16,0)</f>
        <v>4</v>
      </c>
      <c r="H11" s="65"/>
      <c r="I11" s="66"/>
      <c r="J11" s="65"/>
      <c r="K11" s="66"/>
      <c r="L11" s="65"/>
      <c r="M11" s="66"/>
      <c r="N11" s="65"/>
      <c r="O11" s="66"/>
      <c r="P11" s="65">
        <f>VLOOKUP($A11,'Return Data'!$B$7:$R$2843,16,0)</f>
        <v>6.8</v>
      </c>
      <c r="Q11" s="67">
        <f t="shared" si="6"/>
        <v>9</v>
      </c>
    </row>
    <row r="12" spans="1:17" x14ac:dyDescent="0.3">
      <c r="A12" s="63" t="s">
        <v>1969</v>
      </c>
      <c r="B12" s="64">
        <f>VLOOKUP($A12,'Return Data'!$B$7:$R$2843,3,0)</f>
        <v>44347</v>
      </c>
      <c r="C12" s="65">
        <f>VLOOKUP($A12,'Return Data'!$B$7:$R$2843,4,0)</f>
        <v>11.143000000000001</v>
      </c>
      <c r="D12" s="65">
        <f>VLOOKUP($A12,'Return Data'!$B$7:$R$2843,8,0)</f>
        <v>3.5594999999999999</v>
      </c>
      <c r="E12" s="66">
        <f t="shared" si="0"/>
        <v>5</v>
      </c>
      <c r="F12" s="65">
        <f>VLOOKUP($A12,'Return Data'!$B$7:$R$2843,9,0)</f>
        <v>5.8918999999999997</v>
      </c>
      <c r="G12" s="66">
        <f t="shared" si="1"/>
        <v>3</v>
      </c>
      <c r="H12" s="65">
        <f>VLOOKUP($A12,'Return Data'!$B$7:$R$2843,10,0)</f>
        <v>8.4476999999999993</v>
      </c>
      <c r="I12" s="66">
        <f t="shared" si="2"/>
        <v>3</v>
      </c>
      <c r="J12" s="65"/>
      <c r="K12" s="66"/>
      <c r="L12" s="65"/>
      <c r="M12" s="66"/>
      <c r="N12" s="65"/>
      <c r="O12" s="66"/>
      <c r="P12" s="65">
        <f>VLOOKUP($A12,'Return Data'!$B$7:$R$2843,16,0)</f>
        <v>11.43</v>
      </c>
      <c r="Q12" s="67">
        <f t="shared" si="6"/>
        <v>7</v>
      </c>
    </row>
    <row r="13" spans="1:17" x14ac:dyDescent="0.3">
      <c r="A13" s="63" t="s">
        <v>1970</v>
      </c>
      <c r="B13" s="64">
        <f>VLOOKUP($A13,'Return Data'!$B$7:$R$2843,3,0)</f>
        <v>44347</v>
      </c>
      <c r="C13" s="65">
        <f>VLOOKUP($A13,'Return Data'!$B$7:$R$2843,4,0)</f>
        <v>26.509</v>
      </c>
      <c r="D13" s="65">
        <f>VLOOKUP($A13,'Return Data'!$B$7:$R$2843,8,0)</f>
        <v>4.5266000000000002</v>
      </c>
      <c r="E13" s="66">
        <f t="shared" si="0"/>
        <v>3</v>
      </c>
      <c r="F13" s="65">
        <f>VLOOKUP($A13,'Return Data'!$B$7:$R$2843,9,0)</f>
        <v>6.4532999999999996</v>
      </c>
      <c r="G13" s="66">
        <f t="shared" si="1"/>
        <v>2</v>
      </c>
      <c r="H13" s="65">
        <f>VLOOKUP($A13,'Return Data'!$B$7:$R$2843,10,0)</f>
        <v>8.1867999999999999</v>
      </c>
      <c r="I13" s="66">
        <f t="shared" si="2"/>
        <v>4</v>
      </c>
      <c r="J13" s="65"/>
      <c r="K13" s="66"/>
      <c r="L13" s="65"/>
      <c r="M13" s="66"/>
      <c r="N13" s="65"/>
      <c r="O13" s="66"/>
      <c r="P13" s="65">
        <f>VLOOKUP($A13,'Return Data'!$B$7:$R$2843,16,0)</f>
        <v>18.847799999999999</v>
      </c>
      <c r="Q13" s="67">
        <f t="shared" si="6"/>
        <v>5</v>
      </c>
    </row>
    <row r="14" spans="1:17" x14ac:dyDescent="0.3">
      <c r="A14" s="63" t="s">
        <v>1972</v>
      </c>
      <c r="B14" s="64">
        <f>VLOOKUP($A14,'Return Data'!$B$7:$R$2843,3,0)</f>
        <v>44347</v>
      </c>
      <c r="C14" s="65">
        <f>VLOOKUP($A14,'Return Data'!$B$7:$R$2843,4,0)</f>
        <v>15.0601</v>
      </c>
      <c r="D14" s="65">
        <f>VLOOKUP($A14,'Return Data'!$B$7:$R$2843,8,0)</f>
        <v>2.2098</v>
      </c>
      <c r="E14" s="66">
        <f t="shared" si="0"/>
        <v>9</v>
      </c>
      <c r="F14" s="65">
        <f>VLOOKUP($A14,'Return Data'!$B$7:$R$2843,9,0)</f>
        <v>6.6950000000000003</v>
      </c>
      <c r="G14" s="66">
        <f t="shared" si="1"/>
        <v>1</v>
      </c>
      <c r="H14" s="65">
        <f>VLOOKUP($A14,'Return Data'!$B$7:$R$2843,10,0)</f>
        <v>18.478999999999999</v>
      </c>
      <c r="I14" s="66">
        <f t="shared" si="2"/>
        <v>1</v>
      </c>
      <c r="J14" s="65">
        <f>VLOOKUP($A14,'Return Data'!$B$7:$R$2843,11,0)</f>
        <v>42.228000000000002</v>
      </c>
      <c r="K14" s="66">
        <f t="shared" ref="K14" si="10">RANK(J14,J$8:J$16,0)</f>
        <v>1</v>
      </c>
      <c r="L14" s="65"/>
      <c r="M14" s="66"/>
      <c r="N14" s="65"/>
      <c r="O14" s="66"/>
      <c r="P14" s="65">
        <f>VLOOKUP($A14,'Return Data'!$B$7:$R$2843,16,0)</f>
        <v>50.600999999999999</v>
      </c>
      <c r="Q14" s="67">
        <f t="shared" si="6"/>
        <v>1</v>
      </c>
    </row>
    <row r="15" spans="1:17" x14ac:dyDescent="0.3">
      <c r="A15" s="63" t="s">
        <v>51</v>
      </c>
      <c r="B15" s="64">
        <f>VLOOKUP($A15,'Return Data'!$B$7:$R$2843,3,0)</f>
        <v>44347</v>
      </c>
      <c r="C15" s="65">
        <f>VLOOKUP($A15,'Return Data'!$B$7:$R$2843,4,0)</f>
        <v>15.02</v>
      </c>
      <c r="D15" s="65">
        <f>VLOOKUP($A15,'Return Data'!$B$7:$R$2843,8,0)</f>
        <v>3.2302</v>
      </c>
      <c r="E15" s="66">
        <f t="shared" si="0"/>
        <v>7</v>
      </c>
      <c r="F15" s="65">
        <f>VLOOKUP($A15,'Return Data'!$B$7:$R$2843,9,0)</f>
        <v>4.4505999999999997</v>
      </c>
      <c r="G15" s="66">
        <f t="shared" si="1"/>
        <v>8</v>
      </c>
      <c r="H15" s="65">
        <f>VLOOKUP($A15,'Return Data'!$B$7:$R$2843,10,0)</f>
        <v>6.6003999999999996</v>
      </c>
      <c r="I15" s="66">
        <f t="shared" si="2"/>
        <v>5</v>
      </c>
      <c r="J15" s="65">
        <f>VLOOKUP($A15,'Return Data'!$B$7:$R$2843,11,0)</f>
        <v>20.449100000000001</v>
      </c>
      <c r="K15" s="66">
        <f t="shared" si="3"/>
        <v>2</v>
      </c>
      <c r="L15" s="65">
        <f>VLOOKUP($A15,'Return Data'!$B$7:$R$2843,12,0)</f>
        <v>40.111899999999999</v>
      </c>
      <c r="M15" s="66">
        <f t="shared" si="4"/>
        <v>1</v>
      </c>
      <c r="N15" s="65">
        <f>VLOOKUP($A15,'Return Data'!$B$7:$R$2843,13,0)</f>
        <v>67.0745</v>
      </c>
      <c r="O15" s="66">
        <f t="shared" si="5"/>
        <v>1</v>
      </c>
      <c r="P15" s="65">
        <f>VLOOKUP($A15,'Return Data'!$B$7:$R$2843,16,0)</f>
        <v>24.048500000000001</v>
      </c>
      <c r="Q15" s="67">
        <f t="shared" si="6"/>
        <v>3</v>
      </c>
    </row>
    <row r="16" spans="1:17" x14ac:dyDescent="0.3">
      <c r="A16" s="63" t="s">
        <v>52</v>
      </c>
      <c r="B16" s="64">
        <f>VLOOKUP($A16,'Return Data'!$B$7:$R$2843,3,0)</f>
        <v>44347</v>
      </c>
      <c r="C16" s="65">
        <f>VLOOKUP($A16,'Return Data'!$B$7:$R$2843,4,0)</f>
        <v>629.49810946055004</v>
      </c>
      <c r="D16" s="65">
        <f>VLOOKUP($A16,'Return Data'!$B$7:$R$2843,8,0)</f>
        <v>4.2565</v>
      </c>
      <c r="E16" s="66">
        <f t="shared" si="0"/>
        <v>4</v>
      </c>
      <c r="F16" s="65">
        <f>VLOOKUP($A16,'Return Data'!$B$7:$R$2843,9,0)</f>
        <v>5.5326000000000004</v>
      </c>
      <c r="G16" s="66">
        <f t="shared" si="1"/>
        <v>7</v>
      </c>
      <c r="H16" s="65">
        <f>VLOOKUP($A16,'Return Data'!$B$7:$R$2843,10,0)</f>
        <v>6.1376999999999997</v>
      </c>
      <c r="I16" s="66">
        <f t="shared" si="2"/>
        <v>6</v>
      </c>
      <c r="J16" s="65">
        <f>VLOOKUP($A16,'Return Data'!$B$7:$R$2843,11,0)</f>
        <v>19.255199999999999</v>
      </c>
      <c r="K16" s="66">
        <f t="shared" si="3"/>
        <v>3</v>
      </c>
      <c r="L16" s="65">
        <f>VLOOKUP($A16,'Return Data'!$B$7:$R$2843,12,0)</f>
        <v>35.526000000000003</v>
      </c>
      <c r="M16" s="66">
        <f t="shared" si="4"/>
        <v>2</v>
      </c>
      <c r="N16" s="65">
        <f>VLOOKUP($A16,'Return Data'!$B$7:$R$2843,13,0)</f>
        <v>60.5002</v>
      </c>
      <c r="O16" s="66">
        <f t="shared" si="5"/>
        <v>2</v>
      </c>
      <c r="P16" s="65">
        <f>VLOOKUP($A16,'Return Data'!$B$7:$R$2843,16,0)</f>
        <v>14.581200000000001</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3.9632444444444448</v>
      </c>
      <c r="E18" s="74"/>
      <c r="F18" s="75">
        <f>AVERAGE(F8:F16)</f>
        <v>5.4231333333333342</v>
      </c>
      <c r="G18" s="74"/>
      <c r="H18" s="75">
        <f>AVERAGE(H8:H16)</f>
        <v>8.4146000000000001</v>
      </c>
      <c r="I18" s="74"/>
      <c r="J18" s="75">
        <f>AVERAGE(J8:J16)</f>
        <v>22.209139999999998</v>
      </c>
      <c r="K18" s="74"/>
      <c r="L18" s="75">
        <f>AVERAGE(L8:L16)</f>
        <v>35.891633333333338</v>
      </c>
      <c r="M18" s="74"/>
      <c r="N18" s="75">
        <f>AVERAGE(N8:N16)</f>
        <v>59.3322</v>
      </c>
      <c r="O18" s="74"/>
      <c r="P18" s="75">
        <f>AVERAGE(P8:P16)</f>
        <v>21.248188888888887</v>
      </c>
      <c r="Q18" s="76"/>
    </row>
    <row r="19" spans="1:17" x14ac:dyDescent="0.3">
      <c r="A19" s="73" t="s">
        <v>28</v>
      </c>
      <c r="B19" s="74"/>
      <c r="C19" s="74"/>
      <c r="D19" s="75">
        <f>MIN(D8:D16)</f>
        <v>2.2098</v>
      </c>
      <c r="E19" s="74"/>
      <c r="F19" s="75">
        <f>MIN(F8:F16)</f>
        <v>2.7378</v>
      </c>
      <c r="G19" s="74"/>
      <c r="H19" s="75">
        <f>MIN(H8:H16)</f>
        <v>5.0846999999999998</v>
      </c>
      <c r="I19" s="74"/>
      <c r="J19" s="75">
        <f>MIN(J8:J16)</f>
        <v>13.535</v>
      </c>
      <c r="K19" s="74"/>
      <c r="L19" s="75">
        <f>MIN(L8:L16)</f>
        <v>32.036999999999999</v>
      </c>
      <c r="M19" s="74"/>
      <c r="N19" s="75">
        <f>MIN(N8:N16)</f>
        <v>50.421900000000001</v>
      </c>
      <c r="O19" s="74"/>
      <c r="P19" s="75">
        <f>MIN(P8:P16)</f>
        <v>6.8</v>
      </c>
      <c r="Q19" s="76"/>
    </row>
    <row r="20" spans="1:17" ht="15" thickBot="1" x14ac:dyDescent="0.35">
      <c r="A20" s="77" t="s">
        <v>29</v>
      </c>
      <c r="B20" s="78"/>
      <c r="C20" s="78"/>
      <c r="D20" s="79">
        <f>MAX(D8:D16)</f>
        <v>5.7915000000000001</v>
      </c>
      <c r="E20" s="78"/>
      <c r="F20" s="79">
        <f>MAX(F8:F16)</f>
        <v>6.6950000000000003</v>
      </c>
      <c r="G20" s="78"/>
      <c r="H20" s="79">
        <f>MAX(H8:H16)</f>
        <v>18.478999999999999</v>
      </c>
      <c r="I20" s="78"/>
      <c r="J20" s="79">
        <f>MAX(J8:J16)</f>
        <v>42.228000000000002</v>
      </c>
      <c r="K20" s="78"/>
      <c r="L20" s="79">
        <f>MAX(L8:L16)</f>
        <v>40.111899999999999</v>
      </c>
      <c r="M20" s="78"/>
      <c r="N20" s="79">
        <f>MAX(N8:N16)</f>
        <v>67.0745</v>
      </c>
      <c r="O20" s="78"/>
      <c r="P20" s="79">
        <f>MAX(P8:P16)</f>
        <v>50.600999999999999</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44347</v>
      </c>
      <c r="C8" s="65">
        <f>VLOOKUP($A8,'Return Data'!$B$7:$R$2843,4,0)</f>
        <v>38.956000000000003</v>
      </c>
      <c r="D8" s="65">
        <f>VLOOKUP($A8,'Return Data'!$B$7:$R$2843,9,0)</f>
        <v>6.1616</v>
      </c>
      <c r="E8" s="66">
        <f t="shared" ref="E8:E33" si="0">RANK(D8,D$8:D$33,0)</f>
        <v>8</v>
      </c>
      <c r="F8" s="65">
        <f>VLOOKUP($A8,'Return Data'!$B$7:$R$2843,10,0)</f>
        <v>8.1090999999999998</v>
      </c>
      <c r="G8" s="66">
        <f t="shared" ref="G8:G33" si="1">RANK(F8,F$8:F$33,0)</f>
        <v>8</v>
      </c>
      <c r="H8" s="65">
        <f>VLOOKUP($A8,'Return Data'!$B$7:$R$2843,11,0)</f>
        <v>4.3670999999999998</v>
      </c>
      <c r="I8" s="66">
        <f t="shared" ref="I8:I33" si="2">RANK(H8,H$8:H$33,0)</f>
        <v>5</v>
      </c>
      <c r="J8" s="65">
        <f>VLOOKUP($A8,'Return Data'!$B$7:$R$2843,12,0)</f>
        <v>7.8468999999999998</v>
      </c>
      <c r="K8" s="66">
        <f t="shared" ref="K8:K33" si="3">RANK(J8,J$8:J$33,0)</f>
        <v>2</v>
      </c>
      <c r="L8" s="65">
        <f>VLOOKUP($A8,'Return Data'!$B$7:$R$2843,13,0)</f>
        <v>9.8782999999999994</v>
      </c>
      <c r="M8" s="66">
        <f t="shared" ref="M8:M33" si="4">RANK(L8,L$8:L$33,0)</f>
        <v>4</v>
      </c>
      <c r="N8" s="65">
        <f>VLOOKUP($A8,'Return Data'!$B$7:$R$2843,17,0)</f>
        <v>9.3027999999999995</v>
      </c>
      <c r="O8" s="66">
        <f t="shared" ref="O8:O24" si="5">RANK(N8,N$8:N$33,0)</f>
        <v>3</v>
      </c>
      <c r="P8" s="65">
        <f>VLOOKUP($A8,'Return Data'!$B$7:$R$2843,14,0)</f>
        <v>9.4361999999999995</v>
      </c>
      <c r="Q8" s="66">
        <f t="shared" ref="Q8:Q24" si="6">RANK(P8,P$8:P$33,0)</f>
        <v>2</v>
      </c>
      <c r="R8" s="65">
        <f>VLOOKUP($A8,'Return Data'!$B$7:$R$2843,16,0)</f>
        <v>9.4604999999999997</v>
      </c>
      <c r="S8" s="67">
        <f t="shared" ref="S8:S33" si="7">RANK(R8,R$8:R$33,0)</f>
        <v>1</v>
      </c>
    </row>
    <row r="9" spans="1:19" x14ac:dyDescent="0.3">
      <c r="A9" s="82" t="s">
        <v>1389</v>
      </c>
      <c r="B9" s="64">
        <f>VLOOKUP($A9,'Return Data'!$B$7:$R$2843,3,0)</f>
        <v>44347</v>
      </c>
      <c r="C9" s="65">
        <f>VLOOKUP($A9,'Return Data'!$B$7:$R$2843,4,0)</f>
        <v>25.711300000000001</v>
      </c>
      <c r="D9" s="65">
        <f>VLOOKUP($A9,'Return Data'!$B$7:$R$2843,9,0)</f>
        <v>5.8723999999999998</v>
      </c>
      <c r="E9" s="66">
        <f t="shared" si="0"/>
        <v>12</v>
      </c>
      <c r="F9" s="65">
        <f>VLOOKUP($A9,'Return Data'!$B$7:$R$2843,10,0)</f>
        <v>6.7998000000000003</v>
      </c>
      <c r="G9" s="66">
        <f t="shared" si="1"/>
        <v>20</v>
      </c>
      <c r="H9" s="65">
        <f>VLOOKUP($A9,'Return Data'!$B$7:$R$2843,11,0)</f>
        <v>3.9863</v>
      </c>
      <c r="I9" s="66">
        <f t="shared" si="2"/>
        <v>8</v>
      </c>
      <c r="J9" s="65">
        <f>VLOOKUP($A9,'Return Data'!$B$7:$R$2843,12,0)</f>
        <v>6.0541</v>
      </c>
      <c r="K9" s="66">
        <f t="shared" si="3"/>
        <v>7</v>
      </c>
      <c r="L9" s="65">
        <f>VLOOKUP($A9,'Return Data'!$B$7:$R$2843,13,0)</f>
        <v>7.4965999999999999</v>
      </c>
      <c r="M9" s="66">
        <f t="shared" si="4"/>
        <v>11</v>
      </c>
      <c r="N9" s="65">
        <f>VLOOKUP($A9,'Return Data'!$B$7:$R$2843,17,0)</f>
        <v>9.1900999999999993</v>
      </c>
      <c r="O9" s="66">
        <f t="shared" si="5"/>
        <v>4</v>
      </c>
      <c r="P9" s="65">
        <f>VLOOKUP($A9,'Return Data'!$B$7:$R$2843,14,0)</f>
        <v>9.3206000000000007</v>
      </c>
      <c r="Q9" s="66">
        <f t="shared" si="6"/>
        <v>3</v>
      </c>
      <c r="R9" s="65">
        <f>VLOOKUP($A9,'Return Data'!$B$7:$R$2843,16,0)</f>
        <v>8.9222999999999999</v>
      </c>
      <c r="S9" s="67">
        <f t="shared" si="7"/>
        <v>3</v>
      </c>
    </row>
    <row r="10" spans="1:19" x14ac:dyDescent="0.3">
      <c r="A10" s="82" t="s">
        <v>1392</v>
      </c>
      <c r="B10" s="64">
        <f>VLOOKUP($A10,'Return Data'!$B$7:$R$2843,3,0)</f>
        <v>44347</v>
      </c>
      <c r="C10" s="65">
        <f>VLOOKUP($A10,'Return Data'!$B$7:$R$2843,4,0)</f>
        <v>24.387</v>
      </c>
      <c r="D10" s="65">
        <f>VLOOKUP($A10,'Return Data'!$B$7:$R$2843,9,0)</f>
        <v>6.1637000000000004</v>
      </c>
      <c r="E10" s="66">
        <f t="shared" si="0"/>
        <v>7</v>
      </c>
      <c r="F10" s="65">
        <f>VLOOKUP($A10,'Return Data'!$B$7:$R$2843,10,0)</f>
        <v>7.9984000000000002</v>
      </c>
      <c r="G10" s="66">
        <f t="shared" si="1"/>
        <v>9</v>
      </c>
      <c r="H10" s="65">
        <f>VLOOKUP($A10,'Return Data'!$B$7:$R$2843,11,0)</f>
        <v>4.6242999999999999</v>
      </c>
      <c r="I10" s="66">
        <f t="shared" si="2"/>
        <v>3</v>
      </c>
      <c r="J10" s="65">
        <f>VLOOKUP($A10,'Return Data'!$B$7:$R$2843,12,0)</f>
        <v>5.8952999999999998</v>
      </c>
      <c r="K10" s="66">
        <f t="shared" si="3"/>
        <v>9</v>
      </c>
      <c r="L10" s="65">
        <f>VLOOKUP($A10,'Return Data'!$B$7:$R$2843,13,0)</f>
        <v>7.5538999999999996</v>
      </c>
      <c r="M10" s="66">
        <f t="shared" si="4"/>
        <v>10</v>
      </c>
      <c r="N10" s="65">
        <f>VLOOKUP($A10,'Return Data'!$B$7:$R$2843,17,0)</f>
        <v>7.8348000000000004</v>
      </c>
      <c r="O10" s="66">
        <f t="shared" si="5"/>
        <v>16</v>
      </c>
      <c r="P10" s="65">
        <f>VLOOKUP($A10,'Return Data'!$B$7:$R$2843,14,0)</f>
        <v>8.2927999999999997</v>
      </c>
      <c r="Q10" s="66">
        <f t="shared" si="6"/>
        <v>14</v>
      </c>
      <c r="R10" s="65">
        <f>VLOOKUP($A10,'Return Data'!$B$7:$R$2843,16,0)</f>
        <v>8.8035999999999994</v>
      </c>
      <c r="S10" s="67">
        <f t="shared" si="7"/>
        <v>5</v>
      </c>
    </row>
    <row r="11" spans="1:19" x14ac:dyDescent="0.3">
      <c r="A11" s="82" t="s">
        <v>1394</v>
      </c>
      <c r="B11" s="64">
        <f>VLOOKUP($A11,'Return Data'!$B$7:$R$2843,3,0)</f>
        <v>44347</v>
      </c>
      <c r="C11" s="65">
        <f>VLOOKUP($A11,'Return Data'!$B$7:$R$2843,4,0)</f>
        <v>26.116099999999999</v>
      </c>
      <c r="D11" s="65">
        <f>VLOOKUP($A11,'Return Data'!$B$7:$R$2843,9,0)</f>
        <v>6.0632999999999999</v>
      </c>
      <c r="E11" s="66">
        <f t="shared" si="0"/>
        <v>11</v>
      </c>
      <c r="F11" s="65">
        <f>VLOOKUP($A11,'Return Data'!$B$7:$R$2843,10,0)</f>
        <v>8.3316999999999997</v>
      </c>
      <c r="G11" s="66">
        <f t="shared" si="1"/>
        <v>5</v>
      </c>
      <c r="H11" s="65">
        <f>VLOOKUP($A11,'Return Data'!$B$7:$R$2843,11,0)</f>
        <v>3.8008000000000002</v>
      </c>
      <c r="I11" s="66">
        <f t="shared" si="2"/>
        <v>10</v>
      </c>
      <c r="J11" s="65">
        <f>VLOOKUP($A11,'Return Data'!$B$7:$R$2843,12,0)</f>
        <v>6.6802999999999999</v>
      </c>
      <c r="K11" s="66">
        <f t="shared" si="3"/>
        <v>5</v>
      </c>
      <c r="L11" s="65">
        <f>VLOOKUP($A11,'Return Data'!$B$7:$R$2843,13,0)</f>
        <v>7.5998999999999999</v>
      </c>
      <c r="M11" s="66">
        <f t="shared" si="4"/>
        <v>9</v>
      </c>
      <c r="N11" s="65">
        <f>VLOOKUP($A11,'Return Data'!$B$7:$R$2843,17,0)</f>
        <v>8.0401000000000007</v>
      </c>
      <c r="O11" s="66">
        <f t="shared" si="5"/>
        <v>15</v>
      </c>
      <c r="P11" s="65">
        <f>VLOOKUP($A11,'Return Data'!$B$7:$R$2843,14,0)</f>
        <v>8.5208999999999993</v>
      </c>
      <c r="Q11" s="66">
        <f t="shared" si="6"/>
        <v>12</v>
      </c>
      <c r="R11" s="65">
        <f>VLOOKUP($A11,'Return Data'!$B$7:$R$2843,16,0)</f>
        <v>8.4960000000000004</v>
      </c>
      <c r="S11" s="67">
        <f t="shared" si="7"/>
        <v>13</v>
      </c>
    </row>
    <row r="12" spans="1:19" x14ac:dyDescent="0.3">
      <c r="A12" s="82" t="s">
        <v>1395</v>
      </c>
      <c r="B12" s="64">
        <f>VLOOKUP($A12,'Return Data'!$B$7:$R$2843,3,0)</f>
        <v>44347</v>
      </c>
      <c r="C12" s="65">
        <f>VLOOKUP($A12,'Return Data'!$B$7:$R$2843,4,0)</f>
        <v>18.4163</v>
      </c>
      <c r="D12" s="65">
        <f>VLOOKUP($A12,'Return Data'!$B$7:$R$2843,9,0)</f>
        <v>3.2054</v>
      </c>
      <c r="E12" s="66">
        <f t="shared" si="0"/>
        <v>26</v>
      </c>
      <c r="F12" s="65">
        <f>VLOOKUP($A12,'Return Data'!$B$7:$R$2843,10,0)</f>
        <v>6.5521000000000003</v>
      </c>
      <c r="G12" s="66">
        <f t="shared" si="1"/>
        <v>23</v>
      </c>
      <c r="H12" s="65">
        <f>VLOOKUP($A12,'Return Data'!$B$7:$R$2843,11,0)</f>
        <v>4.3255999999999997</v>
      </c>
      <c r="I12" s="66">
        <f t="shared" si="2"/>
        <v>6</v>
      </c>
      <c r="J12" s="65">
        <f>VLOOKUP($A12,'Return Data'!$B$7:$R$2843,12,0)</f>
        <v>5.6082000000000001</v>
      </c>
      <c r="K12" s="66">
        <f t="shared" si="3"/>
        <v>12</v>
      </c>
      <c r="L12" s="65">
        <f>VLOOKUP($A12,'Return Data'!$B$7:$R$2843,13,0)</f>
        <v>5.6188000000000002</v>
      </c>
      <c r="M12" s="66">
        <f t="shared" si="4"/>
        <v>26</v>
      </c>
      <c r="N12" s="65">
        <f>VLOOKUP($A12,'Return Data'!$B$7:$R$2843,17,0)</f>
        <v>-7.0800999999999998</v>
      </c>
      <c r="O12" s="66">
        <f t="shared" si="5"/>
        <v>25</v>
      </c>
      <c r="P12" s="65">
        <f>VLOOKUP($A12,'Return Data'!$B$7:$R$2843,14,0)</f>
        <v>-2.6903999999999999</v>
      </c>
      <c r="Q12" s="66">
        <f t="shared" si="6"/>
        <v>24</v>
      </c>
      <c r="R12" s="65">
        <f>VLOOKUP($A12,'Return Data'!$B$7:$R$2843,16,0)</f>
        <v>4.673</v>
      </c>
      <c r="S12" s="67">
        <f t="shared" si="7"/>
        <v>26</v>
      </c>
    </row>
    <row r="13" spans="1:19" x14ac:dyDescent="0.3">
      <c r="A13" s="82" t="s">
        <v>1397</v>
      </c>
      <c r="B13" s="64">
        <f>VLOOKUP($A13,'Return Data'!$B$7:$R$2843,3,0)</f>
        <v>44347</v>
      </c>
      <c r="C13" s="65">
        <f>VLOOKUP($A13,'Return Data'!$B$7:$R$2843,4,0)</f>
        <v>21.779199999999999</v>
      </c>
      <c r="D13" s="65">
        <f>VLOOKUP($A13,'Return Data'!$B$7:$R$2843,9,0)</f>
        <v>4.4770000000000003</v>
      </c>
      <c r="E13" s="66">
        <f t="shared" si="0"/>
        <v>24</v>
      </c>
      <c r="F13" s="65">
        <f>VLOOKUP($A13,'Return Data'!$B$7:$R$2843,10,0)</f>
        <v>6.3990999999999998</v>
      </c>
      <c r="G13" s="66">
        <f t="shared" si="1"/>
        <v>25</v>
      </c>
      <c r="H13" s="65">
        <f>VLOOKUP($A13,'Return Data'!$B$7:$R$2843,11,0)</f>
        <v>3.3207</v>
      </c>
      <c r="I13" s="66">
        <f t="shared" si="2"/>
        <v>16</v>
      </c>
      <c r="J13" s="65">
        <f>VLOOKUP($A13,'Return Data'!$B$7:$R$2843,12,0)</f>
        <v>5.2262000000000004</v>
      </c>
      <c r="K13" s="66">
        <f t="shared" si="3"/>
        <v>22</v>
      </c>
      <c r="L13" s="65">
        <f>VLOOKUP($A13,'Return Data'!$B$7:$R$2843,13,0)</f>
        <v>6.5327000000000002</v>
      </c>
      <c r="M13" s="66">
        <f t="shared" si="4"/>
        <v>16</v>
      </c>
      <c r="N13" s="65">
        <f>VLOOKUP($A13,'Return Data'!$B$7:$R$2843,17,0)</f>
        <v>8.048</v>
      </c>
      <c r="O13" s="66">
        <f t="shared" si="5"/>
        <v>14</v>
      </c>
      <c r="P13" s="65">
        <f>VLOOKUP($A13,'Return Data'!$B$7:$R$2843,14,0)</f>
        <v>8.3132999999999999</v>
      </c>
      <c r="Q13" s="66">
        <f t="shared" si="6"/>
        <v>13</v>
      </c>
      <c r="R13" s="65">
        <f>VLOOKUP($A13,'Return Data'!$B$7:$R$2843,16,0)</f>
        <v>7.8918999999999997</v>
      </c>
      <c r="S13" s="67">
        <f t="shared" si="7"/>
        <v>18</v>
      </c>
    </row>
    <row r="14" spans="1:19" x14ac:dyDescent="0.3">
      <c r="A14" s="82" t="s">
        <v>1399</v>
      </c>
      <c r="B14" s="64">
        <f>VLOOKUP($A14,'Return Data'!$B$7:$R$2843,3,0)</f>
        <v>44347</v>
      </c>
      <c r="C14" s="65">
        <f>VLOOKUP($A14,'Return Data'!$B$7:$R$2843,4,0)</f>
        <v>39.273800000000001</v>
      </c>
      <c r="D14" s="65">
        <f>VLOOKUP($A14,'Return Data'!$B$7:$R$2843,9,0)</f>
        <v>4.6985000000000001</v>
      </c>
      <c r="E14" s="66">
        <f t="shared" si="0"/>
        <v>22</v>
      </c>
      <c r="F14" s="65">
        <f>VLOOKUP($A14,'Return Data'!$B$7:$R$2843,10,0)</f>
        <v>7.0812999999999997</v>
      </c>
      <c r="G14" s="66">
        <f t="shared" si="1"/>
        <v>18</v>
      </c>
      <c r="H14" s="65">
        <f>VLOOKUP($A14,'Return Data'!$B$7:$R$2843,11,0)</f>
        <v>3.0615000000000001</v>
      </c>
      <c r="I14" s="66">
        <f t="shared" si="2"/>
        <v>23</v>
      </c>
      <c r="J14" s="65">
        <f>VLOOKUP($A14,'Return Data'!$B$7:$R$2843,12,0)</f>
        <v>5.4760999999999997</v>
      </c>
      <c r="K14" s="66">
        <f t="shared" si="3"/>
        <v>16</v>
      </c>
      <c r="L14" s="65">
        <f>VLOOKUP($A14,'Return Data'!$B$7:$R$2843,13,0)</f>
        <v>6.2538999999999998</v>
      </c>
      <c r="M14" s="66">
        <f t="shared" si="4"/>
        <v>20</v>
      </c>
      <c r="N14" s="65">
        <f>VLOOKUP($A14,'Return Data'!$B$7:$R$2843,17,0)</f>
        <v>8.4718999999999998</v>
      </c>
      <c r="O14" s="66">
        <f t="shared" si="5"/>
        <v>11</v>
      </c>
      <c r="P14" s="65">
        <f>VLOOKUP($A14,'Return Data'!$B$7:$R$2843,14,0)</f>
        <v>8.8008000000000006</v>
      </c>
      <c r="Q14" s="66">
        <f t="shared" si="6"/>
        <v>9</v>
      </c>
      <c r="R14" s="65">
        <f>VLOOKUP($A14,'Return Data'!$B$7:$R$2843,16,0)</f>
        <v>8.6324000000000005</v>
      </c>
      <c r="S14" s="67">
        <f t="shared" si="7"/>
        <v>9</v>
      </c>
    </row>
    <row r="15" spans="1:19" x14ac:dyDescent="0.3">
      <c r="A15" s="82" t="s">
        <v>1409</v>
      </c>
      <c r="B15" s="64">
        <f>VLOOKUP($A15,'Return Data'!$B$7:$R$2843,3,0)</f>
        <v>44347</v>
      </c>
      <c r="C15" s="65">
        <f>VLOOKUP($A15,'Return Data'!$B$7:$R$2843,4,0)</f>
        <v>4361.6823000000004</v>
      </c>
      <c r="D15" s="65">
        <f>VLOOKUP($A15,'Return Data'!$B$7:$R$2843,9,0)</f>
        <v>9.0493000000000006</v>
      </c>
      <c r="E15" s="66">
        <f t="shared" si="0"/>
        <v>1</v>
      </c>
      <c r="F15" s="65">
        <f>VLOOKUP($A15,'Return Data'!$B$7:$R$2843,10,0)</f>
        <v>16.617100000000001</v>
      </c>
      <c r="G15" s="66">
        <f t="shared" si="1"/>
        <v>1</v>
      </c>
      <c r="H15" s="65">
        <f>VLOOKUP($A15,'Return Data'!$B$7:$R$2843,11,0)</f>
        <v>17.463799999999999</v>
      </c>
      <c r="I15" s="66">
        <f t="shared" si="2"/>
        <v>1</v>
      </c>
      <c r="J15" s="65">
        <f>VLOOKUP($A15,'Return Data'!$B$7:$R$2843,12,0)</f>
        <v>20.637699999999999</v>
      </c>
      <c r="K15" s="66">
        <f t="shared" si="3"/>
        <v>1</v>
      </c>
      <c r="L15" s="65">
        <f>VLOOKUP($A15,'Return Data'!$B$7:$R$2843,13,0)</f>
        <v>10.148099999999999</v>
      </c>
      <c r="M15" s="66">
        <f t="shared" si="4"/>
        <v>3</v>
      </c>
      <c r="N15" s="65">
        <f>VLOOKUP($A15,'Return Data'!$B$7:$R$2843,17,0)</f>
        <v>1.4693000000000001</v>
      </c>
      <c r="O15" s="66">
        <f t="shared" si="5"/>
        <v>23</v>
      </c>
      <c r="P15" s="65">
        <f>VLOOKUP($A15,'Return Data'!$B$7:$R$2843,14,0)</f>
        <v>4.3646000000000003</v>
      </c>
      <c r="Q15" s="66">
        <f t="shared" si="6"/>
        <v>21</v>
      </c>
      <c r="R15" s="65">
        <f>VLOOKUP($A15,'Return Data'!$B$7:$R$2843,16,0)</f>
        <v>7.8802000000000003</v>
      </c>
      <c r="S15" s="67">
        <f t="shared" si="7"/>
        <v>19</v>
      </c>
    </row>
    <row r="16" spans="1:19" x14ac:dyDescent="0.3">
      <c r="A16" s="82" t="s">
        <v>1411</v>
      </c>
      <c r="B16" s="64">
        <f>VLOOKUP($A16,'Return Data'!$B$7:$R$2843,3,0)</f>
        <v>44347</v>
      </c>
      <c r="C16" s="65">
        <f>VLOOKUP($A16,'Return Data'!$B$7:$R$2843,4,0)</f>
        <v>25.285399999999999</v>
      </c>
      <c r="D16" s="65">
        <f>VLOOKUP($A16,'Return Data'!$B$7:$R$2843,9,0)</f>
        <v>6.5083000000000002</v>
      </c>
      <c r="E16" s="66">
        <f t="shared" si="0"/>
        <v>3</v>
      </c>
      <c r="F16" s="65">
        <f>VLOOKUP($A16,'Return Data'!$B$7:$R$2843,10,0)</f>
        <v>8.1610999999999994</v>
      </c>
      <c r="G16" s="66">
        <f t="shared" si="1"/>
        <v>6</v>
      </c>
      <c r="H16" s="65">
        <f>VLOOKUP($A16,'Return Data'!$B$7:$R$2843,11,0)</f>
        <v>4.1882000000000001</v>
      </c>
      <c r="I16" s="66">
        <f t="shared" si="2"/>
        <v>7</v>
      </c>
      <c r="J16" s="65">
        <f>VLOOKUP($A16,'Return Data'!$B$7:$R$2843,12,0)</f>
        <v>6.5709999999999997</v>
      </c>
      <c r="K16" s="66">
        <f t="shared" si="3"/>
        <v>6</v>
      </c>
      <c r="L16" s="65">
        <f>VLOOKUP($A16,'Return Data'!$B$7:$R$2843,13,0)</f>
        <v>8.1720000000000006</v>
      </c>
      <c r="M16" s="66">
        <f t="shared" si="4"/>
        <v>7</v>
      </c>
      <c r="N16" s="65">
        <f>VLOOKUP($A16,'Return Data'!$B$7:$R$2843,17,0)</f>
        <v>9.3733000000000004</v>
      </c>
      <c r="O16" s="66">
        <f t="shared" si="5"/>
        <v>2</v>
      </c>
      <c r="P16" s="65">
        <f>VLOOKUP($A16,'Return Data'!$B$7:$R$2843,14,0)</f>
        <v>9.2554999999999996</v>
      </c>
      <c r="Q16" s="66">
        <f t="shared" si="6"/>
        <v>4</v>
      </c>
      <c r="R16" s="65">
        <f>VLOOKUP($A16,'Return Data'!$B$7:$R$2843,16,0)</f>
        <v>8.7850000000000001</v>
      </c>
      <c r="S16" s="67">
        <f t="shared" si="7"/>
        <v>7</v>
      </c>
    </row>
    <row r="17" spans="1:19" x14ac:dyDescent="0.3">
      <c r="A17" s="82" t="s">
        <v>1413</v>
      </c>
      <c r="B17" s="64">
        <f>VLOOKUP($A17,'Return Data'!$B$7:$R$2843,3,0)</f>
        <v>44347</v>
      </c>
      <c r="C17" s="65">
        <f>VLOOKUP($A17,'Return Data'!$B$7:$R$2843,4,0)</f>
        <v>33.936700000000002</v>
      </c>
      <c r="D17" s="65">
        <f>VLOOKUP($A17,'Return Data'!$B$7:$R$2843,9,0)</f>
        <v>6.3520000000000003</v>
      </c>
      <c r="E17" s="66">
        <f t="shared" si="0"/>
        <v>5</v>
      </c>
      <c r="F17" s="65">
        <f>VLOOKUP($A17,'Return Data'!$B$7:$R$2843,10,0)</f>
        <v>8.4011999999999993</v>
      </c>
      <c r="G17" s="66">
        <f t="shared" si="1"/>
        <v>4</v>
      </c>
      <c r="H17" s="65">
        <f>VLOOKUP($A17,'Return Data'!$B$7:$R$2843,11,0)</f>
        <v>3.8967999999999998</v>
      </c>
      <c r="I17" s="66">
        <f t="shared" si="2"/>
        <v>9</v>
      </c>
      <c r="J17" s="65">
        <f>VLOOKUP($A17,'Return Data'!$B$7:$R$2843,12,0)</f>
        <v>5.7622999999999998</v>
      </c>
      <c r="K17" s="66">
        <f t="shared" si="3"/>
        <v>11</v>
      </c>
      <c r="L17" s="65">
        <f>VLOOKUP($A17,'Return Data'!$B$7:$R$2843,13,0)</f>
        <v>14.911199999999999</v>
      </c>
      <c r="M17" s="66">
        <f t="shared" si="4"/>
        <v>1</v>
      </c>
      <c r="N17" s="65">
        <f>VLOOKUP($A17,'Return Data'!$B$7:$R$2843,17,0)</f>
        <v>2.3050999999999999</v>
      </c>
      <c r="O17" s="66">
        <f t="shared" si="5"/>
        <v>22</v>
      </c>
      <c r="P17" s="65">
        <f>VLOOKUP($A17,'Return Data'!$B$7:$R$2843,14,0)</f>
        <v>4.4481999999999999</v>
      </c>
      <c r="Q17" s="66">
        <f t="shared" si="6"/>
        <v>20</v>
      </c>
      <c r="R17" s="65">
        <f>VLOOKUP($A17,'Return Data'!$B$7:$R$2843,16,0)</f>
        <v>6.9691000000000001</v>
      </c>
      <c r="S17" s="67">
        <f t="shared" si="7"/>
        <v>25</v>
      </c>
    </row>
    <row r="18" spans="1:19" x14ac:dyDescent="0.3">
      <c r="A18" s="82" t="s">
        <v>1415</v>
      </c>
      <c r="B18" s="64">
        <f>VLOOKUP($A18,'Return Data'!$B$7:$R$2843,3,0)</f>
        <v>44347</v>
      </c>
      <c r="C18" s="65">
        <f>VLOOKUP($A18,'Return Data'!$B$7:$R$2843,4,0)</f>
        <v>49.216000000000001</v>
      </c>
      <c r="D18" s="65">
        <f>VLOOKUP($A18,'Return Data'!$B$7:$R$2843,9,0)</f>
        <v>6.2023999999999999</v>
      </c>
      <c r="E18" s="66">
        <f t="shared" si="0"/>
        <v>6</v>
      </c>
      <c r="F18" s="65">
        <f>VLOOKUP($A18,'Return Data'!$B$7:$R$2843,10,0)</f>
        <v>7.2895000000000003</v>
      </c>
      <c r="G18" s="66">
        <f t="shared" si="1"/>
        <v>15</v>
      </c>
      <c r="H18" s="65">
        <f>VLOOKUP($A18,'Return Data'!$B$7:$R$2843,11,0)</f>
        <v>4.5016999999999996</v>
      </c>
      <c r="I18" s="66">
        <f t="shared" si="2"/>
        <v>4</v>
      </c>
      <c r="J18" s="65">
        <f>VLOOKUP($A18,'Return Data'!$B$7:$R$2843,12,0)</f>
        <v>6.9237000000000002</v>
      </c>
      <c r="K18" s="66">
        <f t="shared" si="3"/>
        <v>4</v>
      </c>
      <c r="L18" s="65">
        <f>VLOOKUP($A18,'Return Data'!$B$7:$R$2843,13,0)</f>
        <v>8.2766999999999999</v>
      </c>
      <c r="M18" s="66">
        <f t="shared" si="4"/>
        <v>6</v>
      </c>
      <c r="N18" s="65">
        <f>VLOOKUP($A18,'Return Data'!$B$7:$R$2843,17,0)</f>
        <v>9.5192999999999994</v>
      </c>
      <c r="O18" s="66">
        <f t="shared" si="5"/>
        <v>1</v>
      </c>
      <c r="P18" s="65">
        <f>VLOOKUP($A18,'Return Data'!$B$7:$R$2843,14,0)</f>
        <v>9.5228999999999999</v>
      </c>
      <c r="Q18" s="66">
        <f t="shared" si="6"/>
        <v>1</v>
      </c>
      <c r="R18" s="65">
        <f>VLOOKUP($A18,'Return Data'!$B$7:$R$2843,16,0)</f>
        <v>9.2147000000000006</v>
      </c>
      <c r="S18" s="67">
        <f t="shared" si="7"/>
        <v>2</v>
      </c>
    </row>
    <row r="19" spans="1:19" x14ac:dyDescent="0.3">
      <c r="A19" s="82" t="s">
        <v>1417</v>
      </c>
      <c r="B19" s="64">
        <f>VLOOKUP($A19,'Return Data'!$B$7:$R$2843,3,0)</f>
        <v>44347</v>
      </c>
      <c r="C19" s="65">
        <f>VLOOKUP($A19,'Return Data'!$B$7:$R$2843,4,0)</f>
        <v>21.608699999999999</v>
      </c>
      <c r="D19" s="65">
        <f>VLOOKUP($A19,'Return Data'!$B$7:$R$2843,9,0)</f>
        <v>6.14</v>
      </c>
      <c r="E19" s="66">
        <f t="shared" si="0"/>
        <v>9</v>
      </c>
      <c r="F19" s="65">
        <f>VLOOKUP($A19,'Return Data'!$B$7:$R$2843,10,0)</f>
        <v>8.4307999999999996</v>
      </c>
      <c r="G19" s="66">
        <f t="shared" si="1"/>
        <v>3</v>
      </c>
      <c r="H19" s="65">
        <f>VLOOKUP($A19,'Return Data'!$B$7:$R$2843,11,0)</f>
        <v>3.6974</v>
      </c>
      <c r="I19" s="66">
        <f t="shared" si="2"/>
        <v>12</v>
      </c>
      <c r="J19" s="65">
        <f>VLOOKUP($A19,'Return Data'!$B$7:$R$2843,12,0)</f>
        <v>5.4035000000000002</v>
      </c>
      <c r="K19" s="66">
        <f t="shared" si="3"/>
        <v>18</v>
      </c>
      <c r="L19" s="65">
        <f>VLOOKUP($A19,'Return Data'!$B$7:$R$2843,13,0)</f>
        <v>7.6872999999999996</v>
      </c>
      <c r="M19" s="66">
        <f t="shared" si="4"/>
        <v>8</v>
      </c>
      <c r="N19" s="65">
        <f>VLOOKUP($A19,'Return Data'!$B$7:$R$2843,17,0)</f>
        <v>4.5075000000000003</v>
      </c>
      <c r="O19" s="66">
        <f t="shared" si="5"/>
        <v>18</v>
      </c>
      <c r="P19" s="65">
        <f>VLOOKUP($A19,'Return Data'!$B$7:$R$2843,14,0)</f>
        <v>5.8959000000000001</v>
      </c>
      <c r="Q19" s="66">
        <f t="shared" si="6"/>
        <v>17</v>
      </c>
      <c r="R19" s="65">
        <f>VLOOKUP($A19,'Return Data'!$B$7:$R$2843,16,0)</f>
        <v>7.5091999999999999</v>
      </c>
      <c r="S19" s="67">
        <f t="shared" si="7"/>
        <v>21</v>
      </c>
    </row>
    <row r="20" spans="1:19" x14ac:dyDescent="0.3">
      <c r="A20" s="82" t="s">
        <v>1418</v>
      </c>
      <c r="B20" s="64">
        <f>VLOOKUP($A20,'Return Data'!$B$7:$R$2843,3,0)</f>
        <v>44347</v>
      </c>
      <c r="C20" s="65">
        <f>VLOOKUP($A20,'Return Data'!$B$7:$R$2843,4,0)</f>
        <v>47.364800000000002</v>
      </c>
      <c r="D20" s="65">
        <f>VLOOKUP($A20,'Return Data'!$B$7:$R$2843,9,0)</f>
        <v>4.4589999999999996</v>
      </c>
      <c r="E20" s="66">
        <f t="shared" si="0"/>
        <v>25</v>
      </c>
      <c r="F20" s="65">
        <f>VLOOKUP($A20,'Return Data'!$B$7:$R$2843,10,0)</f>
        <v>7.3780999999999999</v>
      </c>
      <c r="G20" s="66">
        <f t="shared" si="1"/>
        <v>13</v>
      </c>
      <c r="H20" s="65">
        <f>VLOOKUP($A20,'Return Data'!$B$7:$R$2843,11,0)</f>
        <v>3.2759</v>
      </c>
      <c r="I20" s="66">
        <f t="shared" si="2"/>
        <v>18</v>
      </c>
      <c r="J20" s="65">
        <f>VLOOKUP($A20,'Return Data'!$B$7:$R$2843,12,0)</f>
        <v>5.1622000000000003</v>
      </c>
      <c r="K20" s="66">
        <f t="shared" si="3"/>
        <v>23</v>
      </c>
      <c r="L20" s="65">
        <f>VLOOKUP($A20,'Return Data'!$B$7:$R$2843,13,0)</f>
        <v>6.6429999999999998</v>
      </c>
      <c r="M20" s="66">
        <f t="shared" si="4"/>
        <v>15</v>
      </c>
      <c r="N20" s="65">
        <f>VLOOKUP($A20,'Return Data'!$B$7:$R$2843,17,0)</f>
        <v>8.6100999999999992</v>
      </c>
      <c r="O20" s="66">
        <f t="shared" si="5"/>
        <v>8</v>
      </c>
      <c r="P20" s="65">
        <f>VLOOKUP($A20,'Return Data'!$B$7:$R$2843,14,0)</f>
        <v>9.0562000000000005</v>
      </c>
      <c r="Q20" s="66">
        <f t="shared" si="6"/>
        <v>7</v>
      </c>
      <c r="R20" s="65">
        <f>VLOOKUP($A20,'Return Data'!$B$7:$R$2843,16,0)</f>
        <v>8.6449999999999996</v>
      </c>
      <c r="S20" s="67">
        <f t="shared" si="7"/>
        <v>8</v>
      </c>
    </row>
    <row r="21" spans="1:19" x14ac:dyDescent="0.3">
      <c r="A21" s="82" t="s">
        <v>1421</v>
      </c>
      <c r="B21" s="64">
        <f>VLOOKUP($A21,'Return Data'!$B$7:$R$2843,3,0)</f>
        <v>44347</v>
      </c>
      <c r="C21" s="65">
        <f>VLOOKUP($A21,'Return Data'!$B$7:$R$2843,4,0)</f>
        <v>1869.4659999999999</v>
      </c>
      <c r="D21" s="65">
        <f>VLOOKUP($A21,'Return Data'!$B$7:$R$2843,9,0)</f>
        <v>5.8597000000000001</v>
      </c>
      <c r="E21" s="66">
        <f t="shared" si="0"/>
        <v>13</v>
      </c>
      <c r="F21" s="65">
        <f>VLOOKUP($A21,'Return Data'!$B$7:$R$2843,10,0)</f>
        <v>6.5937000000000001</v>
      </c>
      <c r="G21" s="66">
        <f t="shared" si="1"/>
        <v>21</v>
      </c>
      <c r="H21" s="65">
        <f>VLOOKUP($A21,'Return Data'!$B$7:$R$2843,11,0)</f>
        <v>3.1934999999999998</v>
      </c>
      <c r="I21" s="66">
        <f t="shared" si="2"/>
        <v>19</v>
      </c>
      <c r="J21" s="65">
        <f>VLOOKUP($A21,'Return Data'!$B$7:$R$2843,12,0)</f>
        <v>5.5968</v>
      </c>
      <c r="K21" s="66">
        <f t="shared" si="3"/>
        <v>13</v>
      </c>
      <c r="L21" s="65">
        <f>VLOOKUP($A21,'Return Data'!$B$7:$R$2843,13,0)</f>
        <v>5.7023000000000001</v>
      </c>
      <c r="M21" s="66">
        <f t="shared" si="4"/>
        <v>25</v>
      </c>
      <c r="N21" s="65">
        <f>VLOOKUP($A21,'Return Data'!$B$7:$R$2843,17,0)</f>
        <v>5.4263000000000003</v>
      </c>
      <c r="O21" s="66">
        <f t="shared" si="5"/>
        <v>17</v>
      </c>
      <c r="P21" s="65">
        <f>VLOOKUP($A21,'Return Data'!$B$7:$R$2843,14,0)</f>
        <v>7.0209999999999999</v>
      </c>
      <c r="Q21" s="66">
        <f t="shared" si="6"/>
        <v>15</v>
      </c>
      <c r="R21" s="65">
        <f>VLOOKUP($A21,'Return Data'!$B$7:$R$2843,16,0)</f>
        <v>8.4185999999999996</v>
      </c>
      <c r="S21" s="67">
        <f t="shared" si="7"/>
        <v>14</v>
      </c>
    </row>
    <row r="22" spans="1:19" x14ac:dyDescent="0.3">
      <c r="A22" s="82" t="s">
        <v>1423</v>
      </c>
      <c r="B22" s="64">
        <f>VLOOKUP($A22,'Return Data'!$B$7:$R$2843,3,0)</f>
        <v>44347</v>
      </c>
      <c r="C22" s="65">
        <f>VLOOKUP($A22,'Return Data'!$B$7:$R$2843,4,0)</f>
        <v>3065.3593000000001</v>
      </c>
      <c r="D22" s="65">
        <f>VLOOKUP($A22,'Return Data'!$B$7:$R$2843,9,0)</f>
        <v>5.0472999999999999</v>
      </c>
      <c r="E22" s="66">
        <f t="shared" si="0"/>
        <v>20</v>
      </c>
      <c r="F22" s="65">
        <f>VLOOKUP($A22,'Return Data'!$B$7:$R$2843,10,0)</f>
        <v>7.7220000000000004</v>
      </c>
      <c r="G22" s="66">
        <f t="shared" si="1"/>
        <v>11</v>
      </c>
      <c r="H22" s="65">
        <f>VLOOKUP($A22,'Return Data'!$B$7:$R$2843,11,0)</f>
        <v>3.1011000000000002</v>
      </c>
      <c r="I22" s="66">
        <f t="shared" si="2"/>
        <v>22</v>
      </c>
      <c r="J22" s="65">
        <f>VLOOKUP($A22,'Return Data'!$B$7:$R$2843,12,0)</f>
        <v>5.4017999999999997</v>
      </c>
      <c r="K22" s="66">
        <f t="shared" si="3"/>
        <v>19</v>
      </c>
      <c r="L22" s="65">
        <f>VLOOKUP($A22,'Return Data'!$B$7:$R$2843,13,0)</f>
        <v>6.5128000000000004</v>
      </c>
      <c r="M22" s="66">
        <f t="shared" si="4"/>
        <v>17</v>
      </c>
      <c r="N22" s="65">
        <f>VLOOKUP($A22,'Return Data'!$B$7:$R$2843,17,0)</f>
        <v>8.5869999999999997</v>
      </c>
      <c r="O22" s="66">
        <f t="shared" si="5"/>
        <v>9</v>
      </c>
      <c r="P22" s="65">
        <f>VLOOKUP($A22,'Return Data'!$B$7:$R$2843,14,0)</f>
        <v>8.8378999999999994</v>
      </c>
      <c r="Q22" s="66">
        <f t="shared" si="6"/>
        <v>8</v>
      </c>
      <c r="R22" s="65">
        <f>VLOOKUP($A22,'Return Data'!$B$7:$R$2843,16,0)</f>
        <v>8.3382000000000005</v>
      </c>
      <c r="S22" s="67">
        <f t="shared" si="7"/>
        <v>15</v>
      </c>
    </row>
    <row r="23" spans="1:19" x14ac:dyDescent="0.3">
      <c r="A23" s="82" t="s">
        <v>1427</v>
      </c>
      <c r="B23" s="64">
        <f>VLOOKUP($A23,'Return Data'!$B$7:$R$2843,3,0)</f>
        <v>44347</v>
      </c>
      <c r="C23" s="65">
        <f>VLOOKUP($A23,'Return Data'!$B$7:$R$2843,4,0)</f>
        <v>44.012999999999998</v>
      </c>
      <c r="D23" s="65">
        <f>VLOOKUP($A23,'Return Data'!$B$7:$R$2843,9,0)</f>
        <v>6.1067999999999998</v>
      </c>
      <c r="E23" s="66">
        <f t="shared" si="0"/>
        <v>10</v>
      </c>
      <c r="F23" s="65">
        <f>VLOOKUP($A23,'Return Data'!$B$7:$R$2843,10,0)</f>
        <v>7.4789000000000003</v>
      </c>
      <c r="G23" s="66">
        <f t="shared" si="1"/>
        <v>12</v>
      </c>
      <c r="H23" s="65">
        <f>VLOOKUP($A23,'Return Data'!$B$7:$R$2843,11,0)</f>
        <v>3.2845</v>
      </c>
      <c r="I23" s="66">
        <f t="shared" si="2"/>
        <v>17</v>
      </c>
      <c r="J23" s="65">
        <f>VLOOKUP($A23,'Return Data'!$B$7:$R$2843,12,0)</f>
        <v>5.9859999999999998</v>
      </c>
      <c r="K23" s="66">
        <f t="shared" si="3"/>
        <v>8</v>
      </c>
      <c r="L23" s="65">
        <f>VLOOKUP($A23,'Return Data'!$B$7:$R$2843,13,0)</f>
        <v>7.2051999999999996</v>
      </c>
      <c r="M23" s="66">
        <f t="shared" si="4"/>
        <v>12</v>
      </c>
      <c r="N23" s="65">
        <f>VLOOKUP($A23,'Return Data'!$B$7:$R$2843,17,0)</f>
        <v>8.9481999999999999</v>
      </c>
      <c r="O23" s="66">
        <f t="shared" si="5"/>
        <v>6</v>
      </c>
      <c r="P23" s="65">
        <f>VLOOKUP($A23,'Return Data'!$B$7:$R$2843,14,0)</f>
        <v>9.2460000000000004</v>
      </c>
      <c r="Q23" s="66">
        <f t="shared" si="6"/>
        <v>5</v>
      </c>
      <c r="R23" s="65">
        <f>VLOOKUP($A23,'Return Data'!$B$7:$R$2843,16,0)</f>
        <v>8.7977000000000007</v>
      </c>
      <c r="S23" s="67">
        <f t="shared" si="7"/>
        <v>6</v>
      </c>
    </row>
    <row r="24" spans="1:19" x14ac:dyDescent="0.3">
      <c r="A24" s="82" t="s">
        <v>1428</v>
      </c>
      <c r="B24" s="64">
        <f>VLOOKUP($A24,'Return Data'!$B$7:$R$2843,3,0)</f>
        <v>44347</v>
      </c>
      <c r="C24" s="65">
        <f>VLOOKUP($A24,'Return Data'!$B$7:$R$2843,4,0)</f>
        <v>21.916699999999999</v>
      </c>
      <c r="D24" s="65">
        <f>VLOOKUP($A24,'Return Data'!$B$7:$R$2843,9,0)</f>
        <v>5.6029</v>
      </c>
      <c r="E24" s="66">
        <f t="shared" si="0"/>
        <v>16</v>
      </c>
      <c r="F24" s="65">
        <f>VLOOKUP($A24,'Return Data'!$B$7:$R$2843,10,0)</f>
        <v>7.3307000000000002</v>
      </c>
      <c r="G24" s="66">
        <f t="shared" si="1"/>
        <v>14</v>
      </c>
      <c r="H24" s="65">
        <f>VLOOKUP($A24,'Return Data'!$B$7:$R$2843,11,0)</f>
        <v>3.1833</v>
      </c>
      <c r="I24" s="66">
        <f t="shared" si="2"/>
        <v>20</v>
      </c>
      <c r="J24" s="65">
        <f>VLOOKUP($A24,'Return Data'!$B$7:$R$2843,12,0)</f>
        <v>5.3939000000000004</v>
      </c>
      <c r="K24" s="66">
        <f t="shared" si="3"/>
        <v>20</v>
      </c>
      <c r="L24" s="65">
        <f>VLOOKUP($A24,'Return Data'!$B$7:$R$2843,13,0)</f>
        <v>5.8493000000000004</v>
      </c>
      <c r="M24" s="66">
        <f t="shared" si="4"/>
        <v>23</v>
      </c>
      <c r="N24" s="65">
        <f>VLOOKUP($A24,'Return Data'!$B$7:$R$2843,17,0)</f>
        <v>8.4055</v>
      </c>
      <c r="O24" s="66">
        <f t="shared" si="5"/>
        <v>12</v>
      </c>
      <c r="P24" s="65">
        <f>VLOOKUP($A24,'Return Data'!$B$7:$R$2843,14,0)</f>
        <v>8.7727000000000004</v>
      </c>
      <c r="Q24" s="66">
        <f t="shared" si="6"/>
        <v>10</v>
      </c>
      <c r="R24" s="65">
        <f>VLOOKUP($A24,'Return Data'!$B$7:$R$2843,16,0)</f>
        <v>8.5236999999999998</v>
      </c>
      <c r="S24" s="67">
        <f t="shared" si="7"/>
        <v>12</v>
      </c>
    </row>
    <row r="25" spans="1:19" x14ac:dyDescent="0.3">
      <c r="A25" s="82" t="s">
        <v>1430</v>
      </c>
      <c r="B25" s="64">
        <f>VLOOKUP($A25,'Return Data'!$B$7:$R$2843,3,0)</f>
        <v>44347</v>
      </c>
      <c r="C25" s="65">
        <f>VLOOKUP($A25,'Return Data'!$B$7:$R$2843,4,0)</f>
        <v>12.1089</v>
      </c>
      <c r="D25" s="65">
        <f>VLOOKUP($A25,'Return Data'!$B$7:$R$2843,9,0)</f>
        <v>5.0682999999999998</v>
      </c>
      <c r="E25" s="66">
        <f t="shared" si="0"/>
        <v>19</v>
      </c>
      <c r="F25" s="65">
        <f>VLOOKUP($A25,'Return Data'!$B$7:$R$2843,10,0)</f>
        <v>6.5907999999999998</v>
      </c>
      <c r="G25" s="66">
        <f t="shared" si="1"/>
        <v>22</v>
      </c>
      <c r="H25" s="65">
        <f>VLOOKUP($A25,'Return Data'!$B$7:$R$2843,11,0)</f>
        <v>2.7909000000000002</v>
      </c>
      <c r="I25" s="66">
        <f t="shared" si="2"/>
        <v>25</v>
      </c>
      <c r="J25" s="65">
        <f>VLOOKUP($A25,'Return Data'!$B$7:$R$2843,12,0)</f>
        <v>4.9047999999999998</v>
      </c>
      <c r="K25" s="66">
        <f t="shared" si="3"/>
        <v>26</v>
      </c>
      <c r="L25" s="65">
        <f>VLOOKUP($A25,'Return Data'!$B$7:$R$2843,13,0)</f>
        <v>5.7526000000000002</v>
      </c>
      <c r="M25" s="66">
        <f t="shared" si="4"/>
        <v>24</v>
      </c>
      <c r="N25" s="65"/>
      <c r="O25" s="66"/>
      <c r="P25" s="65"/>
      <c r="Q25" s="66"/>
      <c r="R25" s="65">
        <f>VLOOKUP($A25,'Return Data'!$B$7:$R$2843,16,0)</f>
        <v>8.5640999999999998</v>
      </c>
      <c r="S25" s="67">
        <f t="shared" si="7"/>
        <v>10</v>
      </c>
    </row>
    <row r="26" spans="1:19" x14ac:dyDescent="0.3">
      <c r="A26" s="82" t="s">
        <v>1433</v>
      </c>
      <c r="B26" s="64">
        <f>VLOOKUP($A26,'Return Data'!$B$7:$R$2843,3,0)</f>
        <v>44347</v>
      </c>
      <c r="C26" s="65">
        <f>VLOOKUP($A26,'Return Data'!$B$7:$R$2843,4,0)</f>
        <v>12.850899999999999</v>
      </c>
      <c r="D26" s="65">
        <f>VLOOKUP($A26,'Return Data'!$B$7:$R$2843,9,0)</f>
        <v>5.0701000000000001</v>
      </c>
      <c r="E26" s="66">
        <f t="shared" si="0"/>
        <v>18</v>
      </c>
      <c r="F26" s="65">
        <f>VLOOKUP($A26,'Return Data'!$B$7:$R$2843,10,0)</f>
        <v>7.7508999999999997</v>
      </c>
      <c r="G26" s="66">
        <f t="shared" si="1"/>
        <v>10</v>
      </c>
      <c r="H26" s="65">
        <f>VLOOKUP($A26,'Return Data'!$B$7:$R$2843,11,0)</f>
        <v>3.6368999999999998</v>
      </c>
      <c r="I26" s="66">
        <f t="shared" si="2"/>
        <v>13</v>
      </c>
      <c r="J26" s="65">
        <f>VLOOKUP($A26,'Return Data'!$B$7:$R$2843,12,0)</f>
        <v>5.452</v>
      </c>
      <c r="K26" s="66">
        <f t="shared" si="3"/>
        <v>17</v>
      </c>
      <c r="L26" s="65">
        <f>VLOOKUP($A26,'Return Data'!$B$7:$R$2843,13,0)</f>
        <v>6.1467000000000001</v>
      </c>
      <c r="M26" s="66">
        <f t="shared" si="4"/>
        <v>22</v>
      </c>
      <c r="N26" s="65">
        <f>VLOOKUP($A26,'Return Data'!$B$7:$R$2843,17,0)</f>
        <v>8.2193000000000005</v>
      </c>
      <c r="O26" s="66">
        <f t="shared" ref="O26:O33" si="8">RANK(N26,N$8:N$33,0)</f>
        <v>13</v>
      </c>
      <c r="P26" s="65"/>
      <c r="Q26" s="66"/>
      <c r="R26" s="65">
        <f>VLOOKUP($A26,'Return Data'!$B$7:$R$2843,16,0)</f>
        <v>8.1249000000000002</v>
      </c>
      <c r="S26" s="67">
        <f t="shared" si="7"/>
        <v>17</v>
      </c>
    </row>
    <row r="27" spans="1:19" x14ac:dyDescent="0.3">
      <c r="A27" s="82" t="s">
        <v>1435</v>
      </c>
      <c r="B27" s="64">
        <f>VLOOKUP($A27,'Return Data'!$B$7:$R$2843,3,0)</f>
        <v>44347</v>
      </c>
      <c r="C27" s="65">
        <f>VLOOKUP($A27,'Return Data'!$B$7:$R$2843,4,0)</f>
        <v>43.701900000000002</v>
      </c>
      <c r="D27" s="65">
        <f>VLOOKUP($A27,'Return Data'!$B$7:$R$2843,9,0)</f>
        <v>7.9527999999999999</v>
      </c>
      <c r="E27" s="66">
        <f t="shared" si="0"/>
        <v>2</v>
      </c>
      <c r="F27" s="65">
        <f>VLOOKUP($A27,'Return Data'!$B$7:$R$2843,10,0)</f>
        <v>9.5815000000000001</v>
      </c>
      <c r="G27" s="66">
        <f t="shared" si="1"/>
        <v>2</v>
      </c>
      <c r="H27" s="65">
        <f>VLOOKUP($A27,'Return Data'!$B$7:$R$2843,11,0)</f>
        <v>5.3731</v>
      </c>
      <c r="I27" s="66">
        <f t="shared" si="2"/>
        <v>2</v>
      </c>
      <c r="J27" s="65">
        <f>VLOOKUP($A27,'Return Data'!$B$7:$R$2843,12,0)</f>
        <v>7.3857999999999997</v>
      </c>
      <c r="K27" s="66">
        <f t="shared" si="3"/>
        <v>3</v>
      </c>
      <c r="L27" s="65">
        <f>VLOOKUP($A27,'Return Data'!$B$7:$R$2843,13,0)</f>
        <v>8.3940999999999999</v>
      </c>
      <c r="M27" s="66">
        <f t="shared" si="4"/>
        <v>5</v>
      </c>
      <c r="N27" s="65">
        <f>VLOOKUP($A27,'Return Data'!$B$7:$R$2843,17,0)</f>
        <v>9.1889000000000003</v>
      </c>
      <c r="O27" s="66">
        <f t="shared" si="8"/>
        <v>5</v>
      </c>
      <c r="P27" s="65">
        <f>VLOOKUP($A27,'Return Data'!$B$7:$R$2843,14,0)</f>
        <v>9.1753999999999998</v>
      </c>
      <c r="Q27" s="66">
        <f t="shared" ref="Q27:Q33" si="9">RANK(P27,P$8:P$33,0)</f>
        <v>6</v>
      </c>
      <c r="R27" s="65">
        <f>VLOOKUP($A27,'Return Data'!$B$7:$R$2843,16,0)</f>
        <v>8.8437999999999999</v>
      </c>
      <c r="S27" s="67">
        <f t="shared" si="7"/>
        <v>4</v>
      </c>
    </row>
    <row r="28" spans="1:19" x14ac:dyDescent="0.3">
      <c r="A28" s="82" t="s">
        <v>1437</v>
      </c>
      <c r="B28" s="64">
        <f>VLOOKUP($A28,'Return Data'!$B$7:$R$2843,3,0)</f>
        <v>44347</v>
      </c>
      <c r="C28" s="65">
        <f>VLOOKUP($A28,'Return Data'!$B$7:$R$2843,4,0)</f>
        <v>38.3962</v>
      </c>
      <c r="D28" s="65">
        <f>VLOOKUP($A28,'Return Data'!$B$7:$R$2843,9,0)</f>
        <v>6.3573000000000004</v>
      </c>
      <c r="E28" s="66">
        <f t="shared" si="0"/>
        <v>4</v>
      </c>
      <c r="F28" s="65">
        <f>VLOOKUP($A28,'Return Data'!$B$7:$R$2843,10,0)</f>
        <v>7.1548999999999996</v>
      </c>
      <c r="G28" s="66">
        <f t="shared" si="1"/>
        <v>17</v>
      </c>
      <c r="H28" s="65">
        <f>VLOOKUP($A28,'Return Data'!$B$7:$R$2843,11,0)</f>
        <v>3.5316000000000001</v>
      </c>
      <c r="I28" s="66">
        <f t="shared" si="2"/>
        <v>15</v>
      </c>
      <c r="J28" s="65">
        <f>VLOOKUP($A28,'Return Data'!$B$7:$R$2843,12,0)</f>
        <v>5.2796000000000003</v>
      </c>
      <c r="K28" s="66">
        <f t="shared" si="3"/>
        <v>21</v>
      </c>
      <c r="L28" s="65">
        <f>VLOOKUP($A28,'Return Data'!$B$7:$R$2843,13,0)</f>
        <v>6.2855999999999996</v>
      </c>
      <c r="M28" s="66">
        <f t="shared" si="4"/>
        <v>19</v>
      </c>
      <c r="N28" s="65">
        <f>VLOOKUP($A28,'Return Data'!$B$7:$R$2843,17,0)</f>
        <v>4.4055999999999997</v>
      </c>
      <c r="O28" s="66">
        <f t="shared" si="8"/>
        <v>19</v>
      </c>
      <c r="P28" s="65">
        <f>VLOOKUP($A28,'Return Data'!$B$7:$R$2843,14,0)</f>
        <v>4.9199000000000002</v>
      </c>
      <c r="Q28" s="66">
        <f t="shared" si="9"/>
        <v>19</v>
      </c>
      <c r="R28" s="65">
        <f>VLOOKUP($A28,'Return Data'!$B$7:$R$2843,16,0)</f>
        <v>7.6993</v>
      </c>
      <c r="S28" s="67">
        <f t="shared" si="7"/>
        <v>20</v>
      </c>
    </row>
    <row r="29" spans="1:19" x14ac:dyDescent="0.3">
      <c r="A29" s="82" t="s">
        <v>1439</v>
      </c>
      <c r="B29" s="64">
        <f>VLOOKUP($A29,'Return Data'!$B$7:$R$2843,3,0)</f>
        <v>44347</v>
      </c>
      <c r="C29" s="65">
        <f>VLOOKUP($A29,'Return Data'!$B$7:$R$2843,4,0)</f>
        <v>36.784999999999997</v>
      </c>
      <c r="D29" s="65">
        <f>VLOOKUP($A29,'Return Data'!$B$7:$R$2843,9,0)</f>
        <v>4.9951999999999996</v>
      </c>
      <c r="E29" s="66">
        <f t="shared" si="0"/>
        <v>21</v>
      </c>
      <c r="F29" s="65">
        <f>VLOOKUP($A29,'Return Data'!$B$7:$R$2843,10,0)</f>
        <v>8.1586999999999996</v>
      </c>
      <c r="G29" s="66">
        <f t="shared" si="1"/>
        <v>7</v>
      </c>
      <c r="H29" s="65">
        <f>VLOOKUP($A29,'Return Data'!$B$7:$R$2843,11,0)</f>
        <v>2.6789999999999998</v>
      </c>
      <c r="I29" s="66">
        <f t="shared" si="2"/>
        <v>26</v>
      </c>
      <c r="J29" s="65">
        <f>VLOOKUP($A29,'Return Data'!$B$7:$R$2843,12,0)</f>
        <v>4.9790000000000001</v>
      </c>
      <c r="K29" s="66">
        <f t="shared" si="3"/>
        <v>25</v>
      </c>
      <c r="L29" s="65">
        <f>VLOOKUP($A29,'Return Data'!$B$7:$R$2843,13,0)</f>
        <v>12.9941</v>
      </c>
      <c r="M29" s="66">
        <f t="shared" si="4"/>
        <v>2</v>
      </c>
      <c r="N29" s="65">
        <f>VLOOKUP($A29,'Return Data'!$B$7:$R$2843,17,0)</f>
        <v>3.1269</v>
      </c>
      <c r="O29" s="66">
        <f t="shared" si="8"/>
        <v>20</v>
      </c>
      <c r="P29" s="65">
        <f>VLOOKUP($A29,'Return Data'!$B$7:$R$2843,14,0)</f>
        <v>5.056</v>
      </c>
      <c r="Q29" s="66">
        <f t="shared" si="9"/>
        <v>18</v>
      </c>
      <c r="R29" s="65">
        <f>VLOOKUP($A29,'Return Data'!$B$7:$R$2843,16,0)</f>
        <v>7.3728999999999996</v>
      </c>
      <c r="S29" s="67">
        <f t="shared" si="7"/>
        <v>22</v>
      </c>
    </row>
    <row r="30" spans="1:19" x14ac:dyDescent="0.3">
      <c r="A30" s="82" t="s">
        <v>1440</v>
      </c>
      <c r="B30" s="64">
        <f>VLOOKUP($A30,'Return Data'!$B$7:$R$2843,3,0)</f>
        <v>44347</v>
      </c>
      <c r="C30" s="65">
        <f>VLOOKUP($A30,'Return Data'!$B$7:$R$2843,4,0)</f>
        <v>26.331600000000002</v>
      </c>
      <c r="D30" s="65">
        <f>VLOOKUP($A30,'Return Data'!$B$7:$R$2843,9,0)</f>
        <v>5.7333999999999996</v>
      </c>
      <c r="E30" s="66">
        <f t="shared" si="0"/>
        <v>15</v>
      </c>
      <c r="F30" s="65">
        <f>VLOOKUP($A30,'Return Data'!$B$7:$R$2843,10,0)</f>
        <v>6.4965000000000002</v>
      </c>
      <c r="G30" s="66">
        <f t="shared" si="1"/>
        <v>24</v>
      </c>
      <c r="H30" s="65">
        <f>VLOOKUP($A30,'Return Data'!$B$7:$R$2843,11,0)</f>
        <v>2.8094999999999999</v>
      </c>
      <c r="I30" s="66">
        <f t="shared" si="2"/>
        <v>24</v>
      </c>
      <c r="J30" s="65">
        <f>VLOOKUP($A30,'Return Data'!$B$7:$R$2843,12,0)</f>
        <v>5.5076999999999998</v>
      </c>
      <c r="K30" s="66">
        <f t="shared" si="3"/>
        <v>14</v>
      </c>
      <c r="L30" s="65">
        <f>VLOOKUP($A30,'Return Data'!$B$7:$R$2843,13,0)</f>
        <v>6.1719999999999997</v>
      </c>
      <c r="M30" s="66">
        <f t="shared" si="4"/>
        <v>21</v>
      </c>
      <c r="N30" s="65">
        <f>VLOOKUP($A30,'Return Data'!$B$7:$R$2843,17,0)</f>
        <v>8.4956999999999994</v>
      </c>
      <c r="O30" s="66">
        <f t="shared" si="8"/>
        <v>10</v>
      </c>
      <c r="P30" s="65">
        <f>VLOOKUP($A30,'Return Data'!$B$7:$R$2843,14,0)</f>
        <v>8.7056000000000004</v>
      </c>
      <c r="Q30" s="66">
        <f t="shared" si="9"/>
        <v>11</v>
      </c>
      <c r="R30" s="65">
        <f>VLOOKUP($A30,'Return Data'!$B$7:$R$2843,16,0)</f>
        <v>8.5388999999999999</v>
      </c>
      <c r="S30" s="67">
        <f t="shared" si="7"/>
        <v>11</v>
      </c>
    </row>
    <row r="31" spans="1:19" x14ac:dyDescent="0.3">
      <c r="A31" s="82" t="s">
        <v>1443</v>
      </c>
      <c r="B31" s="64">
        <f>VLOOKUP($A31,'Return Data'!$B$7:$R$2843,3,0)</f>
        <v>44347</v>
      </c>
      <c r="C31" s="65">
        <f>VLOOKUP($A31,'Return Data'!$B$7:$R$2843,4,0)</f>
        <v>34.931699999999999</v>
      </c>
      <c r="D31" s="65">
        <f>VLOOKUP($A31,'Return Data'!$B$7:$R$2843,9,0)</f>
        <v>4.5476000000000001</v>
      </c>
      <c r="E31" s="66">
        <f t="shared" si="0"/>
        <v>23</v>
      </c>
      <c r="F31" s="65">
        <f>VLOOKUP($A31,'Return Data'!$B$7:$R$2843,10,0)</f>
        <v>5.8356000000000003</v>
      </c>
      <c r="G31" s="66">
        <f t="shared" si="1"/>
        <v>26</v>
      </c>
      <c r="H31" s="65">
        <f>VLOOKUP($A31,'Return Data'!$B$7:$R$2843,11,0)</f>
        <v>3.585</v>
      </c>
      <c r="I31" s="66">
        <f t="shared" si="2"/>
        <v>14</v>
      </c>
      <c r="J31" s="65">
        <f>VLOOKUP($A31,'Return Data'!$B$7:$R$2843,12,0)</f>
        <v>5.0612000000000004</v>
      </c>
      <c r="K31" s="66">
        <f t="shared" si="3"/>
        <v>24</v>
      </c>
      <c r="L31" s="65">
        <f>VLOOKUP($A31,'Return Data'!$B$7:$R$2843,13,0)</f>
        <v>6.4633000000000003</v>
      </c>
      <c r="M31" s="66">
        <f t="shared" si="4"/>
        <v>18</v>
      </c>
      <c r="N31" s="65">
        <f>VLOOKUP($A31,'Return Data'!$B$7:$R$2843,17,0)</f>
        <v>1.2275</v>
      </c>
      <c r="O31" s="66">
        <f t="shared" si="8"/>
        <v>24</v>
      </c>
      <c r="P31" s="65">
        <f>VLOOKUP($A31,'Return Data'!$B$7:$R$2843,14,0)</f>
        <v>3.8102999999999998</v>
      </c>
      <c r="Q31" s="66">
        <f t="shared" si="9"/>
        <v>23</v>
      </c>
      <c r="R31" s="65">
        <f>VLOOKUP($A31,'Return Data'!$B$7:$R$2843,16,0)</f>
        <v>7.1033999999999997</v>
      </c>
      <c r="S31" s="67">
        <f t="shared" si="7"/>
        <v>24</v>
      </c>
    </row>
    <row r="32" spans="1:19" x14ac:dyDescent="0.3">
      <c r="A32" s="82" t="s">
        <v>1445</v>
      </c>
      <c r="B32" s="64">
        <f>VLOOKUP($A32,'Return Data'!$B$7:$R$2843,3,0)</f>
        <v>44347</v>
      </c>
      <c r="C32" s="65">
        <f>VLOOKUP($A32,'Return Data'!$B$7:$R$2843,4,0)</f>
        <v>40.941299999999998</v>
      </c>
      <c r="D32" s="65">
        <f>VLOOKUP($A32,'Return Data'!$B$7:$R$2843,9,0)</f>
        <v>5.8148</v>
      </c>
      <c r="E32" s="66">
        <f t="shared" si="0"/>
        <v>14</v>
      </c>
      <c r="F32" s="65">
        <f>VLOOKUP($A32,'Return Data'!$B$7:$R$2843,10,0)</f>
        <v>7.1917999999999997</v>
      </c>
      <c r="G32" s="66">
        <f t="shared" si="1"/>
        <v>16</v>
      </c>
      <c r="H32" s="65">
        <f>VLOOKUP($A32,'Return Data'!$B$7:$R$2843,11,0)</f>
        <v>3.1783999999999999</v>
      </c>
      <c r="I32" s="66">
        <f t="shared" si="2"/>
        <v>21</v>
      </c>
      <c r="J32" s="65">
        <f>VLOOKUP($A32,'Return Data'!$B$7:$R$2843,12,0)</f>
        <v>5.4795999999999996</v>
      </c>
      <c r="K32" s="66">
        <f t="shared" si="3"/>
        <v>15</v>
      </c>
      <c r="L32" s="65">
        <f>VLOOKUP($A32,'Return Data'!$B$7:$R$2843,13,0)</f>
        <v>6.9745999999999997</v>
      </c>
      <c r="M32" s="66">
        <f t="shared" si="4"/>
        <v>14</v>
      </c>
      <c r="N32" s="65">
        <f>VLOOKUP($A32,'Return Data'!$B$7:$R$2843,17,0)</f>
        <v>8.7879000000000005</v>
      </c>
      <c r="O32" s="66">
        <f t="shared" si="8"/>
        <v>7</v>
      </c>
      <c r="P32" s="65">
        <f>VLOOKUP($A32,'Return Data'!$B$7:$R$2843,14,0)</f>
        <v>6.8354999999999997</v>
      </c>
      <c r="Q32" s="66">
        <f t="shared" si="9"/>
        <v>16</v>
      </c>
      <c r="R32" s="65">
        <f>VLOOKUP($A32,'Return Data'!$B$7:$R$2843,16,0)</f>
        <v>8.1585000000000001</v>
      </c>
      <c r="S32" s="67">
        <f t="shared" si="7"/>
        <v>16</v>
      </c>
    </row>
    <row r="33" spans="1:19" x14ac:dyDescent="0.3">
      <c r="A33" s="82" t="s">
        <v>1446</v>
      </c>
      <c r="B33" s="64">
        <f>VLOOKUP($A33,'Return Data'!$B$7:$R$2843,3,0)</f>
        <v>44347</v>
      </c>
      <c r="C33" s="65">
        <f>VLOOKUP($A33,'Return Data'!$B$7:$R$2843,4,0)</f>
        <v>24.6509</v>
      </c>
      <c r="D33" s="65">
        <f>VLOOKUP($A33,'Return Data'!$B$7:$R$2843,9,0)</f>
        <v>5.4124999999999996</v>
      </c>
      <c r="E33" s="66">
        <f t="shared" si="0"/>
        <v>17</v>
      </c>
      <c r="F33" s="65">
        <f>VLOOKUP($A33,'Return Data'!$B$7:$R$2843,10,0)</f>
        <v>7.0697999999999999</v>
      </c>
      <c r="G33" s="66">
        <f t="shared" si="1"/>
        <v>19</v>
      </c>
      <c r="H33" s="65">
        <f>VLOOKUP($A33,'Return Data'!$B$7:$R$2843,11,0)</f>
        <v>3.7351000000000001</v>
      </c>
      <c r="I33" s="66">
        <f t="shared" si="2"/>
        <v>11</v>
      </c>
      <c r="J33" s="65">
        <f>VLOOKUP($A33,'Return Data'!$B$7:$R$2843,12,0)</f>
        <v>5.8861999999999997</v>
      </c>
      <c r="K33" s="66">
        <f t="shared" si="3"/>
        <v>10</v>
      </c>
      <c r="L33" s="65">
        <f>VLOOKUP($A33,'Return Data'!$B$7:$R$2843,13,0)</f>
        <v>7.1521999999999997</v>
      </c>
      <c r="M33" s="66">
        <f t="shared" si="4"/>
        <v>13</v>
      </c>
      <c r="N33" s="65">
        <f>VLOOKUP($A33,'Return Data'!$B$7:$R$2843,17,0)</f>
        <v>2.6257000000000001</v>
      </c>
      <c r="O33" s="66">
        <f t="shared" si="8"/>
        <v>21</v>
      </c>
      <c r="P33" s="65">
        <f>VLOOKUP($A33,'Return Data'!$B$7:$R$2843,14,0)</f>
        <v>4.3456000000000001</v>
      </c>
      <c r="Q33" s="66">
        <f t="shared" si="9"/>
        <v>22</v>
      </c>
      <c r="R33" s="65">
        <f>VLOOKUP($A33,'Return Data'!$B$7:$R$2843,16,0)</f>
        <v>7.2866999999999997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5.7277538461538446</v>
      </c>
      <c r="E35" s="88"/>
      <c r="F35" s="89">
        <f>AVERAGE(F8:F33)</f>
        <v>7.7886576923076936</v>
      </c>
      <c r="G35" s="88"/>
      <c r="H35" s="89">
        <f>AVERAGE(H8:H33)</f>
        <v>4.1766153846153831</v>
      </c>
      <c r="I35" s="88"/>
      <c r="J35" s="89">
        <f>AVERAGE(J8:J33)</f>
        <v>6.3677653846153852</v>
      </c>
      <c r="K35" s="88"/>
      <c r="L35" s="89">
        <f>AVERAGE(L8:L33)</f>
        <v>7.629892307692308</v>
      </c>
      <c r="M35" s="88"/>
      <c r="N35" s="89">
        <f>AVERAGE(N8:N33)</f>
        <v>6.2814680000000003</v>
      </c>
      <c r="O35" s="88"/>
      <c r="P35" s="89">
        <f>AVERAGE(P8:P33)</f>
        <v>7.0526416666666671</v>
      </c>
      <c r="Q35" s="88"/>
      <c r="R35" s="89">
        <f>AVERAGE(R8:R33)</f>
        <v>8.1405230769230759</v>
      </c>
      <c r="S35" s="90"/>
    </row>
    <row r="36" spans="1:19" x14ac:dyDescent="0.3">
      <c r="A36" s="87" t="s">
        <v>28</v>
      </c>
      <c r="B36" s="88"/>
      <c r="C36" s="88"/>
      <c r="D36" s="89">
        <f>MIN(D8:D33)</f>
        <v>3.2054</v>
      </c>
      <c r="E36" s="88"/>
      <c r="F36" s="89">
        <f>MIN(F8:F33)</f>
        <v>5.8356000000000003</v>
      </c>
      <c r="G36" s="88"/>
      <c r="H36" s="89">
        <f>MIN(H8:H33)</f>
        <v>2.6789999999999998</v>
      </c>
      <c r="I36" s="88"/>
      <c r="J36" s="89">
        <f>MIN(J8:J33)</f>
        <v>4.9047999999999998</v>
      </c>
      <c r="K36" s="88"/>
      <c r="L36" s="89">
        <f>MIN(L8:L33)</f>
        <v>5.6188000000000002</v>
      </c>
      <c r="M36" s="88"/>
      <c r="N36" s="89">
        <f>MIN(N8:N33)</f>
        <v>-7.0800999999999998</v>
      </c>
      <c r="O36" s="88"/>
      <c r="P36" s="89">
        <f>MIN(P8:P33)</f>
        <v>-2.6903999999999999</v>
      </c>
      <c r="Q36" s="88"/>
      <c r="R36" s="89">
        <f>MIN(R8:R33)</f>
        <v>4.673</v>
      </c>
      <c r="S36" s="90"/>
    </row>
    <row r="37" spans="1:19" ht="15" thickBot="1" x14ac:dyDescent="0.35">
      <c r="A37" s="91" t="s">
        <v>29</v>
      </c>
      <c r="B37" s="92"/>
      <c r="C37" s="92"/>
      <c r="D37" s="93">
        <f>MAX(D8:D33)</f>
        <v>9.0493000000000006</v>
      </c>
      <c r="E37" s="92"/>
      <c r="F37" s="93">
        <f>MAX(F8:F33)</f>
        <v>16.617100000000001</v>
      </c>
      <c r="G37" s="92"/>
      <c r="H37" s="93">
        <f>MAX(H8:H33)</f>
        <v>17.463799999999999</v>
      </c>
      <c r="I37" s="92"/>
      <c r="J37" s="93">
        <f>MAX(J8:J33)</f>
        <v>20.637699999999999</v>
      </c>
      <c r="K37" s="92"/>
      <c r="L37" s="93">
        <f>MAX(L8:L33)</f>
        <v>14.911199999999999</v>
      </c>
      <c r="M37" s="92"/>
      <c r="N37" s="93">
        <f>MAX(N8:N33)</f>
        <v>9.5192999999999994</v>
      </c>
      <c r="O37" s="92"/>
      <c r="P37" s="93">
        <f>MAX(P8:P33)</f>
        <v>9.5228999999999999</v>
      </c>
      <c r="Q37" s="92"/>
      <c r="R37" s="93">
        <f>MAX(R8:R33)</f>
        <v>9.4604999999999997</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44347</v>
      </c>
      <c r="C8" s="65">
        <f>VLOOKUP($A8,'Return Data'!$B$7:$R$2843,4,0)</f>
        <v>37.006100000000004</v>
      </c>
      <c r="D8" s="65">
        <f>VLOOKUP($A8,'Return Data'!$B$7:$R$2843,9,0)</f>
        <v>5.8032000000000004</v>
      </c>
      <c r="E8" s="66">
        <f t="shared" ref="E8:E33" si="0">RANK(D8,D$8:D$33,0)</f>
        <v>4</v>
      </c>
      <c r="F8" s="65">
        <f>VLOOKUP($A8,'Return Data'!$B$7:$R$2843,10,0)</f>
        <v>7.5290999999999997</v>
      </c>
      <c r="G8" s="66">
        <f t="shared" ref="G8:G33" si="1">RANK(F8,F$8:F$33,0)</f>
        <v>7</v>
      </c>
      <c r="H8" s="65">
        <f>VLOOKUP($A8,'Return Data'!$B$7:$R$2843,11,0)</f>
        <v>3.7027000000000001</v>
      </c>
      <c r="I8" s="66">
        <f t="shared" ref="I8:I33" si="2">RANK(H8,H$8:H$33,0)</f>
        <v>6</v>
      </c>
      <c r="J8" s="65">
        <f>VLOOKUP($A8,'Return Data'!$B$7:$R$2843,12,0)</f>
        <v>7.1374000000000004</v>
      </c>
      <c r="K8" s="66">
        <f t="shared" ref="K8:K33" si="3">RANK(J8,J$8:J$33,0)</f>
        <v>2</v>
      </c>
      <c r="L8" s="65">
        <f>VLOOKUP($A8,'Return Data'!$B$7:$R$2843,13,0)</f>
        <v>9.1343999999999994</v>
      </c>
      <c r="M8" s="66">
        <f t="shared" ref="M8:M33" si="4">RANK(L8,L$8:L$33,0)</f>
        <v>4</v>
      </c>
      <c r="N8" s="65">
        <f>VLOOKUP($A8,'Return Data'!$B$7:$R$2843,17,0)</f>
        <v>8.5518000000000001</v>
      </c>
      <c r="O8" s="66">
        <f t="shared" ref="O8:O24" si="5">RANK(N8,N$8:N$33,0)</f>
        <v>3</v>
      </c>
      <c r="P8" s="65">
        <f>VLOOKUP($A8,'Return Data'!$B$7:$R$2843,14,0)</f>
        <v>8.6859000000000002</v>
      </c>
      <c r="Q8" s="66">
        <f t="shared" ref="Q8:Q24" si="6">RANK(P8,P$8:P$33,0)</f>
        <v>3</v>
      </c>
      <c r="R8" s="65">
        <f>VLOOKUP($A8,'Return Data'!$B$7:$R$2843,16,0)</f>
        <v>7.5082000000000004</v>
      </c>
      <c r="S8" s="67">
        <f t="shared" ref="S8:S33" si="7">RANK(R8,R$8:R$33,0)</f>
        <v>11</v>
      </c>
    </row>
    <row r="9" spans="1:19" x14ac:dyDescent="0.3">
      <c r="A9" s="82" t="s">
        <v>1390</v>
      </c>
      <c r="B9" s="64">
        <f>VLOOKUP($A9,'Return Data'!$B$7:$R$2843,3,0)</f>
        <v>44347</v>
      </c>
      <c r="C9" s="65">
        <f>VLOOKUP($A9,'Return Data'!$B$7:$R$2843,4,0)</f>
        <v>24.156300000000002</v>
      </c>
      <c r="D9" s="65">
        <f>VLOOKUP($A9,'Return Data'!$B$7:$R$2843,9,0)</f>
        <v>5.1745999999999999</v>
      </c>
      <c r="E9" s="66">
        <f t="shared" si="0"/>
        <v>13</v>
      </c>
      <c r="F9" s="65">
        <f>VLOOKUP($A9,'Return Data'!$B$7:$R$2843,10,0)</f>
        <v>6.1180000000000003</v>
      </c>
      <c r="G9" s="66">
        <f t="shared" si="1"/>
        <v>20</v>
      </c>
      <c r="H9" s="65">
        <f>VLOOKUP($A9,'Return Data'!$B$7:$R$2843,11,0)</f>
        <v>3.2856999999999998</v>
      </c>
      <c r="I9" s="66">
        <f t="shared" si="2"/>
        <v>9</v>
      </c>
      <c r="J9" s="65">
        <f>VLOOKUP($A9,'Return Data'!$B$7:$R$2843,12,0)</f>
        <v>5.3300999999999998</v>
      </c>
      <c r="K9" s="66">
        <f t="shared" si="3"/>
        <v>7</v>
      </c>
      <c r="L9" s="65">
        <f>VLOOKUP($A9,'Return Data'!$B$7:$R$2843,13,0)</f>
        <v>6.7534000000000001</v>
      </c>
      <c r="M9" s="66">
        <f t="shared" si="4"/>
        <v>10</v>
      </c>
      <c r="N9" s="65">
        <f>VLOOKUP($A9,'Return Data'!$B$7:$R$2843,17,0)</f>
        <v>8.4619999999999997</v>
      </c>
      <c r="O9" s="66">
        <f t="shared" si="5"/>
        <v>4</v>
      </c>
      <c r="P9" s="65">
        <f>VLOOKUP($A9,'Return Data'!$B$7:$R$2843,14,0)</f>
        <v>8.5991</v>
      </c>
      <c r="Q9" s="66">
        <f t="shared" si="6"/>
        <v>4</v>
      </c>
      <c r="R9" s="65">
        <f>VLOOKUP($A9,'Return Data'!$B$7:$R$2843,16,0)</f>
        <v>8.0718999999999994</v>
      </c>
      <c r="S9" s="67">
        <f t="shared" si="7"/>
        <v>4</v>
      </c>
    </row>
    <row r="10" spans="1:19" x14ac:dyDescent="0.3">
      <c r="A10" s="82" t="s">
        <v>1391</v>
      </c>
      <c r="B10" s="64">
        <f>VLOOKUP($A10,'Return Data'!$B$7:$R$2843,3,0)</f>
        <v>44347</v>
      </c>
      <c r="C10" s="65">
        <f>VLOOKUP($A10,'Return Data'!$B$7:$R$2843,4,0)</f>
        <v>23.099599999999999</v>
      </c>
      <c r="D10" s="65">
        <f>VLOOKUP($A10,'Return Data'!$B$7:$R$2843,9,0)</f>
        <v>5.3609999999999998</v>
      </c>
      <c r="E10" s="66">
        <f t="shared" si="0"/>
        <v>8</v>
      </c>
      <c r="F10" s="65">
        <f>VLOOKUP($A10,'Return Data'!$B$7:$R$2843,10,0)</f>
        <v>7.1821000000000002</v>
      </c>
      <c r="G10" s="66">
        <f t="shared" si="1"/>
        <v>9</v>
      </c>
      <c r="H10" s="65">
        <f>VLOOKUP($A10,'Return Data'!$B$7:$R$2843,11,0)</f>
        <v>3.8275000000000001</v>
      </c>
      <c r="I10" s="66">
        <f t="shared" si="2"/>
        <v>3</v>
      </c>
      <c r="J10" s="65">
        <f>VLOOKUP($A10,'Return Data'!$B$7:$R$2843,12,0)</f>
        <v>5.0926999999999998</v>
      </c>
      <c r="K10" s="66">
        <f t="shared" si="3"/>
        <v>10</v>
      </c>
      <c r="L10" s="65">
        <f>VLOOKUP($A10,'Return Data'!$B$7:$R$2843,13,0)</f>
        <v>6.7390999999999996</v>
      </c>
      <c r="M10" s="66">
        <f t="shared" si="4"/>
        <v>11</v>
      </c>
      <c r="N10" s="65">
        <f>VLOOKUP($A10,'Return Data'!$B$7:$R$2843,17,0)</f>
        <v>7.0568</v>
      </c>
      <c r="O10" s="66">
        <f t="shared" si="5"/>
        <v>16</v>
      </c>
      <c r="P10" s="65">
        <f>VLOOKUP($A10,'Return Data'!$B$7:$R$2843,14,0)</f>
        <v>7.5345000000000004</v>
      </c>
      <c r="Q10" s="66">
        <f t="shared" si="6"/>
        <v>14</v>
      </c>
      <c r="R10" s="65">
        <f>VLOOKUP($A10,'Return Data'!$B$7:$R$2843,16,0)</f>
        <v>7.9638999999999998</v>
      </c>
      <c r="S10" s="67">
        <f t="shared" si="7"/>
        <v>6</v>
      </c>
    </row>
    <row r="11" spans="1:19" x14ac:dyDescent="0.3">
      <c r="A11" s="82" t="s">
        <v>1393</v>
      </c>
      <c r="B11" s="64">
        <f>VLOOKUP($A11,'Return Data'!$B$7:$R$2843,3,0)</f>
        <v>44347</v>
      </c>
      <c r="C11" s="65">
        <f>VLOOKUP($A11,'Return Data'!$B$7:$R$2843,4,0)</f>
        <v>24.8002</v>
      </c>
      <c r="D11" s="65">
        <f>VLOOKUP($A11,'Return Data'!$B$7:$R$2843,9,0)</f>
        <v>5.3558000000000003</v>
      </c>
      <c r="E11" s="66">
        <f t="shared" si="0"/>
        <v>9</v>
      </c>
      <c r="F11" s="65">
        <f>VLOOKUP($A11,'Return Data'!$B$7:$R$2843,10,0)</f>
        <v>7.6132</v>
      </c>
      <c r="G11" s="66">
        <f t="shared" si="1"/>
        <v>6</v>
      </c>
      <c r="H11" s="65">
        <f>VLOOKUP($A11,'Return Data'!$B$7:$R$2843,11,0)</f>
        <v>3.0857000000000001</v>
      </c>
      <c r="I11" s="66">
        <f t="shared" si="2"/>
        <v>11</v>
      </c>
      <c r="J11" s="65">
        <f>VLOOKUP($A11,'Return Data'!$B$7:$R$2843,12,0)</f>
        <v>5.9450000000000003</v>
      </c>
      <c r="K11" s="66">
        <f t="shared" si="3"/>
        <v>6</v>
      </c>
      <c r="L11" s="65">
        <f>VLOOKUP($A11,'Return Data'!$B$7:$R$2843,13,0)</f>
        <v>6.8712999999999997</v>
      </c>
      <c r="M11" s="66">
        <f t="shared" si="4"/>
        <v>9</v>
      </c>
      <c r="N11" s="65">
        <f>VLOOKUP($A11,'Return Data'!$B$7:$R$2843,17,0)</f>
        <v>7.2342000000000004</v>
      </c>
      <c r="O11" s="66">
        <f t="shared" si="5"/>
        <v>15</v>
      </c>
      <c r="P11" s="65">
        <f>VLOOKUP($A11,'Return Data'!$B$7:$R$2843,14,0)</f>
        <v>7.6520000000000001</v>
      </c>
      <c r="Q11" s="66">
        <f t="shared" si="6"/>
        <v>12</v>
      </c>
      <c r="R11" s="65">
        <f>VLOOKUP($A11,'Return Data'!$B$7:$R$2843,16,0)</f>
        <v>5.5812999999999997</v>
      </c>
      <c r="S11" s="67">
        <f t="shared" si="7"/>
        <v>25</v>
      </c>
    </row>
    <row r="12" spans="1:19" x14ac:dyDescent="0.3">
      <c r="A12" s="82" t="s">
        <v>1396</v>
      </c>
      <c r="B12" s="64">
        <f>VLOOKUP($A12,'Return Data'!$B$7:$R$2843,3,0)</f>
        <v>44347</v>
      </c>
      <c r="C12" s="65">
        <f>VLOOKUP($A12,'Return Data'!$B$7:$R$2843,4,0)</f>
        <v>17.249400000000001</v>
      </c>
      <c r="D12" s="65">
        <f>VLOOKUP($A12,'Return Data'!$B$7:$R$2843,9,0)</f>
        <v>2.9356</v>
      </c>
      <c r="E12" s="66">
        <f t="shared" si="0"/>
        <v>26</v>
      </c>
      <c r="F12" s="65">
        <f>VLOOKUP($A12,'Return Data'!$B$7:$R$2843,10,0)</f>
        <v>6.0747</v>
      </c>
      <c r="G12" s="66">
        <f t="shared" si="1"/>
        <v>21</v>
      </c>
      <c r="H12" s="65">
        <f>VLOOKUP($A12,'Return Data'!$B$7:$R$2843,11,0)</f>
        <v>3.7946</v>
      </c>
      <c r="I12" s="66">
        <f t="shared" si="2"/>
        <v>4</v>
      </c>
      <c r="J12" s="65">
        <f>VLOOKUP($A12,'Return Data'!$B$7:$R$2843,12,0)</f>
        <v>5.0556999999999999</v>
      </c>
      <c r="K12" s="66">
        <f t="shared" si="3"/>
        <v>11</v>
      </c>
      <c r="L12" s="65">
        <f>VLOOKUP($A12,'Return Data'!$B$7:$R$2843,13,0)</f>
        <v>5.0548000000000002</v>
      </c>
      <c r="M12" s="66">
        <f t="shared" si="4"/>
        <v>24</v>
      </c>
      <c r="N12" s="65">
        <f>VLOOKUP($A12,'Return Data'!$B$7:$R$2843,17,0)</f>
        <v>-7.5864000000000003</v>
      </c>
      <c r="O12" s="66">
        <f t="shared" si="5"/>
        <v>25</v>
      </c>
      <c r="P12" s="65">
        <f>VLOOKUP($A12,'Return Data'!$B$7:$R$2843,14,0)</f>
        <v>-3.2218</v>
      </c>
      <c r="Q12" s="66">
        <f t="shared" si="6"/>
        <v>24</v>
      </c>
      <c r="R12" s="65">
        <f>VLOOKUP($A12,'Return Data'!$B$7:$R$2843,16,0)</f>
        <v>4.4736000000000002</v>
      </c>
      <c r="S12" s="67">
        <f t="shared" si="7"/>
        <v>26</v>
      </c>
    </row>
    <row r="13" spans="1:19" x14ac:dyDescent="0.3">
      <c r="A13" s="82" t="s">
        <v>1398</v>
      </c>
      <c r="B13" s="64">
        <f>VLOOKUP($A13,'Return Data'!$B$7:$R$2843,3,0)</f>
        <v>44347</v>
      </c>
      <c r="C13" s="65">
        <f>VLOOKUP($A13,'Return Data'!$B$7:$R$2843,4,0)</f>
        <v>20.463200000000001</v>
      </c>
      <c r="D13" s="65">
        <f>VLOOKUP($A13,'Return Data'!$B$7:$R$2843,9,0)</f>
        <v>3.8504</v>
      </c>
      <c r="E13" s="66">
        <f t="shared" si="0"/>
        <v>24</v>
      </c>
      <c r="F13" s="65">
        <f>VLOOKUP($A13,'Return Data'!$B$7:$R$2843,10,0)</f>
        <v>5.7519</v>
      </c>
      <c r="G13" s="66">
        <f t="shared" si="1"/>
        <v>23</v>
      </c>
      <c r="H13" s="65">
        <f>VLOOKUP($A13,'Return Data'!$B$7:$R$2843,11,0)</f>
        <v>2.6806000000000001</v>
      </c>
      <c r="I13" s="66">
        <f t="shared" si="2"/>
        <v>18</v>
      </c>
      <c r="J13" s="65">
        <f>VLOOKUP($A13,'Return Data'!$B$7:$R$2843,12,0)</f>
        <v>4.5766999999999998</v>
      </c>
      <c r="K13" s="66">
        <f t="shared" si="3"/>
        <v>19</v>
      </c>
      <c r="L13" s="65">
        <f>VLOOKUP($A13,'Return Data'!$B$7:$R$2843,13,0)</f>
        <v>5.8620000000000001</v>
      </c>
      <c r="M13" s="66">
        <f t="shared" si="4"/>
        <v>16</v>
      </c>
      <c r="N13" s="65">
        <f>VLOOKUP($A13,'Return Data'!$B$7:$R$2843,17,0)</f>
        <v>7.3380999999999998</v>
      </c>
      <c r="O13" s="66">
        <f t="shared" si="5"/>
        <v>14</v>
      </c>
      <c r="P13" s="65">
        <f>VLOOKUP($A13,'Return Data'!$B$7:$R$2843,14,0)</f>
        <v>7.5720999999999998</v>
      </c>
      <c r="Q13" s="66">
        <f t="shared" si="6"/>
        <v>13</v>
      </c>
      <c r="R13" s="65">
        <f>VLOOKUP($A13,'Return Data'!$B$7:$R$2843,16,0)</f>
        <v>7.3417000000000003</v>
      </c>
      <c r="S13" s="67">
        <f t="shared" si="7"/>
        <v>14</v>
      </c>
    </row>
    <row r="14" spans="1:19" x14ac:dyDescent="0.3">
      <c r="A14" s="82" t="s">
        <v>1400</v>
      </c>
      <c r="B14" s="64">
        <f>VLOOKUP($A14,'Return Data'!$B$7:$R$2843,3,0)</f>
        <v>44347</v>
      </c>
      <c r="C14" s="65">
        <f>VLOOKUP($A14,'Return Data'!$B$7:$R$2843,4,0)</f>
        <v>37.066200000000002</v>
      </c>
      <c r="D14" s="65">
        <f>VLOOKUP($A14,'Return Data'!$B$7:$R$2843,9,0)</f>
        <v>4.0609000000000002</v>
      </c>
      <c r="E14" s="66">
        <f t="shared" si="0"/>
        <v>21</v>
      </c>
      <c r="F14" s="65">
        <f>VLOOKUP($A14,'Return Data'!$B$7:$R$2843,10,0)</f>
        <v>6.4288999999999996</v>
      </c>
      <c r="G14" s="66">
        <f t="shared" si="1"/>
        <v>17</v>
      </c>
      <c r="H14" s="65">
        <f>VLOOKUP($A14,'Return Data'!$B$7:$R$2843,11,0)</f>
        <v>2.3925000000000001</v>
      </c>
      <c r="I14" s="66">
        <f t="shared" si="2"/>
        <v>20</v>
      </c>
      <c r="J14" s="65">
        <f>VLOOKUP($A14,'Return Data'!$B$7:$R$2843,12,0)</f>
        <v>4.8064999999999998</v>
      </c>
      <c r="K14" s="66">
        <f t="shared" si="3"/>
        <v>15</v>
      </c>
      <c r="L14" s="65">
        <f>VLOOKUP($A14,'Return Data'!$B$7:$R$2843,13,0)</f>
        <v>5.5774999999999997</v>
      </c>
      <c r="M14" s="66">
        <f t="shared" si="4"/>
        <v>20</v>
      </c>
      <c r="N14" s="65">
        <f>VLOOKUP($A14,'Return Data'!$B$7:$R$2843,17,0)</f>
        <v>7.7510000000000003</v>
      </c>
      <c r="O14" s="66">
        <f t="shared" si="5"/>
        <v>11</v>
      </c>
      <c r="P14" s="65">
        <f>VLOOKUP($A14,'Return Data'!$B$7:$R$2843,14,0)</f>
        <v>8.0458999999999996</v>
      </c>
      <c r="Q14" s="66">
        <f t="shared" si="6"/>
        <v>10</v>
      </c>
      <c r="R14" s="65">
        <f>VLOOKUP($A14,'Return Data'!$B$7:$R$2843,16,0)</f>
        <v>7.2423999999999999</v>
      </c>
      <c r="S14" s="67">
        <f t="shared" si="7"/>
        <v>16</v>
      </c>
    </row>
    <row r="15" spans="1:19" x14ac:dyDescent="0.3">
      <c r="A15" s="82" t="s">
        <v>1408</v>
      </c>
      <c r="B15" s="64">
        <f>VLOOKUP($A15,'Return Data'!$B$7:$R$2843,3,0)</f>
        <v>44347</v>
      </c>
      <c r="C15" s="65">
        <f>VLOOKUP($A15,'Return Data'!$B$7:$R$2843,4,0)</f>
        <v>4113.25281124498</v>
      </c>
      <c r="D15" s="65">
        <f>VLOOKUP($A15,'Return Data'!$B$7:$R$2843,9,0)</f>
        <v>9.0497999999999994</v>
      </c>
      <c r="E15" s="66">
        <f t="shared" si="0"/>
        <v>1</v>
      </c>
      <c r="F15" s="65">
        <f>VLOOKUP($A15,'Return Data'!$B$7:$R$2843,10,0)</f>
        <v>16.679500000000001</v>
      </c>
      <c r="G15" s="66">
        <f t="shared" si="1"/>
        <v>1</v>
      </c>
      <c r="H15" s="65">
        <f>VLOOKUP($A15,'Return Data'!$B$7:$R$2843,11,0)</f>
        <v>17.095600000000001</v>
      </c>
      <c r="I15" s="66">
        <f t="shared" si="2"/>
        <v>1</v>
      </c>
      <c r="J15" s="65">
        <f>VLOOKUP($A15,'Return Data'!$B$7:$R$2843,12,0)</f>
        <v>20.0947</v>
      </c>
      <c r="K15" s="66">
        <f t="shared" si="3"/>
        <v>1</v>
      </c>
      <c r="L15" s="65">
        <f>VLOOKUP($A15,'Return Data'!$B$7:$R$2843,13,0)</f>
        <v>9.5518000000000001</v>
      </c>
      <c r="M15" s="66">
        <f t="shared" si="4"/>
        <v>3</v>
      </c>
      <c r="N15" s="65">
        <f>VLOOKUP($A15,'Return Data'!$B$7:$R$2843,17,0)</f>
        <v>0.82210000000000005</v>
      </c>
      <c r="O15" s="66">
        <f t="shared" si="5"/>
        <v>23</v>
      </c>
      <c r="P15" s="65">
        <f>VLOOKUP($A15,'Return Data'!$B$7:$R$2843,14,0)</f>
        <v>3.6522000000000001</v>
      </c>
      <c r="Q15" s="66">
        <f t="shared" si="6"/>
        <v>21</v>
      </c>
      <c r="R15" s="65">
        <f>VLOOKUP($A15,'Return Data'!$B$7:$R$2843,16,0)</f>
        <v>7.5853999999999999</v>
      </c>
      <c r="S15" s="67">
        <f t="shared" si="7"/>
        <v>10</v>
      </c>
    </row>
    <row r="16" spans="1:19" x14ac:dyDescent="0.3">
      <c r="A16" s="82" t="s">
        <v>1410</v>
      </c>
      <c r="B16" s="64">
        <f>VLOOKUP($A16,'Return Data'!$B$7:$R$2843,3,0)</f>
        <v>44347</v>
      </c>
      <c r="C16" s="65">
        <f>VLOOKUP($A16,'Return Data'!$B$7:$R$2843,4,0)</f>
        <v>24.8797</v>
      </c>
      <c r="D16" s="65">
        <f>VLOOKUP($A16,'Return Data'!$B$7:$R$2843,9,0)</f>
        <v>6.0027999999999997</v>
      </c>
      <c r="E16" s="66">
        <f t="shared" si="0"/>
        <v>3</v>
      </c>
      <c r="F16" s="65">
        <f>VLOOKUP($A16,'Return Data'!$B$7:$R$2843,10,0)</f>
        <v>7.6485000000000003</v>
      </c>
      <c r="G16" s="66">
        <f t="shared" si="1"/>
        <v>5</v>
      </c>
      <c r="H16" s="65">
        <f>VLOOKUP($A16,'Return Data'!$B$7:$R$2843,11,0)</f>
        <v>3.6688000000000001</v>
      </c>
      <c r="I16" s="66">
        <f t="shared" si="2"/>
        <v>7</v>
      </c>
      <c r="J16" s="65">
        <f>VLOOKUP($A16,'Return Data'!$B$7:$R$2843,12,0)</f>
        <v>6.0366</v>
      </c>
      <c r="K16" s="66">
        <f t="shared" si="3"/>
        <v>5</v>
      </c>
      <c r="L16" s="65">
        <f>VLOOKUP($A16,'Return Data'!$B$7:$R$2843,13,0)</f>
        <v>7.6406000000000001</v>
      </c>
      <c r="M16" s="66">
        <f t="shared" si="4"/>
        <v>5</v>
      </c>
      <c r="N16" s="65">
        <f>VLOOKUP($A16,'Return Data'!$B$7:$R$2843,17,0)</f>
        <v>9.0088000000000008</v>
      </c>
      <c r="O16" s="66">
        <f t="shared" si="5"/>
        <v>1</v>
      </c>
      <c r="P16" s="65">
        <f>VLOOKUP($A16,'Return Data'!$B$7:$R$2843,14,0)</f>
        <v>8.9580000000000002</v>
      </c>
      <c r="Q16" s="66">
        <f t="shared" si="6"/>
        <v>1</v>
      </c>
      <c r="R16" s="65">
        <f>VLOOKUP($A16,'Return Data'!$B$7:$R$2843,16,0)</f>
        <v>8.6885999999999992</v>
      </c>
      <c r="S16" s="67">
        <f t="shared" si="7"/>
        <v>1</v>
      </c>
    </row>
    <row r="17" spans="1:19" x14ac:dyDescent="0.3">
      <c r="A17" s="82" t="s">
        <v>1412</v>
      </c>
      <c r="B17" s="64">
        <f>VLOOKUP($A17,'Return Data'!$B$7:$R$2843,3,0)</f>
        <v>44347</v>
      </c>
      <c r="C17" s="65">
        <f>VLOOKUP($A17,'Return Data'!$B$7:$R$2843,4,0)</f>
        <v>31.410799999999998</v>
      </c>
      <c r="D17" s="65">
        <f>VLOOKUP($A17,'Return Data'!$B$7:$R$2843,9,0)</f>
        <v>5.2789000000000001</v>
      </c>
      <c r="E17" s="66">
        <f t="shared" si="0"/>
        <v>11</v>
      </c>
      <c r="F17" s="65">
        <f>VLOOKUP($A17,'Return Data'!$B$7:$R$2843,10,0)</f>
        <v>7.2996999999999996</v>
      </c>
      <c r="G17" s="66">
        <f t="shared" si="1"/>
        <v>8</v>
      </c>
      <c r="H17" s="65">
        <f>VLOOKUP($A17,'Return Data'!$B$7:$R$2843,11,0)</f>
        <v>2.8191000000000002</v>
      </c>
      <c r="I17" s="66">
        <f t="shared" si="2"/>
        <v>13</v>
      </c>
      <c r="J17" s="65">
        <f>VLOOKUP($A17,'Return Data'!$B$7:$R$2843,12,0)</f>
        <v>4.6813000000000002</v>
      </c>
      <c r="K17" s="66">
        <f t="shared" si="3"/>
        <v>16</v>
      </c>
      <c r="L17" s="65">
        <f>VLOOKUP($A17,'Return Data'!$B$7:$R$2843,13,0)</f>
        <v>13.723800000000001</v>
      </c>
      <c r="M17" s="66">
        <f t="shared" si="4"/>
        <v>1</v>
      </c>
      <c r="N17" s="65">
        <f>VLOOKUP($A17,'Return Data'!$B$7:$R$2843,17,0)</f>
        <v>1.2922</v>
      </c>
      <c r="O17" s="66">
        <f t="shared" si="5"/>
        <v>22</v>
      </c>
      <c r="P17" s="65">
        <f>VLOOKUP($A17,'Return Data'!$B$7:$R$2843,14,0)</f>
        <v>3.4300999999999999</v>
      </c>
      <c r="Q17" s="66">
        <f t="shared" si="6"/>
        <v>22</v>
      </c>
      <c r="R17" s="65">
        <f>VLOOKUP($A17,'Return Data'!$B$7:$R$2843,16,0)</f>
        <v>6.3875999999999999</v>
      </c>
      <c r="S17" s="67">
        <f t="shared" si="7"/>
        <v>24</v>
      </c>
    </row>
    <row r="18" spans="1:19" x14ac:dyDescent="0.3">
      <c r="A18" s="82" t="s">
        <v>1414</v>
      </c>
      <c r="B18" s="64">
        <f>VLOOKUP($A18,'Return Data'!$B$7:$R$2843,3,0)</f>
        <v>44347</v>
      </c>
      <c r="C18" s="65">
        <f>VLOOKUP($A18,'Return Data'!$B$7:$R$2843,4,0)</f>
        <v>46.367600000000003</v>
      </c>
      <c r="D18" s="65">
        <f>VLOOKUP($A18,'Return Data'!$B$7:$R$2843,9,0)</f>
        <v>5.4387999999999996</v>
      </c>
      <c r="E18" s="66">
        <f t="shared" si="0"/>
        <v>7</v>
      </c>
      <c r="F18" s="65">
        <f>VLOOKUP($A18,'Return Data'!$B$7:$R$2843,10,0)</f>
        <v>6.5182000000000002</v>
      </c>
      <c r="G18" s="66">
        <f t="shared" si="1"/>
        <v>15</v>
      </c>
      <c r="H18" s="65">
        <f>VLOOKUP($A18,'Return Data'!$B$7:$R$2843,11,0)</f>
        <v>3.7271999999999998</v>
      </c>
      <c r="I18" s="66">
        <f t="shared" si="2"/>
        <v>5</v>
      </c>
      <c r="J18" s="65">
        <f>VLOOKUP($A18,'Return Data'!$B$7:$R$2843,12,0)</f>
        <v>6.1273999999999997</v>
      </c>
      <c r="K18" s="66">
        <f t="shared" si="3"/>
        <v>4</v>
      </c>
      <c r="L18" s="65">
        <f>VLOOKUP($A18,'Return Data'!$B$7:$R$2843,13,0)</f>
        <v>7.4584999999999999</v>
      </c>
      <c r="M18" s="66">
        <f t="shared" si="4"/>
        <v>7</v>
      </c>
      <c r="N18" s="65">
        <f>VLOOKUP($A18,'Return Data'!$B$7:$R$2843,17,0)</f>
        <v>8.6975999999999996</v>
      </c>
      <c r="O18" s="66">
        <f t="shared" si="5"/>
        <v>2</v>
      </c>
      <c r="P18" s="65">
        <f>VLOOKUP($A18,'Return Data'!$B$7:$R$2843,14,0)</f>
        <v>8.6880000000000006</v>
      </c>
      <c r="Q18" s="66">
        <f t="shared" si="6"/>
        <v>2</v>
      </c>
      <c r="R18" s="65">
        <f>VLOOKUP($A18,'Return Data'!$B$7:$R$2843,16,0)</f>
        <v>8.1363000000000003</v>
      </c>
      <c r="S18" s="67">
        <f t="shared" si="7"/>
        <v>3</v>
      </c>
    </row>
    <row r="19" spans="1:19" x14ac:dyDescent="0.3">
      <c r="A19" s="82" t="s">
        <v>1416</v>
      </c>
      <c r="B19" s="64">
        <f>VLOOKUP($A19,'Return Data'!$B$7:$R$2843,3,0)</f>
        <v>44347</v>
      </c>
      <c r="C19" s="65">
        <f>VLOOKUP($A19,'Return Data'!$B$7:$R$2843,4,0)</f>
        <v>20.173100000000002</v>
      </c>
      <c r="D19" s="65">
        <f>VLOOKUP($A19,'Return Data'!$B$7:$R$2843,9,0)</f>
        <v>5.6947000000000001</v>
      </c>
      <c r="E19" s="66">
        <f t="shared" si="0"/>
        <v>5</v>
      </c>
      <c r="F19" s="65">
        <f>VLOOKUP($A19,'Return Data'!$B$7:$R$2843,10,0)</f>
        <v>7.9973999999999998</v>
      </c>
      <c r="G19" s="66">
        <f t="shared" si="1"/>
        <v>3</v>
      </c>
      <c r="H19" s="65">
        <f>VLOOKUP($A19,'Return Data'!$B$7:$R$2843,11,0)</f>
        <v>3.2913000000000001</v>
      </c>
      <c r="I19" s="66">
        <f t="shared" si="2"/>
        <v>8</v>
      </c>
      <c r="J19" s="65">
        <f>VLOOKUP($A19,'Return Data'!$B$7:$R$2843,12,0)</f>
        <v>4.9833999999999996</v>
      </c>
      <c r="K19" s="66">
        <f t="shared" si="3"/>
        <v>13</v>
      </c>
      <c r="L19" s="65">
        <f>VLOOKUP($A19,'Return Data'!$B$7:$R$2843,13,0)</f>
        <v>7.2111999999999998</v>
      </c>
      <c r="M19" s="66">
        <f t="shared" si="4"/>
        <v>8</v>
      </c>
      <c r="N19" s="65">
        <f>VLOOKUP($A19,'Return Data'!$B$7:$R$2843,17,0)</f>
        <v>3.927</v>
      </c>
      <c r="O19" s="66">
        <f t="shared" si="5"/>
        <v>18</v>
      </c>
      <c r="P19" s="65">
        <f>VLOOKUP($A19,'Return Data'!$B$7:$R$2843,14,0)</f>
        <v>5.1330999999999998</v>
      </c>
      <c r="Q19" s="66">
        <f t="shared" si="6"/>
        <v>17</v>
      </c>
      <c r="R19" s="65">
        <f>VLOOKUP($A19,'Return Data'!$B$7:$R$2843,16,0)</f>
        <v>7.1242000000000001</v>
      </c>
      <c r="S19" s="67">
        <f t="shared" si="7"/>
        <v>20</v>
      </c>
    </row>
    <row r="20" spans="1:19" x14ac:dyDescent="0.3">
      <c r="A20" s="82" t="s">
        <v>1419</v>
      </c>
      <c r="B20" s="64">
        <f>VLOOKUP($A20,'Return Data'!$B$7:$R$2843,3,0)</f>
        <v>44347</v>
      </c>
      <c r="C20" s="65">
        <f>VLOOKUP($A20,'Return Data'!$B$7:$R$2843,4,0)</f>
        <v>45.1083</v>
      </c>
      <c r="D20" s="65">
        <f>VLOOKUP($A20,'Return Data'!$B$7:$R$2843,9,0)</f>
        <v>3.9756999999999998</v>
      </c>
      <c r="E20" s="66">
        <f t="shared" si="0"/>
        <v>23</v>
      </c>
      <c r="F20" s="65">
        <f>VLOOKUP($A20,'Return Data'!$B$7:$R$2843,10,0)</f>
        <v>6.8851000000000004</v>
      </c>
      <c r="G20" s="66">
        <f t="shared" si="1"/>
        <v>11</v>
      </c>
      <c r="H20" s="65">
        <f>VLOOKUP($A20,'Return Data'!$B$7:$R$2843,11,0)</f>
        <v>2.7725</v>
      </c>
      <c r="I20" s="66">
        <f t="shared" si="2"/>
        <v>16</v>
      </c>
      <c r="J20" s="65">
        <f>VLOOKUP($A20,'Return Data'!$B$7:$R$2843,12,0)</f>
        <v>4.6401000000000003</v>
      </c>
      <c r="K20" s="66">
        <f t="shared" si="3"/>
        <v>17</v>
      </c>
      <c r="L20" s="65">
        <f>VLOOKUP($A20,'Return Data'!$B$7:$R$2843,13,0)</f>
        <v>6.1029999999999998</v>
      </c>
      <c r="M20" s="66">
        <f t="shared" si="4"/>
        <v>14</v>
      </c>
      <c r="N20" s="65">
        <f>VLOOKUP($A20,'Return Data'!$B$7:$R$2843,17,0)</f>
        <v>8.0591000000000008</v>
      </c>
      <c r="O20" s="66">
        <f t="shared" si="5"/>
        <v>7</v>
      </c>
      <c r="P20" s="65">
        <f>VLOOKUP($A20,'Return Data'!$B$7:$R$2843,14,0)</f>
        <v>8.5105000000000004</v>
      </c>
      <c r="Q20" s="66">
        <f t="shared" si="6"/>
        <v>5</v>
      </c>
      <c r="R20" s="65">
        <f>VLOOKUP($A20,'Return Data'!$B$7:$R$2843,16,0)</f>
        <v>7.6355000000000004</v>
      </c>
      <c r="S20" s="67">
        <f t="shared" si="7"/>
        <v>9</v>
      </c>
    </row>
    <row r="21" spans="1:19" x14ac:dyDescent="0.3">
      <c r="A21" s="82" t="s">
        <v>1420</v>
      </c>
      <c r="B21" s="64">
        <f>VLOOKUP($A21,'Return Data'!$B$7:$R$2843,3,0)</f>
        <v>44347</v>
      </c>
      <c r="C21" s="65">
        <f>VLOOKUP($A21,'Return Data'!$B$7:$R$2843,4,0)</f>
        <v>1706.8356000000001</v>
      </c>
      <c r="D21" s="65">
        <f>VLOOKUP($A21,'Return Data'!$B$7:$R$2843,9,0)</f>
        <v>4.5579000000000001</v>
      </c>
      <c r="E21" s="66">
        <f t="shared" si="0"/>
        <v>18</v>
      </c>
      <c r="F21" s="65">
        <f>VLOOKUP($A21,'Return Data'!$B$7:$R$2843,10,0)</f>
        <v>5.2709999999999999</v>
      </c>
      <c r="G21" s="66">
        <f t="shared" si="1"/>
        <v>25</v>
      </c>
      <c r="H21" s="65">
        <f>VLOOKUP($A21,'Return Data'!$B$7:$R$2843,11,0)</f>
        <v>1.8207</v>
      </c>
      <c r="I21" s="66">
        <f t="shared" si="2"/>
        <v>25</v>
      </c>
      <c r="J21" s="65">
        <f>VLOOKUP($A21,'Return Data'!$B$7:$R$2843,12,0)</f>
        <v>4.2106000000000003</v>
      </c>
      <c r="K21" s="66">
        <f t="shared" si="3"/>
        <v>25</v>
      </c>
      <c r="L21" s="65">
        <f>VLOOKUP($A21,'Return Data'!$B$7:$R$2843,13,0)</f>
        <v>4.3074000000000003</v>
      </c>
      <c r="M21" s="66">
        <f t="shared" si="4"/>
        <v>26</v>
      </c>
      <c r="N21" s="65">
        <f>VLOOKUP($A21,'Return Data'!$B$7:$R$2843,17,0)</f>
        <v>4.1599000000000004</v>
      </c>
      <c r="O21" s="66">
        <f t="shared" si="5"/>
        <v>17</v>
      </c>
      <c r="P21" s="65">
        <f>VLOOKUP($A21,'Return Data'!$B$7:$R$2843,14,0)</f>
        <v>5.7603999999999997</v>
      </c>
      <c r="Q21" s="66">
        <f t="shared" si="6"/>
        <v>16</v>
      </c>
      <c r="R21" s="65">
        <f>VLOOKUP($A21,'Return Data'!$B$7:$R$2843,16,0)</f>
        <v>7.173</v>
      </c>
      <c r="S21" s="67">
        <f t="shared" si="7"/>
        <v>18</v>
      </c>
    </row>
    <row r="22" spans="1:19" x14ac:dyDescent="0.3">
      <c r="A22" s="82" t="s">
        <v>1422</v>
      </c>
      <c r="B22" s="64">
        <f>VLOOKUP($A22,'Return Data'!$B$7:$R$2843,3,0)</f>
        <v>44347</v>
      </c>
      <c r="C22" s="65">
        <f>VLOOKUP($A22,'Return Data'!$B$7:$R$2843,4,0)</f>
        <v>2854.7381999999998</v>
      </c>
      <c r="D22" s="65">
        <f>VLOOKUP($A22,'Return Data'!$B$7:$R$2843,9,0)</f>
        <v>4.1939000000000002</v>
      </c>
      <c r="E22" s="66">
        <f t="shared" si="0"/>
        <v>20</v>
      </c>
      <c r="F22" s="65">
        <f>VLOOKUP($A22,'Return Data'!$B$7:$R$2843,10,0)</f>
        <v>6.8562000000000003</v>
      </c>
      <c r="G22" s="66">
        <f t="shared" si="1"/>
        <v>12</v>
      </c>
      <c r="H22" s="65">
        <f>VLOOKUP($A22,'Return Data'!$B$7:$R$2843,11,0)</f>
        <v>2.2397</v>
      </c>
      <c r="I22" s="66">
        <f t="shared" si="2"/>
        <v>23</v>
      </c>
      <c r="J22" s="65">
        <f>VLOOKUP($A22,'Return Data'!$B$7:$R$2843,12,0)</f>
        <v>4.5204000000000004</v>
      </c>
      <c r="K22" s="66">
        <f t="shared" si="3"/>
        <v>22</v>
      </c>
      <c r="L22" s="65">
        <f>VLOOKUP($A22,'Return Data'!$B$7:$R$2843,13,0)</f>
        <v>5.6115000000000004</v>
      </c>
      <c r="M22" s="66">
        <f t="shared" si="4"/>
        <v>19</v>
      </c>
      <c r="N22" s="65">
        <f>VLOOKUP($A22,'Return Data'!$B$7:$R$2843,17,0)</f>
        <v>7.6699000000000002</v>
      </c>
      <c r="O22" s="66">
        <f t="shared" si="5"/>
        <v>12</v>
      </c>
      <c r="P22" s="65">
        <f>VLOOKUP($A22,'Return Data'!$B$7:$R$2843,14,0)</f>
        <v>7.9181999999999997</v>
      </c>
      <c r="Q22" s="66">
        <f t="shared" si="6"/>
        <v>11</v>
      </c>
      <c r="R22" s="65">
        <f>VLOOKUP($A22,'Return Data'!$B$7:$R$2843,16,0)</f>
        <v>7.6684000000000001</v>
      </c>
      <c r="S22" s="67">
        <f t="shared" si="7"/>
        <v>8</v>
      </c>
    </row>
    <row r="23" spans="1:19" x14ac:dyDescent="0.3">
      <c r="A23" s="82" t="s">
        <v>1426</v>
      </c>
      <c r="B23" s="64">
        <f>VLOOKUP($A23,'Return Data'!$B$7:$R$2843,3,0)</f>
        <v>44347</v>
      </c>
      <c r="C23" s="65">
        <f>VLOOKUP($A23,'Return Data'!$B$7:$R$2843,4,0)</f>
        <v>41.300600000000003</v>
      </c>
      <c r="D23" s="65">
        <f>VLOOKUP($A23,'Return Data'!$B$7:$R$2843,9,0)</f>
        <v>5.2805</v>
      </c>
      <c r="E23" s="66">
        <f t="shared" si="0"/>
        <v>10</v>
      </c>
      <c r="F23" s="65">
        <f>VLOOKUP($A23,'Return Data'!$B$7:$R$2843,10,0)</f>
        <v>6.6412000000000004</v>
      </c>
      <c r="G23" s="66">
        <f t="shared" si="1"/>
        <v>14</v>
      </c>
      <c r="H23" s="65">
        <f>VLOOKUP($A23,'Return Data'!$B$7:$R$2843,11,0)</f>
        <v>2.456</v>
      </c>
      <c r="I23" s="66">
        <f t="shared" si="2"/>
        <v>19</v>
      </c>
      <c r="J23" s="65">
        <f>VLOOKUP($A23,'Return Data'!$B$7:$R$2843,12,0)</f>
        <v>5.1410999999999998</v>
      </c>
      <c r="K23" s="66">
        <f t="shared" si="3"/>
        <v>9</v>
      </c>
      <c r="L23" s="65">
        <f>VLOOKUP($A23,'Return Data'!$B$7:$R$2843,13,0)</f>
        <v>6.3380000000000001</v>
      </c>
      <c r="M23" s="66">
        <f t="shared" si="4"/>
        <v>13</v>
      </c>
      <c r="N23" s="65">
        <f>VLOOKUP($A23,'Return Data'!$B$7:$R$2843,17,0)</f>
        <v>8.0639000000000003</v>
      </c>
      <c r="O23" s="66">
        <f t="shared" si="5"/>
        <v>6</v>
      </c>
      <c r="P23" s="65">
        <f>VLOOKUP($A23,'Return Data'!$B$7:$R$2843,14,0)</f>
        <v>8.3529999999999998</v>
      </c>
      <c r="Q23" s="66">
        <f t="shared" si="6"/>
        <v>6</v>
      </c>
      <c r="R23" s="65">
        <f>VLOOKUP($A23,'Return Data'!$B$7:$R$2843,16,0)</f>
        <v>7.7111000000000001</v>
      </c>
      <c r="S23" s="67">
        <f t="shared" si="7"/>
        <v>7</v>
      </c>
    </row>
    <row r="24" spans="1:19" x14ac:dyDescent="0.3">
      <c r="A24" s="82" t="s">
        <v>1429</v>
      </c>
      <c r="B24" s="64">
        <f>VLOOKUP($A24,'Return Data'!$B$7:$R$2843,3,0)</f>
        <v>44347</v>
      </c>
      <c r="C24" s="65">
        <f>VLOOKUP($A24,'Return Data'!$B$7:$R$2843,4,0)</f>
        <v>21.079599999999999</v>
      </c>
      <c r="D24" s="65">
        <f>VLOOKUP($A24,'Return Data'!$B$7:$R$2843,9,0)</f>
        <v>5.1218000000000004</v>
      </c>
      <c r="E24" s="66">
        <f t="shared" si="0"/>
        <v>14</v>
      </c>
      <c r="F24" s="65">
        <f>VLOOKUP($A24,'Return Data'!$B$7:$R$2843,10,0)</f>
        <v>6.8342999999999998</v>
      </c>
      <c r="G24" s="66">
        <f t="shared" si="1"/>
        <v>13</v>
      </c>
      <c r="H24" s="65">
        <f>VLOOKUP($A24,'Return Data'!$B$7:$R$2843,11,0)</f>
        <v>2.6867000000000001</v>
      </c>
      <c r="I24" s="66">
        <f t="shared" si="2"/>
        <v>17</v>
      </c>
      <c r="J24" s="65">
        <f>VLOOKUP($A24,'Return Data'!$B$7:$R$2843,12,0)</f>
        <v>4.8826999999999998</v>
      </c>
      <c r="K24" s="66">
        <f t="shared" si="3"/>
        <v>14</v>
      </c>
      <c r="L24" s="65">
        <f>VLOOKUP($A24,'Return Data'!$B$7:$R$2843,13,0)</f>
        <v>5.3272000000000004</v>
      </c>
      <c r="M24" s="66">
        <f t="shared" si="4"/>
        <v>22</v>
      </c>
      <c r="N24" s="65">
        <f>VLOOKUP($A24,'Return Data'!$B$7:$R$2843,17,0)</f>
        <v>7.8773999999999997</v>
      </c>
      <c r="O24" s="66">
        <f t="shared" si="5"/>
        <v>9</v>
      </c>
      <c r="P24" s="65">
        <f>VLOOKUP($A24,'Return Data'!$B$7:$R$2843,14,0)</f>
        <v>8.2361000000000004</v>
      </c>
      <c r="Q24" s="66">
        <f t="shared" si="6"/>
        <v>8</v>
      </c>
      <c r="R24" s="65">
        <f>VLOOKUP($A24,'Return Data'!$B$7:$R$2843,16,0)</f>
        <v>8.2263999999999999</v>
      </c>
      <c r="S24" s="67">
        <f t="shared" si="7"/>
        <v>2</v>
      </c>
    </row>
    <row r="25" spans="1:19" x14ac:dyDescent="0.3">
      <c r="A25" s="82" t="s">
        <v>1431</v>
      </c>
      <c r="B25" s="64">
        <f>VLOOKUP($A25,'Return Data'!$B$7:$R$2843,3,0)</f>
        <v>44347</v>
      </c>
      <c r="C25" s="65">
        <f>VLOOKUP($A25,'Return Data'!$B$7:$R$2843,4,0)</f>
        <v>11.8156</v>
      </c>
      <c r="D25" s="65">
        <f>VLOOKUP($A25,'Return Data'!$B$7:$R$2843,9,0)</f>
        <v>4.0095999999999998</v>
      </c>
      <c r="E25" s="66">
        <f t="shared" si="0"/>
        <v>22</v>
      </c>
      <c r="F25" s="65">
        <f>VLOOKUP($A25,'Return Data'!$B$7:$R$2843,10,0)</f>
        <v>5.5228999999999999</v>
      </c>
      <c r="G25" s="66">
        <f t="shared" si="1"/>
        <v>24</v>
      </c>
      <c r="H25" s="65">
        <f>VLOOKUP($A25,'Return Data'!$B$7:$R$2843,11,0)</f>
        <v>1.7282</v>
      </c>
      <c r="I25" s="66">
        <f t="shared" si="2"/>
        <v>26</v>
      </c>
      <c r="J25" s="65">
        <f>VLOOKUP($A25,'Return Data'!$B$7:$R$2843,12,0)</f>
        <v>3.8187000000000002</v>
      </c>
      <c r="K25" s="66">
        <f t="shared" si="3"/>
        <v>26</v>
      </c>
      <c r="L25" s="65">
        <f>VLOOKUP($A25,'Return Data'!$B$7:$R$2843,13,0)</f>
        <v>4.6458000000000004</v>
      </c>
      <c r="M25" s="66">
        <f t="shared" si="4"/>
        <v>25</v>
      </c>
      <c r="N25" s="65"/>
      <c r="O25" s="66"/>
      <c r="P25" s="65"/>
      <c r="Q25" s="66"/>
      <c r="R25" s="65">
        <f>VLOOKUP($A25,'Return Data'!$B$7:$R$2843,16,0)</f>
        <v>7.4269999999999996</v>
      </c>
      <c r="S25" s="67">
        <f t="shared" si="7"/>
        <v>12</v>
      </c>
    </row>
    <row r="26" spans="1:19" x14ac:dyDescent="0.3">
      <c r="A26" s="82" t="s">
        <v>1432</v>
      </c>
      <c r="B26" s="64">
        <f>VLOOKUP($A26,'Return Data'!$B$7:$R$2843,3,0)</f>
        <v>44347</v>
      </c>
      <c r="C26" s="65">
        <f>VLOOKUP($A26,'Return Data'!$B$7:$R$2843,4,0)</f>
        <v>12.5328</v>
      </c>
      <c r="D26" s="65">
        <f>VLOOKUP($A26,'Return Data'!$B$7:$R$2843,9,0)</f>
        <v>4.2333999999999996</v>
      </c>
      <c r="E26" s="66">
        <f t="shared" si="0"/>
        <v>19</v>
      </c>
      <c r="F26" s="65">
        <f>VLOOKUP($A26,'Return Data'!$B$7:$R$2843,10,0)</f>
        <v>6.8994</v>
      </c>
      <c r="G26" s="66">
        <f t="shared" si="1"/>
        <v>10</v>
      </c>
      <c r="H26" s="65">
        <f>VLOOKUP($A26,'Return Data'!$B$7:$R$2843,11,0)</f>
        <v>2.7810000000000001</v>
      </c>
      <c r="I26" s="66">
        <f t="shared" si="2"/>
        <v>15</v>
      </c>
      <c r="J26" s="65">
        <f>VLOOKUP($A26,'Return Data'!$B$7:$R$2843,12,0)</f>
        <v>4.5823</v>
      </c>
      <c r="K26" s="66">
        <f t="shared" si="3"/>
        <v>18</v>
      </c>
      <c r="L26" s="65">
        <f>VLOOKUP($A26,'Return Data'!$B$7:$R$2843,13,0)</f>
        <v>5.2718999999999996</v>
      </c>
      <c r="M26" s="66">
        <f t="shared" si="4"/>
        <v>23</v>
      </c>
      <c r="N26" s="65">
        <f>VLOOKUP($A26,'Return Data'!$B$7:$R$2843,17,0)</f>
        <v>7.3556999999999997</v>
      </c>
      <c r="O26" s="66">
        <f t="shared" ref="O26:O33" si="8">RANK(N26,N$8:N$33,0)</f>
        <v>13</v>
      </c>
      <c r="P26" s="65"/>
      <c r="Q26" s="66"/>
      <c r="R26" s="65">
        <f>VLOOKUP($A26,'Return Data'!$B$7:$R$2843,16,0)</f>
        <v>7.2840999999999996</v>
      </c>
      <c r="S26" s="67">
        <f t="shared" si="7"/>
        <v>15</v>
      </c>
    </row>
    <row r="27" spans="1:19" x14ac:dyDescent="0.3">
      <c r="A27" s="82" t="s">
        <v>1434</v>
      </c>
      <c r="B27" s="64">
        <f>VLOOKUP($A27,'Return Data'!$B$7:$R$2843,3,0)</f>
        <v>44347</v>
      </c>
      <c r="C27" s="65">
        <f>VLOOKUP($A27,'Return Data'!$B$7:$R$2843,4,0)</f>
        <v>41.356400000000001</v>
      </c>
      <c r="D27" s="65">
        <f>VLOOKUP($A27,'Return Data'!$B$7:$R$2843,9,0)</f>
        <v>7.1578999999999997</v>
      </c>
      <c r="E27" s="66">
        <f t="shared" si="0"/>
        <v>2</v>
      </c>
      <c r="F27" s="65">
        <f>VLOOKUP($A27,'Return Data'!$B$7:$R$2843,10,0)</f>
        <v>8.7834000000000003</v>
      </c>
      <c r="G27" s="66">
        <f t="shared" si="1"/>
        <v>2</v>
      </c>
      <c r="H27" s="65">
        <f>VLOOKUP($A27,'Return Data'!$B$7:$R$2843,11,0)</f>
        <v>4.5382999999999996</v>
      </c>
      <c r="I27" s="66">
        <f t="shared" si="2"/>
        <v>2</v>
      </c>
      <c r="J27" s="65">
        <f>VLOOKUP($A27,'Return Data'!$B$7:$R$2843,12,0)</f>
        <v>6.5248999999999997</v>
      </c>
      <c r="K27" s="66">
        <f t="shared" si="3"/>
        <v>3</v>
      </c>
      <c r="L27" s="65">
        <f>VLOOKUP($A27,'Return Data'!$B$7:$R$2843,13,0)</f>
        <v>7.5084999999999997</v>
      </c>
      <c r="M27" s="66">
        <f t="shared" si="4"/>
        <v>6</v>
      </c>
      <c r="N27" s="65">
        <f>VLOOKUP($A27,'Return Data'!$B$7:$R$2843,17,0)</f>
        <v>8.3088999999999995</v>
      </c>
      <c r="O27" s="66">
        <f t="shared" si="8"/>
        <v>5</v>
      </c>
      <c r="P27" s="65">
        <f>VLOOKUP($A27,'Return Data'!$B$7:$R$2843,14,0)</f>
        <v>8.343</v>
      </c>
      <c r="Q27" s="66">
        <f t="shared" ref="Q27:Q33" si="9">RANK(P27,P$8:P$33,0)</f>
        <v>7</v>
      </c>
      <c r="R27" s="65">
        <f>VLOOKUP($A27,'Return Data'!$B$7:$R$2843,16,0)</f>
        <v>7.9924999999999997</v>
      </c>
      <c r="S27" s="67">
        <f t="shared" si="7"/>
        <v>5</v>
      </c>
    </row>
    <row r="28" spans="1:19" x14ac:dyDescent="0.3">
      <c r="A28" s="82" t="s">
        <v>1436</v>
      </c>
      <c r="B28" s="64">
        <f>VLOOKUP($A28,'Return Data'!$B$7:$R$2843,3,0)</f>
        <v>44347</v>
      </c>
      <c r="C28" s="65">
        <f>VLOOKUP($A28,'Return Data'!$B$7:$R$2843,4,0)</f>
        <v>35.798400000000001</v>
      </c>
      <c r="D28" s="65">
        <f>VLOOKUP($A28,'Return Data'!$B$7:$R$2843,9,0)</f>
        <v>5.6246999999999998</v>
      </c>
      <c r="E28" s="66">
        <f t="shared" si="0"/>
        <v>6</v>
      </c>
      <c r="F28" s="65">
        <f>VLOOKUP($A28,'Return Data'!$B$7:$R$2843,10,0)</f>
        <v>6.4138000000000002</v>
      </c>
      <c r="G28" s="66">
        <f t="shared" si="1"/>
        <v>18</v>
      </c>
      <c r="H28" s="65">
        <f>VLOOKUP($A28,'Return Data'!$B$7:$R$2843,11,0)</f>
        <v>2.81</v>
      </c>
      <c r="I28" s="66">
        <f t="shared" si="2"/>
        <v>14</v>
      </c>
      <c r="J28" s="65">
        <f>VLOOKUP($A28,'Return Data'!$B$7:$R$2843,12,0)</f>
        <v>4.5457000000000001</v>
      </c>
      <c r="K28" s="66">
        <f t="shared" si="3"/>
        <v>21</v>
      </c>
      <c r="L28" s="65">
        <f>VLOOKUP($A28,'Return Data'!$B$7:$R$2843,13,0)</f>
        <v>5.4645999999999999</v>
      </c>
      <c r="M28" s="66">
        <f t="shared" si="4"/>
        <v>21</v>
      </c>
      <c r="N28" s="65">
        <f>VLOOKUP($A28,'Return Data'!$B$7:$R$2843,17,0)</f>
        <v>3.6362999999999999</v>
      </c>
      <c r="O28" s="66">
        <f t="shared" si="8"/>
        <v>19</v>
      </c>
      <c r="P28" s="65">
        <f>VLOOKUP($A28,'Return Data'!$B$7:$R$2843,14,0)</f>
        <v>4.0750000000000002</v>
      </c>
      <c r="Q28" s="66">
        <f t="shared" si="9"/>
        <v>19</v>
      </c>
      <c r="R28" s="65">
        <f>VLOOKUP($A28,'Return Data'!$B$7:$R$2843,16,0)</f>
        <v>7.1958000000000002</v>
      </c>
      <c r="S28" s="67">
        <f t="shared" si="7"/>
        <v>17</v>
      </c>
    </row>
    <row r="29" spans="1:19" x14ac:dyDescent="0.3">
      <c r="A29" s="82" t="s">
        <v>1438</v>
      </c>
      <c r="B29" s="64">
        <f>VLOOKUP($A29,'Return Data'!$B$7:$R$2843,3,0)</f>
        <v>44347</v>
      </c>
      <c r="C29" s="65">
        <f>VLOOKUP($A29,'Return Data'!$B$7:$R$2843,4,0)</f>
        <v>34.766599999999997</v>
      </c>
      <c r="D29" s="65">
        <f>VLOOKUP($A29,'Return Data'!$B$7:$R$2843,9,0)</f>
        <v>4.5864000000000003</v>
      </c>
      <c r="E29" s="66">
        <f t="shared" si="0"/>
        <v>17</v>
      </c>
      <c r="F29" s="65">
        <f>VLOOKUP($A29,'Return Data'!$B$7:$R$2843,10,0)</f>
        <v>7.7439</v>
      </c>
      <c r="G29" s="66">
        <f t="shared" si="1"/>
        <v>4</v>
      </c>
      <c r="H29" s="65">
        <f>VLOOKUP($A29,'Return Data'!$B$7:$R$2843,11,0)</f>
        <v>2.2707999999999999</v>
      </c>
      <c r="I29" s="66">
        <f t="shared" si="2"/>
        <v>22</v>
      </c>
      <c r="J29" s="65">
        <f>VLOOKUP($A29,'Return Data'!$B$7:$R$2843,12,0)</f>
        <v>4.5503</v>
      </c>
      <c r="K29" s="66">
        <f t="shared" si="3"/>
        <v>20</v>
      </c>
      <c r="L29" s="65">
        <f>VLOOKUP($A29,'Return Data'!$B$7:$R$2843,13,0)</f>
        <v>12.527699999999999</v>
      </c>
      <c r="M29" s="66">
        <f t="shared" si="4"/>
        <v>2</v>
      </c>
      <c r="N29" s="65">
        <f>VLOOKUP($A29,'Return Data'!$B$7:$R$2843,17,0)</f>
        <v>2.6888000000000001</v>
      </c>
      <c r="O29" s="66">
        <f t="shared" si="8"/>
        <v>20</v>
      </c>
      <c r="P29" s="65">
        <f>VLOOKUP($A29,'Return Data'!$B$7:$R$2843,14,0)</f>
        <v>4.5033000000000003</v>
      </c>
      <c r="Q29" s="66">
        <f t="shared" si="9"/>
        <v>18</v>
      </c>
      <c r="R29" s="65">
        <f>VLOOKUP($A29,'Return Data'!$B$7:$R$2843,16,0)</f>
        <v>7.133</v>
      </c>
      <c r="S29" s="67">
        <f t="shared" si="7"/>
        <v>19</v>
      </c>
    </row>
    <row r="30" spans="1:19" x14ac:dyDescent="0.3">
      <c r="A30" s="82" t="s">
        <v>1441</v>
      </c>
      <c r="B30" s="64">
        <f>VLOOKUP($A30,'Return Data'!$B$7:$R$2843,3,0)</f>
        <v>44347</v>
      </c>
      <c r="C30" s="65">
        <f>VLOOKUP($A30,'Return Data'!$B$7:$R$2843,4,0)</f>
        <v>25.292100000000001</v>
      </c>
      <c r="D30" s="65">
        <f>VLOOKUP($A30,'Return Data'!$B$7:$R$2843,9,0)</f>
        <v>5.2324000000000002</v>
      </c>
      <c r="E30" s="66">
        <f t="shared" si="0"/>
        <v>12</v>
      </c>
      <c r="F30" s="65">
        <f>VLOOKUP($A30,'Return Data'!$B$7:$R$2843,10,0)</f>
        <v>5.9878</v>
      </c>
      <c r="G30" s="66">
        <f t="shared" si="1"/>
        <v>22</v>
      </c>
      <c r="H30" s="65">
        <f>VLOOKUP($A30,'Return Data'!$B$7:$R$2843,11,0)</f>
        <v>2.302</v>
      </c>
      <c r="I30" s="66">
        <f t="shared" si="2"/>
        <v>21</v>
      </c>
      <c r="J30" s="65">
        <f>VLOOKUP($A30,'Return Data'!$B$7:$R$2843,12,0)</f>
        <v>4.9859999999999998</v>
      </c>
      <c r="K30" s="66">
        <f t="shared" si="3"/>
        <v>12</v>
      </c>
      <c r="L30" s="65">
        <f>VLOOKUP($A30,'Return Data'!$B$7:$R$2843,13,0)</f>
        <v>5.6417000000000002</v>
      </c>
      <c r="M30" s="66">
        <f t="shared" si="4"/>
        <v>18</v>
      </c>
      <c r="N30" s="65">
        <f>VLOOKUP($A30,'Return Data'!$B$7:$R$2843,17,0)</f>
        <v>7.9541000000000004</v>
      </c>
      <c r="O30" s="66">
        <f t="shared" si="8"/>
        <v>8</v>
      </c>
      <c r="P30" s="65">
        <f>VLOOKUP($A30,'Return Data'!$B$7:$R$2843,14,0)</f>
        <v>8.1374999999999993</v>
      </c>
      <c r="Q30" s="66">
        <f t="shared" si="9"/>
        <v>9</v>
      </c>
      <c r="R30" s="65">
        <f>VLOOKUP($A30,'Return Data'!$B$7:$R$2843,16,0)</f>
        <v>6.9253</v>
      </c>
      <c r="S30" s="67">
        <f t="shared" si="7"/>
        <v>21</v>
      </c>
    </row>
    <row r="31" spans="1:19" x14ac:dyDescent="0.3">
      <c r="A31" s="82" t="s">
        <v>1442</v>
      </c>
      <c r="B31" s="64">
        <f>VLOOKUP($A31,'Return Data'!$B$7:$R$2843,3,0)</f>
        <v>44347</v>
      </c>
      <c r="C31" s="65">
        <f>VLOOKUP($A31,'Return Data'!$B$7:$R$2843,4,0)</f>
        <v>32.641800000000003</v>
      </c>
      <c r="D31" s="65">
        <f>VLOOKUP($A31,'Return Data'!$B$7:$R$2843,9,0)</f>
        <v>3.8214999999999999</v>
      </c>
      <c r="E31" s="66">
        <f t="shared" si="0"/>
        <v>25</v>
      </c>
      <c r="F31" s="65">
        <f>VLOOKUP($A31,'Return Data'!$B$7:$R$2843,10,0)</f>
        <v>5.2103000000000002</v>
      </c>
      <c r="G31" s="66">
        <f t="shared" si="1"/>
        <v>26</v>
      </c>
      <c r="H31" s="65">
        <f>VLOOKUP($A31,'Return Data'!$B$7:$R$2843,11,0)</f>
        <v>2.9009999999999998</v>
      </c>
      <c r="I31" s="66">
        <f t="shared" si="2"/>
        <v>12</v>
      </c>
      <c r="J31" s="65">
        <f>VLOOKUP($A31,'Return Data'!$B$7:$R$2843,12,0)</f>
        <v>4.3457999999999997</v>
      </c>
      <c r="K31" s="66">
        <f t="shared" si="3"/>
        <v>24</v>
      </c>
      <c r="L31" s="65">
        <f>VLOOKUP($A31,'Return Data'!$B$7:$R$2843,13,0)</f>
        <v>5.7191999999999998</v>
      </c>
      <c r="M31" s="66">
        <f t="shared" si="4"/>
        <v>17</v>
      </c>
      <c r="N31" s="65">
        <f>VLOOKUP($A31,'Return Data'!$B$7:$R$2843,17,0)</f>
        <v>0.54779999999999995</v>
      </c>
      <c r="O31" s="66">
        <f t="shared" si="8"/>
        <v>24</v>
      </c>
      <c r="P31" s="65">
        <f>VLOOKUP($A31,'Return Data'!$B$7:$R$2843,14,0)</f>
        <v>3.0834999999999999</v>
      </c>
      <c r="Q31" s="66">
        <f t="shared" si="9"/>
        <v>23</v>
      </c>
      <c r="R31" s="65">
        <f>VLOOKUP($A31,'Return Data'!$B$7:$R$2843,16,0)</f>
        <v>6.5124000000000004</v>
      </c>
      <c r="S31" s="67">
        <f t="shared" si="7"/>
        <v>22</v>
      </c>
    </row>
    <row r="32" spans="1:19" x14ac:dyDescent="0.3">
      <c r="A32" s="82" t="s">
        <v>1444</v>
      </c>
      <c r="B32" s="64">
        <f>VLOOKUP($A32,'Return Data'!$B$7:$R$2843,3,0)</f>
        <v>44347</v>
      </c>
      <c r="C32" s="65">
        <f>VLOOKUP($A32,'Return Data'!$B$7:$R$2843,4,0)</f>
        <v>38.300899999999999</v>
      </c>
      <c r="D32" s="65">
        <f>VLOOKUP($A32,'Return Data'!$B$7:$R$2843,9,0)</f>
        <v>4.9020000000000001</v>
      </c>
      <c r="E32" s="66">
        <f t="shared" si="0"/>
        <v>15</v>
      </c>
      <c r="F32" s="65">
        <f>VLOOKUP($A32,'Return Data'!$B$7:$R$2843,10,0)</f>
        <v>6.2622999999999998</v>
      </c>
      <c r="G32" s="66">
        <f t="shared" si="1"/>
        <v>19</v>
      </c>
      <c r="H32" s="65">
        <f>VLOOKUP($A32,'Return Data'!$B$7:$R$2843,11,0)</f>
        <v>2.2265000000000001</v>
      </c>
      <c r="I32" s="66">
        <f t="shared" si="2"/>
        <v>24</v>
      </c>
      <c r="J32" s="65">
        <f>VLOOKUP($A32,'Return Data'!$B$7:$R$2843,12,0)</f>
        <v>4.4882999999999997</v>
      </c>
      <c r="K32" s="66">
        <f t="shared" si="3"/>
        <v>23</v>
      </c>
      <c r="L32" s="65">
        <f>VLOOKUP($A32,'Return Data'!$B$7:$R$2843,13,0)</f>
        <v>5.9645000000000001</v>
      </c>
      <c r="M32" s="66">
        <f t="shared" si="4"/>
        <v>15</v>
      </c>
      <c r="N32" s="65">
        <f>VLOOKUP($A32,'Return Data'!$B$7:$R$2843,17,0)</f>
        <v>7.7710999999999997</v>
      </c>
      <c r="O32" s="66">
        <f t="shared" si="8"/>
        <v>10</v>
      </c>
      <c r="P32" s="65">
        <f>VLOOKUP($A32,'Return Data'!$B$7:$R$2843,14,0)</f>
        <v>5.8662000000000001</v>
      </c>
      <c r="Q32" s="66">
        <f t="shared" si="9"/>
        <v>15</v>
      </c>
      <c r="R32" s="65">
        <f>VLOOKUP($A32,'Return Data'!$B$7:$R$2843,16,0)</f>
        <v>7.3943000000000003</v>
      </c>
      <c r="S32" s="67">
        <f t="shared" si="7"/>
        <v>13</v>
      </c>
    </row>
    <row r="33" spans="1:19" x14ac:dyDescent="0.3">
      <c r="A33" s="82" t="s">
        <v>1447</v>
      </c>
      <c r="B33" s="64">
        <f>VLOOKUP($A33,'Return Data'!$B$7:$R$2843,3,0)</f>
        <v>44347</v>
      </c>
      <c r="C33" s="65">
        <f>VLOOKUP($A33,'Return Data'!$B$7:$R$2843,4,0)</f>
        <v>23.703199999999999</v>
      </c>
      <c r="D33" s="65">
        <f>VLOOKUP($A33,'Return Data'!$B$7:$R$2843,9,0)</f>
        <v>4.7980999999999998</v>
      </c>
      <c r="E33" s="66">
        <f t="shared" si="0"/>
        <v>16</v>
      </c>
      <c r="F33" s="65">
        <f>VLOOKUP($A33,'Return Data'!$B$7:$R$2843,10,0)</f>
        <v>6.4466000000000001</v>
      </c>
      <c r="G33" s="66">
        <f t="shared" si="1"/>
        <v>16</v>
      </c>
      <c r="H33" s="65">
        <f>VLOOKUP($A33,'Return Data'!$B$7:$R$2843,11,0)</f>
        <v>3.1398000000000001</v>
      </c>
      <c r="I33" s="66">
        <f t="shared" si="2"/>
        <v>10</v>
      </c>
      <c r="J33" s="65">
        <f>VLOOKUP($A33,'Return Data'!$B$7:$R$2843,12,0)</f>
        <v>5.2981999999999996</v>
      </c>
      <c r="K33" s="66">
        <f t="shared" si="3"/>
        <v>8</v>
      </c>
      <c r="L33" s="65">
        <f>VLOOKUP($A33,'Return Data'!$B$7:$R$2843,13,0)</f>
        <v>6.5776000000000003</v>
      </c>
      <c r="M33" s="66">
        <f t="shared" si="4"/>
        <v>12</v>
      </c>
      <c r="N33" s="65">
        <f>VLOOKUP($A33,'Return Data'!$B$7:$R$2843,17,0)</f>
        <v>2.1507000000000001</v>
      </c>
      <c r="O33" s="66">
        <f t="shared" si="8"/>
        <v>21</v>
      </c>
      <c r="P33" s="65">
        <f>VLOOKUP($A33,'Return Data'!$B$7:$R$2843,14,0)</f>
        <v>3.8506999999999998</v>
      </c>
      <c r="Q33" s="66">
        <f t="shared" si="9"/>
        <v>20</v>
      </c>
      <c r="R33" s="65">
        <f>VLOOKUP($A33,'Return Data'!$B$7:$R$2843,16,0)</f>
        <v>6.4973999999999998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5.0577807692307699</v>
      </c>
      <c r="E35" s="88"/>
      <c r="F35" s="89">
        <f>AVERAGE(F8:F33)</f>
        <v>7.0999769230769214</v>
      </c>
      <c r="G35" s="88"/>
      <c r="H35" s="89">
        <f>AVERAGE(H8:H33)</f>
        <v>3.4632500000000004</v>
      </c>
      <c r="I35" s="88"/>
      <c r="J35" s="89">
        <f>AVERAGE(J8:J33)</f>
        <v>5.630869230769231</v>
      </c>
      <c r="K35" s="88"/>
      <c r="L35" s="89">
        <f>AVERAGE(L8:L33)</f>
        <v>6.8687307692307673</v>
      </c>
      <c r="M35" s="88"/>
      <c r="N35" s="89">
        <f>AVERAGE(N8:N33)</f>
        <v>5.551952</v>
      </c>
      <c r="O35" s="88"/>
      <c r="P35" s="89">
        <f>AVERAGE(P8:P33)</f>
        <v>6.3069374999999974</v>
      </c>
      <c r="Q35" s="88"/>
      <c r="R35" s="89">
        <f>AVERAGE(R8:R33)</f>
        <v>7.2646653846153857</v>
      </c>
      <c r="S35" s="90"/>
    </row>
    <row r="36" spans="1:19" x14ac:dyDescent="0.3">
      <c r="A36" s="87" t="s">
        <v>28</v>
      </c>
      <c r="B36" s="88"/>
      <c r="C36" s="88"/>
      <c r="D36" s="89">
        <f>MIN(D8:D33)</f>
        <v>2.9356</v>
      </c>
      <c r="E36" s="88"/>
      <c r="F36" s="89">
        <f>MIN(F8:F33)</f>
        <v>5.2103000000000002</v>
      </c>
      <c r="G36" s="88"/>
      <c r="H36" s="89">
        <f>MIN(H8:H33)</f>
        <v>1.7282</v>
      </c>
      <c r="I36" s="88"/>
      <c r="J36" s="89">
        <f>MIN(J8:J33)</f>
        <v>3.8187000000000002</v>
      </c>
      <c r="K36" s="88"/>
      <c r="L36" s="89">
        <f>MIN(L8:L33)</f>
        <v>4.3074000000000003</v>
      </c>
      <c r="M36" s="88"/>
      <c r="N36" s="89">
        <f>MIN(N8:N33)</f>
        <v>-7.5864000000000003</v>
      </c>
      <c r="O36" s="88"/>
      <c r="P36" s="89">
        <f>MIN(P8:P33)</f>
        <v>-3.2218</v>
      </c>
      <c r="Q36" s="88"/>
      <c r="R36" s="89">
        <f>MIN(R8:R33)</f>
        <v>4.4736000000000002</v>
      </c>
      <c r="S36" s="90"/>
    </row>
    <row r="37" spans="1:19" ht="15" thickBot="1" x14ac:dyDescent="0.35">
      <c r="A37" s="91" t="s">
        <v>29</v>
      </c>
      <c r="B37" s="92"/>
      <c r="C37" s="92"/>
      <c r="D37" s="93">
        <f>MAX(D8:D33)</f>
        <v>9.0497999999999994</v>
      </c>
      <c r="E37" s="92"/>
      <c r="F37" s="93">
        <f>MAX(F8:F33)</f>
        <v>16.679500000000001</v>
      </c>
      <c r="G37" s="92"/>
      <c r="H37" s="93">
        <f>MAX(H8:H33)</f>
        <v>17.095600000000001</v>
      </c>
      <c r="I37" s="92"/>
      <c r="J37" s="93">
        <f>MAX(J8:J33)</f>
        <v>20.0947</v>
      </c>
      <c r="K37" s="92"/>
      <c r="L37" s="93">
        <f>MAX(L8:L33)</f>
        <v>13.723800000000001</v>
      </c>
      <c r="M37" s="92"/>
      <c r="N37" s="93">
        <f>MAX(N8:N33)</f>
        <v>9.0088000000000008</v>
      </c>
      <c r="O37" s="92"/>
      <c r="P37" s="93">
        <f>MAX(P8:P33)</f>
        <v>8.9580000000000002</v>
      </c>
      <c r="Q37" s="92"/>
      <c r="R37" s="93">
        <f>MAX(R8:R33)</f>
        <v>8.6885999999999992</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44347</v>
      </c>
      <c r="C8" s="65">
        <f>VLOOKUP($A8,'Return Data'!$B$7:$R$2843,4,0)</f>
        <v>25.916</v>
      </c>
      <c r="D8" s="65">
        <f>VLOOKUP($A8,'Return Data'!$B$7:$R$2843,9,0)</f>
        <v>10.062200000000001</v>
      </c>
      <c r="E8" s="66">
        <f>RANK(D8,D$8:D$42,0)</f>
        <v>8</v>
      </c>
      <c r="F8" s="65">
        <f>VLOOKUP($A8,'Return Data'!$B$7:$R$2843,10,0)</f>
        <v>10.2087</v>
      </c>
      <c r="G8" s="66">
        <f>RANK(F8,F$8:F$42,0)</f>
        <v>14</v>
      </c>
      <c r="H8" s="65">
        <f>VLOOKUP($A8,'Return Data'!$B$7:$R$2843,11,0)</f>
        <v>9.8162000000000003</v>
      </c>
      <c r="I8" s="66">
        <f>RANK(H8,H$8:H$42,0)</f>
        <v>2</v>
      </c>
      <c r="J8" s="65">
        <f>VLOOKUP($A8,'Return Data'!$B$7:$R$2843,12,0)</f>
        <v>12.1572</v>
      </c>
      <c r="K8" s="66">
        <f>RANK(J8,J$8:J$42,0)</f>
        <v>2</v>
      </c>
      <c r="L8" s="65">
        <f>VLOOKUP($A8,'Return Data'!$B$7:$R$2843,13,0)</f>
        <v>16.927499999999998</v>
      </c>
      <c r="M8" s="66">
        <f>RANK(L8,L$8:L$42,0)</f>
        <v>1</v>
      </c>
      <c r="N8" s="65">
        <f>VLOOKUP($A8,'Return Data'!$B$7:$R$2843,17,0)</f>
        <v>4.2336</v>
      </c>
      <c r="O8" s="66">
        <f>RANK(N8,N$8:N$42,0)</f>
        <v>23</v>
      </c>
      <c r="P8" s="65">
        <f>VLOOKUP($A8,'Return Data'!$B$7:$R$2843,14,0)</f>
        <v>4.4196</v>
      </c>
      <c r="Q8" s="66">
        <f>RANK(P8,P$8:P$42,0)</f>
        <v>23</v>
      </c>
      <c r="R8" s="65">
        <f>VLOOKUP($A8,'Return Data'!$B$7:$R$2843,16,0)</f>
        <v>8.0984999999999996</v>
      </c>
      <c r="S8" s="67">
        <f t="shared" ref="S8:S42" si="0">RANK(R8,R$8:R$42,0)</f>
        <v>19</v>
      </c>
    </row>
    <row r="9" spans="1:19" x14ac:dyDescent="0.3">
      <c r="A9" s="82" t="s">
        <v>1074</v>
      </c>
      <c r="B9" s="64">
        <f>VLOOKUP($A9,'Return Data'!$B$7:$R$2843,3,0)</f>
        <v>44347</v>
      </c>
      <c r="C9" s="65">
        <f>VLOOKUP($A9,'Return Data'!$B$7:$R$2843,4,0)</f>
        <v>1.3931</v>
      </c>
      <c r="D9" s="65"/>
      <c r="E9" s="66"/>
      <c r="F9" s="65"/>
      <c r="G9" s="66"/>
      <c r="H9" s="65"/>
      <c r="I9" s="66"/>
      <c r="J9" s="65"/>
      <c r="K9" s="66"/>
      <c r="L9" s="65"/>
      <c r="M9" s="66"/>
      <c r="N9" s="65"/>
      <c r="O9" s="66"/>
      <c r="P9" s="65"/>
      <c r="Q9" s="66"/>
      <c r="R9" s="65">
        <f>VLOOKUP($A9,'Return Data'!$B$7:$R$2843,16,0)</f>
        <v>-16.522099999999998</v>
      </c>
      <c r="S9" s="67">
        <f t="shared" si="0"/>
        <v>34</v>
      </c>
    </row>
    <row r="10" spans="1:19" x14ac:dyDescent="0.3">
      <c r="A10" s="82" t="s">
        <v>1076</v>
      </c>
      <c r="B10" s="64">
        <f>VLOOKUP($A10,'Return Data'!$B$7:$R$2843,3,0)</f>
        <v>44347</v>
      </c>
      <c r="C10" s="65">
        <f>VLOOKUP($A10,'Return Data'!$B$7:$R$2843,4,0)</f>
        <v>22.9133</v>
      </c>
      <c r="D10" s="65">
        <f>VLOOKUP($A10,'Return Data'!$B$7:$R$2843,9,0)</f>
        <v>8.1023999999999994</v>
      </c>
      <c r="E10" s="66">
        <f t="shared" ref="E10:E42" si="1">RANK(D10,D$8:D$42,0)</f>
        <v>12</v>
      </c>
      <c r="F10" s="65">
        <f>VLOOKUP($A10,'Return Data'!$B$7:$R$2843,10,0)</f>
        <v>9.5996000000000006</v>
      </c>
      <c r="G10" s="66">
        <f t="shared" ref="G10:G42" si="2">RANK(F10,F$8:F$42,0)</f>
        <v>16</v>
      </c>
      <c r="H10" s="65">
        <f>VLOOKUP($A10,'Return Data'!$B$7:$R$2843,11,0)</f>
        <v>6.0625999999999998</v>
      </c>
      <c r="I10" s="66">
        <f t="shared" ref="I10:I42" si="3">RANK(H10,H$8:H$42,0)</f>
        <v>5</v>
      </c>
      <c r="J10" s="65">
        <f>VLOOKUP($A10,'Return Data'!$B$7:$R$2843,12,0)</f>
        <v>8.8252000000000006</v>
      </c>
      <c r="K10" s="66">
        <f t="shared" ref="K10:K19" si="4">RANK(J10,J$8:J$42,0)</f>
        <v>6</v>
      </c>
      <c r="L10" s="65">
        <f>VLOOKUP($A10,'Return Data'!$B$7:$R$2843,13,0)</f>
        <v>9.5164000000000009</v>
      </c>
      <c r="M10" s="66">
        <f t="shared" ref="M10:M19" si="5">RANK(L10,L$8:L$42,0)</f>
        <v>7</v>
      </c>
      <c r="N10" s="65">
        <f>VLOOKUP($A10,'Return Data'!$B$7:$R$2843,17,0)</f>
        <v>8.5272000000000006</v>
      </c>
      <c r="O10" s="66">
        <f t="shared" ref="O10:O19" si="6">RANK(N10,N$8:N$42,0)</f>
        <v>16</v>
      </c>
      <c r="P10" s="65">
        <f>VLOOKUP($A10,'Return Data'!$B$7:$R$2843,14,0)</f>
        <v>8.9300999999999995</v>
      </c>
      <c r="Q10" s="66">
        <f t="shared" ref="Q10:Q19" si="7">RANK(P10,P$8:P$42,0)</f>
        <v>15</v>
      </c>
      <c r="R10" s="65">
        <f>VLOOKUP($A10,'Return Data'!$B$7:$R$2843,16,0)</f>
        <v>9.2963000000000005</v>
      </c>
      <c r="S10" s="67">
        <f t="shared" si="0"/>
        <v>3</v>
      </c>
    </row>
    <row r="11" spans="1:19" x14ac:dyDescent="0.3">
      <c r="A11" s="82" t="s">
        <v>1079</v>
      </c>
      <c r="B11" s="64">
        <f>VLOOKUP($A11,'Return Data'!$B$7:$R$2843,3,0)</f>
        <v>44347</v>
      </c>
      <c r="C11" s="65">
        <f>VLOOKUP($A11,'Return Data'!$B$7:$R$2843,4,0)</f>
        <v>15.841200000000001</v>
      </c>
      <c r="D11" s="65">
        <f>VLOOKUP($A11,'Return Data'!$B$7:$R$2843,9,0)</f>
        <v>4.2892999999999999</v>
      </c>
      <c r="E11" s="66">
        <f t="shared" si="1"/>
        <v>30</v>
      </c>
      <c r="F11" s="65">
        <f>VLOOKUP($A11,'Return Data'!$B$7:$R$2843,10,0)</f>
        <v>8.2636000000000003</v>
      </c>
      <c r="G11" s="66">
        <f t="shared" si="2"/>
        <v>24</v>
      </c>
      <c r="H11" s="65">
        <f>VLOOKUP($A11,'Return Data'!$B$7:$R$2843,11,0)</f>
        <v>2.5150999999999999</v>
      </c>
      <c r="I11" s="66">
        <f t="shared" si="3"/>
        <v>18</v>
      </c>
      <c r="J11" s="65">
        <f>VLOOKUP($A11,'Return Data'!$B$7:$R$2843,12,0)</f>
        <v>5.2633999999999999</v>
      </c>
      <c r="K11" s="66">
        <f t="shared" si="4"/>
        <v>22</v>
      </c>
      <c r="L11" s="65">
        <f>VLOOKUP($A11,'Return Data'!$B$7:$R$2843,13,0)</f>
        <v>4.6509</v>
      </c>
      <c r="M11" s="66">
        <f t="shared" si="5"/>
        <v>22</v>
      </c>
      <c r="N11" s="65">
        <f>VLOOKUP($A11,'Return Data'!$B$7:$R$2843,17,0)</f>
        <v>2.2904</v>
      </c>
      <c r="O11" s="66">
        <f t="shared" si="6"/>
        <v>26</v>
      </c>
      <c r="P11" s="65">
        <f>VLOOKUP($A11,'Return Data'!$B$7:$R$2843,14,0)</f>
        <v>3.6008</v>
      </c>
      <c r="Q11" s="66">
        <f t="shared" si="7"/>
        <v>25</v>
      </c>
      <c r="R11" s="65">
        <f>VLOOKUP($A11,'Return Data'!$B$7:$R$2843,16,0)</f>
        <v>6.5473999999999997</v>
      </c>
      <c r="S11" s="67">
        <f t="shared" si="0"/>
        <v>26</v>
      </c>
    </row>
    <row r="12" spans="1:19" x14ac:dyDescent="0.3">
      <c r="A12" s="82" t="s">
        <v>1080</v>
      </c>
      <c r="B12" s="64">
        <f>VLOOKUP($A12,'Return Data'!$B$7:$R$2843,3,0)</f>
        <v>44347</v>
      </c>
      <c r="C12" s="65">
        <f>VLOOKUP($A12,'Return Data'!$B$7:$R$2843,4,0)</f>
        <v>67.264300000000006</v>
      </c>
      <c r="D12" s="65">
        <f>VLOOKUP($A12,'Return Data'!$B$7:$R$2843,9,0)</f>
        <v>7.0134999999999996</v>
      </c>
      <c r="E12" s="66">
        <f t="shared" si="1"/>
        <v>16</v>
      </c>
      <c r="F12" s="65">
        <f>VLOOKUP($A12,'Return Data'!$B$7:$R$2843,10,0)</f>
        <v>8.6458999999999993</v>
      </c>
      <c r="G12" s="66">
        <f t="shared" si="2"/>
        <v>21</v>
      </c>
      <c r="H12" s="65">
        <f>VLOOKUP($A12,'Return Data'!$B$7:$R$2843,11,0)</f>
        <v>3.7481</v>
      </c>
      <c r="I12" s="66">
        <f t="shared" si="3"/>
        <v>11</v>
      </c>
      <c r="J12" s="65">
        <f>VLOOKUP($A12,'Return Data'!$B$7:$R$2843,12,0)</f>
        <v>5.6193999999999997</v>
      </c>
      <c r="K12" s="66">
        <f t="shared" si="4"/>
        <v>18</v>
      </c>
      <c r="L12" s="65">
        <f>VLOOKUP($A12,'Return Data'!$B$7:$R$2843,13,0)</f>
        <v>6.1624999999999996</v>
      </c>
      <c r="M12" s="66">
        <f t="shared" si="5"/>
        <v>14</v>
      </c>
      <c r="N12" s="65">
        <f>VLOOKUP($A12,'Return Data'!$B$7:$R$2843,17,0)</f>
        <v>5.2846000000000002</v>
      </c>
      <c r="O12" s="66">
        <f t="shared" si="6"/>
        <v>22</v>
      </c>
      <c r="P12" s="65">
        <f>VLOOKUP($A12,'Return Data'!$B$7:$R$2843,14,0)</f>
        <v>5.8581000000000003</v>
      </c>
      <c r="Q12" s="66">
        <f t="shared" si="7"/>
        <v>21</v>
      </c>
      <c r="R12" s="65">
        <f>VLOOKUP($A12,'Return Data'!$B$7:$R$2843,16,0)</f>
        <v>7.5174000000000003</v>
      </c>
      <c r="S12" s="67">
        <f t="shared" si="0"/>
        <v>24</v>
      </c>
    </row>
    <row r="13" spans="1:19" x14ac:dyDescent="0.3">
      <c r="A13" s="82" t="s">
        <v>1085</v>
      </c>
      <c r="B13" s="64">
        <f>VLOOKUP($A13,'Return Data'!$B$7:$R$2843,3,0)</f>
        <v>44347</v>
      </c>
      <c r="C13" s="65">
        <f>VLOOKUP($A13,'Return Data'!$B$7:$R$2843,4,0)</f>
        <v>25.146899999999999</v>
      </c>
      <c r="D13" s="65">
        <f>VLOOKUP($A13,'Return Data'!$B$7:$R$2843,9,0)</f>
        <v>13.683999999999999</v>
      </c>
      <c r="E13" s="66">
        <f t="shared" si="1"/>
        <v>1</v>
      </c>
      <c r="F13" s="65">
        <f>VLOOKUP($A13,'Return Data'!$B$7:$R$2843,10,0)</f>
        <v>21.587199999999999</v>
      </c>
      <c r="G13" s="66">
        <f t="shared" si="2"/>
        <v>1</v>
      </c>
      <c r="H13" s="65">
        <f>VLOOKUP($A13,'Return Data'!$B$7:$R$2843,11,0)</f>
        <v>19.650200000000002</v>
      </c>
      <c r="I13" s="66">
        <f t="shared" si="3"/>
        <v>1</v>
      </c>
      <c r="J13" s="65">
        <f>VLOOKUP($A13,'Return Data'!$B$7:$R$2843,12,0)</f>
        <v>25.668800000000001</v>
      </c>
      <c r="K13" s="66">
        <f t="shared" si="4"/>
        <v>1</v>
      </c>
      <c r="L13" s="65">
        <f>VLOOKUP($A13,'Return Data'!$B$7:$R$2843,13,0)</f>
        <v>10.916</v>
      </c>
      <c r="M13" s="66">
        <f t="shared" si="5"/>
        <v>3</v>
      </c>
      <c r="N13" s="65">
        <f>VLOOKUP($A13,'Return Data'!$B$7:$R$2843,17,0)</f>
        <v>3.3839000000000001</v>
      </c>
      <c r="O13" s="66">
        <f t="shared" si="6"/>
        <v>24</v>
      </c>
      <c r="P13" s="65">
        <f>VLOOKUP($A13,'Return Data'!$B$7:$R$2843,14,0)</f>
        <v>5.2141000000000002</v>
      </c>
      <c r="Q13" s="66">
        <f t="shared" si="7"/>
        <v>22</v>
      </c>
      <c r="R13" s="65">
        <f>VLOOKUP($A13,'Return Data'!$B$7:$R$2843,16,0)</f>
        <v>8.1843000000000004</v>
      </c>
      <c r="S13" s="67">
        <f t="shared" si="0"/>
        <v>18</v>
      </c>
    </row>
    <row r="14" spans="1:19" x14ac:dyDescent="0.3">
      <c r="A14" s="82" t="s">
        <v>1087</v>
      </c>
      <c r="B14" s="64">
        <f>VLOOKUP($A14,'Return Data'!$B$7:$R$2843,3,0)</f>
        <v>44347</v>
      </c>
      <c r="C14" s="65">
        <f>VLOOKUP($A14,'Return Data'!$B$7:$R$2843,4,0)</f>
        <v>46.503399999999999</v>
      </c>
      <c r="D14" s="65">
        <f>VLOOKUP($A14,'Return Data'!$B$7:$R$2843,9,0)</f>
        <v>11.213200000000001</v>
      </c>
      <c r="E14" s="66">
        <f t="shared" si="1"/>
        <v>3</v>
      </c>
      <c r="F14" s="65">
        <f>VLOOKUP($A14,'Return Data'!$B$7:$R$2843,10,0)</f>
        <v>10.858000000000001</v>
      </c>
      <c r="G14" s="66">
        <f t="shared" si="2"/>
        <v>9</v>
      </c>
      <c r="H14" s="65">
        <f>VLOOKUP($A14,'Return Data'!$B$7:$R$2843,11,0)</f>
        <v>5.8029999999999999</v>
      </c>
      <c r="I14" s="66">
        <f t="shared" si="3"/>
        <v>6</v>
      </c>
      <c r="J14" s="65">
        <f>VLOOKUP($A14,'Return Data'!$B$7:$R$2843,12,0)</f>
        <v>9.2725000000000009</v>
      </c>
      <c r="K14" s="66">
        <f t="shared" si="4"/>
        <v>5</v>
      </c>
      <c r="L14" s="65">
        <f>VLOOKUP($A14,'Return Data'!$B$7:$R$2843,13,0)</f>
        <v>10.51</v>
      </c>
      <c r="M14" s="66">
        <f t="shared" si="5"/>
        <v>5</v>
      </c>
      <c r="N14" s="65">
        <f>VLOOKUP($A14,'Return Data'!$B$7:$R$2843,17,0)</f>
        <v>9.3498999999999999</v>
      </c>
      <c r="O14" s="66">
        <f t="shared" si="6"/>
        <v>9</v>
      </c>
      <c r="P14" s="65">
        <f>VLOOKUP($A14,'Return Data'!$B$7:$R$2843,14,0)</f>
        <v>9.3353000000000002</v>
      </c>
      <c r="Q14" s="66">
        <f t="shared" si="7"/>
        <v>10</v>
      </c>
      <c r="R14" s="65">
        <f>VLOOKUP($A14,'Return Data'!$B$7:$R$2843,16,0)</f>
        <v>8.9067000000000007</v>
      </c>
      <c r="S14" s="67">
        <f t="shared" si="0"/>
        <v>8</v>
      </c>
    </row>
    <row r="15" spans="1:19" x14ac:dyDescent="0.3">
      <c r="A15" s="82" t="s">
        <v>1089</v>
      </c>
      <c r="B15" s="64">
        <f>VLOOKUP($A15,'Return Data'!$B$7:$R$2843,3,0)</f>
        <v>44347</v>
      </c>
      <c r="C15" s="65">
        <f>VLOOKUP($A15,'Return Data'!$B$7:$R$2843,4,0)</f>
        <v>36.854399999999998</v>
      </c>
      <c r="D15" s="65">
        <f>VLOOKUP($A15,'Return Data'!$B$7:$R$2843,9,0)</f>
        <v>8.4238</v>
      </c>
      <c r="E15" s="66">
        <f t="shared" si="1"/>
        <v>10</v>
      </c>
      <c r="F15" s="65">
        <f>VLOOKUP($A15,'Return Data'!$B$7:$R$2843,10,0)</f>
        <v>10.8811</v>
      </c>
      <c r="G15" s="66">
        <f t="shared" si="2"/>
        <v>8</v>
      </c>
      <c r="H15" s="65">
        <f>VLOOKUP($A15,'Return Data'!$B$7:$R$2843,11,0)</f>
        <v>6.3312999999999997</v>
      </c>
      <c r="I15" s="66">
        <f t="shared" si="3"/>
        <v>4</v>
      </c>
      <c r="J15" s="65">
        <f>VLOOKUP($A15,'Return Data'!$B$7:$R$2843,12,0)</f>
        <v>9.6539000000000001</v>
      </c>
      <c r="K15" s="66">
        <f t="shared" si="4"/>
        <v>4</v>
      </c>
      <c r="L15" s="65">
        <f>VLOOKUP($A15,'Return Data'!$B$7:$R$2843,13,0)</f>
        <v>10.799099999999999</v>
      </c>
      <c r="M15" s="66">
        <f t="shared" si="5"/>
        <v>4</v>
      </c>
      <c r="N15" s="65">
        <f>VLOOKUP($A15,'Return Data'!$B$7:$R$2843,17,0)</f>
        <v>10.203200000000001</v>
      </c>
      <c r="O15" s="66">
        <f t="shared" si="6"/>
        <v>3</v>
      </c>
      <c r="P15" s="65">
        <f>VLOOKUP($A15,'Return Data'!$B$7:$R$2843,14,0)</f>
        <v>9.3338999999999999</v>
      </c>
      <c r="Q15" s="66">
        <f t="shared" si="7"/>
        <v>11</v>
      </c>
      <c r="R15" s="65">
        <f>VLOOKUP($A15,'Return Data'!$B$7:$R$2843,16,0)</f>
        <v>9.1876999999999995</v>
      </c>
      <c r="S15" s="67">
        <f t="shared" si="0"/>
        <v>5</v>
      </c>
    </row>
    <row r="16" spans="1:19" x14ac:dyDescent="0.3">
      <c r="A16" s="82" t="s">
        <v>1090</v>
      </c>
      <c r="B16" s="64">
        <f>VLOOKUP($A16,'Return Data'!$B$7:$R$2843,3,0)</f>
        <v>44347</v>
      </c>
      <c r="C16" s="65">
        <f>VLOOKUP($A16,'Return Data'!$B$7:$R$2843,4,0)</f>
        <v>39.185000000000002</v>
      </c>
      <c r="D16" s="65">
        <f>VLOOKUP($A16,'Return Data'!$B$7:$R$2843,9,0)</f>
        <v>5.4093</v>
      </c>
      <c r="E16" s="66">
        <f t="shared" si="1"/>
        <v>24</v>
      </c>
      <c r="F16" s="65">
        <f>VLOOKUP($A16,'Return Data'!$B$7:$R$2843,10,0)</f>
        <v>8.5228000000000002</v>
      </c>
      <c r="G16" s="66">
        <f t="shared" si="2"/>
        <v>22</v>
      </c>
      <c r="H16" s="65">
        <f>VLOOKUP($A16,'Return Data'!$B$7:$R$2843,11,0)</f>
        <v>2.3172999999999999</v>
      </c>
      <c r="I16" s="66">
        <f t="shared" si="3"/>
        <v>21</v>
      </c>
      <c r="J16" s="65">
        <f>VLOOKUP($A16,'Return Data'!$B$7:$R$2843,12,0)</f>
        <v>5.7811000000000003</v>
      </c>
      <c r="K16" s="66">
        <f t="shared" si="4"/>
        <v>16</v>
      </c>
      <c r="L16" s="65">
        <f>VLOOKUP($A16,'Return Data'!$B$7:$R$2843,13,0)</f>
        <v>5.9550000000000001</v>
      </c>
      <c r="M16" s="66">
        <f t="shared" si="5"/>
        <v>15</v>
      </c>
      <c r="N16" s="65">
        <f>VLOOKUP($A16,'Return Data'!$B$7:$R$2843,17,0)</f>
        <v>8.7113999999999994</v>
      </c>
      <c r="O16" s="66">
        <f t="shared" si="6"/>
        <v>15</v>
      </c>
      <c r="P16" s="65">
        <f>VLOOKUP($A16,'Return Data'!$B$7:$R$2843,14,0)</f>
        <v>9.1591000000000005</v>
      </c>
      <c r="Q16" s="66">
        <f t="shared" si="7"/>
        <v>12</v>
      </c>
      <c r="R16" s="65">
        <f>VLOOKUP($A16,'Return Data'!$B$7:$R$2843,16,0)</f>
        <v>8.5336999999999996</v>
      </c>
      <c r="S16" s="67">
        <f t="shared" si="0"/>
        <v>16</v>
      </c>
    </row>
    <row r="17" spans="1:19" x14ac:dyDescent="0.3">
      <c r="A17" s="82" t="s">
        <v>1095</v>
      </c>
      <c r="B17" s="64">
        <f>VLOOKUP($A17,'Return Data'!$B$7:$R$2843,3,0)</f>
        <v>44347</v>
      </c>
      <c r="C17" s="65">
        <f>VLOOKUP($A17,'Return Data'!$B$7:$R$2843,4,0)</f>
        <v>18.801200000000001</v>
      </c>
      <c r="D17" s="65">
        <f>VLOOKUP($A17,'Return Data'!$B$7:$R$2843,9,0)</f>
        <v>10.488300000000001</v>
      </c>
      <c r="E17" s="66">
        <f t="shared" si="1"/>
        <v>7</v>
      </c>
      <c r="F17" s="65">
        <f>VLOOKUP($A17,'Return Data'!$B$7:$R$2843,10,0)</f>
        <v>10.625999999999999</v>
      </c>
      <c r="G17" s="66">
        <f t="shared" si="2"/>
        <v>11</v>
      </c>
      <c r="H17" s="65">
        <f>VLOOKUP($A17,'Return Data'!$B$7:$R$2843,11,0)</f>
        <v>4.6817000000000002</v>
      </c>
      <c r="I17" s="66">
        <f t="shared" si="3"/>
        <v>9</v>
      </c>
      <c r="J17" s="65">
        <f>VLOOKUP($A17,'Return Data'!$B$7:$R$2843,12,0)</f>
        <v>8.6623000000000001</v>
      </c>
      <c r="K17" s="66">
        <f t="shared" si="4"/>
        <v>7</v>
      </c>
      <c r="L17" s="65">
        <f>VLOOKUP($A17,'Return Data'!$B$7:$R$2843,13,0)</f>
        <v>10.0647</v>
      </c>
      <c r="M17" s="66">
        <f t="shared" si="5"/>
        <v>6</v>
      </c>
      <c r="N17" s="65">
        <f>VLOOKUP($A17,'Return Data'!$B$7:$R$2843,17,0)</f>
        <v>7.5609999999999999</v>
      </c>
      <c r="O17" s="66">
        <f t="shared" si="6"/>
        <v>20</v>
      </c>
      <c r="P17" s="65">
        <f>VLOOKUP($A17,'Return Data'!$B$7:$R$2843,14,0)</f>
        <v>7.9416000000000002</v>
      </c>
      <c r="Q17" s="66">
        <f t="shared" si="7"/>
        <v>19</v>
      </c>
      <c r="R17" s="65">
        <f>VLOOKUP($A17,'Return Data'!$B$7:$R$2843,16,0)</f>
        <v>9.1645000000000003</v>
      </c>
      <c r="S17" s="67">
        <f t="shared" si="0"/>
        <v>6</v>
      </c>
    </row>
    <row r="18" spans="1:19" x14ac:dyDescent="0.3">
      <c r="A18" s="82" t="s">
        <v>1096</v>
      </c>
      <c r="B18" s="64">
        <f>VLOOKUP($A18,'Return Data'!$B$7:$R$2843,3,0)</f>
        <v>44347</v>
      </c>
      <c r="C18" s="65">
        <f>VLOOKUP($A18,'Return Data'!$B$7:$R$2843,4,0)</f>
        <v>16.910299999999999</v>
      </c>
      <c r="D18" s="65">
        <f>VLOOKUP($A18,'Return Data'!$B$7:$R$2843,9,0)</f>
        <v>7.3071999999999999</v>
      </c>
      <c r="E18" s="66">
        <f t="shared" si="1"/>
        <v>14</v>
      </c>
      <c r="F18" s="65">
        <f>VLOOKUP($A18,'Return Data'!$B$7:$R$2843,10,0)</f>
        <v>9.5350999999999999</v>
      </c>
      <c r="G18" s="66">
        <f t="shared" si="2"/>
        <v>17</v>
      </c>
      <c r="H18" s="65">
        <f>VLOOKUP($A18,'Return Data'!$B$7:$R$2843,11,0)</f>
        <v>6.6638999999999999</v>
      </c>
      <c r="I18" s="66">
        <f t="shared" si="3"/>
        <v>3</v>
      </c>
      <c r="J18" s="65">
        <f>VLOOKUP($A18,'Return Data'!$B$7:$R$2843,12,0)</f>
        <v>10.171200000000001</v>
      </c>
      <c r="K18" s="66">
        <f t="shared" si="4"/>
        <v>3</v>
      </c>
      <c r="L18" s="65">
        <f>VLOOKUP($A18,'Return Data'!$B$7:$R$2843,13,0)</f>
        <v>11.9367</v>
      </c>
      <c r="M18" s="66">
        <f t="shared" si="5"/>
        <v>2</v>
      </c>
      <c r="N18" s="65">
        <f>VLOOKUP($A18,'Return Data'!$B$7:$R$2843,17,0)</f>
        <v>8.7538</v>
      </c>
      <c r="O18" s="66">
        <f t="shared" si="6"/>
        <v>14</v>
      </c>
      <c r="P18" s="65">
        <f>VLOOKUP($A18,'Return Data'!$B$7:$R$2843,14,0)</f>
        <v>8.4709000000000003</v>
      </c>
      <c r="Q18" s="66">
        <f t="shared" si="7"/>
        <v>17</v>
      </c>
      <c r="R18" s="65">
        <f>VLOOKUP($A18,'Return Data'!$B$7:$R$2843,16,0)</f>
        <v>8.6549999999999994</v>
      </c>
      <c r="S18" s="67">
        <f t="shared" si="0"/>
        <v>15</v>
      </c>
    </row>
    <row r="19" spans="1:19" x14ac:dyDescent="0.3">
      <c r="A19" s="82" t="s">
        <v>1099</v>
      </c>
      <c r="B19" s="64">
        <f>VLOOKUP($A19,'Return Data'!$B$7:$R$2843,3,0)</f>
        <v>44347</v>
      </c>
      <c r="C19" s="65">
        <f>VLOOKUP($A19,'Return Data'!$B$7:$R$2843,4,0)</f>
        <v>11.447900000000001</v>
      </c>
      <c r="D19" s="65">
        <f>VLOOKUP($A19,'Return Data'!$B$7:$R$2843,9,0)</f>
        <v>5.8710000000000004</v>
      </c>
      <c r="E19" s="66">
        <f t="shared" si="1"/>
        <v>21</v>
      </c>
      <c r="F19" s="65">
        <f>VLOOKUP($A19,'Return Data'!$B$7:$R$2843,10,0)</f>
        <v>7.9894999999999996</v>
      </c>
      <c r="G19" s="66">
        <f t="shared" si="2"/>
        <v>28</v>
      </c>
      <c r="H19" s="65">
        <f>VLOOKUP($A19,'Return Data'!$B$7:$R$2843,11,0)</f>
        <v>5.0534999999999997</v>
      </c>
      <c r="I19" s="66">
        <f t="shared" si="3"/>
        <v>8</v>
      </c>
      <c r="J19" s="65">
        <f>VLOOKUP($A19,'Return Data'!$B$7:$R$2843,12,0)</f>
        <v>4.2514000000000003</v>
      </c>
      <c r="K19" s="66">
        <f t="shared" si="4"/>
        <v>28</v>
      </c>
      <c r="L19" s="65">
        <f>VLOOKUP($A19,'Return Data'!$B$7:$R$2843,13,0)</f>
        <v>3.5682</v>
      </c>
      <c r="M19" s="66">
        <f t="shared" si="5"/>
        <v>28</v>
      </c>
      <c r="N19" s="65">
        <f>VLOOKUP($A19,'Return Data'!$B$7:$R$2843,17,0)</f>
        <v>-12.7683</v>
      </c>
      <c r="O19" s="66">
        <f t="shared" si="6"/>
        <v>30</v>
      </c>
      <c r="P19" s="65">
        <f>VLOOKUP($A19,'Return Data'!$B$7:$R$2843,14,0)</f>
        <v>-7.3975999999999997</v>
      </c>
      <c r="Q19" s="66">
        <f t="shared" si="7"/>
        <v>29</v>
      </c>
      <c r="R19" s="65">
        <f>VLOOKUP($A19,'Return Data'!$B$7:$R$2843,16,0)</f>
        <v>1.9692000000000001</v>
      </c>
      <c r="S19" s="67">
        <f t="shared" si="0"/>
        <v>30</v>
      </c>
    </row>
    <row r="20" spans="1:19" x14ac:dyDescent="0.3">
      <c r="A20" s="82" t="s">
        <v>1101</v>
      </c>
      <c r="B20" s="64">
        <f>VLOOKUP($A20,'Return Data'!$B$7:$R$2843,3,0)</f>
        <v>44347</v>
      </c>
      <c r="C20" s="65">
        <f>VLOOKUP($A20,'Return Data'!$B$7:$R$2843,4,0)</f>
        <v>4.4499999999999998E-2</v>
      </c>
      <c r="D20" s="65">
        <f>VLOOKUP($A20,'Return Data'!$B$7:$R$2843,9,0)</f>
        <v>10.679500000000001</v>
      </c>
      <c r="E20" s="66">
        <f t="shared" si="1"/>
        <v>6</v>
      </c>
      <c r="F20" s="65">
        <f>VLOOKUP($A20,'Return Data'!$B$7:$R$2843,10,0)</f>
        <v>10.761100000000001</v>
      </c>
      <c r="G20" s="66">
        <f t="shared" si="2"/>
        <v>10</v>
      </c>
      <c r="H20" s="65">
        <f>VLOOKUP($A20,'Return Data'!$B$7:$R$2843,11,0)</f>
        <v>-40.795900000000003</v>
      </c>
      <c r="I20" s="66">
        <f t="shared" si="3"/>
        <v>34</v>
      </c>
      <c r="J20" s="65"/>
      <c r="K20" s="66"/>
      <c r="L20" s="65"/>
      <c r="M20" s="66"/>
      <c r="N20" s="65"/>
      <c r="O20" s="66"/>
      <c r="P20" s="65"/>
      <c r="Q20" s="66"/>
      <c r="R20" s="65">
        <f>VLOOKUP($A20,'Return Data'!$B$7:$R$2843,16,0)</f>
        <v>-14.9587</v>
      </c>
      <c r="S20" s="67">
        <f t="shared" si="0"/>
        <v>33</v>
      </c>
    </row>
    <row r="21" spans="1:19" x14ac:dyDescent="0.3">
      <c r="A21" s="82" t="s">
        <v>1104</v>
      </c>
      <c r="B21" s="64">
        <f>VLOOKUP($A21,'Return Data'!$B$7:$R$2843,3,0)</f>
        <v>44347</v>
      </c>
      <c r="C21" s="65">
        <f>VLOOKUP($A21,'Return Data'!$B$7:$R$2843,4,0)</f>
        <v>42.105499999999999</v>
      </c>
      <c r="D21" s="65">
        <f>VLOOKUP($A21,'Return Data'!$B$7:$R$2843,9,0)</f>
        <v>7.8</v>
      </c>
      <c r="E21" s="66">
        <f t="shared" si="1"/>
        <v>13</v>
      </c>
      <c r="F21" s="65">
        <f>VLOOKUP($A21,'Return Data'!$B$7:$R$2843,10,0)</f>
        <v>8.3079000000000001</v>
      </c>
      <c r="G21" s="66">
        <f t="shared" si="2"/>
        <v>23</v>
      </c>
      <c r="H21" s="65">
        <f>VLOOKUP($A21,'Return Data'!$B$7:$R$2843,11,0)</f>
        <v>3.9255</v>
      </c>
      <c r="I21" s="66">
        <f t="shared" si="3"/>
        <v>10</v>
      </c>
      <c r="J21" s="65">
        <f>VLOOKUP($A21,'Return Data'!$B$7:$R$2843,12,0)</f>
        <v>7.9648000000000003</v>
      </c>
      <c r="K21" s="66">
        <f>RANK(J21,J$8:J$42,0)</f>
        <v>8</v>
      </c>
      <c r="L21" s="65">
        <f>VLOOKUP($A21,'Return Data'!$B$7:$R$2843,13,0)</f>
        <v>8.5937999999999999</v>
      </c>
      <c r="M21" s="66">
        <f>RANK(L21,L$8:L$42,0)</f>
        <v>9</v>
      </c>
      <c r="N21" s="65">
        <f>VLOOKUP($A21,'Return Data'!$B$7:$R$2843,17,0)</f>
        <v>10.4298</v>
      </c>
      <c r="O21" s="66">
        <f>RANK(N21,N$8:N$42,0)</f>
        <v>2</v>
      </c>
      <c r="P21" s="65">
        <f>VLOOKUP($A21,'Return Data'!$B$7:$R$2843,14,0)</f>
        <v>10.273899999999999</v>
      </c>
      <c r="Q21" s="66">
        <f>RANK(P21,P$8:P$42,0)</f>
        <v>4</v>
      </c>
      <c r="R21" s="65">
        <f>VLOOKUP($A21,'Return Data'!$B$7:$R$2843,16,0)</f>
        <v>10.0525</v>
      </c>
      <c r="S21" s="67">
        <f t="shared" si="0"/>
        <v>2</v>
      </c>
    </row>
    <row r="22" spans="1:19" x14ac:dyDescent="0.3">
      <c r="A22" s="82" t="s">
        <v>1107</v>
      </c>
      <c r="B22" s="64">
        <f>VLOOKUP($A22,'Return Data'!$B$7:$R$2843,3,0)</f>
        <v>44347</v>
      </c>
      <c r="C22" s="65">
        <f>VLOOKUP($A22,'Return Data'!$B$7:$R$2843,4,0)</f>
        <v>62.714100000000002</v>
      </c>
      <c r="D22" s="65">
        <f>VLOOKUP($A22,'Return Data'!$B$7:$R$2843,9,0)</f>
        <v>5.5987</v>
      </c>
      <c r="E22" s="66">
        <f t="shared" si="1"/>
        <v>23</v>
      </c>
      <c r="F22" s="65">
        <f>VLOOKUP($A22,'Return Data'!$B$7:$R$2843,10,0)</f>
        <v>8.1999999999999993</v>
      </c>
      <c r="G22" s="66">
        <f t="shared" si="2"/>
        <v>27</v>
      </c>
      <c r="H22" s="65">
        <f>VLOOKUP($A22,'Return Data'!$B$7:$R$2843,11,0)</f>
        <v>2.4464000000000001</v>
      </c>
      <c r="I22" s="66">
        <f t="shared" si="3"/>
        <v>19</v>
      </c>
      <c r="J22" s="65">
        <f>VLOOKUP($A22,'Return Data'!$B$7:$R$2843,12,0)</f>
        <v>4.5949</v>
      </c>
      <c r="K22" s="66">
        <f>RANK(J22,J$8:J$42,0)</f>
        <v>24</v>
      </c>
      <c r="L22" s="65">
        <f>VLOOKUP($A22,'Return Data'!$B$7:$R$2843,13,0)</f>
        <v>5.3048000000000002</v>
      </c>
      <c r="M22" s="66">
        <f>RANK(L22,L$8:L$42,0)</f>
        <v>19</v>
      </c>
      <c r="N22" s="65">
        <f>VLOOKUP($A22,'Return Data'!$B$7:$R$2843,17,0)</f>
        <v>6.5518999999999998</v>
      </c>
      <c r="O22" s="66">
        <f>RANK(N22,N$8:N$42,0)</f>
        <v>21</v>
      </c>
      <c r="P22" s="65">
        <f>VLOOKUP($A22,'Return Data'!$B$7:$R$2843,14,0)</f>
        <v>7.2016999999999998</v>
      </c>
      <c r="Q22" s="66">
        <f>RANK(P22,P$8:P$42,0)</f>
        <v>20</v>
      </c>
      <c r="R22" s="65">
        <f>VLOOKUP($A22,'Return Data'!$B$7:$R$2843,16,0)</f>
        <v>7.7988999999999997</v>
      </c>
      <c r="S22" s="67">
        <f t="shared" si="0"/>
        <v>21</v>
      </c>
    </row>
    <row r="23" spans="1:19" x14ac:dyDescent="0.3">
      <c r="A23" s="82" t="s">
        <v>1108</v>
      </c>
      <c r="B23" s="64">
        <f>VLOOKUP($A23,'Return Data'!$B$7:$R$2843,3,0)</f>
        <v>44347</v>
      </c>
      <c r="C23" s="65">
        <f>VLOOKUP($A23,'Return Data'!$B$7:$R$2843,4,0)</f>
        <v>31.145900000000001</v>
      </c>
      <c r="D23" s="65">
        <f>VLOOKUP($A23,'Return Data'!$B$7:$R$2843,9,0)</f>
        <v>11.478300000000001</v>
      </c>
      <c r="E23" s="66">
        <f t="shared" si="1"/>
        <v>2</v>
      </c>
      <c r="F23" s="65">
        <f>VLOOKUP($A23,'Return Data'!$B$7:$R$2843,10,0)</f>
        <v>11.2689</v>
      </c>
      <c r="G23" s="66">
        <f t="shared" si="2"/>
        <v>5</v>
      </c>
      <c r="H23" s="65">
        <f>VLOOKUP($A23,'Return Data'!$B$7:$R$2843,11,0)</f>
        <v>5.4438000000000004</v>
      </c>
      <c r="I23" s="66">
        <f t="shared" si="3"/>
        <v>7</v>
      </c>
      <c r="J23" s="65">
        <f>VLOOKUP($A23,'Return Data'!$B$7:$R$2843,12,0)</f>
        <v>7.7895000000000003</v>
      </c>
      <c r="K23" s="66">
        <f>RANK(J23,J$8:J$42,0)</f>
        <v>9</v>
      </c>
      <c r="L23" s="65">
        <f>VLOOKUP($A23,'Return Data'!$B$7:$R$2843,13,0)</f>
        <v>9.3168000000000006</v>
      </c>
      <c r="M23" s="66">
        <f>RANK(L23,L$8:L$42,0)</f>
        <v>8</v>
      </c>
      <c r="N23" s="65">
        <f>VLOOKUP($A23,'Return Data'!$B$7:$R$2843,17,0)</f>
        <v>1.4845999999999999</v>
      </c>
      <c r="O23" s="66">
        <f>RANK(N23,N$8:N$42,0)</f>
        <v>27</v>
      </c>
      <c r="P23" s="65">
        <f>VLOOKUP($A23,'Return Data'!$B$7:$R$2843,14,0)</f>
        <v>3.2665999999999999</v>
      </c>
      <c r="Q23" s="66">
        <f>RANK(P23,P$8:P$42,0)</f>
        <v>26</v>
      </c>
      <c r="R23" s="65">
        <f>VLOOKUP($A23,'Return Data'!$B$7:$R$2843,16,0)</f>
        <v>6.8350999999999997</v>
      </c>
      <c r="S23" s="67">
        <f t="shared" si="0"/>
        <v>25</v>
      </c>
    </row>
    <row r="24" spans="1:19" x14ac:dyDescent="0.3">
      <c r="A24" s="82" t="s">
        <v>1109</v>
      </c>
      <c r="B24" s="64">
        <f>VLOOKUP($A24,'Return Data'!$B$7:$R$2843,3,0)</f>
        <v>44347</v>
      </c>
      <c r="C24" s="65">
        <f>VLOOKUP($A24,'Return Data'!$B$7:$R$2843,4,0)</f>
        <v>0.83730000000000004</v>
      </c>
      <c r="D24" s="65">
        <f>VLOOKUP($A24,'Return Data'!$B$7:$R$2843,9,0)</f>
        <v>0</v>
      </c>
      <c r="E24" s="66">
        <f t="shared" si="1"/>
        <v>33</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0</v>
      </c>
      <c r="M24" s="66">
        <f>RANK(L24,L$8:L$42,0)</f>
        <v>31</v>
      </c>
      <c r="N24" s="65"/>
      <c r="O24" s="66"/>
      <c r="P24" s="65"/>
      <c r="Q24" s="66"/>
      <c r="R24" s="65">
        <f>VLOOKUP($A24,'Return Data'!$B$7:$R$2843,16,0)</f>
        <v>-23.114699999999999</v>
      </c>
      <c r="S24" s="67">
        <f t="shared" si="0"/>
        <v>35</v>
      </c>
    </row>
    <row r="25" spans="1:19" x14ac:dyDescent="0.3">
      <c r="A25" s="82" t="s">
        <v>1114</v>
      </c>
      <c r="B25" s="64">
        <f>VLOOKUP($A25,'Return Data'!$B$7:$R$2843,3,0)</f>
        <v>44347</v>
      </c>
      <c r="C25" s="65">
        <f>VLOOKUP($A25,'Return Data'!$B$7:$R$2843,4,0)</f>
        <v>8.6699999999999999E-2</v>
      </c>
      <c r="D25" s="65">
        <f>VLOOKUP($A25,'Return Data'!$B$7:$R$2843,9,0)</f>
        <v>10.9655</v>
      </c>
      <c r="E25" s="66">
        <f t="shared" si="1"/>
        <v>5</v>
      </c>
      <c r="F25" s="65">
        <f>VLOOKUP($A25,'Return Data'!$B$7:$R$2843,10,0)</f>
        <v>11.0547</v>
      </c>
      <c r="G25" s="66">
        <f t="shared" si="2"/>
        <v>6</v>
      </c>
      <c r="H25" s="65">
        <f>VLOOKUP($A25,'Return Data'!$B$7:$R$2843,11,0)</f>
        <v>-39.931399999999996</v>
      </c>
      <c r="I25" s="66">
        <f t="shared" si="3"/>
        <v>33</v>
      </c>
      <c r="J25" s="65"/>
      <c r="K25" s="66"/>
      <c r="L25" s="65"/>
      <c r="M25" s="66"/>
      <c r="N25" s="65"/>
      <c r="O25" s="66"/>
      <c r="P25" s="65"/>
      <c r="Q25" s="66"/>
      <c r="R25" s="65">
        <f>VLOOKUP($A25,'Return Data'!$B$7:$R$2843,16,0)</f>
        <v>-11.611000000000001</v>
      </c>
      <c r="S25" s="67">
        <f t="shared" si="0"/>
        <v>32</v>
      </c>
    </row>
    <row r="26" spans="1:19" x14ac:dyDescent="0.3">
      <c r="A26" s="82" t="s">
        <v>1116</v>
      </c>
      <c r="B26" s="64">
        <f>VLOOKUP($A26,'Return Data'!$B$7:$R$2843,3,0)</f>
        <v>44347</v>
      </c>
      <c r="C26" s="65">
        <f>VLOOKUP($A26,'Return Data'!$B$7:$R$2843,4,0)</f>
        <v>14.783300000000001</v>
      </c>
      <c r="D26" s="65">
        <f>VLOOKUP($A26,'Return Data'!$B$7:$R$2843,9,0)</f>
        <v>5.1596000000000002</v>
      </c>
      <c r="E26" s="66">
        <f t="shared" si="1"/>
        <v>26</v>
      </c>
      <c r="F26" s="65">
        <f>VLOOKUP($A26,'Return Data'!$B$7:$R$2843,10,0)</f>
        <v>6.9541000000000004</v>
      </c>
      <c r="G26" s="66">
        <f t="shared" si="2"/>
        <v>31</v>
      </c>
      <c r="H26" s="65">
        <f>VLOOKUP($A26,'Return Data'!$B$7:$R$2843,11,0)</f>
        <v>2.6002999999999998</v>
      </c>
      <c r="I26" s="66">
        <f t="shared" si="3"/>
        <v>17</v>
      </c>
      <c r="J26" s="65">
        <f>VLOOKUP($A26,'Return Data'!$B$7:$R$2843,12,0)</f>
        <v>5.8163</v>
      </c>
      <c r="K26" s="66">
        <f t="shared" ref="K26:K38" si="8">RANK(J26,J$8:J$42,0)</f>
        <v>15</v>
      </c>
      <c r="L26" s="65">
        <f>VLOOKUP($A26,'Return Data'!$B$7:$R$2843,13,0)</f>
        <v>2.3180000000000001</v>
      </c>
      <c r="M26" s="66">
        <f t="shared" ref="M26:M38" si="9">RANK(L26,L$8:L$42,0)</f>
        <v>30</v>
      </c>
      <c r="N26" s="65">
        <f>VLOOKUP($A26,'Return Data'!$B$7:$R$2843,17,0)</f>
        <v>2.6093000000000002</v>
      </c>
      <c r="O26" s="66">
        <f t="shared" ref="O26:O38" si="10">RANK(N26,N$8:N$42,0)</f>
        <v>25</v>
      </c>
      <c r="P26" s="65">
        <f>VLOOKUP($A26,'Return Data'!$B$7:$R$2843,14,0)</f>
        <v>4.1635999999999997</v>
      </c>
      <c r="Q26" s="66">
        <f t="shared" ref="Q26:Q38" si="11">RANK(P26,P$8:P$42,0)</f>
        <v>24</v>
      </c>
      <c r="R26" s="65">
        <f>VLOOKUP($A26,'Return Data'!$B$7:$R$2843,16,0)</f>
        <v>6.5378999999999996</v>
      </c>
      <c r="S26" s="67">
        <f t="shared" si="0"/>
        <v>27</v>
      </c>
    </row>
    <row r="27" spans="1:19" x14ac:dyDescent="0.3">
      <c r="A27" s="82" t="s">
        <v>1121</v>
      </c>
      <c r="B27" s="64">
        <f>VLOOKUP($A27,'Return Data'!$B$7:$R$2843,3,0)</f>
        <v>44347</v>
      </c>
      <c r="C27" s="65">
        <f>VLOOKUP($A27,'Return Data'!$B$7:$R$2843,4,0)</f>
        <v>105.066</v>
      </c>
      <c r="D27" s="65">
        <f>VLOOKUP($A27,'Return Data'!$B$7:$R$2843,9,0)</f>
        <v>8.6029</v>
      </c>
      <c r="E27" s="66">
        <f t="shared" si="1"/>
        <v>9</v>
      </c>
      <c r="F27" s="65">
        <f>VLOOKUP($A27,'Return Data'!$B$7:$R$2843,10,0)</f>
        <v>13.4109</v>
      </c>
      <c r="G27" s="66">
        <f t="shared" si="2"/>
        <v>2</v>
      </c>
      <c r="H27" s="65">
        <f>VLOOKUP($A27,'Return Data'!$B$7:$R$2843,11,0)</f>
        <v>3.2675000000000001</v>
      </c>
      <c r="I27" s="66">
        <f t="shared" si="3"/>
        <v>13</v>
      </c>
      <c r="J27" s="65">
        <f>VLOOKUP($A27,'Return Data'!$B$7:$R$2843,12,0)</f>
        <v>6.7967000000000004</v>
      </c>
      <c r="K27" s="66">
        <f t="shared" si="8"/>
        <v>11</v>
      </c>
      <c r="L27" s="65">
        <f>VLOOKUP($A27,'Return Data'!$B$7:$R$2843,13,0)</f>
        <v>7.5381999999999998</v>
      </c>
      <c r="M27" s="66">
        <f t="shared" si="9"/>
        <v>11</v>
      </c>
      <c r="N27" s="65">
        <f>VLOOKUP($A27,'Return Data'!$B$7:$R$2843,17,0)</f>
        <v>10.0016</v>
      </c>
      <c r="O27" s="66">
        <f t="shared" si="10"/>
        <v>4</v>
      </c>
      <c r="P27" s="65">
        <f>VLOOKUP($A27,'Return Data'!$B$7:$R$2843,14,0)</f>
        <v>10.4137</v>
      </c>
      <c r="Q27" s="66">
        <f t="shared" si="11"/>
        <v>1</v>
      </c>
      <c r="R27" s="65">
        <f>VLOOKUP($A27,'Return Data'!$B$7:$R$2843,16,0)</f>
        <v>8.7446999999999999</v>
      </c>
      <c r="S27" s="67">
        <f t="shared" si="0"/>
        <v>12</v>
      </c>
    </row>
    <row r="28" spans="1:19" x14ac:dyDescent="0.3">
      <c r="A28" s="82" t="s">
        <v>1122</v>
      </c>
      <c r="B28" s="64">
        <f>VLOOKUP($A28,'Return Data'!$B$7:$R$2843,3,0)</f>
        <v>44347</v>
      </c>
      <c r="C28" s="65">
        <f>VLOOKUP($A28,'Return Data'!$B$7:$R$2843,4,0)</f>
        <v>48.970300000000002</v>
      </c>
      <c r="D28" s="65">
        <f>VLOOKUP($A28,'Return Data'!$B$7:$R$2843,9,0)</f>
        <v>6.2652000000000001</v>
      </c>
      <c r="E28" s="66">
        <f t="shared" si="1"/>
        <v>19</v>
      </c>
      <c r="F28" s="65">
        <f>VLOOKUP($A28,'Return Data'!$B$7:$R$2843,10,0)</f>
        <v>9.1907999999999994</v>
      </c>
      <c r="G28" s="66">
        <f t="shared" si="2"/>
        <v>19</v>
      </c>
      <c r="H28" s="65">
        <f>VLOOKUP($A28,'Return Data'!$B$7:$R$2843,11,0)</f>
        <v>3.0005999999999999</v>
      </c>
      <c r="I28" s="66">
        <f t="shared" si="3"/>
        <v>14</v>
      </c>
      <c r="J28" s="65">
        <f>VLOOKUP($A28,'Return Data'!$B$7:$R$2843,12,0)</f>
        <v>5.9206000000000003</v>
      </c>
      <c r="K28" s="66">
        <f t="shared" si="8"/>
        <v>14</v>
      </c>
      <c r="L28" s="65">
        <f>VLOOKUP($A28,'Return Data'!$B$7:$R$2843,13,0)</f>
        <v>5.6127000000000002</v>
      </c>
      <c r="M28" s="66">
        <f t="shared" si="9"/>
        <v>17</v>
      </c>
      <c r="N28" s="65">
        <f>VLOOKUP($A28,'Return Data'!$B$7:$R$2843,17,0)</f>
        <v>9.1481999999999992</v>
      </c>
      <c r="O28" s="66">
        <f t="shared" si="10"/>
        <v>10</v>
      </c>
      <c r="P28" s="65">
        <f>VLOOKUP($A28,'Return Data'!$B$7:$R$2843,14,0)</f>
        <v>9.6176999999999992</v>
      </c>
      <c r="Q28" s="66">
        <f t="shared" si="11"/>
        <v>9</v>
      </c>
      <c r="R28" s="65">
        <f>VLOOKUP($A28,'Return Data'!$B$7:$R$2843,16,0)</f>
        <v>8.7643000000000004</v>
      </c>
      <c r="S28" s="67">
        <f t="shared" si="0"/>
        <v>11</v>
      </c>
    </row>
    <row r="29" spans="1:19" x14ac:dyDescent="0.3">
      <c r="A29" s="82" t="s">
        <v>1125</v>
      </c>
      <c r="B29" s="64">
        <f>VLOOKUP($A29,'Return Data'!$B$7:$R$2843,3,0)</f>
        <v>44347</v>
      </c>
      <c r="C29" s="65">
        <f>VLOOKUP($A29,'Return Data'!$B$7:$R$2843,4,0)</f>
        <v>49.966700000000003</v>
      </c>
      <c r="D29" s="65">
        <f>VLOOKUP($A29,'Return Data'!$B$7:$R$2843,9,0)</f>
        <v>7.2812999999999999</v>
      </c>
      <c r="E29" s="66">
        <f t="shared" si="1"/>
        <v>15</v>
      </c>
      <c r="F29" s="65">
        <f>VLOOKUP($A29,'Return Data'!$B$7:$R$2843,10,0)</f>
        <v>8.2538</v>
      </c>
      <c r="G29" s="66">
        <f t="shared" si="2"/>
        <v>25</v>
      </c>
      <c r="H29" s="65">
        <f>VLOOKUP($A29,'Return Data'!$B$7:$R$2843,11,0)</f>
        <v>2.6345000000000001</v>
      </c>
      <c r="I29" s="66">
        <f t="shared" si="3"/>
        <v>16</v>
      </c>
      <c r="J29" s="65">
        <f>VLOOKUP($A29,'Return Data'!$B$7:$R$2843,12,0)</f>
        <v>5.7381000000000002</v>
      </c>
      <c r="K29" s="66">
        <f t="shared" si="8"/>
        <v>17</v>
      </c>
      <c r="L29" s="65">
        <f>VLOOKUP($A29,'Return Data'!$B$7:$R$2843,13,0)</f>
        <v>5.5526999999999997</v>
      </c>
      <c r="M29" s="66">
        <f t="shared" si="9"/>
        <v>18</v>
      </c>
      <c r="N29" s="65">
        <f>VLOOKUP($A29,'Return Data'!$B$7:$R$2843,17,0)</f>
        <v>7.8813000000000004</v>
      </c>
      <c r="O29" s="66">
        <f t="shared" si="10"/>
        <v>17</v>
      </c>
      <c r="P29" s="65">
        <f>VLOOKUP($A29,'Return Data'!$B$7:$R$2843,14,0)</f>
        <v>8.1625999999999994</v>
      </c>
      <c r="Q29" s="66">
        <f t="shared" si="11"/>
        <v>18</v>
      </c>
      <c r="R29" s="65">
        <f>VLOOKUP($A29,'Return Data'!$B$7:$R$2843,16,0)</f>
        <v>7.8402000000000003</v>
      </c>
      <c r="S29" s="67">
        <f t="shared" si="0"/>
        <v>20</v>
      </c>
    </row>
    <row r="30" spans="1:19" x14ac:dyDescent="0.3">
      <c r="A30" s="82" t="s">
        <v>1127</v>
      </c>
      <c r="B30" s="64">
        <f>VLOOKUP($A30,'Return Data'!$B$7:$R$2843,3,0)</f>
        <v>44347</v>
      </c>
      <c r="C30" s="65">
        <f>VLOOKUP($A30,'Return Data'!$B$7:$R$2843,4,0)</f>
        <v>37.082299999999996</v>
      </c>
      <c r="D30" s="65">
        <f>VLOOKUP($A30,'Return Data'!$B$7:$R$2843,9,0)</f>
        <v>6.0959000000000003</v>
      </c>
      <c r="E30" s="66">
        <f t="shared" si="1"/>
        <v>20</v>
      </c>
      <c r="F30" s="65">
        <f>VLOOKUP($A30,'Return Data'!$B$7:$R$2843,10,0)</f>
        <v>9.6750000000000007</v>
      </c>
      <c r="G30" s="66">
        <f t="shared" si="2"/>
        <v>15</v>
      </c>
      <c r="H30" s="65">
        <f>VLOOKUP($A30,'Return Data'!$B$7:$R$2843,11,0)</f>
        <v>1.0274000000000001</v>
      </c>
      <c r="I30" s="66">
        <f t="shared" si="3"/>
        <v>27</v>
      </c>
      <c r="J30" s="65">
        <f>VLOOKUP($A30,'Return Data'!$B$7:$R$2843,12,0)</f>
        <v>5.2228000000000003</v>
      </c>
      <c r="K30" s="66">
        <f t="shared" si="8"/>
        <v>23</v>
      </c>
      <c r="L30" s="65">
        <f>VLOOKUP($A30,'Return Data'!$B$7:$R$2843,13,0)</f>
        <v>3.9333999999999998</v>
      </c>
      <c r="M30" s="66">
        <f t="shared" si="9"/>
        <v>26</v>
      </c>
      <c r="N30" s="65">
        <f>VLOOKUP($A30,'Return Data'!$B$7:$R$2843,17,0)</f>
        <v>7.8014000000000001</v>
      </c>
      <c r="O30" s="66">
        <f t="shared" si="10"/>
        <v>19</v>
      </c>
      <c r="P30" s="65">
        <f>VLOOKUP($A30,'Return Data'!$B$7:$R$2843,14,0)</f>
        <v>9.0974000000000004</v>
      </c>
      <c r="Q30" s="66">
        <f t="shared" si="11"/>
        <v>14</v>
      </c>
      <c r="R30" s="65">
        <f>VLOOKUP($A30,'Return Data'!$B$7:$R$2843,16,0)</f>
        <v>7.6025999999999998</v>
      </c>
      <c r="S30" s="67">
        <f t="shared" si="0"/>
        <v>23</v>
      </c>
    </row>
    <row r="31" spans="1:19" x14ac:dyDescent="0.3">
      <c r="A31" s="82" t="s">
        <v>1129</v>
      </c>
      <c r="B31" s="64">
        <f>VLOOKUP($A31,'Return Data'!$B$7:$R$2843,3,0)</f>
        <v>44347</v>
      </c>
      <c r="C31" s="65">
        <f>VLOOKUP($A31,'Return Data'!$B$7:$R$2843,4,0)</f>
        <v>32.441099999999999</v>
      </c>
      <c r="D31" s="65">
        <f>VLOOKUP($A31,'Return Data'!$B$7:$R$2843,9,0)</f>
        <v>5.2386999999999997</v>
      </c>
      <c r="E31" s="66">
        <f t="shared" si="1"/>
        <v>25</v>
      </c>
      <c r="F31" s="65">
        <f>VLOOKUP($A31,'Return Data'!$B$7:$R$2843,10,0)</f>
        <v>10.297499999999999</v>
      </c>
      <c r="G31" s="66">
        <f t="shared" si="2"/>
        <v>12</v>
      </c>
      <c r="H31" s="65">
        <f>VLOOKUP($A31,'Return Data'!$B$7:$R$2843,11,0)</f>
        <v>2.7696000000000001</v>
      </c>
      <c r="I31" s="66">
        <f t="shared" si="3"/>
        <v>15</v>
      </c>
      <c r="J31" s="65">
        <f>VLOOKUP($A31,'Return Data'!$B$7:$R$2843,12,0)</f>
        <v>6.0327999999999999</v>
      </c>
      <c r="K31" s="66">
        <f t="shared" si="8"/>
        <v>13</v>
      </c>
      <c r="L31" s="65">
        <f>VLOOKUP($A31,'Return Data'!$B$7:$R$2843,13,0)</f>
        <v>7.2538999999999998</v>
      </c>
      <c r="M31" s="66">
        <f t="shared" si="9"/>
        <v>12</v>
      </c>
      <c r="N31" s="65">
        <f>VLOOKUP($A31,'Return Data'!$B$7:$R$2843,17,0)</f>
        <v>9.7597000000000005</v>
      </c>
      <c r="O31" s="66">
        <f t="shared" si="10"/>
        <v>5</v>
      </c>
      <c r="P31" s="65">
        <f>VLOOKUP($A31,'Return Data'!$B$7:$R$2843,14,0)</f>
        <v>9.8559000000000001</v>
      </c>
      <c r="Q31" s="66">
        <f t="shared" si="11"/>
        <v>8</v>
      </c>
      <c r="R31" s="65">
        <f>VLOOKUP($A31,'Return Data'!$B$7:$R$2843,16,0)</f>
        <v>8.8903999999999996</v>
      </c>
      <c r="S31" s="67">
        <f t="shared" si="0"/>
        <v>10</v>
      </c>
    </row>
    <row r="32" spans="1:19" x14ac:dyDescent="0.3">
      <c r="A32" s="82" t="s">
        <v>1130</v>
      </c>
      <c r="B32" s="64">
        <f>VLOOKUP($A32,'Return Data'!$B$7:$R$2843,3,0)</f>
        <v>44347</v>
      </c>
      <c r="C32" s="65">
        <f>VLOOKUP($A32,'Return Data'!$B$7:$R$2843,4,0)</f>
        <v>57.0625</v>
      </c>
      <c r="D32" s="65">
        <f>VLOOKUP($A32,'Return Data'!$B$7:$R$2843,9,0)</f>
        <v>5.7789000000000001</v>
      </c>
      <c r="E32" s="66">
        <f t="shared" si="1"/>
        <v>22</v>
      </c>
      <c r="F32" s="65">
        <f>VLOOKUP($A32,'Return Data'!$B$7:$R$2843,10,0)</f>
        <v>9.4268999999999998</v>
      </c>
      <c r="G32" s="66">
        <f t="shared" si="2"/>
        <v>18</v>
      </c>
      <c r="H32" s="65">
        <f>VLOOKUP($A32,'Return Data'!$B$7:$R$2843,11,0)</f>
        <v>1.0333000000000001</v>
      </c>
      <c r="I32" s="66">
        <f t="shared" si="3"/>
        <v>26</v>
      </c>
      <c r="J32" s="65">
        <f>VLOOKUP($A32,'Return Data'!$B$7:$R$2843,12,0)</f>
        <v>5.6173999999999999</v>
      </c>
      <c r="K32" s="66">
        <f t="shared" si="8"/>
        <v>19</v>
      </c>
      <c r="L32" s="65">
        <f>VLOOKUP($A32,'Return Data'!$B$7:$R$2843,13,0)</f>
        <v>4.3925000000000001</v>
      </c>
      <c r="M32" s="66">
        <f t="shared" si="9"/>
        <v>24</v>
      </c>
      <c r="N32" s="65">
        <f>VLOOKUP($A32,'Return Data'!$B$7:$R$2843,17,0)</f>
        <v>9.1079000000000008</v>
      </c>
      <c r="O32" s="66">
        <f t="shared" si="10"/>
        <v>11</v>
      </c>
      <c r="P32" s="65">
        <f>VLOOKUP($A32,'Return Data'!$B$7:$R$2843,14,0)</f>
        <v>10.0374</v>
      </c>
      <c r="Q32" s="66">
        <f t="shared" si="11"/>
        <v>6</v>
      </c>
      <c r="R32" s="65">
        <f>VLOOKUP($A32,'Return Data'!$B$7:$R$2843,16,0)</f>
        <v>9.0137</v>
      </c>
      <c r="S32" s="67">
        <f t="shared" si="0"/>
        <v>7</v>
      </c>
    </row>
    <row r="33" spans="1:19" x14ac:dyDescent="0.3">
      <c r="A33" s="82" t="s">
        <v>1133</v>
      </c>
      <c r="B33" s="64">
        <f>VLOOKUP($A33,'Return Data'!$B$7:$R$2843,3,0)</f>
        <v>44347</v>
      </c>
      <c r="C33" s="65">
        <f>VLOOKUP($A33,'Return Data'!$B$7:$R$2843,4,0)</f>
        <v>54.424500000000002</v>
      </c>
      <c r="D33" s="65">
        <f>VLOOKUP($A33,'Return Data'!$B$7:$R$2843,9,0)</f>
        <v>3.1343999999999999</v>
      </c>
      <c r="E33" s="66">
        <f t="shared" si="1"/>
        <v>32</v>
      </c>
      <c r="F33" s="65">
        <f>VLOOKUP($A33,'Return Data'!$B$7:$R$2843,10,0)</f>
        <v>6.5372000000000003</v>
      </c>
      <c r="G33" s="66">
        <f t="shared" si="2"/>
        <v>32</v>
      </c>
      <c r="H33" s="65">
        <f>VLOOKUP($A33,'Return Data'!$B$7:$R$2843,11,0)</f>
        <v>0.80920000000000003</v>
      </c>
      <c r="I33" s="66">
        <f t="shared" si="3"/>
        <v>29</v>
      </c>
      <c r="J33" s="65">
        <f>VLOOKUP($A33,'Return Data'!$B$7:$R$2843,12,0)</f>
        <v>3.766</v>
      </c>
      <c r="K33" s="66">
        <f t="shared" si="8"/>
        <v>30</v>
      </c>
      <c r="L33" s="65">
        <f>VLOOKUP($A33,'Return Data'!$B$7:$R$2843,13,0)</f>
        <v>4.9805000000000001</v>
      </c>
      <c r="M33" s="66">
        <f t="shared" si="9"/>
        <v>20</v>
      </c>
      <c r="N33" s="65">
        <f>VLOOKUP($A33,'Return Data'!$B$7:$R$2843,17,0)</f>
        <v>0.37859999999999999</v>
      </c>
      <c r="O33" s="66">
        <f t="shared" si="10"/>
        <v>28</v>
      </c>
      <c r="P33" s="65">
        <f>VLOOKUP($A33,'Return Data'!$B$7:$R$2843,14,0)</f>
        <v>3.1556000000000002</v>
      </c>
      <c r="Q33" s="66">
        <f t="shared" si="11"/>
        <v>27</v>
      </c>
      <c r="R33" s="65">
        <f>VLOOKUP($A33,'Return Data'!$B$7:$R$2843,16,0)</f>
        <v>5.6784999999999997</v>
      </c>
      <c r="S33" s="67">
        <f t="shared" si="0"/>
        <v>29</v>
      </c>
    </row>
    <row r="34" spans="1:19" x14ac:dyDescent="0.3">
      <c r="A34" s="82" t="s">
        <v>1134</v>
      </c>
      <c r="B34" s="64">
        <f>VLOOKUP($A34,'Return Data'!$B$7:$R$2843,3,0)</f>
        <v>44347</v>
      </c>
      <c r="C34" s="65">
        <f>VLOOKUP($A34,'Return Data'!$B$7:$R$2843,4,0)</f>
        <v>65.5839</v>
      </c>
      <c r="D34" s="65">
        <f>VLOOKUP($A34,'Return Data'!$B$7:$R$2843,9,0)</f>
        <v>8.2638999999999996</v>
      </c>
      <c r="E34" s="66">
        <f t="shared" si="1"/>
        <v>11</v>
      </c>
      <c r="F34" s="65">
        <f>VLOOKUP($A34,'Return Data'!$B$7:$R$2843,10,0)</f>
        <v>8.2399000000000004</v>
      </c>
      <c r="G34" s="66">
        <f t="shared" si="2"/>
        <v>26</v>
      </c>
      <c r="H34" s="65">
        <f>VLOOKUP($A34,'Return Data'!$B$7:$R$2843,11,0)</f>
        <v>2.3355999999999999</v>
      </c>
      <c r="I34" s="66">
        <f t="shared" si="3"/>
        <v>20</v>
      </c>
      <c r="J34" s="65">
        <f>VLOOKUP($A34,'Return Data'!$B$7:$R$2843,12,0)</f>
        <v>6.6235999999999997</v>
      </c>
      <c r="K34" s="66">
        <f t="shared" si="8"/>
        <v>12</v>
      </c>
      <c r="L34" s="65">
        <f>VLOOKUP($A34,'Return Data'!$B$7:$R$2843,13,0)</f>
        <v>5.9203000000000001</v>
      </c>
      <c r="M34" s="66">
        <f t="shared" si="9"/>
        <v>16</v>
      </c>
      <c r="N34" s="65">
        <f>VLOOKUP($A34,'Return Data'!$B$7:$R$2843,17,0)</f>
        <v>9.6715</v>
      </c>
      <c r="O34" s="66">
        <f t="shared" si="10"/>
        <v>6</v>
      </c>
      <c r="P34" s="65">
        <f>VLOOKUP($A34,'Return Data'!$B$7:$R$2843,14,0)</f>
        <v>10.019</v>
      </c>
      <c r="Q34" s="66">
        <f t="shared" si="11"/>
        <v>7</v>
      </c>
      <c r="R34" s="65">
        <f>VLOOKUP($A34,'Return Data'!$B$7:$R$2843,16,0)</f>
        <v>8.3802000000000003</v>
      </c>
      <c r="S34" s="67">
        <f t="shared" si="0"/>
        <v>17</v>
      </c>
    </row>
    <row r="35" spans="1:19" x14ac:dyDescent="0.3">
      <c r="A35" s="82" t="s">
        <v>1137</v>
      </c>
      <c r="B35" s="64">
        <f>VLOOKUP($A35,'Return Data'!$B$7:$R$2843,3,0)</f>
        <v>44347</v>
      </c>
      <c r="C35" s="65">
        <f>VLOOKUP($A35,'Return Data'!$B$7:$R$2843,4,0)</f>
        <v>60.088299999999997</v>
      </c>
      <c r="D35" s="65">
        <f>VLOOKUP($A35,'Return Data'!$B$7:$R$2843,9,0)</f>
        <v>4.694</v>
      </c>
      <c r="E35" s="66">
        <f t="shared" si="1"/>
        <v>27</v>
      </c>
      <c r="F35" s="65">
        <f>VLOOKUP($A35,'Return Data'!$B$7:$R$2843,10,0)</f>
        <v>7.2260999999999997</v>
      </c>
      <c r="G35" s="66">
        <f t="shared" si="2"/>
        <v>30</v>
      </c>
      <c r="H35" s="65">
        <f>VLOOKUP($A35,'Return Data'!$B$7:$R$2843,11,0)</f>
        <v>1.6448</v>
      </c>
      <c r="I35" s="66">
        <f t="shared" si="3"/>
        <v>24</v>
      </c>
      <c r="J35" s="65">
        <f>VLOOKUP($A35,'Return Data'!$B$7:$R$2843,12,0)</f>
        <v>4.1814999999999998</v>
      </c>
      <c r="K35" s="66">
        <f t="shared" si="8"/>
        <v>29</v>
      </c>
      <c r="L35" s="65">
        <f>VLOOKUP($A35,'Return Data'!$B$7:$R$2843,13,0)</f>
        <v>4.0205000000000002</v>
      </c>
      <c r="M35" s="66">
        <f t="shared" si="9"/>
        <v>25</v>
      </c>
      <c r="N35" s="65">
        <f>VLOOKUP($A35,'Return Data'!$B$7:$R$2843,17,0)</f>
        <v>7.8631000000000002</v>
      </c>
      <c r="O35" s="66">
        <f t="shared" si="10"/>
        <v>18</v>
      </c>
      <c r="P35" s="65">
        <f>VLOOKUP($A35,'Return Data'!$B$7:$R$2843,14,0)</f>
        <v>8.7202000000000002</v>
      </c>
      <c r="Q35" s="66">
        <f t="shared" si="11"/>
        <v>16</v>
      </c>
      <c r="R35" s="65">
        <f>VLOOKUP($A35,'Return Data'!$B$7:$R$2843,16,0)</f>
        <v>7.6740000000000004</v>
      </c>
      <c r="S35" s="67">
        <f t="shared" si="0"/>
        <v>22</v>
      </c>
    </row>
    <row r="36" spans="1:19" x14ac:dyDescent="0.3">
      <c r="A36" s="82" t="s">
        <v>1139</v>
      </c>
      <c r="B36" s="64">
        <f>VLOOKUP($A36,'Return Data'!$B$7:$R$2843,3,0)</f>
        <v>44347</v>
      </c>
      <c r="C36" s="65">
        <f>VLOOKUP($A36,'Return Data'!$B$7:$R$2843,4,0)</f>
        <v>76.486199999999997</v>
      </c>
      <c r="D36" s="65">
        <f>VLOOKUP($A36,'Return Data'!$B$7:$R$2843,9,0)</f>
        <v>4.3959000000000001</v>
      </c>
      <c r="E36" s="66">
        <f t="shared" si="1"/>
        <v>28</v>
      </c>
      <c r="F36" s="65">
        <f>VLOOKUP($A36,'Return Data'!$B$7:$R$2843,10,0)</f>
        <v>10.988899999999999</v>
      </c>
      <c r="G36" s="66">
        <f t="shared" si="2"/>
        <v>7</v>
      </c>
      <c r="H36" s="65">
        <f>VLOOKUP($A36,'Return Data'!$B$7:$R$2843,11,0)</f>
        <v>1.3560000000000001</v>
      </c>
      <c r="I36" s="66">
        <f t="shared" si="3"/>
        <v>25</v>
      </c>
      <c r="J36" s="65">
        <f>VLOOKUP($A36,'Return Data'!$B$7:$R$2843,12,0)</f>
        <v>5.548</v>
      </c>
      <c r="K36" s="66">
        <f t="shared" si="8"/>
        <v>20</v>
      </c>
      <c r="L36" s="65">
        <f>VLOOKUP($A36,'Return Data'!$B$7:$R$2843,13,0)</f>
        <v>4.7950999999999997</v>
      </c>
      <c r="M36" s="66">
        <f t="shared" si="9"/>
        <v>21</v>
      </c>
      <c r="N36" s="65">
        <f>VLOOKUP($A36,'Return Data'!$B$7:$R$2843,17,0)</f>
        <v>9.0380000000000003</v>
      </c>
      <c r="O36" s="66">
        <f t="shared" si="10"/>
        <v>12</v>
      </c>
      <c r="P36" s="65">
        <f>VLOOKUP($A36,'Return Data'!$B$7:$R$2843,14,0)</f>
        <v>10.217599999999999</v>
      </c>
      <c r="Q36" s="66">
        <f t="shared" si="11"/>
        <v>5</v>
      </c>
      <c r="R36" s="65">
        <f>VLOOKUP($A36,'Return Data'!$B$7:$R$2843,16,0)</f>
        <v>8.7068999999999992</v>
      </c>
      <c r="S36" s="67">
        <f t="shared" si="0"/>
        <v>13</v>
      </c>
    </row>
    <row r="37" spans="1:19" x14ac:dyDescent="0.3">
      <c r="A37" s="82" t="s">
        <v>1140</v>
      </c>
      <c r="B37" s="64">
        <f>VLOOKUP($A37,'Return Data'!$B$7:$R$2843,3,0)</f>
        <v>44347</v>
      </c>
      <c r="C37" s="65">
        <f>VLOOKUP($A37,'Return Data'!$B$7:$R$2843,4,0)</f>
        <v>58.222299999999997</v>
      </c>
      <c r="D37" s="65">
        <f>VLOOKUP($A37,'Return Data'!$B$7:$R$2843,9,0)</f>
        <v>6.9631999999999996</v>
      </c>
      <c r="E37" s="66">
        <f t="shared" si="1"/>
        <v>17</v>
      </c>
      <c r="F37" s="65">
        <f>VLOOKUP($A37,'Return Data'!$B$7:$R$2843,10,0)</f>
        <v>8.6713000000000005</v>
      </c>
      <c r="G37" s="66">
        <f t="shared" si="2"/>
        <v>20</v>
      </c>
      <c r="H37" s="65">
        <f>VLOOKUP($A37,'Return Data'!$B$7:$R$2843,11,0)</f>
        <v>3.7402000000000002</v>
      </c>
      <c r="I37" s="66">
        <f t="shared" si="3"/>
        <v>12</v>
      </c>
      <c r="J37" s="65">
        <f>VLOOKUP($A37,'Return Data'!$B$7:$R$2843,12,0)</f>
        <v>7.4976000000000003</v>
      </c>
      <c r="K37" s="66">
        <f t="shared" si="8"/>
        <v>10</v>
      </c>
      <c r="L37" s="65">
        <f>VLOOKUP($A37,'Return Data'!$B$7:$R$2843,13,0)</f>
        <v>8.0489999999999995</v>
      </c>
      <c r="M37" s="66">
        <f t="shared" si="9"/>
        <v>10</v>
      </c>
      <c r="N37" s="65">
        <f>VLOOKUP($A37,'Return Data'!$B$7:$R$2843,17,0)</f>
        <v>10.6683</v>
      </c>
      <c r="O37" s="66">
        <f t="shared" si="10"/>
        <v>1</v>
      </c>
      <c r="P37" s="65">
        <f>VLOOKUP($A37,'Return Data'!$B$7:$R$2843,14,0)</f>
        <v>10.3782</v>
      </c>
      <c r="Q37" s="66">
        <f t="shared" si="11"/>
        <v>3</v>
      </c>
      <c r="R37" s="65">
        <f>VLOOKUP($A37,'Return Data'!$B$7:$R$2843,16,0)</f>
        <v>8.9061000000000003</v>
      </c>
      <c r="S37" s="67">
        <f t="shared" si="0"/>
        <v>9</v>
      </c>
    </row>
    <row r="38" spans="1:19" x14ac:dyDescent="0.3">
      <c r="A38" s="82" t="s">
        <v>1142</v>
      </c>
      <c r="B38" s="64">
        <f>VLOOKUP($A38,'Return Data'!$B$7:$R$2843,3,0)</f>
        <v>44347</v>
      </c>
      <c r="C38" s="65">
        <f>VLOOKUP($A38,'Return Data'!$B$7:$R$2843,4,0)</f>
        <v>70.376599999999996</v>
      </c>
      <c r="D38" s="65">
        <f>VLOOKUP($A38,'Return Data'!$B$7:$R$2843,9,0)</f>
        <v>6.6795999999999998</v>
      </c>
      <c r="E38" s="66">
        <f t="shared" si="1"/>
        <v>18</v>
      </c>
      <c r="F38" s="65">
        <f>VLOOKUP($A38,'Return Data'!$B$7:$R$2843,10,0)</f>
        <v>10.227499999999999</v>
      </c>
      <c r="G38" s="66">
        <f t="shared" si="2"/>
        <v>13</v>
      </c>
      <c r="H38" s="65">
        <f>VLOOKUP($A38,'Return Data'!$B$7:$R$2843,11,0)</f>
        <v>1.8164</v>
      </c>
      <c r="I38" s="66">
        <f t="shared" si="3"/>
        <v>22</v>
      </c>
      <c r="J38" s="65">
        <f>VLOOKUP($A38,'Return Data'!$B$7:$R$2843,12,0)</f>
        <v>5.4950999999999999</v>
      </c>
      <c r="K38" s="66">
        <f t="shared" si="8"/>
        <v>21</v>
      </c>
      <c r="L38" s="65">
        <f>VLOOKUP($A38,'Return Data'!$B$7:$R$2843,13,0)</f>
        <v>7.0194000000000001</v>
      </c>
      <c r="M38" s="66">
        <f t="shared" si="9"/>
        <v>13</v>
      </c>
      <c r="N38" s="65">
        <f>VLOOKUP($A38,'Return Data'!$B$7:$R$2843,17,0)</f>
        <v>9.4138000000000002</v>
      </c>
      <c r="O38" s="66">
        <f t="shared" si="10"/>
        <v>8</v>
      </c>
      <c r="P38" s="65">
        <f>VLOOKUP($A38,'Return Data'!$B$7:$R$2843,14,0)</f>
        <v>9.1438000000000006</v>
      </c>
      <c r="Q38" s="66">
        <f t="shared" si="11"/>
        <v>13</v>
      </c>
      <c r="R38" s="65">
        <f>VLOOKUP($A38,'Return Data'!$B$7:$R$2843,16,0)</f>
        <v>8.7042000000000002</v>
      </c>
      <c r="S38" s="67">
        <f t="shared" si="0"/>
        <v>14</v>
      </c>
    </row>
    <row r="39" spans="1:19" x14ac:dyDescent="0.3">
      <c r="A39" s="82" t="s">
        <v>1144</v>
      </c>
      <c r="B39" s="64">
        <f>VLOOKUP($A39,'Return Data'!$B$7:$R$2843,3,0)</f>
        <v>44347</v>
      </c>
      <c r="C39" s="65">
        <f>VLOOKUP($A39,'Return Data'!$B$7:$R$2843,4,0)</f>
        <v>1.7412000000000001</v>
      </c>
      <c r="D39" s="65">
        <f>VLOOKUP($A39,'Return Data'!$B$7:$R$2843,9,0)</f>
        <v>11.1264</v>
      </c>
      <c r="E39" s="66">
        <f t="shared" si="1"/>
        <v>4</v>
      </c>
      <c r="F39" s="65">
        <f>VLOOKUP($A39,'Return Data'!$B$7:$R$2843,10,0)</f>
        <v>11.361800000000001</v>
      </c>
      <c r="G39" s="66">
        <f t="shared" si="2"/>
        <v>4</v>
      </c>
      <c r="H39" s="65">
        <f>VLOOKUP($A39,'Return Data'!$B$7:$R$2843,11,0)</f>
        <v>-39.691200000000002</v>
      </c>
      <c r="I39" s="66">
        <f t="shared" si="3"/>
        <v>32</v>
      </c>
      <c r="J39" s="65"/>
      <c r="K39" s="66"/>
      <c r="L39" s="65"/>
      <c r="M39" s="66"/>
      <c r="N39" s="65"/>
      <c r="O39" s="66"/>
      <c r="P39" s="65"/>
      <c r="Q39" s="66"/>
      <c r="R39" s="65">
        <f>VLOOKUP($A39,'Return Data'!$B$7:$R$2843,16,0)</f>
        <v>-11.5558</v>
      </c>
      <c r="S39" s="67">
        <f t="shared" si="0"/>
        <v>31</v>
      </c>
    </row>
    <row r="40" spans="1:19" x14ac:dyDescent="0.3">
      <c r="A40" s="82" t="s">
        <v>1146</v>
      </c>
      <c r="B40" s="64">
        <f>VLOOKUP($A40,'Return Data'!$B$7:$R$2843,3,0)</f>
        <v>44347</v>
      </c>
      <c r="C40" s="65">
        <f>VLOOKUP($A40,'Return Data'!$B$7:$R$2843,4,0)</f>
        <v>54.628300000000003</v>
      </c>
      <c r="D40" s="65">
        <f>VLOOKUP($A40,'Return Data'!$B$7:$R$2843,9,0)</f>
        <v>3.8490000000000002</v>
      </c>
      <c r="E40" s="66">
        <f t="shared" si="1"/>
        <v>31</v>
      </c>
      <c r="F40" s="65">
        <f>VLOOKUP($A40,'Return Data'!$B$7:$R$2843,10,0)</f>
        <v>6.2061999999999999</v>
      </c>
      <c r="G40" s="66">
        <f t="shared" si="2"/>
        <v>33</v>
      </c>
      <c r="H40" s="65">
        <f>VLOOKUP($A40,'Return Data'!$B$7:$R$2843,11,0)</f>
        <v>1.6975</v>
      </c>
      <c r="I40" s="66">
        <f t="shared" si="3"/>
        <v>23</v>
      </c>
      <c r="J40" s="65">
        <f>VLOOKUP($A40,'Return Data'!$B$7:$R$2843,12,0)</f>
        <v>4.3689</v>
      </c>
      <c r="K40" s="66">
        <f>RANK(J40,J$8:J$42,0)</f>
        <v>27</v>
      </c>
      <c r="L40" s="65">
        <f>VLOOKUP($A40,'Return Data'!$B$7:$R$2843,13,0)</f>
        <v>4.5065</v>
      </c>
      <c r="M40" s="66">
        <f>RANK(L40,L$8:L$42,0)</f>
        <v>23</v>
      </c>
      <c r="N40" s="65">
        <f>VLOOKUP($A40,'Return Data'!$B$7:$R$2843,17,0)</f>
        <v>-0.64729999999999999</v>
      </c>
      <c r="O40" s="66">
        <f>RANK(N40,N$8:N$42,0)</f>
        <v>29</v>
      </c>
      <c r="P40" s="65">
        <f>VLOOKUP($A40,'Return Data'!$B$7:$R$2843,14,0)</f>
        <v>0.22020000000000001</v>
      </c>
      <c r="Q40" s="66">
        <f>RANK(P40,P$8:P$42,0)</f>
        <v>28</v>
      </c>
      <c r="R40" s="65">
        <f>VLOOKUP($A40,'Return Data'!$B$7:$R$2843,16,0)</f>
        <v>5.7393999999999998</v>
      </c>
      <c r="S40" s="67">
        <f t="shared" si="0"/>
        <v>28</v>
      </c>
    </row>
    <row r="41" spans="1:19" x14ac:dyDescent="0.3">
      <c r="A41" s="82" t="s">
        <v>1009</v>
      </c>
      <c r="B41" s="64">
        <f>VLOOKUP($A41,'Return Data'!$B$7:$R$2843,3,0)</f>
        <v>44347</v>
      </c>
      <c r="C41" s="65">
        <f>VLOOKUP($A41,'Return Data'!$B$7:$R$2843,4,0)</f>
        <v>76.5959</v>
      </c>
      <c r="D41" s="65">
        <f>VLOOKUP($A41,'Return Data'!$B$7:$R$2843,9,0)</f>
        <v>4.3695000000000004</v>
      </c>
      <c r="E41" s="66">
        <f t="shared" si="1"/>
        <v>29</v>
      </c>
      <c r="F41" s="65">
        <f>VLOOKUP($A41,'Return Data'!$B$7:$R$2843,10,0)</f>
        <v>11.684200000000001</v>
      </c>
      <c r="G41" s="66">
        <f t="shared" si="2"/>
        <v>3</v>
      </c>
      <c r="H41" s="65">
        <f>VLOOKUP($A41,'Return Data'!$B$7:$R$2843,11,0)</f>
        <v>-0.3019</v>
      </c>
      <c r="I41" s="66">
        <f t="shared" si="3"/>
        <v>31</v>
      </c>
      <c r="J41" s="65">
        <f>VLOOKUP($A41,'Return Data'!$B$7:$R$2843,12,0)</f>
        <v>4.5913000000000004</v>
      </c>
      <c r="K41" s="66">
        <f>RANK(J41,J$8:J$42,0)</f>
        <v>25</v>
      </c>
      <c r="L41" s="65">
        <f>VLOOKUP($A41,'Return Data'!$B$7:$R$2843,13,0)</f>
        <v>3.3161999999999998</v>
      </c>
      <c r="M41" s="66">
        <f>RANK(L41,L$8:L$42,0)</f>
        <v>29</v>
      </c>
      <c r="N41" s="65">
        <f>VLOOKUP($A41,'Return Data'!$B$7:$R$2843,17,0)</f>
        <v>8.9179999999999993</v>
      </c>
      <c r="O41" s="66">
        <f>RANK(N41,N$8:N$42,0)</f>
        <v>13</v>
      </c>
      <c r="P41" s="65">
        <f>VLOOKUP($A41,'Return Data'!$B$7:$R$2843,14,0)</f>
        <v>10.3903</v>
      </c>
      <c r="Q41" s="66">
        <f>RANK(P41,P$8:P$42,0)</f>
        <v>2</v>
      </c>
      <c r="R41" s="65">
        <f>VLOOKUP($A41,'Return Data'!$B$7:$R$2843,16,0)</f>
        <v>9.2317999999999998</v>
      </c>
      <c r="S41" s="67">
        <f t="shared" si="0"/>
        <v>4</v>
      </c>
    </row>
    <row r="42" spans="1:19" x14ac:dyDescent="0.3">
      <c r="A42" s="82" t="s">
        <v>1011</v>
      </c>
      <c r="B42" s="64">
        <f>VLOOKUP($A42,'Return Data'!$B$7:$R$2843,3,0)</f>
        <v>44347</v>
      </c>
      <c r="C42" s="65">
        <f>VLOOKUP($A42,'Return Data'!$B$7:$R$2843,4,0)</f>
        <v>13.9259</v>
      </c>
      <c r="D42" s="65">
        <f>VLOOKUP($A42,'Return Data'!$B$7:$R$2843,9,0)</f>
        <v>-4.1536</v>
      </c>
      <c r="E42" s="66">
        <f t="shared" si="1"/>
        <v>34</v>
      </c>
      <c r="F42" s="65">
        <f>VLOOKUP($A42,'Return Data'!$B$7:$R$2843,10,0)</f>
        <v>7.7149999999999999</v>
      </c>
      <c r="G42" s="66">
        <f t="shared" si="2"/>
        <v>29</v>
      </c>
      <c r="H42" s="65">
        <f>VLOOKUP($A42,'Return Data'!$B$7:$R$2843,11,0)</f>
        <v>0.88660000000000005</v>
      </c>
      <c r="I42" s="66">
        <f t="shared" si="3"/>
        <v>28</v>
      </c>
      <c r="J42" s="65">
        <f>VLOOKUP($A42,'Return Data'!$B$7:$R$2843,12,0)</f>
        <v>4.5128000000000004</v>
      </c>
      <c r="K42" s="66">
        <f>RANK(J42,J$8:J$42,0)</f>
        <v>26</v>
      </c>
      <c r="L42" s="65">
        <f>VLOOKUP($A42,'Return Data'!$B$7:$R$2843,13,0)</f>
        <v>3.8862999999999999</v>
      </c>
      <c r="M42" s="66">
        <f>RANK(L42,L$8:L$42,0)</f>
        <v>27</v>
      </c>
      <c r="N42" s="65">
        <f>VLOOKUP($A42,'Return Data'!$B$7:$R$2843,17,0)</f>
        <v>9.6187000000000005</v>
      </c>
      <c r="O42" s="66">
        <f>RANK(N42,N$8:N$42,0)</f>
        <v>7</v>
      </c>
      <c r="P42" s="65"/>
      <c r="Q42" s="66"/>
      <c r="R42" s="65">
        <f>VLOOKUP($A42,'Return Data'!$B$7:$R$2843,16,0)</f>
        <v>12.078900000000001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6.8273823529411741</v>
      </c>
      <c r="E44" s="88"/>
      <c r="F44" s="89">
        <f>AVERAGE(F8:F42)</f>
        <v>9.4816823529411778</v>
      </c>
      <c r="G44" s="88"/>
      <c r="H44" s="89">
        <f>AVERAGE(H8:H42)</f>
        <v>-0.16594999999999996</v>
      </c>
      <c r="I44" s="88"/>
      <c r="J44" s="89">
        <f>AVERAGE(J8:J42)</f>
        <v>6.8840354838709681</v>
      </c>
      <c r="K44" s="88"/>
      <c r="L44" s="89">
        <f>AVERAGE(L8:L42)</f>
        <v>6.6876645161290309</v>
      </c>
      <c r="M44" s="88"/>
      <c r="N44" s="89">
        <f>AVERAGE(N8:N42)</f>
        <v>6.5076366666666674</v>
      </c>
      <c r="O44" s="88"/>
      <c r="P44" s="89">
        <f>AVERAGE(P8:P42)</f>
        <v>7.2138379310344831</v>
      </c>
      <c r="Q44" s="88"/>
      <c r="R44" s="89">
        <f>AVERAGE(R8:R42)</f>
        <v>4.727962857142856</v>
      </c>
      <c r="S44" s="90"/>
    </row>
    <row r="45" spans="1:19" x14ac:dyDescent="0.3">
      <c r="A45" s="87" t="s">
        <v>28</v>
      </c>
      <c r="B45" s="88"/>
      <c r="C45" s="88"/>
      <c r="D45" s="89">
        <f>MIN(D8:D42)</f>
        <v>-4.1536</v>
      </c>
      <c r="E45" s="88"/>
      <c r="F45" s="89">
        <f>MIN(F8:F42)</f>
        <v>0</v>
      </c>
      <c r="G45" s="88"/>
      <c r="H45" s="89">
        <f>MIN(H8:H42)</f>
        <v>-40.795900000000003</v>
      </c>
      <c r="I45" s="88"/>
      <c r="J45" s="89">
        <f>MIN(J8:J42)</f>
        <v>0</v>
      </c>
      <c r="K45" s="88"/>
      <c r="L45" s="89">
        <f>MIN(L8:L42)</f>
        <v>0</v>
      </c>
      <c r="M45" s="88"/>
      <c r="N45" s="89">
        <f>MIN(N8:N42)</f>
        <v>-12.7683</v>
      </c>
      <c r="O45" s="88"/>
      <c r="P45" s="89">
        <f>MIN(P8:P42)</f>
        <v>-7.3975999999999997</v>
      </c>
      <c r="Q45" s="88"/>
      <c r="R45" s="89">
        <f>MIN(R8:R42)</f>
        <v>-23.114699999999999</v>
      </c>
      <c r="S45" s="90"/>
    </row>
    <row r="46" spans="1:19" ht="15" thickBot="1" x14ac:dyDescent="0.35">
      <c r="A46" s="91" t="s">
        <v>29</v>
      </c>
      <c r="B46" s="92"/>
      <c r="C46" s="92"/>
      <c r="D46" s="93">
        <f>MAX(D8:D42)</f>
        <v>13.683999999999999</v>
      </c>
      <c r="E46" s="92"/>
      <c r="F46" s="93">
        <f>MAX(F8:F42)</f>
        <v>21.587199999999999</v>
      </c>
      <c r="G46" s="92"/>
      <c r="H46" s="93">
        <f>MAX(H8:H42)</f>
        <v>19.650200000000002</v>
      </c>
      <c r="I46" s="92"/>
      <c r="J46" s="93">
        <f>MAX(J8:J42)</f>
        <v>25.668800000000001</v>
      </c>
      <c r="K46" s="92"/>
      <c r="L46" s="93">
        <f>MAX(L8:L42)</f>
        <v>16.927499999999998</v>
      </c>
      <c r="M46" s="92"/>
      <c r="N46" s="93">
        <f>MAX(N8:N42)</f>
        <v>10.6683</v>
      </c>
      <c r="O46" s="92"/>
      <c r="P46" s="93">
        <f>MAX(P8:P42)</f>
        <v>10.4137</v>
      </c>
      <c r="Q46" s="92"/>
      <c r="R46" s="93">
        <f>MAX(R8:R42)</f>
        <v>12.078900000000001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44347</v>
      </c>
      <c r="C8" s="65">
        <f>VLOOKUP($A8,'Return Data'!$B$7:$R$2843,4,0)</f>
        <v>24.534800000000001</v>
      </c>
      <c r="D8" s="65">
        <f>VLOOKUP($A8,'Return Data'!$B$7:$R$2843,9,0)</f>
        <v>9.6524000000000001</v>
      </c>
      <c r="E8" s="66">
        <f>RANK(D8,D$8:D$42,0)</f>
        <v>7</v>
      </c>
      <c r="F8" s="65">
        <f>VLOOKUP($A8,'Return Data'!$B$7:$R$2843,10,0)</f>
        <v>9.8770000000000007</v>
      </c>
      <c r="G8" s="66">
        <f>RANK(F8,F$8:F$42,0)</f>
        <v>10</v>
      </c>
      <c r="H8" s="65">
        <f>VLOOKUP($A8,'Return Data'!$B$7:$R$2843,11,0)</f>
        <v>9.3632000000000009</v>
      </c>
      <c r="I8" s="66">
        <f>RANK(H8,H$8:H$42,0)</f>
        <v>2</v>
      </c>
      <c r="J8" s="65">
        <f>VLOOKUP($A8,'Return Data'!$B$7:$R$2843,12,0)</f>
        <v>11.5914</v>
      </c>
      <c r="K8" s="66">
        <f>RANK(J8,J$8:J$42,0)</f>
        <v>2</v>
      </c>
      <c r="L8" s="65">
        <f>VLOOKUP($A8,'Return Data'!$B$7:$R$2843,13,0)</f>
        <v>16.205300000000001</v>
      </c>
      <c r="M8" s="66">
        <f>RANK(L8,L$8:L$42,0)</f>
        <v>1</v>
      </c>
      <c r="N8" s="65">
        <f>VLOOKUP($A8,'Return Data'!$B$7:$R$2843,17,0)</f>
        <v>3.5592999999999999</v>
      </c>
      <c r="O8" s="66">
        <f>RANK(N8,N$8:N$42,0)</f>
        <v>23</v>
      </c>
      <c r="P8" s="65">
        <f>VLOOKUP($A8,'Return Data'!$B$7:$R$2843,14,0)</f>
        <v>3.7164999999999999</v>
      </c>
      <c r="Q8" s="66">
        <f>RANK(P8,P$8:P$42,0)</f>
        <v>23</v>
      </c>
      <c r="R8" s="65">
        <f>VLOOKUP($A8,'Return Data'!$B$7:$R$2843,16,0)</f>
        <v>7.6393000000000004</v>
      </c>
      <c r="S8" s="67">
        <f t="shared" ref="S8:S42" si="0">RANK(R8,R$8:R$42,0)</f>
        <v>22</v>
      </c>
    </row>
    <row r="9" spans="1:19" x14ac:dyDescent="0.3">
      <c r="A9" s="82" t="s">
        <v>1075</v>
      </c>
      <c r="B9" s="64">
        <f>VLOOKUP($A9,'Return Data'!$B$7:$R$2843,3,0)</f>
        <v>44347</v>
      </c>
      <c r="C9" s="65">
        <f>VLOOKUP($A9,'Return Data'!$B$7:$R$2843,4,0)</f>
        <v>1.3322000000000001</v>
      </c>
      <c r="D9" s="65"/>
      <c r="E9" s="66"/>
      <c r="F9" s="65"/>
      <c r="G9" s="66"/>
      <c r="H9" s="65"/>
      <c r="I9" s="66"/>
      <c r="J9" s="65"/>
      <c r="K9" s="66"/>
      <c r="L9" s="65"/>
      <c r="M9" s="66"/>
      <c r="N9" s="65"/>
      <c r="O9" s="66"/>
      <c r="P9" s="65"/>
      <c r="Q9" s="66"/>
      <c r="R9" s="65">
        <f>VLOOKUP($A9,'Return Data'!$B$7:$R$2843,16,0)</f>
        <v>-16.5242</v>
      </c>
      <c r="S9" s="67">
        <f t="shared" si="0"/>
        <v>34</v>
      </c>
    </row>
    <row r="10" spans="1:19" x14ac:dyDescent="0.3">
      <c r="A10" s="82" t="s">
        <v>1077</v>
      </c>
      <c r="B10" s="64">
        <f>VLOOKUP($A10,'Return Data'!$B$7:$R$2843,3,0)</f>
        <v>44347</v>
      </c>
      <c r="C10" s="65">
        <f>VLOOKUP($A10,'Return Data'!$B$7:$R$2843,4,0)</f>
        <v>21.435600000000001</v>
      </c>
      <c r="D10" s="65">
        <f>VLOOKUP($A10,'Return Data'!$B$7:$R$2843,9,0)</f>
        <v>7.3844000000000003</v>
      </c>
      <c r="E10" s="66">
        <f t="shared" ref="E10:E42" si="1">RANK(D10,D$8:D$42,0)</f>
        <v>11</v>
      </c>
      <c r="F10" s="65">
        <f>VLOOKUP($A10,'Return Data'!$B$7:$R$2843,10,0)</f>
        <v>8.8771000000000004</v>
      </c>
      <c r="G10" s="66">
        <f t="shared" ref="G10:G42" si="2">RANK(F10,F$8:F$42,0)</f>
        <v>15</v>
      </c>
      <c r="H10" s="65">
        <f>VLOOKUP($A10,'Return Data'!$B$7:$R$2843,11,0)</f>
        <v>5.3334000000000001</v>
      </c>
      <c r="I10" s="66">
        <f t="shared" ref="I10:I42" si="3">RANK(H10,H$8:H$42,0)</f>
        <v>5</v>
      </c>
      <c r="J10" s="65">
        <f>VLOOKUP($A10,'Return Data'!$B$7:$R$2843,12,0)</f>
        <v>8.0708000000000002</v>
      </c>
      <c r="K10" s="66">
        <f t="shared" ref="K10:K19" si="4">RANK(J10,J$8:J$42,0)</f>
        <v>6</v>
      </c>
      <c r="L10" s="65">
        <f>VLOOKUP($A10,'Return Data'!$B$7:$R$2843,13,0)</f>
        <v>8.7456999999999994</v>
      </c>
      <c r="M10" s="66">
        <f t="shared" ref="M10:M19" si="5">RANK(L10,L$8:L$42,0)</f>
        <v>7</v>
      </c>
      <c r="N10" s="65">
        <f>VLOOKUP($A10,'Return Data'!$B$7:$R$2843,17,0)</f>
        <v>7.78</v>
      </c>
      <c r="O10" s="66">
        <f t="shared" ref="O10:O19" si="6">RANK(N10,N$8:N$42,0)</f>
        <v>15</v>
      </c>
      <c r="P10" s="65">
        <f>VLOOKUP($A10,'Return Data'!$B$7:$R$2843,14,0)</f>
        <v>8.1973000000000003</v>
      </c>
      <c r="Q10" s="66">
        <f t="shared" ref="Q10:Q19" si="7">RANK(P10,P$8:P$42,0)</f>
        <v>14</v>
      </c>
      <c r="R10" s="65">
        <f>VLOOKUP($A10,'Return Data'!$B$7:$R$2843,16,0)</f>
        <v>8.6595999999999993</v>
      </c>
      <c r="S10" s="67">
        <f t="shared" si="0"/>
        <v>7</v>
      </c>
    </row>
    <row r="11" spans="1:19" x14ac:dyDescent="0.3">
      <c r="A11" s="82" t="s">
        <v>1078</v>
      </c>
      <c r="B11" s="64">
        <f>VLOOKUP($A11,'Return Data'!$B$7:$R$2843,3,0)</f>
        <v>44347</v>
      </c>
      <c r="C11" s="65">
        <f>VLOOKUP($A11,'Return Data'!$B$7:$R$2843,4,0)</f>
        <v>15.025600000000001</v>
      </c>
      <c r="D11" s="65">
        <f>VLOOKUP($A11,'Return Data'!$B$7:$R$2843,9,0)</f>
        <v>3.7181999999999999</v>
      </c>
      <c r="E11" s="66">
        <f t="shared" si="1"/>
        <v>29</v>
      </c>
      <c r="F11" s="65">
        <f>VLOOKUP($A11,'Return Data'!$B$7:$R$2843,10,0)</f>
        <v>7.6740000000000004</v>
      </c>
      <c r="G11" s="66">
        <f t="shared" si="2"/>
        <v>24</v>
      </c>
      <c r="H11" s="65">
        <f>VLOOKUP($A11,'Return Data'!$B$7:$R$2843,11,0)</f>
        <v>1.9292</v>
      </c>
      <c r="I11" s="66">
        <f t="shared" si="3"/>
        <v>16</v>
      </c>
      <c r="J11" s="65">
        <f>VLOOKUP($A11,'Return Data'!$B$7:$R$2843,12,0)</f>
        <v>4.7012999999999998</v>
      </c>
      <c r="K11" s="66">
        <f t="shared" si="4"/>
        <v>20</v>
      </c>
      <c r="L11" s="65">
        <f>VLOOKUP($A11,'Return Data'!$B$7:$R$2843,13,0)</f>
        <v>4.1108000000000002</v>
      </c>
      <c r="M11" s="66">
        <f t="shared" si="5"/>
        <v>20</v>
      </c>
      <c r="N11" s="65">
        <f>VLOOKUP($A11,'Return Data'!$B$7:$R$2843,17,0)</f>
        <v>1.7269000000000001</v>
      </c>
      <c r="O11" s="66">
        <f t="shared" si="6"/>
        <v>26</v>
      </c>
      <c r="P11" s="65">
        <f>VLOOKUP($A11,'Return Data'!$B$7:$R$2843,14,0)</f>
        <v>2.9706999999999999</v>
      </c>
      <c r="Q11" s="66">
        <f t="shared" si="7"/>
        <v>25</v>
      </c>
      <c r="R11" s="65">
        <f>VLOOKUP($A11,'Return Data'!$B$7:$R$2843,16,0)</f>
        <v>5.7729999999999997</v>
      </c>
      <c r="S11" s="67">
        <f t="shared" si="0"/>
        <v>29</v>
      </c>
    </row>
    <row r="12" spans="1:19" x14ac:dyDescent="0.3">
      <c r="A12" s="82" t="s">
        <v>1081</v>
      </c>
      <c r="B12" s="64">
        <f>VLOOKUP($A12,'Return Data'!$B$7:$R$2843,3,0)</f>
        <v>44347</v>
      </c>
      <c r="C12" s="65">
        <f>VLOOKUP($A12,'Return Data'!$B$7:$R$2843,4,0)</f>
        <v>64.266900000000007</v>
      </c>
      <c r="D12" s="65">
        <f>VLOOKUP($A12,'Return Data'!$B$7:$R$2843,9,0)</f>
        <v>6.6104000000000003</v>
      </c>
      <c r="E12" s="66">
        <f t="shared" si="1"/>
        <v>14</v>
      </c>
      <c r="F12" s="65">
        <f>VLOOKUP($A12,'Return Data'!$B$7:$R$2843,10,0)</f>
        <v>8.2326999999999995</v>
      </c>
      <c r="G12" s="66">
        <f t="shared" si="2"/>
        <v>19</v>
      </c>
      <c r="H12" s="65">
        <f>VLOOKUP($A12,'Return Data'!$B$7:$R$2843,11,0)</f>
        <v>3.3411</v>
      </c>
      <c r="I12" s="66">
        <f t="shared" si="3"/>
        <v>11</v>
      </c>
      <c r="J12" s="65">
        <f>VLOOKUP($A12,'Return Data'!$B$7:$R$2843,12,0)</f>
        <v>5.2275</v>
      </c>
      <c r="K12" s="66">
        <f t="shared" si="4"/>
        <v>14</v>
      </c>
      <c r="L12" s="65">
        <f>VLOOKUP($A12,'Return Data'!$B$7:$R$2843,13,0)</f>
        <v>5.7685000000000004</v>
      </c>
      <c r="M12" s="66">
        <f t="shared" si="5"/>
        <v>14</v>
      </c>
      <c r="N12" s="65">
        <f>VLOOKUP($A12,'Return Data'!$B$7:$R$2843,17,0)</f>
        <v>4.8681999999999999</v>
      </c>
      <c r="O12" s="66">
        <f t="shared" si="6"/>
        <v>22</v>
      </c>
      <c r="P12" s="65">
        <f>VLOOKUP($A12,'Return Data'!$B$7:$R$2843,14,0)</f>
        <v>5.4259000000000004</v>
      </c>
      <c r="Q12" s="66">
        <f t="shared" si="7"/>
        <v>21</v>
      </c>
      <c r="R12" s="65">
        <f>VLOOKUP($A12,'Return Data'!$B$7:$R$2843,16,0)</f>
        <v>8.0241000000000007</v>
      </c>
      <c r="S12" s="67">
        <f t="shared" si="0"/>
        <v>14</v>
      </c>
    </row>
    <row r="13" spans="1:19" x14ac:dyDescent="0.3">
      <c r="A13" s="82" t="s">
        <v>1084</v>
      </c>
      <c r="B13" s="64">
        <f>VLOOKUP($A13,'Return Data'!$B$7:$R$2843,3,0)</f>
        <v>44347</v>
      </c>
      <c r="C13" s="65">
        <f>VLOOKUP($A13,'Return Data'!$B$7:$R$2843,4,0)</f>
        <v>23.593</v>
      </c>
      <c r="D13" s="65">
        <f>VLOOKUP($A13,'Return Data'!$B$7:$R$2843,9,0)</f>
        <v>13.6815</v>
      </c>
      <c r="E13" s="66">
        <f t="shared" si="1"/>
        <v>1</v>
      </c>
      <c r="F13" s="65">
        <f>VLOOKUP($A13,'Return Data'!$B$7:$R$2843,10,0)</f>
        <v>21.441299999999998</v>
      </c>
      <c r="G13" s="66">
        <f t="shared" si="2"/>
        <v>1</v>
      </c>
      <c r="H13" s="65">
        <f>VLOOKUP($A13,'Return Data'!$B$7:$R$2843,11,0)</f>
        <v>19.2057</v>
      </c>
      <c r="I13" s="66">
        <f t="shared" si="3"/>
        <v>1</v>
      </c>
      <c r="J13" s="65">
        <f>VLOOKUP($A13,'Return Data'!$B$7:$R$2843,12,0)</f>
        <v>25.081399999999999</v>
      </c>
      <c r="K13" s="66">
        <f t="shared" si="4"/>
        <v>1</v>
      </c>
      <c r="L13" s="65">
        <f>VLOOKUP($A13,'Return Data'!$B$7:$R$2843,13,0)</f>
        <v>10.317</v>
      </c>
      <c r="M13" s="66">
        <f t="shared" si="5"/>
        <v>3</v>
      </c>
      <c r="N13" s="65">
        <f>VLOOKUP($A13,'Return Data'!$B$7:$R$2843,17,0)</f>
        <v>2.6898</v>
      </c>
      <c r="O13" s="66">
        <f t="shared" si="6"/>
        <v>24</v>
      </c>
      <c r="P13" s="65">
        <f>VLOOKUP($A13,'Return Data'!$B$7:$R$2843,14,0)</f>
        <v>4.4678000000000004</v>
      </c>
      <c r="Q13" s="66">
        <f t="shared" si="7"/>
        <v>22</v>
      </c>
      <c r="R13" s="65">
        <f>VLOOKUP($A13,'Return Data'!$B$7:$R$2843,16,0)</f>
        <v>7.766</v>
      </c>
      <c r="S13" s="67">
        <f t="shared" si="0"/>
        <v>18</v>
      </c>
    </row>
    <row r="14" spans="1:19" x14ac:dyDescent="0.3">
      <c r="A14" s="82" t="s">
        <v>1086</v>
      </c>
      <c r="B14" s="64">
        <f>VLOOKUP($A14,'Return Data'!$B$7:$R$2843,3,0)</f>
        <v>44347</v>
      </c>
      <c r="C14" s="65">
        <f>VLOOKUP($A14,'Return Data'!$B$7:$R$2843,4,0)</f>
        <v>44.084299999999999</v>
      </c>
      <c r="D14" s="65">
        <f>VLOOKUP($A14,'Return Data'!$B$7:$R$2843,9,0)</f>
        <v>10.3978</v>
      </c>
      <c r="E14" s="66">
        <f t="shared" si="1"/>
        <v>6</v>
      </c>
      <c r="F14" s="65">
        <f>VLOOKUP($A14,'Return Data'!$B$7:$R$2843,10,0)</f>
        <v>10.024900000000001</v>
      </c>
      <c r="G14" s="66">
        <f t="shared" si="2"/>
        <v>9</v>
      </c>
      <c r="H14" s="65">
        <f>VLOOKUP($A14,'Return Data'!$B$7:$R$2843,11,0)</f>
        <v>4.9657</v>
      </c>
      <c r="I14" s="66">
        <f t="shared" si="3"/>
        <v>6</v>
      </c>
      <c r="J14" s="65">
        <f>VLOOKUP($A14,'Return Data'!$B$7:$R$2843,12,0)</f>
        <v>8.4017999999999997</v>
      </c>
      <c r="K14" s="66">
        <f t="shared" si="4"/>
        <v>5</v>
      </c>
      <c r="L14" s="65">
        <f>VLOOKUP($A14,'Return Data'!$B$7:$R$2843,13,0)</f>
        <v>9.6027000000000005</v>
      </c>
      <c r="M14" s="66">
        <f t="shared" si="5"/>
        <v>5</v>
      </c>
      <c r="N14" s="65">
        <f>VLOOKUP($A14,'Return Data'!$B$7:$R$2843,17,0)</f>
        <v>8.4672999999999998</v>
      </c>
      <c r="O14" s="66">
        <f t="shared" si="6"/>
        <v>9</v>
      </c>
      <c r="P14" s="65">
        <f>VLOOKUP($A14,'Return Data'!$B$7:$R$2843,14,0)</f>
        <v>8.4566999999999997</v>
      </c>
      <c r="Q14" s="66">
        <f t="shared" si="7"/>
        <v>11</v>
      </c>
      <c r="R14" s="65">
        <f>VLOOKUP($A14,'Return Data'!$B$7:$R$2843,16,0)</f>
        <v>7.9786000000000001</v>
      </c>
      <c r="S14" s="67">
        <f t="shared" si="0"/>
        <v>15</v>
      </c>
    </row>
    <row r="15" spans="1:19" x14ac:dyDescent="0.3">
      <c r="A15" s="82" t="s">
        <v>1088</v>
      </c>
      <c r="B15" s="64">
        <f>VLOOKUP($A15,'Return Data'!$B$7:$R$2843,3,0)</f>
        <v>44347</v>
      </c>
      <c r="C15" s="65">
        <f>VLOOKUP($A15,'Return Data'!$B$7:$R$2843,4,0)</f>
        <v>34.477400000000003</v>
      </c>
      <c r="D15" s="65">
        <f>VLOOKUP($A15,'Return Data'!$B$7:$R$2843,9,0)</f>
        <v>7.7550999999999997</v>
      </c>
      <c r="E15" s="66">
        <f t="shared" si="1"/>
        <v>10</v>
      </c>
      <c r="F15" s="65">
        <f>VLOOKUP($A15,'Return Data'!$B$7:$R$2843,10,0)</f>
        <v>10.163399999999999</v>
      </c>
      <c r="G15" s="66">
        <f t="shared" si="2"/>
        <v>8</v>
      </c>
      <c r="H15" s="65">
        <f>VLOOKUP($A15,'Return Data'!$B$7:$R$2843,11,0)</f>
        <v>5.5753000000000004</v>
      </c>
      <c r="I15" s="66">
        <f t="shared" si="3"/>
        <v>4</v>
      </c>
      <c r="J15" s="65">
        <f>VLOOKUP($A15,'Return Data'!$B$7:$R$2843,12,0)</f>
        <v>8.8955000000000002</v>
      </c>
      <c r="K15" s="66">
        <f t="shared" si="4"/>
        <v>4</v>
      </c>
      <c r="L15" s="65">
        <f>VLOOKUP($A15,'Return Data'!$B$7:$R$2843,13,0)</f>
        <v>10.0359</v>
      </c>
      <c r="M15" s="66">
        <f t="shared" si="5"/>
        <v>4</v>
      </c>
      <c r="N15" s="65">
        <f>VLOOKUP($A15,'Return Data'!$B$7:$R$2843,17,0)</f>
        <v>9.5068000000000001</v>
      </c>
      <c r="O15" s="66">
        <f t="shared" si="6"/>
        <v>3</v>
      </c>
      <c r="P15" s="65">
        <f>VLOOKUP($A15,'Return Data'!$B$7:$R$2843,14,0)</f>
        <v>8.6013999999999999</v>
      </c>
      <c r="Q15" s="66">
        <f t="shared" si="7"/>
        <v>9</v>
      </c>
      <c r="R15" s="65">
        <f>VLOOKUP($A15,'Return Data'!$B$7:$R$2843,16,0)</f>
        <v>7.6845999999999997</v>
      </c>
      <c r="S15" s="67">
        <f t="shared" si="0"/>
        <v>21</v>
      </c>
    </row>
    <row r="16" spans="1:19" x14ac:dyDescent="0.3">
      <c r="A16" s="82" t="s">
        <v>1091</v>
      </c>
      <c r="B16" s="64">
        <f>VLOOKUP($A16,'Return Data'!$B$7:$R$2843,3,0)</f>
        <v>44347</v>
      </c>
      <c r="C16" s="65">
        <f>VLOOKUP($A16,'Return Data'!$B$7:$R$2843,4,0)</f>
        <v>37.013500000000001</v>
      </c>
      <c r="D16" s="65">
        <f>VLOOKUP($A16,'Return Data'!$B$7:$R$2843,9,0)</f>
        <v>4.7076000000000002</v>
      </c>
      <c r="E16" s="66">
        <f t="shared" si="1"/>
        <v>23</v>
      </c>
      <c r="F16" s="65">
        <f>VLOOKUP($A16,'Return Data'!$B$7:$R$2843,10,0)</f>
        <v>7.8144999999999998</v>
      </c>
      <c r="G16" s="66">
        <f t="shared" si="2"/>
        <v>22</v>
      </c>
      <c r="H16" s="65">
        <f>VLOOKUP($A16,'Return Data'!$B$7:$R$2843,11,0)</f>
        <v>1.6278999999999999</v>
      </c>
      <c r="I16" s="66">
        <f t="shared" si="3"/>
        <v>19</v>
      </c>
      <c r="J16" s="65">
        <f>VLOOKUP($A16,'Return Data'!$B$7:$R$2843,12,0)</f>
        <v>5.0747</v>
      </c>
      <c r="K16" s="66">
        <f t="shared" si="4"/>
        <v>16</v>
      </c>
      <c r="L16" s="65">
        <f>VLOOKUP($A16,'Return Data'!$B$7:$R$2843,13,0)</f>
        <v>5.2398999999999996</v>
      </c>
      <c r="M16" s="66">
        <f t="shared" si="5"/>
        <v>15</v>
      </c>
      <c r="N16" s="65">
        <f>VLOOKUP($A16,'Return Data'!$B$7:$R$2843,17,0)</f>
        <v>7.9859</v>
      </c>
      <c r="O16" s="66">
        <f t="shared" si="6"/>
        <v>13</v>
      </c>
      <c r="P16" s="65">
        <f>VLOOKUP($A16,'Return Data'!$B$7:$R$2843,14,0)</f>
        <v>8.4400999999999993</v>
      </c>
      <c r="Q16" s="66">
        <f t="shared" si="7"/>
        <v>12</v>
      </c>
      <c r="R16" s="65">
        <f>VLOOKUP($A16,'Return Data'!$B$7:$R$2843,16,0)</f>
        <v>7.5808</v>
      </c>
      <c r="S16" s="67">
        <f t="shared" si="0"/>
        <v>23</v>
      </c>
    </row>
    <row r="17" spans="1:19" x14ac:dyDescent="0.3">
      <c r="A17" s="82" t="s">
        <v>1094</v>
      </c>
      <c r="B17" s="64">
        <f>VLOOKUP($A17,'Return Data'!$B$7:$R$2843,3,0)</f>
        <v>44347</v>
      </c>
      <c r="C17" s="65">
        <f>VLOOKUP($A17,'Return Data'!$B$7:$R$2843,4,0)</f>
        <v>17.623000000000001</v>
      </c>
      <c r="D17" s="65">
        <f>VLOOKUP($A17,'Return Data'!$B$7:$R$2843,9,0)</f>
        <v>9.5439000000000007</v>
      </c>
      <c r="E17" s="66">
        <f t="shared" si="1"/>
        <v>8</v>
      </c>
      <c r="F17" s="65">
        <f>VLOOKUP($A17,'Return Data'!$B$7:$R$2843,10,0)</f>
        <v>9.7415000000000003</v>
      </c>
      <c r="G17" s="66">
        <f t="shared" si="2"/>
        <v>12</v>
      </c>
      <c r="H17" s="65">
        <f>VLOOKUP($A17,'Return Data'!$B$7:$R$2843,11,0)</f>
        <v>3.7115</v>
      </c>
      <c r="I17" s="66">
        <f t="shared" si="3"/>
        <v>9</v>
      </c>
      <c r="J17" s="65">
        <f>VLOOKUP($A17,'Return Data'!$B$7:$R$2843,12,0)</f>
        <v>7.6409000000000002</v>
      </c>
      <c r="K17" s="66">
        <f t="shared" si="4"/>
        <v>7</v>
      </c>
      <c r="L17" s="65">
        <f>VLOOKUP($A17,'Return Data'!$B$7:$R$2843,13,0)</f>
        <v>9.0113000000000003</v>
      </c>
      <c r="M17" s="66">
        <f t="shared" si="5"/>
        <v>6</v>
      </c>
      <c r="N17" s="65">
        <f>VLOOKUP($A17,'Return Data'!$B$7:$R$2843,17,0)</f>
        <v>6.6021999999999998</v>
      </c>
      <c r="O17" s="66">
        <f t="shared" si="6"/>
        <v>20</v>
      </c>
      <c r="P17" s="65">
        <f>VLOOKUP($A17,'Return Data'!$B$7:$R$2843,14,0)</f>
        <v>7.0247000000000002</v>
      </c>
      <c r="Q17" s="66">
        <f t="shared" si="7"/>
        <v>19</v>
      </c>
      <c r="R17" s="65">
        <f>VLOOKUP($A17,'Return Data'!$B$7:$R$2843,16,0)</f>
        <v>8.1876999999999995</v>
      </c>
      <c r="S17" s="67">
        <f t="shared" si="0"/>
        <v>10</v>
      </c>
    </row>
    <row r="18" spans="1:19" x14ac:dyDescent="0.3">
      <c r="A18" s="82" t="s">
        <v>1097</v>
      </c>
      <c r="B18" s="64">
        <f>VLOOKUP($A18,'Return Data'!$B$7:$R$2843,3,0)</f>
        <v>44347</v>
      </c>
      <c r="C18" s="65">
        <f>VLOOKUP($A18,'Return Data'!$B$7:$R$2843,4,0)</f>
        <v>15.9931</v>
      </c>
      <c r="D18" s="65">
        <f>VLOOKUP($A18,'Return Data'!$B$7:$R$2843,9,0)</f>
        <v>6.4101999999999997</v>
      </c>
      <c r="E18" s="66">
        <f t="shared" si="1"/>
        <v>15</v>
      </c>
      <c r="F18" s="65">
        <f>VLOOKUP($A18,'Return Data'!$B$7:$R$2843,10,0)</f>
        <v>8.6142000000000003</v>
      </c>
      <c r="G18" s="66">
        <f t="shared" si="2"/>
        <v>18</v>
      </c>
      <c r="H18" s="65">
        <f>VLOOKUP($A18,'Return Data'!$B$7:$R$2843,11,0)</f>
        <v>5.7042999999999999</v>
      </c>
      <c r="I18" s="66">
        <f t="shared" si="3"/>
        <v>3</v>
      </c>
      <c r="J18" s="65">
        <f>VLOOKUP($A18,'Return Data'!$B$7:$R$2843,12,0)</f>
        <v>9.1470000000000002</v>
      </c>
      <c r="K18" s="66">
        <f t="shared" si="4"/>
        <v>3</v>
      </c>
      <c r="L18" s="65">
        <f>VLOOKUP($A18,'Return Data'!$B$7:$R$2843,13,0)</f>
        <v>10.8864</v>
      </c>
      <c r="M18" s="66">
        <f t="shared" si="5"/>
        <v>2</v>
      </c>
      <c r="N18" s="65">
        <f>VLOOKUP($A18,'Return Data'!$B$7:$R$2843,17,0)</f>
        <v>7.7636000000000003</v>
      </c>
      <c r="O18" s="66">
        <f t="shared" si="6"/>
        <v>16</v>
      </c>
      <c r="P18" s="65">
        <f>VLOOKUP($A18,'Return Data'!$B$7:$R$2843,14,0)</f>
        <v>7.5038</v>
      </c>
      <c r="Q18" s="66">
        <f t="shared" si="7"/>
        <v>18</v>
      </c>
      <c r="R18" s="65">
        <f>VLOOKUP($A18,'Return Data'!$B$7:$R$2843,16,0)</f>
        <v>7.7018000000000004</v>
      </c>
      <c r="S18" s="67">
        <f t="shared" si="0"/>
        <v>20</v>
      </c>
    </row>
    <row r="19" spans="1:19" x14ac:dyDescent="0.3">
      <c r="A19" s="82" t="s">
        <v>1098</v>
      </c>
      <c r="B19" s="64">
        <f>VLOOKUP($A19,'Return Data'!$B$7:$R$2843,3,0)</f>
        <v>44347</v>
      </c>
      <c r="C19" s="65">
        <f>VLOOKUP($A19,'Return Data'!$B$7:$R$2843,4,0)</f>
        <v>10.8087</v>
      </c>
      <c r="D19" s="65">
        <f>VLOOKUP($A19,'Return Data'!$B$7:$R$2843,9,0)</f>
        <v>5.3179999999999996</v>
      </c>
      <c r="E19" s="66">
        <f t="shared" si="1"/>
        <v>19</v>
      </c>
      <c r="F19" s="65">
        <f>VLOOKUP($A19,'Return Data'!$B$7:$R$2843,10,0)</f>
        <v>7.4284999999999997</v>
      </c>
      <c r="G19" s="66">
        <f t="shared" si="2"/>
        <v>26</v>
      </c>
      <c r="H19" s="65">
        <f>VLOOKUP($A19,'Return Data'!$B$7:$R$2843,11,0)</f>
        <v>4.4898999999999996</v>
      </c>
      <c r="I19" s="66">
        <f t="shared" si="3"/>
        <v>7</v>
      </c>
      <c r="J19" s="65">
        <f>VLOOKUP($A19,'Return Data'!$B$7:$R$2843,12,0)</f>
        <v>3.6861000000000002</v>
      </c>
      <c r="K19" s="66">
        <f t="shared" si="4"/>
        <v>27</v>
      </c>
      <c r="L19" s="65">
        <f>VLOOKUP($A19,'Return Data'!$B$7:$R$2843,13,0)</f>
        <v>3.0001000000000002</v>
      </c>
      <c r="M19" s="66">
        <f t="shared" si="5"/>
        <v>28</v>
      </c>
      <c r="N19" s="65">
        <f>VLOOKUP($A19,'Return Data'!$B$7:$R$2843,17,0)</f>
        <v>-13.340199999999999</v>
      </c>
      <c r="O19" s="66">
        <f t="shared" si="6"/>
        <v>30</v>
      </c>
      <c r="P19" s="65">
        <f>VLOOKUP($A19,'Return Data'!$B$7:$R$2843,14,0)</f>
        <v>-8.1031999999999993</v>
      </c>
      <c r="Q19" s="66">
        <f t="shared" si="7"/>
        <v>29</v>
      </c>
      <c r="R19" s="65">
        <f>VLOOKUP($A19,'Return Data'!$B$7:$R$2843,16,0)</f>
        <v>1.1277999999999999</v>
      </c>
      <c r="S19" s="67">
        <f t="shared" si="0"/>
        <v>30</v>
      </c>
    </row>
    <row r="20" spans="1:19" x14ac:dyDescent="0.3">
      <c r="A20" s="82" t="s">
        <v>1100</v>
      </c>
      <c r="B20" s="64">
        <f>VLOOKUP($A20,'Return Data'!$B$7:$R$2843,3,0)</f>
        <v>44347</v>
      </c>
      <c r="C20" s="65">
        <f>VLOOKUP($A20,'Return Data'!$B$7:$R$2843,4,0)</f>
        <v>4.24E-2</v>
      </c>
      <c r="D20" s="65">
        <f>VLOOKUP($A20,'Return Data'!$B$7:$R$2843,9,0)</f>
        <v>11.2135</v>
      </c>
      <c r="E20" s="66">
        <f t="shared" si="1"/>
        <v>3</v>
      </c>
      <c r="F20" s="65">
        <f>VLOOKUP($A20,'Return Data'!$B$7:$R$2843,10,0)</f>
        <v>11.3096</v>
      </c>
      <c r="G20" s="66">
        <f t="shared" si="2"/>
        <v>5</v>
      </c>
      <c r="H20" s="65">
        <f>VLOOKUP($A20,'Return Data'!$B$7:$R$2843,11,0)</f>
        <v>-40.641800000000003</v>
      </c>
      <c r="I20" s="66">
        <f t="shared" si="3"/>
        <v>34</v>
      </c>
      <c r="J20" s="65"/>
      <c r="K20" s="66"/>
      <c r="L20" s="65"/>
      <c r="M20" s="66"/>
      <c r="N20" s="65"/>
      <c r="O20" s="66"/>
      <c r="P20" s="65"/>
      <c r="Q20" s="66"/>
      <c r="R20" s="65">
        <f>VLOOKUP($A20,'Return Data'!$B$7:$R$2843,16,0)</f>
        <v>-14.814</v>
      </c>
      <c r="S20" s="67">
        <f t="shared" si="0"/>
        <v>33</v>
      </c>
    </row>
    <row r="21" spans="1:19" x14ac:dyDescent="0.3">
      <c r="A21" s="82" t="s">
        <v>1105</v>
      </c>
      <c r="B21" s="64">
        <f>VLOOKUP($A21,'Return Data'!$B$7:$R$2843,3,0)</f>
        <v>44347</v>
      </c>
      <c r="C21" s="65">
        <f>VLOOKUP($A21,'Return Data'!$B$7:$R$2843,4,0)</f>
        <v>39.803199999999997</v>
      </c>
      <c r="D21" s="65">
        <f>VLOOKUP($A21,'Return Data'!$B$7:$R$2843,9,0)</f>
        <v>7.2352999999999996</v>
      </c>
      <c r="E21" s="66">
        <f t="shared" si="1"/>
        <v>12</v>
      </c>
      <c r="F21" s="65">
        <f>VLOOKUP($A21,'Return Data'!$B$7:$R$2843,10,0)</f>
        <v>7.7237999999999998</v>
      </c>
      <c r="G21" s="66">
        <f t="shared" si="2"/>
        <v>23</v>
      </c>
      <c r="H21" s="65">
        <f>VLOOKUP($A21,'Return Data'!$B$7:$R$2843,11,0)</f>
        <v>3.3477000000000001</v>
      </c>
      <c r="I21" s="66">
        <f t="shared" si="3"/>
        <v>10</v>
      </c>
      <c r="J21" s="65">
        <f>VLOOKUP($A21,'Return Data'!$B$7:$R$2843,12,0)</f>
        <v>7.3855000000000004</v>
      </c>
      <c r="K21" s="66">
        <f>RANK(J21,J$8:J$42,0)</f>
        <v>8</v>
      </c>
      <c r="L21" s="65">
        <f>VLOOKUP($A21,'Return Data'!$B$7:$R$2843,13,0)</f>
        <v>8.0328999999999997</v>
      </c>
      <c r="M21" s="66">
        <f>RANK(L21,L$8:L$42,0)</f>
        <v>9</v>
      </c>
      <c r="N21" s="65">
        <f>VLOOKUP($A21,'Return Data'!$B$7:$R$2843,17,0)</f>
        <v>9.9335000000000004</v>
      </c>
      <c r="O21" s="66">
        <f>RANK(N21,N$8:N$42,0)</f>
        <v>2</v>
      </c>
      <c r="P21" s="65">
        <f>VLOOKUP($A21,'Return Data'!$B$7:$R$2843,14,0)</f>
        <v>9.7209000000000003</v>
      </c>
      <c r="Q21" s="66">
        <f>RANK(P21,P$8:P$42,0)</f>
        <v>2</v>
      </c>
      <c r="R21" s="65">
        <f>VLOOKUP($A21,'Return Data'!$B$7:$R$2843,16,0)</f>
        <v>8.1740999999999993</v>
      </c>
      <c r="S21" s="67">
        <f t="shared" si="0"/>
        <v>11</v>
      </c>
    </row>
    <row r="22" spans="1:19" x14ac:dyDescent="0.3">
      <c r="A22" s="82" t="s">
        <v>1106</v>
      </c>
      <c r="B22" s="64">
        <f>VLOOKUP($A22,'Return Data'!$B$7:$R$2843,3,0)</f>
        <v>44347</v>
      </c>
      <c r="C22" s="65">
        <f>VLOOKUP($A22,'Return Data'!$B$7:$R$2843,4,0)</f>
        <v>58.307699999999997</v>
      </c>
      <c r="D22" s="65">
        <f>VLOOKUP($A22,'Return Data'!$B$7:$R$2843,9,0)</f>
        <v>4.4898999999999996</v>
      </c>
      <c r="E22" s="66">
        <f t="shared" si="1"/>
        <v>27</v>
      </c>
      <c r="F22" s="65">
        <f>VLOOKUP($A22,'Return Data'!$B$7:$R$2843,10,0)</f>
        <v>6.9950000000000001</v>
      </c>
      <c r="G22" s="66">
        <f t="shared" si="2"/>
        <v>30</v>
      </c>
      <c r="H22" s="65">
        <f>VLOOKUP($A22,'Return Data'!$B$7:$R$2843,11,0)</f>
        <v>1.4177</v>
      </c>
      <c r="I22" s="66">
        <f t="shared" si="3"/>
        <v>20</v>
      </c>
      <c r="J22" s="65">
        <f>VLOOKUP($A22,'Return Data'!$B$7:$R$2843,12,0)</f>
        <v>3.6009000000000002</v>
      </c>
      <c r="K22" s="66">
        <f>RANK(J22,J$8:J$42,0)</f>
        <v>29</v>
      </c>
      <c r="L22" s="65">
        <f>VLOOKUP($A22,'Return Data'!$B$7:$R$2843,13,0)</f>
        <v>4.3244999999999996</v>
      </c>
      <c r="M22" s="66">
        <f>RANK(L22,L$8:L$42,0)</f>
        <v>19</v>
      </c>
      <c r="N22" s="65">
        <f>VLOOKUP($A22,'Return Data'!$B$7:$R$2843,17,0)</f>
        <v>5.6043000000000003</v>
      </c>
      <c r="O22" s="66">
        <f>RANK(N22,N$8:N$42,0)</f>
        <v>21</v>
      </c>
      <c r="P22" s="65">
        <f>VLOOKUP($A22,'Return Data'!$B$7:$R$2843,14,0)</f>
        <v>6.2413999999999996</v>
      </c>
      <c r="Q22" s="66">
        <f>RANK(P22,P$8:P$42,0)</f>
        <v>20</v>
      </c>
      <c r="R22" s="65">
        <f>VLOOKUP($A22,'Return Data'!$B$7:$R$2843,16,0)</f>
        <v>7.8032000000000004</v>
      </c>
      <c r="S22" s="67">
        <f t="shared" si="0"/>
        <v>17</v>
      </c>
    </row>
    <row r="23" spans="1:19" x14ac:dyDescent="0.3">
      <c r="A23" s="82" t="s">
        <v>1110</v>
      </c>
      <c r="B23" s="64">
        <f>VLOOKUP($A23,'Return Data'!$B$7:$R$2843,3,0)</f>
        <v>44347</v>
      </c>
      <c r="C23" s="65">
        <f>VLOOKUP($A23,'Return Data'!$B$7:$R$2843,4,0)</f>
        <v>28.662400000000002</v>
      </c>
      <c r="D23" s="65">
        <f>VLOOKUP($A23,'Return Data'!$B$7:$R$2843,9,0)</f>
        <v>10.569100000000001</v>
      </c>
      <c r="E23" s="66">
        <f t="shared" si="1"/>
        <v>5</v>
      </c>
      <c r="F23" s="65">
        <f>VLOOKUP($A23,'Return Data'!$B$7:$R$2843,10,0)</f>
        <v>10.279299999999999</v>
      </c>
      <c r="G23" s="66">
        <f t="shared" si="2"/>
        <v>7</v>
      </c>
      <c r="H23" s="65">
        <f>VLOOKUP($A23,'Return Data'!$B$7:$R$2843,11,0)</f>
        <v>4.3987999999999996</v>
      </c>
      <c r="I23" s="66">
        <f t="shared" si="3"/>
        <v>8</v>
      </c>
      <c r="J23" s="65">
        <f>VLOOKUP($A23,'Return Data'!$B$7:$R$2843,12,0)</f>
        <v>6.7123999999999997</v>
      </c>
      <c r="K23" s="66">
        <f>RANK(J23,J$8:J$42,0)</f>
        <v>10</v>
      </c>
      <c r="L23" s="65">
        <f>VLOOKUP($A23,'Return Data'!$B$7:$R$2843,13,0)</f>
        <v>8.2163000000000004</v>
      </c>
      <c r="M23" s="66">
        <f>RANK(L23,L$8:L$42,0)</f>
        <v>8</v>
      </c>
      <c r="N23" s="65">
        <f>VLOOKUP($A23,'Return Data'!$B$7:$R$2843,17,0)</f>
        <v>0.503</v>
      </c>
      <c r="O23" s="66">
        <f>RANK(N23,N$8:N$42,0)</f>
        <v>27</v>
      </c>
      <c r="P23" s="65">
        <f>VLOOKUP($A23,'Return Data'!$B$7:$R$2843,14,0)</f>
        <v>2.3125</v>
      </c>
      <c r="Q23" s="66">
        <f>RANK(P23,P$8:P$42,0)</f>
        <v>26</v>
      </c>
      <c r="R23" s="65">
        <f>VLOOKUP($A23,'Return Data'!$B$7:$R$2843,16,0)</f>
        <v>5.8494000000000002</v>
      </c>
      <c r="S23" s="67">
        <f t="shared" si="0"/>
        <v>27</v>
      </c>
    </row>
    <row r="24" spans="1:19" x14ac:dyDescent="0.3">
      <c r="A24" s="82" t="s">
        <v>1111</v>
      </c>
      <c r="B24" s="64">
        <f>VLOOKUP($A24,'Return Data'!$B$7:$R$2843,3,0)</f>
        <v>44347</v>
      </c>
      <c r="C24" s="65">
        <f>VLOOKUP($A24,'Return Data'!$B$7:$R$2843,4,0)</f>
        <v>0.7853</v>
      </c>
      <c r="D24" s="65">
        <f>VLOOKUP($A24,'Return Data'!$B$7:$R$2843,9,0)</f>
        <v>0</v>
      </c>
      <c r="E24" s="66">
        <f t="shared" si="1"/>
        <v>33</v>
      </c>
      <c r="F24" s="65">
        <f>VLOOKUP($A24,'Return Data'!$B$7:$R$2843,10,0)</f>
        <v>0</v>
      </c>
      <c r="G24" s="66">
        <f t="shared" si="2"/>
        <v>34</v>
      </c>
      <c r="H24" s="65">
        <f>VLOOKUP($A24,'Return Data'!$B$7:$R$2843,11,0)</f>
        <v>0</v>
      </c>
      <c r="I24" s="66">
        <f t="shared" si="3"/>
        <v>29</v>
      </c>
      <c r="J24" s="65">
        <f>VLOOKUP($A24,'Return Data'!$B$7:$R$2843,12,0)</f>
        <v>0</v>
      </c>
      <c r="K24" s="66">
        <f>RANK(J24,J$8:J$42,0)</f>
        <v>31</v>
      </c>
      <c r="L24" s="65">
        <f>VLOOKUP($A24,'Return Data'!$B$7:$R$2843,13,0)</f>
        <v>0</v>
      </c>
      <c r="M24" s="66">
        <f>RANK(L24,L$8:L$42,0)</f>
        <v>31</v>
      </c>
      <c r="N24" s="65"/>
      <c r="O24" s="66"/>
      <c r="P24" s="65"/>
      <c r="Q24" s="66"/>
      <c r="R24" s="65">
        <f>VLOOKUP($A24,'Return Data'!$B$7:$R$2843,16,0)</f>
        <v>-23.116399999999999</v>
      </c>
      <c r="S24" s="67">
        <f t="shared" si="0"/>
        <v>35</v>
      </c>
    </row>
    <row r="25" spans="1:19" x14ac:dyDescent="0.3">
      <c r="A25" s="82" t="s">
        <v>1115</v>
      </c>
      <c r="B25" s="64">
        <f>VLOOKUP($A25,'Return Data'!$B$7:$R$2843,3,0)</f>
        <v>44347</v>
      </c>
      <c r="C25" s="65">
        <f>VLOOKUP($A25,'Return Data'!$B$7:$R$2843,4,0)</f>
        <v>8.3500000000000005E-2</v>
      </c>
      <c r="D25" s="65">
        <f>VLOOKUP($A25,'Return Data'!$B$7:$R$2843,9,0)</f>
        <v>11.389799999999999</v>
      </c>
      <c r="E25" s="66">
        <f t="shared" si="1"/>
        <v>2</v>
      </c>
      <c r="F25" s="65">
        <f>VLOOKUP($A25,'Return Data'!$B$7:$R$2843,10,0)</f>
        <v>11.4909</v>
      </c>
      <c r="G25" s="66">
        <f t="shared" si="2"/>
        <v>3</v>
      </c>
      <c r="H25" s="65">
        <f>VLOOKUP($A25,'Return Data'!$B$7:$R$2843,11,0)</f>
        <v>-40.099499999999999</v>
      </c>
      <c r="I25" s="66">
        <f t="shared" si="3"/>
        <v>33</v>
      </c>
      <c r="J25" s="65"/>
      <c r="K25" s="66"/>
      <c r="L25" s="65"/>
      <c r="M25" s="66"/>
      <c r="N25" s="65"/>
      <c r="O25" s="66"/>
      <c r="P25" s="65"/>
      <c r="Q25" s="66"/>
      <c r="R25" s="65">
        <f>VLOOKUP($A25,'Return Data'!$B$7:$R$2843,16,0)</f>
        <v>-11.7163</v>
      </c>
      <c r="S25" s="67">
        <f t="shared" si="0"/>
        <v>32</v>
      </c>
    </row>
    <row r="26" spans="1:19" x14ac:dyDescent="0.3">
      <c r="A26" s="82" t="s">
        <v>1117</v>
      </c>
      <c r="B26" s="64">
        <f>VLOOKUP($A26,'Return Data'!$B$7:$R$2843,3,0)</f>
        <v>44347</v>
      </c>
      <c r="C26" s="65">
        <f>VLOOKUP($A26,'Return Data'!$B$7:$R$2843,4,0)</f>
        <v>14.158099999999999</v>
      </c>
      <c r="D26" s="65">
        <f>VLOOKUP($A26,'Return Data'!$B$7:$R$2843,9,0)</f>
        <v>4.5163000000000002</v>
      </c>
      <c r="E26" s="66">
        <f t="shared" si="1"/>
        <v>26</v>
      </c>
      <c r="F26" s="65">
        <f>VLOOKUP($A26,'Return Data'!$B$7:$R$2843,10,0)</f>
        <v>6.3158000000000003</v>
      </c>
      <c r="G26" s="66">
        <f t="shared" si="2"/>
        <v>31</v>
      </c>
      <c r="H26" s="65">
        <f>VLOOKUP($A26,'Return Data'!$B$7:$R$2843,11,0)</f>
        <v>1.9746999999999999</v>
      </c>
      <c r="I26" s="66">
        <f t="shared" si="3"/>
        <v>15</v>
      </c>
      <c r="J26" s="65">
        <f>VLOOKUP($A26,'Return Data'!$B$7:$R$2843,12,0)</f>
        <v>5.1924999999999999</v>
      </c>
      <c r="K26" s="66">
        <f t="shared" ref="K26:K38" si="8">RANK(J26,J$8:J$42,0)</f>
        <v>15</v>
      </c>
      <c r="L26" s="65">
        <f>VLOOKUP($A26,'Return Data'!$B$7:$R$2843,13,0)</f>
        <v>1.7243999999999999</v>
      </c>
      <c r="M26" s="66">
        <f t="shared" ref="M26:M38" si="9">RANK(L26,L$8:L$42,0)</f>
        <v>30</v>
      </c>
      <c r="N26" s="65">
        <f>VLOOKUP($A26,'Return Data'!$B$7:$R$2843,17,0)</f>
        <v>1.93</v>
      </c>
      <c r="O26" s="66">
        <f t="shared" ref="O26:O38" si="10">RANK(N26,N$8:N$42,0)</f>
        <v>25</v>
      </c>
      <c r="P26" s="65">
        <f>VLOOKUP($A26,'Return Data'!$B$7:$R$2843,14,0)</f>
        <v>3.4765000000000001</v>
      </c>
      <c r="Q26" s="66">
        <f t="shared" ref="Q26:Q38" si="11">RANK(P26,P$8:P$42,0)</f>
        <v>24</v>
      </c>
      <c r="R26" s="65">
        <f>VLOOKUP($A26,'Return Data'!$B$7:$R$2843,16,0)</f>
        <v>5.7946999999999997</v>
      </c>
      <c r="S26" s="67">
        <f t="shared" si="0"/>
        <v>28</v>
      </c>
    </row>
    <row r="27" spans="1:19" x14ac:dyDescent="0.3">
      <c r="A27" s="82" t="s">
        <v>1120</v>
      </c>
      <c r="B27" s="64">
        <f>VLOOKUP($A27,'Return Data'!$B$7:$R$2843,3,0)</f>
        <v>44347</v>
      </c>
      <c r="C27" s="65">
        <f>VLOOKUP($A27,'Return Data'!$B$7:$R$2843,4,0)</f>
        <v>99.162099999999995</v>
      </c>
      <c r="D27" s="65">
        <f>VLOOKUP($A27,'Return Data'!$B$7:$R$2843,9,0)</f>
        <v>8.2009000000000007</v>
      </c>
      <c r="E27" s="66">
        <f t="shared" si="1"/>
        <v>9</v>
      </c>
      <c r="F27" s="65">
        <f>VLOOKUP($A27,'Return Data'!$B$7:$R$2843,10,0)</f>
        <v>12.9994</v>
      </c>
      <c r="G27" s="66">
        <f t="shared" si="2"/>
        <v>2</v>
      </c>
      <c r="H27" s="65">
        <f>VLOOKUP($A27,'Return Data'!$B$7:$R$2843,11,0)</f>
        <v>2.8452000000000002</v>
      </c>
      <c r="I27" s="66">
        <f t="shared" si="3"/>
        <v>13</v>
      </c>
      <c r="J27" s="65">
        <f>VLOOKUP($A27,'Return Data'!$B$7:$R$2843,12,0)</f>
        <v>6.3422999999999998</v>
      </c>
      <c r="K27" s="66">
        <f t="shared" si="8"/>
        <v>11</v>
      </c>
      <c r="L27" s="65">
        <f>VLOOKUP($A27,'Return Data'!$B$7:$R$2843,13,0)</f>
        <v>7.0622999999999996</v>
      </c>
      <c r="M27" s="66">
        <f t="shared" si="9"/>
        <v>11</v>
      </c>
      <c r="N27" s="65">
        <f>VLOOKUP($A27,'Return Data'!$B$7:$R$2843,17,0)</f>
        <v>9.3849999999999998</v>
      </c>
      <c r="O27" s="66">
        <f t="shared" si="10"/>
        <v>4</v>
      </c>
      <c r="P27" s="65">
        <f>VLOOKUP($A27,'Return Data'!$B$7:$R$2843,14,0)</f>
        <v>9.7079000000000004</v>
      </c>
      <c r="Q27" s="66">
        <f t="shared" si="11"/>
        <v>3</v>
      </c>
      <c r="R27" s="65">
        <f>VLOOKUP($A27,'Return Data'!$B$7:$R$2843,16,0)</f>
        <v>9.3649000000000004</v>
      </c>
      <c r="S27" s="67">
        <f t="shared" si="0"/>
        <v>2</v>
      </c>
    </row>
    <row r="28" spans="1:19" x14ac:dyDescent="0.3">
      <c r="A28" s="82" t="s">
        <v>1123</v>
      </c>
      <c r="B28" s="64">
        <f>VLOOKUP($A28,'Return Data'!$B$7:$R$2843,3,0)</f>
        <v>44347</v>
      </c>
      <c r="C28" s="65">
        <f>VLOOKUP($A28,'Return Data'!$B$7:$R$2843,4,0)</f>
        <v>45.734000000000002</v>
      </c>
      <c r="D28" s="65">
        <f>VLOOKUP($A28,'Return Data'!$B$7:$R$2843,9,0)</f>
        <v>5.1508000000000003</v>
      </c>
      <c r="E28" s="66">
        <f t="shared" si="1"/>
        <v>21</v>
      </c>
      <c r="F28" s="65">
        <f>VLOOKUP($A28,'Return Data'!$B$7:$R$2843,10,0)</f>
        <v>8.0378000000000007</v>
      </c>
      <c r="G28" s="66">
        <f t="shared" si="2"/>
        <v>20</v>
      </c>
      <c r="H28" s="65">
        <f>VLOOKUP($A28,'Return Data'!$B$7:$R$2843,11,0)</f>
        <v>1.8572</v>
      </c>
      <c r="I28" s="66">
        <f t="shared" si="3"/>
        <v>17</v>
      </c>
      <c r="J28" s="65">
        <f>VLOOKUP($A28,'Return Data'!$B$7:$R$2843,12,0)</f>
        <v>4.7462999999999997</v>
      </c>
      <c r="K28" s="66">
        <f t="shared" si="8"/>
        <v>19</v>
      </c>
      <c r="L28" s="65">
        <f>VLOOKUP($A28,'Return Data'!$B$7:$R$2843,13,0)</f>
        <v>4.4298999999999999</v>
      </c>
      <c r="M28" s="66">
        <f t="shared" si="9"/>
        <v>18</v>
      </c>
      <c r="N28" s="65">
        <f>VLOOKUP($A28,'Return Data'!$B$7:$R$2843,17,0)</f>
        <v>7.9539999999999997</v>
      </c>
      <c r="O28" s="66">
        <f t="shared" si="10"/>
        <v>14</v>
      </c>
      <c r="P28" s="65">
        <f>VLOOKUP($A28,'Return Data'!$B$7:$R$2843,14,0)</f>
        <v>8.4799000000000007</v>
      </c>
      <c r="Q28" s="66">
        <f t="shared" si="11"/>
        <v>10</v>
      </c>
      <c r="R28" s="65">
        <f>VLOOKUP($A28,'Return Data'!$B$7:$R$2843,16,0)</f>
        <v>8.4648000000000003</v>
      </c>
      <c r="S28" s="67">
        <f t="shared" si="0"/>
        <v>8</v>
      </c>
    </row>
    <row r="29" spans="1:19" x14ac:dyDescent="0.3">
      <c r="A29" s="82" t="s">
        <v>1124</v>
      </c>
      <c r="B29" s="64">
        <f>VLOOKUP($A29,'Return Data'!$B$7:$R$2843,3,0)</f>
        <v>44347</v>
      </c>
      <c r="C29" s="65">
        <f>VLOOKUP($A29,'Return Data'!$B$7:$R$2843,4,0)</f>
        <v>47.020099999999999</v>
      </c>
      <c r="D29" s="65">
        <f>VLOOKUP($A29,'Return Data'!$B$7:$R$2843,9,0)</f>
        <v>6.2987000000000002</v>
      </c>
      <c r="E29" s="66">
        <f t="shared" si="1"/>
        <v>17</v>
      </c>
      <c r="F29" s="65">
        <f>VLOOKUP($A29,'Return Data'!$B$7:$R$2843,10,0)</f>
        <v>7.1837999999999997</v>
      </c>
      <c r="G29" s="66">
        <f t="shared" si="2"/>
        <v>27</v>
      </c>
      <c r="H29" s="65">
        <f>VLOOKUP($A29,'Return Data'!$B$7:$R$2843,11,0)</f>
        <v>1.6996</v>
      </c>
      <c r="I29" s="66">
        <f t="shared" si="3"/>
        <v>18</v>
      </c>
      <c r="J29" s="65">
        <f>VLOOKUP($A29,'Return Data'!$B$7:$R$2843,12,0)</f>
        <v>4.8917000000000002</v>
      </c>
      <c r="K29" s="66">
        <f t="shared" si="8"/>
        <v>18</v>
      </c>
      <c r="L29" s="65">
        <f>VLOOKUP($A29,'Return Data'!$B$7:$R$2843,13,0)</f>
        <v>4.782</v>
      </c>
      <c r="M29" s="66">
        <f t="shared" si="9"/>
        <v>16</v>
      </c>
      <c r="N29" s="65">
        <f>VLOOKUP($A29,'Return Data'!$B$7:$R$2843,17,0)</f>
        <v>7.2207999999999997</v>
      </c>
      <c r="O29" s="66">
        <f t="shared" si="10"/>
        <v>17</v>
      </c>
      <c r="P29" s="65">
        <f>VLOOKUP($A29,'Return Data'!$B$7:$R$2843,14,0)</f>
        <v>7.5468000000000002</v>
      </c>
      <c r="Q29" s="66">
        <f t="shared" si="11"/>
        <v>17</v>
      </c>
      <c r="R29" s="65">
        <f>VLOOKUP($A29,'Return Data'!$B$7:$R$2843,16,0)</f>
        <v>7.7526999999999999</v>
      </c>
      <c r="S29" s="67">
        <f t="shared" si="0"/>
        <v>19</v>
      </c>
    </row>
    <row r="30" spans="1:19" x14ac:dyDescent="0.3">
      <c r="A30" s="82" t="s">
        <v>1126</v>
      </c>
      <c r="B30" s="64">
        <f>VLOOKUP($A30,'Return Data'!$B$7:$R$2843,3,0)</f>
        <v>44347</v>
      </c>
      <c r="C30" s="65">
        <f>VLOOKUP($A30,'Return Data'!$B$7:$R$2843,4,0)</f>
        <v>34.701000000000001</v>
      </c>
      <c r="D30" s="65">
        <f>VLOOKUP($A30,'Return Data'!$B$7:$R$2843,9,0)</f>
        <v>5.2553999999999998</v>
      </c>
      <c r="E30" s="66">
        <f t="shared" si="1"/>
        <v>20</v>
      </c>
      <c r="F30" s="65">
        <f>VLOOKUP($A30,'Return Data'!$B$7:$R$2843,10,0)</f>
        <v>8.8175000000000008</v>
      </c>
      <c r="G30" s="66">
        <f t="shared" si="2"/>
        <v>16</v>
      </c>
      <c r="H30" s="65">
        <f>VLOOKUP($A30,'Return Data'!$B$7:$R$2843,11,0)</f>
        <v>0.18779999999999999</v>
      </c>
      <c r="I30" s="66">
        <f t="shared" si="3"/>
        <v>27</v>
      </c>
      <c r="J30" s="65">
        <f>VLOOKUP($A30,'Return Data'!$B$7:$R$2843,12,0)</f>
        <v>4.3559999999999999</v>
      </c>
      <c r="K30" s="66">
        <f t="shared" si="8"/>
        <v>23</v>
      </c>
      <c r="L30" s="65">
        <f>VLOOKUP($A30,'Return Data'!$B$7:$R$2843,13,0)</f>
        <v>3.0672999999999999</v>
      </c>
      <c r="M30" s="66">
        <f t="shared" si="9"/>
        <v>27</v>
      </c>
      <c r="N30" s="65">
        <f>VLOOKUP($A30,'Return Data'!$B$7:$R$2843,17,0)</f>
        <v>6.9071999999999996</v>
      </c>
      <c r="O30" s="66">
        <f t="shared" si="10"/>
        <v>19</v>
      </c>
      <c r="P30" s="65">
        <f>VLOOKUP($A30,'Return Data'!$B$7:$R$2843,14,0)</f>
        <v>8.2224000000000004</v>
      </c>
      <c r="Q30" s="66">
        <f t="shared" si="11"/>
        <v>13</v>
      </c>
      <c r="R30" s="65">
        <f>VLOOKUP($A30,'Return Data'!$B$7:$R$2843,16,0)</f>
        <v>6.9625000000000004</v>
      </c>
      <c r="S30" s="67">
        <f t="shared" si="0"/>
        <v>25</v>
      </c>
    </row>
    <row r="31" spans="1:19" x14ac:dyDescent="0.3">
      <c r="A31" s="82" t="s">
        <v>1128</v>
      </c>
      <c r="B31" s="64">
        <f>VLOOKUP($A31,'Return Data'!$B$7:$R$2843,3,0)</f>
        <v>44347</v>
      </c>
      <c r="C31" s="65">
        <f>VLOOKUP($A31,'Return Data'!$B$7:$R$2843,4,0)</f>
        <v>31.244599999999998</v>
      </c>
      <c r="D31" s="65">
        <f>VLOOKUP($A31,'Return Data'!$B$7:$R$2843,9,0)</f>
        <v>4.6002999999999998</v>
      </c>
      <c r="E31" s="66">
        <f t="shared" si="1"/>
        <v>24</v>
      </c>
      <c r="F31" s="65">
        <f>VLOOKUP($A31,'Return Data'!$B$7:$R$2843,10,0)</f>
        <v>9.6426999999999996</v>
      </c>
      <c r="G31" s="66">
        <f t="shared" si="2"/>
        <v>13</v>
      </c>
      <c r="H31" s="65">
        <f>VLOOKUP($A31,'Return Data'!$B$7:$R$2843,11,0)</f>
        <v>2.1267</v>
      </c>
      <c r="I31" s="66">
        <f t="shared" si="3"/>
        <v>14</v>
      </c>
      <c r="J31" s="65">
        <f>VLOOKUP($A31,'Return Data'!$B$7:$R$2843,12,0)</f>
        <v>5.3928000000000003</v>
      </c>
      <c r="K31" s="66">
        <f t="shared" si="8"/>
        <v>13</v>
      </c>
      <c r="L31" s="65">
        <f>VLOOKUP($A31,'Return Data'!$B$7:$R$2843,13,0)</f>
        <v>6.6184000000000003</v>
      </c>
      <c r="M31" s="66">
        <f t="shared" si="9"/>
        <v>12</v>
      </c>
      <c r="N31" s="65">
        <f>VLOOKUP($A31,'Return Data'!$B$7:$R$2843,17,0)</f>
        <v>9.1538000000000004</v>
      </c>
      <c r="O31" s="66">
        <f t="shared" si="10"/>
        <v>6</v>
      </c>
      <c r="P31" s="65">
        <f>VLOOKUP($A31,'Return Data'!$B$7:$R$2843,14,0)</f>
        <v>9.2368000000000006</v>
      </c>
      <c r="Q31" s="66">
        <f t="shared" si="11"/>
        <v>7</v>
      </c>
      <c r="R31" s="65">
        <f>VLOOKUP($A31,'Return Data'!$B$7:$R$2843,16,0)</f>
        <v>9.3148</v>
      </c>
      <c r="S31" s="67">
        <f t="shared" si="0"/>
        <v>3</v>
      </c>
    </row>
    <row r="32" spans="1:19" x14ac:dyDescent="0.3">
      <c r="A32" s="82" t="s">
        <v>1131</v>
      </c>
      <c r="B32" s="64">
        <f>VLOOKUP($A32,'Return Data'!$B$7:$R$2843,3,0)</f>
        <v>44347</v>
      </c>
      <c r="C32" s="65">
        <f>VLOOKUP($A32,'Return Data'!$B$7:$R$2843,4,0)</f>
        <v>53.582099999999997</v>
      </c>
      <c r="D32" s="65">
        <f>VLOOKUP($A32,'Return Data'!$B$7:$R$2843,9,0)</f>
        <v>5.1268000000000002</v>
      </c>
      <c r="E32" s="66">
        <f t="shared" si="1"/>
        <v>22</v>
      </c>
      <c r="F32" s="65">
        <f>VLOOKUP($A32,'Return Data'!$B$7:$R$2843,10,0)</f>
        <v>8.7233000000000001</v>
      </c>
      <c r="G32" s="66">
        <f t="shared" si="2"/>
        <v>17</v>
      </c>
      <c r="H32" s="65">
        <f>VLOOKUP($A32,'Return Data'!$B$7:$R$2843,11,0)</f>
        <v>0.37369999999999998</v>
      </c>
      <c r="I32" s="66">
        <f t="shared" si="3"/>
        <v>26</v>
      </c>
      <c r="J32" s="65">
        <f>VLOOKUP($A32,'Return Data'!$B$7:$R$2843,12,0)</f>
        <v>4.9452999999999996</v>
      </c>
      <c r="K32" s="66">
        <f t="shared" si="8"/>
        <v>17</v>
      </c>
      <c r="L32" s="65">
        <f>VLOOKUP($A32,'Return Data'!$B$7:$R$2843,13,0)</f>
        <v>3.7256</v>
      </c>
      <c r="M32" s="66">
        <f t="shared" si="9"/>
        <v>23</v>
      </c>
      <c r="N32" s="65">
        <f>VLOOKUP($A32,'Return Data'!$B$7:$R$2843,17,0)</f>
        <v>8.4276</v>
      </c>
      <c r="O32" s="66">
        <f t="shared" si="10"/>
        <v>10</v>
      </c>
      <c r="P32" s="65">
        <f>VLOOKUP($A32,'Return Data'!$B$7:$R$2843,14,0)</f>
        <v>9.3454999999999995</v>
      </c>
      <c r="Q32" s="66">
        <f t="shared" si="11"/>
        <v>5</v>
      </c>
      <c r="R32" s="65">
        <f>VLOOKUP($A32,'Return Data'!$B$7:$R$2843,16,0)</f>
        <v>8.3658999999999999</v>
      </c>
      <c r="S32" s="67">
        <f t="shared" si="0"/>
        <v>9</v>
      </c>
    </row>
    <row r="33" spans="1:19" x14ac:dyDescent="0.3">
      <c r="A33" s="82" t="s">
        <v>1132</v>
      </c>
      <c r="B33" s="64">
        <f>VLOOKUP($A33,'Return Data'!$B$7:$R$2843,3,0)</f>
        <v>44347</v>
      </c>
      <c r="C33" s="65">
        <f>VLOOKUP($A33,'Return Data'!$B$7:$R$2843,4,0)</f>
        <v>50.041899999999998</v>
      </c>
      <c r="D33" s="65">
        <f>VLOOKUP($A33,'Return Data'!$B$7:$R$2843,9,0)</f>
        <v>2.1332</v>
      </c>
      <c r="E33" s="66">
        <f t="shared" si="1"/>
        <v>32</v>
      </c>
      <c r="F33" s="65">
        <f>VLOOKUP($A33,'Return Data'!$B$7:$R$2843,10,0)</f>
        <v>5.5213999999999999</v>
      </c>
      <c r="G33" s="66">
        <f t="shared" si="2"/>
        <v>33</v>
      </c>
      <c r="H33" s="65">
        <f>VLOOKUP($A33,'Return Data'!$B$7:$R$2843,11,0)</f>
        <v>-0.19220000000000001</v>
      </c>
      <c r="I33" s="66">
        <f t="shared" si="3"/>
        <v>30</v>
      </c>
      <c r="J33" s="65">
        <f>VLOOKUP($A33,'Return Data'!$B$7:$R$2843,12,0)</f>
        <v>2.7414999999999998</v>
      </c>
      <c r="K33" s="66">
        <f t="shared" si="8"/>
        <v>30</v>
      </c>
      <c r="L33" s="65">
        <f>VLOOKUP($A33,'Return Data'!$B$7:$R$2843,13,0)</f>
        <v>3.9357000000000002</v>
      </c>
      <c r="M33" s="66">
        <f t="shared" si="9"/>
        <v>22</v>
      </c>
      <c r="N33" s="65">
        <f>VLOOKUP($A33,'Return Data'!$B$7:$R$2843,17,0)</f>
        <v>-0.62109999999999999</v>
      </c>
      <c r="O33" s="66">
        <f t="shared" si="10"/>
        <v>28</v>
      </c>
      <c r="P33" s="65">
        <f>VLOOKUP($A33,'Return Data'!$B$7:$R$2843,14,0)</f>
        <v>2.1286999999999998</v>
      </c>
      <c r="Q33" s="66">
        <f t="shared" si="11"/>
        <v>27</v>
      </c>
      <c r="R33" s="65">
        <f>VLOOKUP($A33,'Return Data'!$B$7:$R$2843,16,0)</f>
        <v>6.3029000000000002</v>
      </c>
      <c r="S33" s="67">
        <f t="shared" si="0"/>
        <v>26</v>
      </c>
    </row>
    <row r="34" spans="1:19" x14ac:dyDescent="0.3">
      <c r="A34" s="82" t="s">
        <v>1135</v>
      </c>
      <c r="B34" s="64">
        <f>VLOOKUP($A34,'Return Data'!$B$7:$R$2843,3,0)</f>
        <v>44347</v>
      </c>
      <c r="C34" s="65">
        <f>VLOOKUP($A34,'Return Data'!$B$7:$R$2843,4,0)</f>
        <v>60.992600000000003</v>
      </c>
      <c r="D34" s="65">
        <f>VLOOKUP($A34,'Return Data'!$B$7:$R$2843,9,0)</f>
        <v>7.2291999999999996</v>
      </c>
      <c r="E34" s="66">
        <f t="shared" si="1"/>
        <v>13</v>
      </c>
      <c r="F34" s="65">
        <f>VLOOKUP($A34,'Return Data'!$B$7:$R$2843,10,0)</f>
        <v>7.1315999999999997</v>
      </c>
      <c r="G34" s="66">
        <f t="shared" si="2"/>
        <v>28</v>
      </c>
      <c r="H34" s="65">
        <f>VLOOKUP($A34,'Return Data'!$B$7:$R$2843,11,0)</f>
        <v>1.2359</v>
      </c>
      <c r="I34" s="66">
        <f t="shared" si="3"/>
        <v>22</v>
      </c>
      <c r="J34" s="65">
        <f>VLOOKUP($A34,'Return Data'!$B$7:$R$2843,12,0)</f>
        <v>5.4976000000000003</v>
      </c>
      <c r="K34" s="66">
        <f t="shared" si="8"/>
        <v>12</v>
      </c>
      <c r="L34" s="65">
        <f>VLOOKUP($A34,'Return Data'!$B$7:$R$2843,13,0)</f>
        <v>4.7750000000000004</v>
      </c>
      <c r="M34" s="66">
        <f t="shared" si="9"/>
        <v>17</v>
      </c>
      <c r="N34" s="65">
        <f>VLOOKUP($A34,'Return Data'!$B$7:$R$2843,17,0)</f>
        <v>8.5048999999999992</v>
      </c>
      <c r="O34" s="66">
        <f t="shared" si="10"/>
        <v>7</v>
      </c>
      <c r="P34" s="65">
        <f>VLOOKUP($A34,'Return Data'!$B$7:$R$2843,14,0)</f>
        <v>8.8958999999999993</v>
      </c>
      <c r="Q34" s="66">
        <f t="shared" si="11"/>
        <v>8</v>
      </c>
      <c r="R34" s="65">
        <f>VLOOKUP($A34,'Return Data'!$B$7:$R$2843,16,0)</f>
        <v>8.7615999999999996</v>
      </c>
      <c r="S34" s="67">
        <f t="shared" si="0"/>
        <v>5</v>
      </c>
    </row>
    <row r="35" spans="1:19" x14ac:dyDescent="0.3">
      <c r="A35" s="82" t="s">
        <v>1136</v>
      </c>
      <c r="B35" s="64">
        <f>VLOOKUP($A35,'Return Data'!$B$7:$R$2843,3,0)</f>
        <v>44347</v>
      </c>
      <c r="C35" s="65">
        <f>VLOOKUP($A35,'Return Data'!$B$7:$R$2843,4,0)</f>
        <v>57.373699999999999</v>
      </c>
      <c r="D35" s="65">
        <f>VLOOKUP($A35,'Return Data'!$B$7:$R$2843,9,0)</f>
        <v>4.5259999999999998</v>
      </c>
      <c r="E35" s="66">
        <f t="shared" si="1"/>
        <v>25</v>
      </c>
      <c r="F35" s="65">
        <f>VLOOKUP($A35,'Return Data'!$B$7:$R$2843,10,0)</f>
        <v>7.0548000000000002</v>
      </c>
      <c r="G35" s="66">
        <f t="shared" si="2"/>
        <v>29</v>
      </c>
      <c r="H35" s="65">
        <f>VLOOKUP($A35,'Return Data'!$B$7:$R$2843,11,0)</f>
        <v>1.3322000000000001</v>
      </c>
      <c r="I35" s="66">
        <f t="shared" si="3"/>
        <v>21</v>
      </c>
      <c r="J35" s="65">
        <f>VLOOKUP($A35,'Return Data'!$B$7:$R$2843,12,0)</f>
        <v>3.6728999999999998</v>
      </c>
      <c r="K35" s="66">
        <f t="shared" si="8"/>
        <v>28</v>
      </c>
      <c r="L35" s="65">
        <f>VLOOKUP($A35,'Return Data'!$B$7:$R$2843,13,0)</f>
        <v>3.3997000000000002</v>
      </c>
      <c r="M35" s="66">
        <f t="shared" si="9"/>
        <v>26</v>
      </c>
      <c r="N35" s="65">
        <f>VLOOKUP($A35,'Return Data'!$B$7:$R$2843,17,0)</f>
        <v>7.1822999999999997</v>
      </c>
      <c r="O35" s="66">
        <f t="shared" si="10"/>
        <v>18</v>
      </c>
      <c r="P35" s="65">
        <f>VLOOKUP($A35,'Return Data'!$B$7:$R$2843,14,0)</f>
        <v>8.0500000000000007</v>
      </c>
      <c r="Q35" s="66">
        <f t="shared" si="11"/>
        <v>16</v>
      </c>
      <c r="R35" s="65">
        <f>VLOOKUP($A35,'Return Data'!$B$7:$R$2843,16,0)</f>
        <v>8.1501999999999999</v>
      </c>
      <c r="S35" s="67">
        <f t="shared" si="0"/>
        <v>12</v>
      </c>
    </row>
    <row r="36" spans="1:19" x14ac:dyDescent="0.3">
      <c r="A36" s="82" t="s">
        <v>1138</v>
      </c>
      <c r="B36" s="64">
        <f>VLOOKUP($A36,'Return Data'!$B$7:$R$2843,3,0)</f>
        <v>44347</v>
      </c>
      <c r="C36" s="65">
        <f>VLOOKUP($A36,'Return Data'!$B$7:$R$2843,4,0)</f>
        <v>71.171800000000005</v>
      </c>
      <c r="D36" s="65">
        <f>VLOOKUP($A36,'Return Data'!$B$7:$R$2843,9,0)</f>
        <v>3.2913999999999999</v>
      </c>
      <c r="E36" s="66">
        <f t="shared" si="1"/>
        <v>31</v>
      </c>
      <c r="F36" s="65">
        <f>VLOOKUP($A36,'Return Data'!$B$7:$R$2843,10,0)</f>
        <v>9.8369999999999997</v>
      </c>
      <c r="G36" s="66">
        <f t="shared" si="2"/>
        <v>11</v>
      </c>
      <c r="H36" s="65">
        <f>VLOOKUP($A36,'Return Data'!$B$7:$R$2843,11,0)</f>
        <v>0.17699999999999999</v>
      </c>
      <c r="I36" s="66">
        <f t="shared" si="3"/>
        <v>28</v>
      </c>
      <c r="J36" s="65">
        <f>VLOOKUP($A36,'Return Data'!$B$7:$R$2843,12,0)</f>
        <v>4.3887999999999998</v>
      </c>
      <c r="K36" s="66">
        <f t="shared" si="8"/>
        <v>22</v>
      </c>
      <c r="L36" s="65">
        <f>VLOOKUP($A36,'Return Data'!$B$7:$R$2843,13,0)</f>
        <v>3.714</v>
      </c>
      <c r="M36" s="66">
        <f t="shared" si="9"/>
        <v>24</v>
      </c>
      <c r="N36" s="65">
        <f>VLOOKUP($A36,'Return Data'!$B$7:$R$2843,17,0)</f>
        <v>8.0717999999999996</v>
      </c>
      <c r="O36" s="66">
        <f t="shared" si="10"/>
        <v>12</v>
      </c>
      <c r="P36" s="65">
        <f>VLOOKUP($A36,'Return Data'!$B$7:$R$2843,14,0)</f>
        <v>9.2925000000000004</v>
      </c>
      <c r="Q36" s="66">
        <f t="shared" si="11"/>
        <v>6</v>
      </c>
      <c r="R36" s="65">
        <f>VLOOKUP($A36,'Return Data'!$B$7:$R$2843,16,0)</f>
        <v>8.7517999999999994</v>
      </c>
      <c r="S36" s="67">
        <f t="shared" si="0"/>
        <v>6</v>
      </c>
    </row>
    <row r="37" spans="1:19" x14ac:dyDescent="0.3">
      <c r="A37" s="82" t="s">
        <v>1141</v>
      </c>
      <c r="B37" s="64">
        <f>VLOOKUP($A37,'Return Data'!$B$7:$R$2843,3,0)</f>
        <v>44347</v>
      </c>
      <c r="C37" s="65">
        <f>VLOOKUP($A37,'Return Data'!$B$7:$R$2843,4,0)</f>
        <v>55.455599999999997</v>
      </c>
      <c r="D37" s="65">
        <f>VLOOKUP($A37,'Return Data'!$B$7:$R$2843,9,0)</f>
        <v>6.2990000000000004</v>
      </c>
      <c r="E37" s="66">
        <f t="shared" si="1"/>
        <v>16</v>
      </c>
      <c r="F37" s="65">
        <f>VLOOKUP($A37,'Return Data'!$B$7:$R$2843,10,0)</f>
        <v>7.9973000000000001</v>
      </c>
      <c r="G37" s="66">
        <f t="shared" si="2"/>
        <v>21</v>
      </c>
      <c r="H37" s="65">
        <f>VLOOKUP($A37,'Return Data'!$B$7:$R$2843,11,0)</f>
        <v>3.0825</v>
      </c>
      <c r="I37" s="66">
        <f t="shared" si="3"/>
        <v>12</v>
      </c>
      <c r="J37" s="65">
        <f>VLOOKUP($A37,'Return Data'!$B$7:$R$2843,12,0)</f>
        <v>6.8258999999999999</v>
      </c>
      <c r="K37" s="66">
        <f t="shared" si="8"/>
        <v>9</v>
      </c>
      <c r="L37" s="65">
        <f>VLOOKUP($A37,'Return Data'!$B$7:$R$2843,13,0)</f>
        <v>7.3695000000000004</v>
      </c>
      <c r="M37" s="66">
        <f t="shared" si="9"/>
        <v>10</v>
      </c>
      <c r="N37" s="65">
        <f>VLOOKUP($A37,'Return Data'!$B$7:$R$2843,17,0)</f>
        <v>9.9905000000000008</v>
      </c>
      <c r="O37" s="66">
        <f t="shared" si="10"/>
        <v>1</v>
      </c>
      <c r="P37" s="65">
        <f>VLOOKUP($A37,'Return Data'!$B$7:$R$2843,14,0)</f>
        <v>9.6452000000000009</v>
      </c>
      <c r="Q37" s="66">
        <f t="shared" si="11"/>
        <v>4</v>
      </c>
      <c r="R37" s="65">
        <f>VLOOKUP($A37,'Return Data'!$B$7:$R$2843,16,0)</f>
        <v>7.8719999999999999</v>
      </c>
      <c r="S37" s="67">
        <f t="shared" si="0"/>
        <v>16</v>
      </c>
    </row>
    <row r="38" spans="1:19" x14ac:dyDescent="0.3">
      <c r="A38" s="82" t="s">
        <v>1143</v>
      </c>
      <c r="B38" s="64">
        <f>VLOOKUP($A38,'Return Data'!$B$7:$R$2843,3,0)</f>
        <v>44347</v>
      </c>
      <c r="C38" s="65">
        <f>VLOOKUP($A38,'Return Data'!$B$7:$R$2843,4,0)</f>
        <v>65.558499999999995</v>
      </c>
      <c r="D38" s="65">
        <f>VLOOKUP($A38,'Return Data'!$B$7:$R$2843,9,0)</f>
        <v>6.0003000000000002</v>
      </c>
      <c r="E38" s="66">
        <f t="shared" si="1"/>
        <v>18</v>
      </c>
      <c r="F38" s="65">
        <f>VLOOKUP($A38,'Return Data'!$B$7:$R$2843,10,0)</f>
        <v>9.4475999999999996</v>
      </c>
      <c r="G38" s="66">
        <f t="shared" si="2"/>
        <v>14</v>
      </c>
      <c r="H38" s="65">
        <f>VLOOKUP($A38,'Return Data'!$B$7:$R$2843,11,0)</f>
        <v>0.99450000000000005</v>
      </c>
      <c r="I38" s="66">
        <f t="shared" si="3"/>
        <v>24</v>
      </c>
      <c r="J38" s="65">
        <f>VLOOKUP($A38,'Return Data'!$B$7:$R$2843,12,0)</f>
        <v>4.6313000000000004</v>
      </c>
      <c r="K38" s="66">
        <f t="shared" si="8"/>
        <v>21</v>
      </c>
      <c r="L38" s="65">
        <f>VLOOKUP($A38,'Return Data'!$B$7:$R$2843,13,0)</f>
        <v>6.1360999999999999</v>
      </c>
      <c r="M38" s="66">
        <f t="shared" si="9"/>
        <v>13</v>
      </c>
      <c r="N38" s="65">
        <f>VLOOKUP($A38,'Return Data'!$B$7:$R$2843,17,0)</f>
        <v>8.4794</v>
      </c>
      <c r="O38" s="66">
        <f t="shared" si="10"/>
        <v>8</v>
      </c>
      <c r="P38" s="65">
        <f>VLOOKUP($A38,'Return Data'!$B$7:$R$2843,14,0)</f>
        <v>8.1525999999999996</v>
      </c>
      <c r="Q38" s="66">
        <f t="shared" si="11"/>
        <v>15</v>
      </c>
      <c r="R38" s="65">
        <f>VLOOKUP($A38,'Return Data'!$B$7:$R$2843,16,0)</f>
        <v>8.1123999999999992</v>
      </c>
      <c r="S38" s="67">
        <f t="shared" si="0"/>
        <v>13</v>
      </c>
    </row>
    <row r="39" spans="1:19" x14ac:dyDescent="0.3">
      <c r="A39" s="82" t="s">
        <v>1145</v>
      </c>
      <c r="B39" s="64">
        <f>VLOOKUP($A39,'Return Data'!$B$7:$R$2843,3,0)</f>
        <v>44347</v>
      </c>
      <c r="C39" s="65">
        <f>VLOOKUP($A39,'Return Data'!$B$7:$R$2843,4,0)</f>
        <v>1.6294</v>
      </c>
      <c r="D39" s="65">
        <f>VLOOKUP($A39,'Return Data'!$B$7:$R$2843,9,0)</f>
        <v>11.1607</v>
      </c>
      <c r="E39" s="66">
        <f t="shared" si="1"/>
        <v>4</v>
      </c>
      <c r="F39" s="65">
        <f>VLOOKUP($A39,'Return Data'!$B$7:$R$2843,10,0)</f>
        <v>11.356299999999999</v>
      </c>
      <c r="G39" s="66">
        <f t="shared" si="2"/>
        <v>4</v>
      </c>
      <c r="H39" s="65">
        <f>VLOOKUP($A39,'Return Data'!$B$7:$R$2843,11,0)</f>
        <v>-40.019300000000001</v>
      </c>
      <c r="I39" s="66">
        <f t="shared" si="3"/>
        <v>32</v>
      </c>
      <c r="J39" s="65"/>
      <c r="K39" s="66"/>
      <c r="L39" s="65"/>
      <c r="M39" s="66"/>
      <c r="N39" s="65"/>
      <c r="O39" s="66"/>
      <c r="P39" s="65"/>
      <c r="Q39" s="66"/>
      <c r="R39" s="65">
        <f>VLOOKUP($A39,'Return Data'!$B$7:$R$2843,16,0)</f>
        <v>-11.7037</v>
      </c>
      <c r="S39" s="67">
        <f t="shared" si="0"/>
        <v>31</v>
      </c>
    </row>
    <row r="40" spans="1:19" x14ac:dyDescent="0.3">
      <c r="A40" s="82" t="s">
        <v>1147</v>
      </c>
      <c r="B40" s="64">
        <f>VLOOKUP($A40,'Return Data'!$B$7:$R$2843,3,0)</f>
        <v>44347</v>
      </c>
      <c r="C40" s="65">
        <f>VLOOKUP($A40,'Return Data'!$B$7:$R$2843,4,0)</f>
        <v>50.878900000000002</v>
      </c>
      <c r="D40" s="65">
        <f>VLOOKUP($A40,'Return Data'!$B$7:$R$2843,9,0)</f>
        <v>3.4256000000000002</v>
      </c>
      <c r="E40" s="66">
        <f t="shared" si="1"/>
        <v>30</v>
      </c>
      <c r="F40" s="65">
        <f>VLOOKUP($A40,'Return Data'!$B$7:$R$2843,10,0)</f>
        <v>5.76</v>
      </c>
      <c r="G40" s="66">
        <f t="shared" si="2"/>
        <v>32</v>
      </c>
      <c r="H40" s="65">
        <f>VLOOKUP($A40,'Return Data'!$B$7:$R$2843,11,0)</f>
        <v>1.2358</v>
      </c>
      <c r="I40" s="66">
        <f t="shared" si="3"/>
        <v>23</v>
      </c>
      <c r="J40" s="65">
        <f>VLOOKUP($A40,'Return Data'!$B$7:$R$2843,12,0)</f>
        <v>3.8731</v>
      </c>
      <c r="K40" s="66">
        <f>RANK(J40,J$8:J$42,0)</f>
        <v>26</v>
      </c>
      <c r="L40" s="65">
        <f>VLOOKUP($A40,'Return Data'!$B$7:$R$2843,13,0)</f>
        <v>3.9784999999999999</v>
      </c>
      <c r="M40" s="66">
        <f>RANK(L40,L$8:L$42,0)</f>
        <v>21</v>
      </c>
      <c r="N40" s="65">
        <f>VLOOKUP($A40,'Return Data'!$B$7:$R$2843,17,0)</f>
        <v>-1.3853</v>
      </c>
      <c r="O40" s="66">
        <f>RANK(N40,N$8:N$42,0)</f>
        <v>29</v>
      </c>
      <c r="P40" s="65">
        <f>VLOOKUP($A40,'Return Data'!$B$7:$R$2843,14,0)</f>
        <v>-0.50800000000000001</v>
      </c>
      <c r="Q40" s="66">
        <f>RANK(P40,P$8:P$42,0)</f>
        <v>28</v>
      </c>
      <c r="R40" s="65">
        <f>VLOOKUP($A40,'Return Data'!$B$7:$R$2843,16,0)</f>
        <v>7.3394000000000004</v>
      </c>
      <c r="S40" s="67">
        <f t="shared" si="0"/>
        <v>24</v>
      </c>
    </row>
    <row r="41" spans="1:19" x14ac:dyDescent="0.3">
      <c r="A41" s="82" t="s">
        <v>1008</v>
      </c>
      <c r="B41" s="64">
        <f>VLOOKUP($A41,'Return Data'!$B$7:$R$2843,3,0)</f>
        <v>44347</v>
      </c>
      <c r="C41" s="65">
        <f>VLOOKUP($A41,'Return Data'!$B$7:$R$2843,4,0)</f>
        <v>71.579400000000007</v>
      </c>
      <c r="D41" s="65">
        <f>VLOOKUP($A41,'Return Data'!$B$7:$R$2843,9,0)</f>
        <v>3.7673999999999999</v>
      </c>
      <c r="E41" s="66">
        <f t="shared" si="1"/>
        <v>28</v>
      </c>
      <c r="F41" s="65">
        <f>VLOOKUP($A41,'Return Data'!$B$7:$R$2843,10,0)</f>
        <v>11.066599999999999</v>
      </c>
      <c r="G41" s="66">
        <f t="shared" si="2"/>
        <v>6</v>
      </c>
      <c r="H41" s="65">
        <f>VLOOKUP($A41,'Return Data'!$B$7:$R$2843,11,0)</f>
        <v>-0.89970000000000006</v>
      </c>
      <c r="I41" s="66">
        <f t="shared" si="3"/>
        <v>31</v>
      </c>
      <c r="J41" s="65">
        <f>VLOOKUP($A41,'Return Data'!$B$7:$R$2843,12,0)</f>
        <v>3.9721000000000002</v>
      </c>
      <c r="K41" s="66">
        <f>RANK(J41,J$8:J$42,0)</f>
        <v>25</v>
      </c>
      <c r="L41" s="65">
        <f>VLOOKUP($A41,'Return Data'!$B$7:$R$2843,13,0)</f>
        <v>2.7033999999999998</v>
      </c>
      <c r="M41" s="66">
        <f>RANK(L41,L$8:L$42,0)</f>
        <v>29</v>
      </c>
      <c r="N41" s="65">
        <f>VLOOKUP($A41,'Return Data'!$B$7:$R$2843,17,0)</f>
        <v>8.3388000000000009</v>
      </c>
      <c r="O41" s="66">
        <f>RANK(N41,N$8:N$42,0)</f>
        <v>11</v>
      </c>
      <c r="P41" s="65">
        <f>VLOOKUP($A41,'Return Data'!$B$7:$R$2843,14,0)</f>
        <v>9.7796000000000003</v>
      </c>
      <c r="Q41" s="66">
        <f>RANK(P41,P$8:P$42,0)</f>
        <v>1</v>
      </c>
      <c r="R41" s="65">
        <f>VLOOKUP($A41,'Return Data'!$B$7:$R$2843,16,0)</f>
        <v>8.9710999999999999</v>
      </c>
      <c r="S41" s="67">
        <f t="shared" si="0"/>
        <v>4</v>
      </c>
    </row>
    <row r="42" spans="1:19" x14ac:dyDescent="0.3">
      <c r="A42" s="82" t="s">
        <v>1010</v>
      </c>
      <c r="B42" s="64">
        <f>VLOOKUP($A42,'Return Data'!$B$7:$R$2843,3,0)</f>
        <v>44347</v>
      </c>
      <c r="C42" s="65">
        <f>VLOOKUP($A42,'Return Data'!$B$7:$R$2843,4,0)</f>
        <v>13.794700000000001</v>
      </c>
      <c r="D42" s="65">
        <f>VLOOKUP($A42,'Return Data'!$B$7:$R$2843,9,0)</f>
        <v>-4.4217000000000004</v>
      </c>
      <c r="E42" s="66">
        <f t="shared" si="1"/>
        <v>34</v>
      </c>
      <c r="F42" s="65">
        <f>VLOOKUP($A42,'Return Data'!$B$7:$R$2843,10,0)</f>
        <v>7.4358000000000004</v>
      </c>
      <c r="G42" s="66">
        <f t="shared" si="2"/>
        <v>25</v>
      </c>
      <c r="H42" s="65">
        <f>VLOOKUP($A42,'Return Data'!$B$7:$R$2843,11,0)</f>
        <v>0.57809999999999995</v>
      </c>
      <c r="I42" s="66">
        <f t="shared" si="3"/>
        <v>25</v>
      </c>
      <c r="J42" s="65">
        <f>VLOOKUP($A42,'Return Data'!$B$7:$R$2843,12,0)</f>
        <v>4.1871999999999998</v>
      </c>
      <c r="K42" s="66">
        <f>RANK(J42,J$8:J$42,0)</f>
        <v>24</v>
      </c>
      <c r="L42" s="65">
        <f>VLOOKUP($A42,'Return Data'!$B$7:$R$2843,13,0)</f>
        <v>3.5568</v>
      </c>
      <c r="M42" s="66">
        <f>RANK(L42,L$8:L$42,0)</f>
        <v>25</v>
      </c>
      <c r="N42" s="65">
        <f>VLOOKUP($A42,'Return Data'!$B$7:$R$2843,17,0)</f>
        <v>9.2690999999999999</v>
      </c>
      <c r="O42" s="66">
        <f>RANK(N42,N$8:N$42,0)</f>
        <v>5</v>
      </c>
      <c r="P42" s="65"/>
      <c r="Q42" s="66"/>
      <c r="R42" s="65">
        <f>VLOOKUP($A42,'Return Data'!$B$7:$R$2843,16,0)</f>
        <v>11.7142</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6.2540411764705892</v>
      </c>
      <c r="E44" s="88"/>
      <c r="F44" s="89">
        <f>AVERAGE(F8:F42)</f>
        <v>8.8828352941176458</v>
      </c>
      <c r="G44" s="88"/>
      <c r="H44" s="89">
        <f>AVERAGE(H8:H42)</f>
        <v>-0.81588823529411747</v>
      </c>
      <c r="I44" s="88"/>
      <c r="J44" s="89">
        <f>AVERAGE(J8:J42)</f>
        <v>6.1572419354838708</v>
      </c>
      <c r="K44" s="88"/>
      <c r="L44" s="89">
        <f>AVERAGE(L8:L42)</f>
        <v>5.9508354838709669</v>
      </c>
      <c r="M44" s="88"/>
      <c r="N44" s="89">
        <f>AVERAGE(N8:N42)</f>
        <v>5.7486466666666676</v>
      </c>
      <c r="O44" s="88"/>
      <c r="P44" s="89">
        <f>AVERAGE(P8:P42)</f>
        <v>6.4285793103448272</v>
      </c>
      <c r="Q44" s="88"/>
      <c r="R44" s="89">
        <f>AVERAGE(R8:R42)</f>
        <v>4.4020371428571439</v>
      </c>
      <c r="S44" s="90"/>
    </row>
    <row r="45" spans="1:19" x14ac:dyDescent="0.3">
      <c r="A45" s="87" t="s">
        <v>28</v>
      </c>
      <c r="B45" s="88"/>
      <c r="C45" s="88"/>
      <c r="D45" s="89">
        <f>MIN(D8:D42)</f>
        <v>-4.4217000000000004</v>
      </c>
      <c r="E45" s="88"/>
      <c r="F45" s="89">
        <f>MIN(F8:F42)</f>
        <v>0</v>
      </c>
      <c r="G45" s="88"/>
      <c r="H45" s="89">
        <f>MIN(H8:H42)</f>
        <v>-40.641800000000003</v>
      </c>
      <c r="I45" s="88"/>
      <c r="J45" s="89">
        <f>MIN(J8:J42)</f>
        <v>0</v>
      </c>
      <c r="K45" s="88"/>
      <c r="L45" s="89">
        <f>MIN(L8:L42)</f>
        <v>0</v>
      </c>
      <c r="M45" s="88"/>
      <c r="N45" s="89">
        <f>MIN(N8:N42)</f>
        <v>-13.340199999999999</v>
      </c>
      <c r="O45" s="88"/>
      <c r="P45" s="89">
        <f>MIN(P8:P42)</f>
        <v>-8.1031999999999993</v>
      </c>
      <c r="Q45" s="88"/>
      <c r="R45" s="89">
        <f>MIN(R8:R42)</f>
        <v>-23.116399999999999</v>
      </c>
      <c r="S45" s="90"/>
    </row>
    <row r="46" spans="1:19" ht="15" thickBot="1" x14ac:dyDescent="0.35">
      <c r="A46" s="91" t="s">
        <v>29</v>
      </c>
      <c r="B46" s="92"/>
      <c r="C46" s="92"/>
      <c r="D46" s="93">
        <f>MAX(D8:D42)</f>
        <v>13.6815</v>
      </c>
      <c r="E46" s="92"/>
      <c r="F46" s="93">
        <f>MAX(F8:F42)</f>
        <v>21.441299999999998</v>
      </c>
      <c r="G46" s="92"/>
      <c r="H46" s="93">
        <f>MAX(H8:H42)</f>
        <v>19.2057</v>
      </c>
      <c r="I46" s="92"/>
      <c r="J46" s="93">
        <f>MAX(J8:J42)</f>
        <v>25.081399999999999</v>
      </c>
      <c r="K46" s="92"/>
      <c r="L46" s="93">
        <f>MAX(L8:L42)</f>
        <v>16.205300000000001</v>
      </c>
      <c r="M46" s="92"/>
      <c r="N46" s="93">
        <f>MAX(N8:N42)</f>
        <v>9.9905000000000008</v>
      </c>
      <c r="O46" s="92"/>
      <c r="P46" s="93">
        <f>MAX(P8:P42)</f>
        <v>9.7796000000000003</v>
      </c>
      <c r="Q46" s="92"/>
      <c r="R46" s="93">
        <f>MAX(R8:R42)</f>
        <v>11.7142</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44347</v>
      </c>
      <c r="C8" s="65">
        <f>VLOOKUP($A8,'Return Data'!$B$7:$R$2843,4,0)</f>
        <v>320.98</v>
      </c>
      <c r="D8" s="65">
        <f>VLOOKUP($A8,'Return Data'!$B$7:$R$2843,10,0)</f>
        <v>6.7939999999999996</v>
      </c>
      <c r="E8" s="66">
        <f t="shared" ref="E8:E36" si="0">RANK(D8,D$8:D$36,0)</f>
        <v>16</v>
      </c>
      <c r="F8" s="65">
        <f>VLOOKUP($A8,'Return Data'!$B$7:$R$2843,11,0)</f>
        <v>21.564900000000002</v>
      </c>
      <c r="G8" s="66">
        <f t="shared" ref="G8:G36" si="1">RANK(F8,F$8:F$36,0)</f>
        <v>9</v>
      </c>
      <c r="H8" s="65">
        <f>VLOOKUP($A8,'Return Data'!$B$7:$R$2843,12,0)</f>
        <v>37.925400000000003</v>
      </c>
      <c r="I8" s="66">
        <f t="shared" ref="I8:I36" si="2">RANK(H8,H$8:H$36,0)</f>
        <v>11</v>
      </c>
      <c r="J8" s="65">
        <f>VLOOKUP($A8,'Return Data'!$B$7:$R$2843,13,0)</f>
        <v>63.140999999999998</v>
      </c>
      <c r="K8" s="66">
        <f t="shared" ref="K8:K36" si="3">RANK(J8,J$8:J$36,0)</f>
        <v>9</v>
      </c>
      <c r="L8" s="65">
        <f>VLOOKUP($A8,'Return Data'!$B$7:$R$2843,17,0)</f>
        <v>14.739100000000001</v>
      </c>
      <c r="M8" s="66">
        <f t="shared" ref="M8:M36" si="4">RANK(L8,L$8:L$36,0)</f>
        <v>21</v>
      </c>
      <c r="N8" s="65">
        <f>VLOOKUP($A8,'Return Data'!$B$7:$R$2843,14,0)</f>
        <v>11.9847</v>
      </c>
      <c r="O8" s="66">
        <f t="shared" ref="O8:O26" si="5">RANK(N8,N$8:N$36,0)</f>
        <v>22</v>
      </c>
      <c r="P8" s="65">
        <f>VLOOKUP($A8,'Return Data'!$B$7:$R$2843,15,0)</f>
        <v>13.5456</v>
      </c>
      <c r="Q8" s="66">
        <f t="shared" ref="Q8:Q26" si="6">RANK(P8,P$8:P$36,0)</f>
        <v>22</v>
      </c>
      <c r="R8" s="65">
        <f>VLOOKUP($A8,'Return Data'!$B$7:$R$2843,16,0)</f>
        <v>14.829499999999999</v>
      </c>
      <c r="S8" s="67">
        <f t="shared" ref="S8:S36" si="7">RANK(R8,R$8:R$36,0)</f>
        <v>13</v>
      </c>
    </row>
    <row r="9" spans="1:20" x14ac:dyDescent="0.3">
      <c r="A9" s="63" t="s">
        <v>952</v>
      </c>
      <c r="B9" s="64">
        <f>VLOOKUP($A9,'Return Data'!$B$7:$R$2843,3,0)</f>
        <v>44347</v>
      </c>
      <c r="C9" s="65">
        <f>VLOOKUP($A9,'Return Data'!$B$7:$R$2843,4,0)</f>
        <v>45.22</v>
      </c>
      <c r="D9" s="65">
        <f>VLOOKUP($A9,'Return Data'!$B$7:$R$2843,10,0)</f>
        <v>7.4108999999999998</v>
      </c>
      <c r="E9" s="66">
        <f t="shared" si="0"/>
        <v>12</v>
      </c>
      <c r="F9" s="65">
        <f>VLOOKUP($A9,'Return Data'!$B$7:$R$2843,11,0)</f>
        <v>16.336500000000001</v>
      </c>
      <c r="G9" s="66">
        <f t="shared" si="1"/>
        <v>27</v>
      </c>
      <c r="H9" s="65">
        <f>VLOOKUP($A9,'Return Data'!$B$7:$R$2843,12,0)</f>
        <v>34.543300000000002</v>
      </c>
      <c r="I9" s="66">
        <f t="shared" si="2"/>
        <v>22</v>
      </c>
      <c r="J9" s="65">
        <f>VLOOKUP($A9,'Return Data'!$B$7:$R$2843,13,0)</f>
        <v>53.080599999999997</v>
      </c>
      <c r="K9" s="66">
        <f t="shared" si="3"/>
        <v>26</v>
      </c>
      <c r="L9" s="65">
        <f>VLOOKUP($A9,'Return Data'!$B$7:$R$2843,17,0)</f>
        <v>18.6434</v>
      </c>
      <c r="M9" s="66">
        <f t="shared" si="4"/>
        <v>5</v>
      </c>
      <c r="N9" s="65">
        <f>VLOOKUP($A9,'Return Data'!$B$7:$R$2843,14,0)</f>
        <v>16.509699999999999</v>
      </c>
      <c r="O9" s="66">
        <f t="shared" si="5"/>
        <v>2</v>
      </c>
      <c r="P9" s="65">
        <f>VLOOKUP($A9,'Return Data'!$B$7:$R$2843,15,0)</f>
        <v>17.5715</v>
      </c>
      <c r="Q9" s="66">
        <f t="shared" si="6"/>
        <v>2</v>
      </c>
      <c r="R9" s="65">
        <f>VLOOKUP($A9,'Return Data'!$B$7:$R$2843,16,0)</f>
        <v>16.8657</v>
      </c>
      <c r="S9" s="67">
        <f t="shared" si="7"/>
        <v>3</v>
      </c>
    </row>
    <row r="10" spans="1:20" x14ac:dyDescent="0.3">
      <c r="A10" s="63" t="s">
        <v>955</v>
      </c>
      <c r="B10" s="64">
        <f>VLOOKUP($A10,'Return Data'!$B$7:$R$2843,3,0)</f>
        <v>44347</v>
      </c>
      <c r="C10" s="65">
        <f>VLOOKUP($A10,'Return Data'!$B$7:$R$2843,4,0)</f>
        <v>20.9</v>
      </c>
      <c r="D10" s="65">
        <f>VLOOKUP($A10,'Return Data'!$B$7:$R$2843,10,0)</f>
        <v>6.2531999999999996</v>
      </c>
      <c r="E10" s="66">
        <f t="shared" si="0"/>
        <v>24</v>
      </c>
      <c r="F10" s="65">
        <f>VLOOKUP($A10,'Return Data'!$B$7:$R$2843,11,0)</f>
        <v>20.461099999999998</v>
      </c>
      <c r="G10" s="66">
        <f t="shared" si="1"/>
        <v>17</v>
      </c>
      <c r="H10" s="65">
        <f>VLOOKUP($A10,'Return Data'!$B$7:$R$2843,12,0)</f>
        <v>35.979199999999999</v>
      </c>
      <c r="I10" s="66">
        <f t="shared" si="2"/>
        <v>17</v>
      </c>
      <c r="J10" s="65">
        <f>VLOOKUP($A10,'Return Data'!$B$7:$R$2843,13,0)</f>
        <v>56.9069</v>
      </c>
      <c r="K10" s="66">
        <f t="shared" si="3"/>
        <v>21</v>
      </c>
      <c r="L10" s="65">
        <f>VLOOKUP($A10,'Return Data'!$B$7:$R$2843,17,0)</f>
        <v>15.6501</v>
      </c>
      <c r="M10" s="66">
        <f t="shared" si="4"/>
        <v>17</v>
      </c>
      <c r="N10" s="65">
        <f>VLOOKUP($A10,'Return Data'!$B$7:$R$2843,14,0)</f>
        <v>13.7103</v>
      </c>
      <c r="O10" s="66">
        <f t="shared" si="5"/>
        <v>9</v>
      </c>
      <c r="P10" s="65">
        <f>VLOOKUP($A10,'Return Data'!$B$7:$R$2843,15,0)</f>
        <v>14.4267</v>
      </c>
      <c r="Q10" s="66">
        <f t="shared" si="6"/>
        <v>12</v>
      </c>
      <c r="R10" s="65">
        <f>VLOOKUP($A10,'Return Data'!$B$7:$R$2843,16,0)</f>
        <v>12.103</v>
      </c>
      <c r="S10" s="67">
        <f t="shared" si="7"/>
        <v>26</v>
      </c>
    </row>
    <row r="11" spans="1:20" x14ac:dyDescent="0.3">
      <c r="A11" s="63" t="s">
        <v>957</v>
      </c>
      <c r="B11" s="64">
        <f>VLOOKUP($A11,'Return Data'!$B$7:$R$2843,3,0)</f>
        <v>44347</v>
      </c>
      <c r="C11" s="65">
        <f>VLOOKUP($A11,'Return Data'!$B$7:$R$2843,4,0)</f>
        <v>137.19999999999999</v>
      </c>
      <c r="D11" s="65">
        <f>VLOOKUP($A11,'Return Data'!$B$7:$R$2843,10,0)</f>
        <v>6.6459000000000001</v>
      </c>
      <c r="E11" s="66">
        <f t="shared" si="0"/>
        <v>18</v>
      </c>
      <c r="F11" s="65">
        <f>VLOOKUP($A11,'Return Data'!$B$7:$R$2843,11,0)</f>
        <v>19.097200000000001</v>
      </c>
      <c r="G11" s="66">
        <f t="shared" si="1"/>
        <v>23</v>
      </c>
      <c r="H11" s="65">
        <f>VLOOKUP($A11,'Return Data'!$B$7:$R$2843,12,0)</f>
        <v>34.049799999999998</v>
      </c>
      <c r="I11" s="66">
        <f t="shared" si="2"/>
        <v>25</v>
      </c>
      <c r="J11" s="65">
        <f>VLOOKUP($A11,'Return Data'!$B$7:$R$2843,13,0)</f>
        <v>53.107900000000001</v>
      </c>
      <c r="K11" s="66">
        <f t="shared" si="3"/>
        <v>25</v>
      </c>
      <c r="L11" s="65">
        <f>VLOOKUP($A11,'Return Data'!$B$7:$R$2843,17,0)</f>
        <v>17.9404</v>
      </c>
      <c r="M11" s="66">
        <f t="shared" si="4"/>
        <v>7</v>
      </c>
      <c r="N11" s="65">
        <f>VLOOKUP($A11,'Return Data'!$B$7:$R$2843,14,0)</f>
        <v>15.6037</v>
      </c>
      <c r="O11" s="66">
        <f t="shared" si="5"/>
        <v>3</v>
      </c>
      <c r="P11" s="65">
        <f>VLOOKUP($A11,'Return Data'!$B$7:$R$2843,15,0)</f>
        <v>14.687900000000001</v>
      </c>
      <c r="Q11" s="66">
        <f t="shared" si="6"/>
        <v>9</v>
      </c>
      <c r="R11" s="65">
        <f>VLOOKUP($A11,'Return Data'!$B$7:$R$2843,16,0)</f>
        <v>15.7872</v>
      </c>
      <c r="S11" s="67">
        <f t="shared" si="7"/>
        <v>5</v>
      </c>
    </row>
    <row r="12" spans="1:20" x14ac:dyDescent="0.3">
      <c r="A12" s="63" t="s">
        <v>958</v>
      </c>
      <c r="B12" s="64">
        <f>VLOOKUP($A12,'Return Data'!$B$7:$R$2843,3,0)</f>
        <v>44347</v>
      </c>
      <c r="C12" s="65">
        <f>VLOOKUP($A12,'Return Data'!$B$7:$R$2843,4,0)</f>
        <v>40.549999999999997</v>
      </c>
      <c r="D12" s="65">
        <f>VLOOKUP($A12,'Return Data'!$B$7:$R$2843,10,0)</f>
        <v>7.2751000000000001</v>
      </c>
      <c r="E12" s="66">
        <f t="shared" si="0"/>
        <v>14</v>
      </c>
      <c r="F12" s="65">
        <f>VLOOKUP($A12,'Return Data'!$B$7:$R$2843,11,0)</f>
        <v>20.4694</v>
      </c>
      <c r="G12" s="66">
        <f t="shared" si="1"/>
        <v>16</v>
      </c>
      <c r="H12" s="65">
        <f>VLOOKUP($A12,'Return Data'!$B$7:$R$2843,12,0)</f>
        <v>36.7622</v>
      </c>
      <c r="I12" s="66">
        <f t="shared" si="2"/>
        <v>15</v>
      </c>
      <c r="J12" s="65">
        <f>VLOOKUP($A12,'Return Data'!$B$7:$R$2843,13,0)</f>
        <v>59.144399999999997</v>
      </c>
      <c r="K12" s="66">
        <f t="shared" si="3"/>
        <v>16</v>
      </c>
      <c r="L12" s="65">
        <f>VLOOKUP($A12,'Return Data'!$B$7:$R$2843,17,0)</f>
        <v>22.2</v>
      </c>
      <c r="M12" s="66">
        <f t="shared" si="4"/>
        <v>1</v>
      </c>
      <c r="N12" s="65">
        <f>VLOOKUP($A12,'Return Data'!$B$7:$R$2843,14,0)</f>
        <v>18.415199999999999</v>
      </c>
      <c r="O12" s="66">
        <f t="shared" si="5"/>
        <v>1</v>
      </c>
      <c r="P12" s="65">
        <f>VLOOKUP($A12,'Return Data'!$B$7:$R$2843,15,0)</f>
        <v>18.022300000000001</v>
      </c>
      <c r="Q12" s="66">
        <f t="shared" si="6"/>
        <v>1</v>
      </c>
      <c r="R12" s="65">
        <f>VLOOKUP($A12,'Return Data'!$B$7:$R$2843,16,0)</f>
        <v>15.5433</v>
      </c>
      <c r="S12" s="67">
        <f t="shared" si="7"/>
        <v>6</v>
      </c>
    </row>
    <row r="13" spans="1:20" x14ac:dyDescent="0.3">
      <c r="A13" s="63" t="s">
        <v>960</v>
      </c>
      <c r="B13" s="64">
        <f>VLOOKUP($A13,'Return Data'!$B$7:$R$2843,3,0)</f>
        <v>44347</v>
      </c>
      <c r="C13" s="65">
        <f>VLOOKUP($A13,'Return Data'!$B$7:$R$2843,4,0)</f>
        <v>284.54700000000003</v>
      </c>
      <c r="D13" s="65">
        <f>VLOOKUP($A13,'Return Data'!$B$7:$R$2843,10,0)</f>
        <v>8.9095999999999993</v>
      </c>
      <c r="E13" s="66">
        <f t="shared" si="0"/>
        <v>3</v>
      </c>
      <c r="F13" s="65">
        <f>VLOOKUP($A13,'Return Data'!$B$7:$R$2843,11,0)</f>
        <v>19.519400000000001</v>
      </c>
      <c r="G13" s="66">
        <f t="shared" si="1"/>
        <v>20</v>
      </c>
      <c r="H13" s="65">
        <f>VLOOKUP($A13,'Return Data'!$B$7:$R$2843,12,0)</f>
        <v>36.835700000000003</v>
      </c>
      <c r="I13" s="66">
        <f t="shared" si="2"/>
        <v>14</v>
      </c>
      <c r="J13" s="65">
        <f>VLOOKUP($A13,'Return Data'!$B$7:$R$2843,13,0)</f>
        <v>57.2682</v>
      </c>
      <c r="K13" s="66">
        <f t="shared" si="3"/>
        <v>20</v>
      </c>
      <c r="L13" s="65">
        <f>VLOOKUP($A13,'Return Data'!$B$7:$R$2843,17,0)</f>
        <v>12.919700000000001</v>
      </c>
      <c r="M13" s="66">
        <f t="shared" si="4"/>
        <v>25</v>
      </c>
      <c r="N13" s="65">
        <f>VLOOKUP($A13,'Return Data'!$B$7:$R$2843,14,0)</f>
        <v>10.8787</v>
      </c>
      <c r="O13" s="66">
        <f t="shared" si="5"/>
        <v>26</v>
      </c>
      <c r="P13" s="65">
        <f>VLOOKUP($A13,'Return Data'!$B$7:$R$2843,15,0)</f>
        <v>12.4679</v>
      </c>
      <c r="Q13" s="66">
        <f t="shared" si="6"/>
        <v>25</v>
      </c>
      <c r="R13" s="65">
        <f>VLOOKUP($A13,'Return Data'!$B$7:$R$2843,16,0)</f>
        <v>11.813599999999999</v>
      </c>
      <c r="S13" s="67">
        <f t="shared" si="7"/>
        <v>27</v>
      </c>
    </row>
    <row r="14" spans="1:20" x14ac:dyDescent="0.3">
      <c r="A14" s="63" t="s">
        <v>963</v>
      </c>
      <c r="B14" s="64">
        <f>VLOOKUP($A14,'Return Data'!$B$7:$R$2843,3,0)</f>
        <v>44347</v>
      </c>
      <c r="C14" s="65">
        <f>VLOOKUP($A14,'Return Data'!$B$7:$R$2843,4,0)</f>
        <v>52.29</v>
      </c>
      <c r="D14" s="65">
        <f>VLOOKUP($A14,'Return Data'!$B$7:$R$2843,10,0)</f>
        <v>6.5838000000000001</v>
      </c>
      <c r="E14" s="66">
        <f t="shared" si="0"/>
        <v>19</v>
      </c>
      <c r="F14" s="65">
        <f>VLOOKUP($A14,'Return Data'!$B$7:$R$2843,11,0)</f>
        <v>19.492699999999999</v>
      </c>
      <c r="G14" s="66">
        <f t="shared" si="1"/>
        <v>21</v>
      </c>
      <c r="H14" s="65">
        <f>VLOOKUP($A14,'Return Data'!$B$7:$R$2843,12,0)</f>
        <v>35.677199999999999</v>
      </c>
      <c r="I14" s="66">
        <f t="shared" si="2"/>
        <v>19</v>
      </c>
      <c r="J14" s="65">
        <f>VLOOKUP($A14,'Return Data'!$B$7:$R$2843,13,0)</f>
        <v>62.039000000000001</v>
      </c>
      <c r="K14" s="66">
        <f t="shared" si="3"/>
        <v>12</v>
      </c>
      <c r="L14" s="65">
        <f>VLOOKUP($A14,'Return Data'!$B$7:$R$2843,17,0)</f>
        <v>16.9268</v>
      </c>
      <c r="M14" s="66">
        <f t="shared" si="4"/>
        <v>9</v>
      </c>
      <c r="N14" s="65">
        <f>VLOOKUP($A14,'Return Data'!$B$7:$R$2843,14,0)</f>
        <v>13.6913</v>
      </c>
      <c r="O14" s="66">
        <f t="shared" si="5"/>
        <v>10</v>
      </c>
      <c r="P14" s="65">
        <f>VLOOKUP($A14,'Return Data'!$B$7:$R$2843,15,0)</f>
        <v>15.273899999999999</v>
      </c>
      <c r="Q14" s="66">
        <f t="shared" si="6"/>
        <v>4</v>
      </c>
      <c r="R14" s="65">
        <f>VLOOKUP($A14,'Return Data'!$B$7:$R$2843,16,0)</f>
        <v>14.8605</v>
      </c>
      <c r="S14" s="67">
        <f t="shared" si="7"/>
        <v>12</v>
      </c>
    </row>
    <row r="15" spans="1:20" x14ac:dyDescent="0.3">
      <c r="A15" s="63" t="s">
        <v>965</v>
      </c>
      <c r="B15" s="64">
        <f>VLOOKUP($A15,'Return Data'!$B$7:$R$2843,3,0)</f>
        <v>44347</v>
      </c>
      <c r="C15" s="65">
        <f>VLOOKUP($A15,'Return Data'!$B$7:$R$2843,4,0)</f>
        <v>695.10709999999995</v>
      </c>
      <c r="D15" s="65">
        <f>VLOOKUP($A15,'Return Data'!$B$7:$R$2843,10,0)</f>
        <v>7.8922999999999996</v>
      </c>
      <c r="E15" s="66">
        <f t="shared" si="0"/>
        <v>10</v>
      </c>
      <c r="F15" s="65">
        <f>VLOOKUP($A15,'Return Data'!$B$7:$R$2843,11,0)</f>
        <v>30.768999999999998</v>
      </c>
      <c r="G15" s="66">
        <f t="shared" si="1"/>
        <v>1</v>
      </c>
      <c r="H15" s="65">
        <f>VLOOKUP($A15,'Return Data'!$B$7:$R$2843,12,0)</f>
        <v>49.718699999999998</v>
      </c>
      <c r="I15" s="66">
        <f t="shared" si="2"/>
        <v>1</v>
      </c>
      <c r="J15" s="65">
        <f>VLOOKUP($A15,'Return Data'!$B$7:$R$2843,13,0)</f>
        <v>70.9054</v>
      </c>
      <c r="K15" s="66">
        <f t="shared" si="3"/>
        <v>1</v>
      </c>
      <c r="L15" s="65">
        <f>VLOOKUP($A15,'Return Data'!$B$7:$R$2843,17,0)</f>
        <v>17.888500000000001</v>
      </c>
      <c r="M15" s="66">
        <f t="shared" si="4"/>
        <v>8</v>
      </c>
      <c r="N15" s="65">
        <f>VLOOKUP($A15,'Return Data'!$B$7:$R$2843,14,0)</f>
        <v>13.6425</v>
      </c>
      <c r="O15" s="66">
        <f t="shared" si="5"/>
        <v>11</v>
      </c>
      <c r="P15" s="65">
        <f>VLOOKUP($A15,'Return Data'!$B$7:$R$2843,15,0)</f>
        <v>13.168200000000001</v>
      </c>
      <c r="Q15" s="66">
        <f t="shared" si="6"/>
        <v>24</v>
      </c>
      <c r="R15" s="65">
        <f>VLOOKUP($A15,'Return Data'!$B$7:$R$2843,16,0)</f>
        <v>13.561400000000001</v>
      </c>
      <c r="S15" s="67">
        <f t="shared" si="7"/>
        <v>18</v>
      </c>
    </row>
    <row r="16" spans="1:20" x14ac:dyDescent="0.3">
      <c r="A16" s="63" t="s">
        <v>967</v>
      </c>
      <c r="B16" s="64">
        <f>VLOOKUP($A16,'Return Data'!$B$7:$R$2843,3,0)</f>
        <v>44347</v>
      </c>
      <c r="C16" s="65">
        <f>VLOOKUP($A16,'Return Data'!$B$7:$R$2843,4,0)</f>
        <v>653.14300000000003</v>
      </c>
      <c r="D16" s="65">
        <f>VLOOKUP($A16,'Return Data'!$B$7:$R$2843,10,0)</f>
        <v>6.069</v>
      </c>
      <c r="E16" s="66">
        <f t="shared" si="0"/>
        <v>25</v>
      </c>
      <c r="F16" s="65">
        <f>VLOOKUP($A16,'Return Data'!$B$7:$R$2843,11,0)</f>
        <v>26.671099999999999</v>
      </c>
      <c r="G16" s="66">
        <f t="shared" si="1"/>
        <v>5</v>
      </c>
      <c r="H16" s="65">
        <f>VLOOKUP($A16,'Return Data'!$B$7:$R$2843,12,0)</f>
        <v>40.644500000000001</v>
      </c>
      <c r="I16" s="66">
        <f t="shared" si="2"/>
        <v>4</v>
      </c>
      <c r="J16" s="65">
        <f>VLOOKUP($A16,'Return Data'!$B$7:$R$2843,13,0)</f>
        <v>64.7637</v>
      </c>
      <c r="K16" s="66">
        <f t="shared" si="3"/>
        <v>5</v>
      </c>
      <c r="L16" s="65">
        <f>VLOOKUP($A16,'Return Data'!$B$7:$R$2843,17,0)</f>
        <v>10.148999999999999</v>
      </c>
      <c r="M16" s="66">
        <f t="shared" si="4"/>
        <v>29</v>
      </c>
      <c r="N16" s="65">
        <f>VLOOKUP($A16,'Return Data'!$B$7:$R$2843,14,0)</f>
        <v>12.1793</v>
      </c>
      <c r="O16" s="66">
        <f t="shared" si="5"/>
        <v>21</v>
      </c>
      <c r="P16" s="65">
        <f>VLOOKUP($A16,'Return Data'!$B$7:$R$2843,15,0)</f>
        <v>14.033799999999999</v>
      </c>
      <c r="Q16" s="66">
        <f t="shared" si="6"/>
        <v>16</v>
      </c>
      <c r="R16" s="65">
        <f>VLOOKUP($A16,'Return Data'!$B$7:$R$2843,16,0)</f>
        <v>13.4199</v>
      </c>
      <c r="S16" s="67">
        <f t="shared" si="7"/>
        <v>20</v>
      </c>
    </row>
    <row r="17" spans="1:19" x14ac:dyDescent="0.3">
      <c r="A17" s="63" t="s">
        <v>969</v>
      </c>
      <c r="B17" s="64">
        <f>VLOOKUP($A17,'Return Data'!$B$7:$R$2843,3,0)</f>
        <v>44347</v>
      </c>
      <c r="C17" s="65">
        <f>VLOOKUP($A17,'Return Data'!$B$7:$R$2843,4,0)</f>
        <v>304.88909999999998</v>
      </c>
      <c r="D17" s="65">
        <f>VLOOKUP($A17,'Return Data'!$B$7:$R$2843,10,0)</f>
        <v>5.7698</v>
      </c>
      <c r="E17" s="66">
        <f t="shared" si="0"/>
        <v>27</v>
      </c>
      <c r="F17" s="65">
        <f>VLOOKUP($A17,'Return Data'!$B$7:$R$2843,11,0)</f>
        <v>18.835899999999999</v>
      </c>
      <c r="G17" s="66">
        <f t="shared" si="1"/>
        <v>25</v>
      </c>
      <c r="H17" s="65">
        <f>VLOOKUP($A17,'Return Data'!$B$7:$R$2843,12,0)</f>
        <v>36.291200000000003</v>
      </c>
      <c r="I17" s="66">
        <f t="shared" si="2"/>
        <v>16</v>
      </c>
      <c r="J17" s="65">
        <f>VLOOKUP($A17,'Return Data'!$B$7:$R$2843,13,0)</f>
        <v>58.055999999999997</v>
      </c>
      <c r="K17" s="66">
        <f t="shared" si="3"/>
        <v>18</v>
      </c>
      <c r="L17" s="65">
        <f>VLOOKUP($A17,'Return Data'!$B$7:$R$2843,17,0)</f>
        <v>15.974500000000001</v>
      </c>
      <c r="M17" s="66">
        <f t="shared" si="4"/>
        <v>16</v>
      </c>
      <c r="N17" s="65">
        <f>VLOOKUP($A17,'Return Data'!$B$7:$R$2843,14,0)</f>
        <v>12.733599999999999</v>
      </c>
      <c r="O17" s="66">
        <f t="shared" si="5"/>
        <v>19</v>
      </c>
      <c r="P17" s="65">
        <f>VLOOKUP($A17,'Return Data'!$B$7:$R$2843,15,0)</f>
        <v>14.5053</v>
      </c>
      <c r="Q17" s="66">
        <f t="shared" si="6"/>
        <v>11</v>
      </c>
      <c r="R17" s="65">
        <f>VLOOKUP($A17,'Return Data'!$B$7:$R$2843,16,0)</f>
        <v>13.2235</v>
      </c>
      <c r="S17" s="67">
        <f t="shared" si="7"/>
        <v>22</v>
      </c>
    </row>
    <row r="18" spans="1:19" x14ac:dyDescent="0.3">
      <c r="A18" s="63" t="s">
        <v>971</v>
      </c>
      <c r="B18" s="64">
        <f>VLOOKUP($A18,'Return Data'!$B$7:$R$2843,3,0)</f>
        <v>44347</v>
      </c>
      <c r="C18" s="65">
        <f>VLOOKUP($A18,'Return Data'!$B$7:$R$2843,4,0)</f>
        <v>61.17</v>
      </c>
      <c r="D18" s="65">
        <f>VLOOKUP($A18,'Return Data'!$B$7:$R$2843,10,0)</f>
        <v>6.5494000000000003</v>
      </c>
      <c r="E18" s="66">
        <f t="shared" si="0"/>
        <v>21</v>
      </c>
      <c r="F18" s="65">
        <f>VLOOKUP($A18,'Return Data'!$B$7:$R$2843,11,0)</f>
        <v>22.732700000000001</v>
      </c>
      <c r="G18" s="66">
        <f t="shared" si="1"/>
        <v>7</v>
      </c>
      <c r="H18" s="65">
        <f>VLOOKUP($A18,'Return Data'!$B$7:$R$2843,12,0)</f>
        <v>37.183199999999999</v>
      </c>
      <c r="I18" s="66">
        <f t="shared" si="2"/>
        <v>13</v>
      </c>
      <c r="J18" s="65">
        <f>VLOOKUP($A18,'Return Data'!$B$7:$R$2843,13,0)</f>
        <v>59.921599999999998</v>
      </c>
      <c r="K18" s="66">
        <f t="shared" si="3"/>
        <v>15</v>
      </c>
      <c r="L18" s="65">
        <f>VLOOKUP($A18,'Return Data'!$B$7:$R$2843,17,0)</f>
        <v>15.57</v>
      </c>
      <c r="M18" s="66">
        <f t="shared" si="4"/>
        <v>18</v>
      </c>
      <c r="N18" s="65">
        <f>VLOOKUP($A18,'Return Data'!$B$7:$R$2843,14,0)</f>
        <v>13.026400000000001</v>
      </c>
      <c r="O18" s="66">
        <f t="shared" si="5"/>
        <v>16</v>
      </c>
      <c r="P18" s="65">
        <f>VLOOKUP($A18,'Return Data'!$B$7:$R$2843,15,0)</f>
        <v>15.2593</v>
      </c>
      <c r="Q18" s="66">
        <f t="shared" si="6"/>
        <v>5</v>
      </c>
      <c r="R18" s="65">
        <f>VLOOKUP($A18,'Return Data'!$B$7:$R$2843,16,0)</f>
        <v>15.231</v>
      </c>
      <c r="S18" s="67">
        <f t="shared" si="7"/>
        <v>8</v>
      </c>
    </row>
    <row r="19" spans="1:19" x14ac:dyDescent="0.3">
      <c r="A19" s="63" t="s">
        <v>973</v>
      </c>
      <c r="B19" s="64">
        <f>VLOOKUP($A19,'Return Data'!$B$7:$R$2843,3,0)</f>
        <v>44347</v>
      </c>
      <c r="C19" s="65">
        <f>VLOOKUP($A19,'Return Data'!$B$7:$R$2843,4,0)</f>
        <v>37.520000000000003</v>
      </c>
      <c r="D19" s="65">
        <f>VLOOKUP($A19,'Return Data'!$B$7:$R$2843,10,0)</f>
        <v>9.3559000000000001</v>
      </c>
      <c r="E19" s="66">
        <f t="shared" si="0"/>
        <v>1</v>
      </c>
      <c r="F19" s="65">
        <f>VLOOKUP($A19,'Return Data'!$B$7:$R$2843,11,0)</f>
        <v>22.976099999999999</v>
      </c>
      <c r="G19" s="66">
        <f t="shared" si="1"/>
        <v>6</v>
      </c>
      <c r="H19" s="65">
        <f>VLOOKUP($A19,'Return Data'!$B$7:$R$2843,12,0)</f>
        <v>40.419199999999996</v>
      </c>
      <c r="I19" s="66">
        <f t="shared" si="2"/>
        <v>5</v>
      </c>
      <c r="J19" s="65">
        <f>VLOOKUP($A19,'Return Data'!$B$7:$R$2843,13,0)</f>
        <v>61.7241</v>
      </c>
      <c r="K19" s="66">
        <f t="shared" si="3"/>
        <v>13</v>
      </c>
      <c r="L19" s="65">
        <f>VLOOKUP($A19,'Return Data'!$B$7:$R$2843,17,0)</f>
        <v>19.776399999999999</v>
      </c>
      <c r="M19" s="66">
        <f t="shared" si="4"/>
        <v>2</v>
      </c>
      <c r="N19" s="65">
        <f>VLOOKUP($A19,'Return Data'!$B$7:$R$2843,14,0)</f>
        <v>14.477600000000001</v>
      </c>
      <c r="O19" s="66">
        <f t="shared" si="5"/>
        <v>6</v>
      </c>
      <c r="P19" s="65">
        <f>VLOOKUP($A19,'Return Data'!$B$7:$R$2843,15,0)</f>
        <v>14.187799999999999</v>
      </c>
      <c r="Q19" s="66">
        <f t="shared" si="6"/>
        <v>14</v>
      </c>
      <c r="R19" s="65">
        <f>VLOOKUP($A19,'Return Data'!$B$7:$R$2843,16,0)</f>
        <v>14.347</v>
      </c>
      <c r="S19" s="67">
        <f t="shared" si="7"/>
        <v>15</v>
      </c>
    </row>
    <row r="20" spans="1:19" x14ac:dyDescent="0.3">
      <c r="A20" s="63" t="s">
        <v>974</v>
      </c>
      <c r="B20" s="64">
        <f>VLOOKUP($A20,'Return Data'!$B$7:$R$2843,3,0)</f>
        <v>44347</v>
      </c>
      <c r="C20" s="65">
        <f>VLOOKUP($A20,'Return Data'!$B$7:$R$2843,4,0)</f>
        <v>47.89</v>
      </c>
      <c r="D20" s="65">
        <f>VLOOKUP($A20,'Return Data'!$B$7:$R$2843,10,0)</f>
        <v>6.8258000000000001</v>
      </c>
      <c r="E20" s="66">
        <f t="shared" si="0"/>
        <v>15</v>
      </c>
      <c r="F20" s="65">
        <f>VLOOKUP($A20,'Return Data'!$B$7:$R$2843,11,0)</f>
        <v>19.248000000000001</v>
      </c>
      <c r="G20" s="66">
        <f t="shared" si="1"/>
        <v>22</v>
      </c>
      <c r="H20" s="65">
        <f>VLOOKUP($A20,'Return Data'!$B$7:$R$2843,12,0)</f>
        <v>32.732799999999997</v>
      </c>
      <c r="I20" s="66">
        <f t="shared" si="2"/>
        <v>27</v>
      </c>
      <c r="J20" s="65">
        <f>VLOOKUP($A20,'Return Data'!$B$7:$R$2843,13,0)</f>
        <v>56.247999999999998</v>
      </c>
      <c r="K20" s="66">
        <f t="shared" si="3"/>
        <v>22</v>
      </c>
      <c r="L20" s="65">
        <f>VLOOKUP($A20,'Return Data'!$B$7:$R$2843,17,0)</f>
        <v>16.090599999999998</v>
      </c>
      <c r="M20" s="66">
        <f t="shared" si="4"/>
        <v>14</v>
      </c>
      <c r="N20" s="65">
        <f>VLOOKUP($A20,'Return Data'!$B$7:$R$2843,14,0)</f>
        <v>12.863200000000001</v>
      </c>
      <c r="O20" s="66">
        <f t="shared" si="5"/>
        <v>18</v>
      </c>
      <c r="P20" s="65">
        <f>VLOOKUP($A20,'Return Data'!$B$7:$R$2843,15,0)</f>
        <v>14.651999999999999</v>
      </c>
      <c r="Q20" s="66">
        <f t="shared" si="6"/>
        <v>10</v>
      </c>
      <c r="R20" s="65">
        <f>VLOOKUP($A20,'Return Data'!$B$7:$R$2843,16,0)</f>
        <v>12.9337</v>
      </c>
      <c r="S20" s="67">
        <f t="shared" si="7"/>
        <v>23</v>
      </c>
    </row>
    <row r="21" spans="1:19" x14ac:dyDescent="0.3">
      <c r="A21" s="63" t="s">
        <v>977</v>
      </c>
      <c r="B21" s="64">
        <f>VLOOKUP($A21,'Return Data'!$B$7:$R$2843,3,0)</f>
        <v>44347</v>
      </c>
      <c r="C21" s="65">
        <f>VLOOKUP($A21,'Return Data'!$B$7:$R$2843,4,0)</f>
        <v>29.53</v>
      </c>
      <c r="D21" s="65">
        <f>VLOOKUP($A21,'Return Data'!$B$7:$R$2843,10,0)</f>
        <v>5.8044000000000002</v>
      </c>
      <c r="E21" s="66">
        <f t="shared" si="0"/>
        <v>26</v>
      </c>
      <c r="F21" s="65">
        <f>VLOOKUP($A21,'Return Data'!$B$7:$R$2843,11,0)</f>
        <v>13.272</v>
      </c>
      <c r="G21" s="66">
        <f t="shared" si="1"/>
        <v>29</v>
      </c>
      <c r="H21" s="65">
        <f>VLOOKUP($A21,'Return Data'!$B$7:$R$2843,12,0)</f>
        <v>29.121099999999998</v>
      </c>
      <c r="I21" s="66">
        <f t="shared" si="2"/>
        <v>28</v>
      </c>
      <c r="J21" s="65">
        <f>VLOOKUP($A21,'Return Data'!$B$7:$R$2843,13,0)</f>
        <v>52.767699999999998</v>
      </c>
      <c r="K21" s="66">
        <f t="shared" si="3"/>
        <v>28</v>
      </c>
      <c r="L21" s="65">
        <f>VLOOKUP($A21,'Return Data'!$B$7:$R$2843,17,0)</f>
        <v>10.5639</v>
      </c>
      <c r="M21" s="66">
        <f t="shared" si="4"/>
        <v>27</v>
      </c>
      <c r="N21" s="65">
        <f>VLOOKUP($A21,'Return Data'!$B$7:$R$2843,14,0)</f>
        <v>10.3499</v>
      </c>
      <c r="O21" s="66">
        <f t="shared" si="5"/>
        <v>27</v>
      </c>
      <c r="P21" s="65">
        <f>VLOOKUP($A21,'Return Data'!$B$7:$R$2843,15,0)</f>
        <v>13.474399999999999</v>
      </c>
      <c r="Q21" s="66">
        <f t="shared" si="6"/>
        <v>23</v>
      </c>
      <c r="R21" s="65">
        <f>VLOOKUP($A21,'Return Data'!$B$7:$R$2843,16,0)</f>
        <v>12.806699999999999</v>
      </c>
      <c r="S21" s="67">
        <f t="shared" si="7"/>
        <v>24</v>
      </c>
    </row>
    <row r="22" spans="1:19" x14ac:dyDescent="0.3">
      <c r="A22" s="63" t="s">
        <v>979</v>
      </c>
      <c r="B22" s="64">
        <f>VLOOKUP($A22,'Return Data'!$B$7:$R$2843,3,0)</f>
        <v>44347</v>
      </c>
      <c r="C22" s="65">
        <f>VLOOKUP($A22,'Return Data'!$B$7:$R$2843,4,0)</f>
        <v>43.46</v>
      </c>
      <c r="D22" s="65">
        <f>VLOOKUP($A22,'Return Data'!$B$7:$R$2843,10,0)</f>
        <v>9.0589999999999993</v>
      </c>
      <c r="E22" s="66">
        <f t="shared" si="0"/>
        <v>2</v>
      </c>
      <c r="F22" s="65">
        <f>VLOOKUP($A22,'Return Data'!$B$7:$R$2843,11,0)</f>
        <v>21.2273</v>
      </c>
      <c r="G22" s="66">
        <f t="shared" si="1"/>
        <v>11</v>
      </c>
      <c r="H22" s="65">
        <f>VLOOKUP($A22,'Return Data'!$B$7:$R$2843,12,0)</f>
        <v>34.384700000000002</v>
      </c>
      <c r="I22" s="66">
        <f t="shared" si="2"/>
        <v>24</v>
      </c>
      <c r="J22" s="65">
        <f>VLOOKUP($A22,'Return Data'!$B$7:$R$2843,13,0)</f>
        <v>55.603299999999997</v>
      </c>
      <c r="K22" s="66">
        <f t="shared" si="3"/>
        <v>23</v>
      </c>
      <c r="L22" s="65">
        <f>VLOOKUP($A22,'Return Data'!$B$7:$R$2843,17,0)</f>
        <v>16.441600000000001</v>
      </c>
      <c r="M22" s="66">
        <f t="shared" si="4"/>
        <v>10</v>
      </c>
      <c r="N22" s="65">
        <f>VLOOKUP($A22,'Return Data'!$B$7:$R$2843,14,0)</f>
        <v>13.187900000000001</v>
      </c>
      <c r="O22" s="66">
        <f t="shared" si="5"/>
        <v>14</v>
      </c>
      <c r="P22" s="65">
        <f>VLOOKUP($A22,'Return Data'!$B$7:$R$2843,15,0)</f>
        <v>14.412100000000001</v>
      </c>
      <c r="Q22" s="66">
        <f t="shared" si="6"/>
        <v>13</v>
      </c>
      <c r="R22" s="65">
        <f>VLOOKUP($A22,'Return Data'!$B$7:$R$2843,16,0)</f>
        <v>15.3977</v>
      </c>
      <c r="S22" s="67">
        <f t="shared" si="7"/>
        <v>7</v>
      </c>
    </row>
    <row r="23" spans="1:19" x14ac:dyDescent="0.3">
      <c r="A23" s="63" t="s">
        <v>981</v>
      </c>
      <c r="B23" s="64">
        <f>VLOOKUP($A23,'Return Data'!$B$7:$R$2843,3,0)</f>
        <v>44347</v>
      </c>
      <c r="C23" s="65">
        <f>VLOOKUP($A23,'Return Data'!$B$7:$R$2843,4,0)</f>
        <v>94.888000000000005</v>
      </c>
      <c r="D23" s="65">
        <f>VLOOKUP($A23,'Return Data'!$B$7:$R$2843,10,0)</f>
        <v>5.4194000000000004</v>
      </c>
      <c r="E23" s="66">
        <f t="shared" si="0"/>
        <v>28</v>
      </c>
      <c r="F23" s="65">
        <f>VLOOKUP($A23,'Return Data'!$B$7:$R$2843,11,0)</f>
        <v>13.8226</v>
      </c>
      <c r="G23" s="66">
        <f t="shared" si="1"/>
        <v>28</v>
      </c>
      <c r="H23" s="65">
        <f>VLOOKUP($A23,'Return Data'!$B$7:$R$2843,12,0)</f>
        <v>24.5318</v>
      </c>
      <c r="I23" s="66">
        <f t="shared" si="2"/>
        <v>29</v>
      </c>
      <c r="J23" s="65">
        <f>VLOOKUP($A23,'Return Data'!$B$7:$R$2843,13,0)</f>
        <v>40.127400000000002</v>
      </c>
      <c r="K23" s="66">
        <f t="shared" si="3"/>
        <v>29</v>
      </c>
      <c r="L23" s="65">
        <f>VLOOKUP($A23,'Return Data'!$B$7:$R$2843,17,0)</f>
        <v>14.489699999999999</v>
      </c>
      <c r="M23" s="66">
        <f t="shared" si="4"/>
        <v>23</v>
      </c>
      <c r="N23" s="65">
        <f>VLOOKUP($A23,'Return Data'!$B$7:$R$2843,14,0)</f>
        <v>11.557499999999999</v>
      </c>
      <c r="O23" s="66">
        <f t="shared" si="5"/>
        <v>25</v>
      </c>
      <c r="P23" s="65">
        <f>VLOOKUP($A23,'Return Data'!$B$7:$R$2843,15,0)</f>
        <v>11.3956</v>
      </c>
      <c r="Q23" s="66">
        <f t="shared" si="6"/>
        <v>26</v>
      </c>
      <c r="R23" s="65">
        <f>VLOOKUP($A23,'Return Data'!$B$7:$R$2843,16,0)</f>
        <v>12.1333</v>
      </c>
      <c r="S23" s="67">
        <f t="shared" si="7"/>
        <v>25</v>
      </c>
    </row>
    <row r="24" spans="1:19" x14ac:dyDescent="0.3">
      <c r="A24" s="63" t="s">
        <v>1914</v>
      </c>
      <c r="B24" s="64">
        <f>VLOOKUP($A24,'Return Data'!$B$7:$R$2843,3,0)</f>
        <v>44347</v>
      </c>
      <c r="C24" s="65">
        <f>VLOOKUP($A24,'Return Data'!$B$7:$R$2843,4,0)</f>
        <v>363.815</v>
      </c>
      <c r="D24" s="65">
        <f>VLOOKUP($A24,'Return Data'!$B$7:$R$2843,10,0)</f>
        <v>7.9207999999999998</v>
      </c>
      <c r="E24" s="66">
        <f t="shared" si="0"/>
        <v>9</v>
      </c>
      <c r="F24" s="65">
        <f>VLOOKUP($A24,'Return Data'!$B$7:$R$2843,11,0)</f>
        <v>21.975100000000001</v>
      </c>
      <c r="G24" s="66">
        <f t="shared" si="1"/>
        <v>8</v>
      </c>
      <c r="H24" s="65">
        <f>VLOOKUP($A24,'Return Data'!$B$7:$R$2843,12,0)</f>
        <v>39.167200000000001</v>
      </c>
      <c r="I24" s="66">
        <f t="shared" si="2"/>
        <v>8</v>
      </c>
      <c r="J24" s="65">
        <f>VLOOKUP($A24,'Return Data'!$B$7:$R$2843,13,0)</f>
        <v>65.791700000000006</v>
      </c>
      <c r="K24" s="66">
        <f t="shared" si="3"/>
        <v>4</v>
      </c>
      <c r="L24" s="65">
        <f>VLOOKUP($A24,'Return Data'!$B$7:$R$2843,17,0)</f>
        <v>18.9785</v>
      </c>
      <c r="M24" s="66">
        <f t="shared" si="4"/>
        <v>3</v>
      </c>
      <c r="N24" s="65">
        <f>VLOOKUP($A24,'Return Data'!$B$7:$R$2843,14,0)</f>
        <v>15.335699999999999</v>
      </c>
      <c r="O24" s="66">
        <f t="shared" si="5"/>
        <v>4</v>
      </c>
      <c r="P24" s="65">
        <f>VLOOKUP($A24,'Return Data'!$B$7:$R$2843,15,0)</f>
        <v>15.11</v>
      </c>
      <c r="Q24" s="66">
        <f t="shared" si="6"/>
        <v>6</v>
      </c>
      <c r="R24" s="65">
        <f>VLOOKUP($A24,'Return Data'!$B$7:$R$2843,16,0)</f>
        <v>15.135199999999999</v>
      </c>
      <c r="S24" s="67">
        <f t="shared" si="7"/>
        <v>9</v>
      </c>
    </row>
    <row r="25" spans="1:19" x14ac:dyDescent="0.3">
      <c r="A25" s="63" t="s">
        <v>982</v>
      </c>
      <c r="B25" s="64">
        <f>VLOOKUP($A25,'Return Data'!$B$7:$R$2843,3,0)</f>
        <v>44347</v>
      </c>
      <c r="C25" s="65">
        <f>VLOOKUP($A25,'Return Data'!$B$7:$R$2843,4,0)</f>
        <v>38.872</v>
      </c>
      <c r="D25" s="65">
        <f>VLOOKUP($A25,'Return Data'!$B$7:$R$2843,10,0)</f>
        <v>7.3129999999999997</v>
      </c>
      <c r="E25" s="66">
        <f t="shared" si="0"/>
        <v>13</v>
      </c>
      <c r="F25" s="65">
        <f>VLOOKUP($A25,'Return Data'!$B$7:$R$2843,11,0)</f>
        <v>20.391500000000001</v>
      </c>
      <c r="G25" s="66">
        <f t="shared" si="1"/>
        <v>18</v>
      </c>
      <c r="H25" s="65">
        <f>VLOOKUP($A25,'Return Data'!$B$7:$R$2843,12,0)</f>
        <v>35.901800000000001</v>
      </c>
      <c r="I25" s="66">
        <f t="shared" si="2"/>
        <v>18</v>
      </c>
      <c r="J25" s="65">
        <f>VLOOKUP($A25,'Return Data'!$B$7:$R$2843,13,0)</f>
        <v>57.395600000000002</v>
      </c>
      <c r="K25" s="66">
        <f t="shared" si="3"/>
        <v>19</v>
      </c>
      <c r="L25" s="65">
        <f>VLOOKUP($A25,'Return Data'!$B$7:$R$2843,17,0)</f>
        <v>14.544600000000001</v>
      </c>
      <c r="M25" s="66">
        <f t="shared" si="4"/>
        <v>22</v>
      </c>
      <c r="N25" s="65">
        <f>VLOOKUP($A25,'Return Data'!$B$7:$R$2843,14,0)</f>
        <v>12.8665</v>
      </c>
      <c r="O25" s="66">
        <f t="shared" si="5"/>
        <v>17</v>
      </c>
      <c r="P25" s="65">
        <f>VLOOKUP($A25,'Return Data'!$B$7:$R$2843,15,0)</f>
        <v>13.55</v>
      </c>
      <c r="Q25" s="66">
        <f t="shared" si="6"/>
        <v>21</v>
      </c>
      <c r="R25" s="65">
        <f>VLOOKUP($A25,'Return Data'!$B$7:$R$2843,16,0)</f>
        <v>13.927099999999999</v>
      </c>
      <c r="S25" s="67">
        <f t="shared" si="7"/>
        <v>16</v>
      </c>
    </row>
    <row r="26" spans="1:19" x14ac:dyDescent="0.3">
      <c r="A26" s="63" t="s">
        <v>985</v>
      </c>
      <c r="B26" s="64">
        <f>VLOOKUP($A26,'Return Data'!$B$7:$R$2843,3,0)</f>
        <v>44347</v>
      </c>
      <c r="C26" s="65">
        <f>VLOOKUP($A26,'Return Data'!$B$7:$R$2843,4,0)</f>
        <v>38.748199999999997</v>
      </c>
      <c r="D26" s="65">
        <f>VLOOKUP($A26,'Return Data'!$B$7:$R$2843,10,0)</f>
        <v>7.4196</v>
      </c>
      <c r="E26" s="66">
        <f t="shared" si="0"/>
        <v>11</v>
      </c>
      <c r="F26" s="65">
        <f>VLOOKUP($A26,'Return Data'!$B$7:$R$2843,11,0)</f>
        <v>17.085999999999999</v>
      </c>
      <c r="G26" s="66">
        <f t="shared" si="1"/>
        <v>26</v>
      </c>
      <c r="H26" s="65">
        <f>VLOOKUP($A26,'Return Data'!$B$7:$R$2843,12,0)</f>
        <v>34.4084</v>
      </c>
      <c r="I26" s="66">
        <f t="shared" si="2"/>
        <v>23</v>
      </c>
      <c r="J26" s="65">
        <f>VLOOKUP($A26,'Return Data'!$B$7:$R$2843,13,0)</f>
        <v>54.078800000000001</v>
      </c>
      <c r="K26" s="66">
        <f t="shared" si="3"/>
        <v>24</v>
      </c>
      <c r="L26" s="65">
        <f>VLOOKUP($A26,'Return Data'!$B$7:$R$2843,17,0)</f>
        <v>15.978300000000001</v>
      </c>
      <c r="M26" s="66">
        <f t="shared" si="4"/>
        <v>15</v>
      </c>
      <c r="N26" s="65">
        <f>VLOOKUP($A26,'Return Data'!$B$7:$R$2843,14,0)</f>
        <v>13.446300000000001</v>
      </c>
      <c r="O26" s="66">
        <f t="shared" si="5"/>
        <v>12</v>
      </c>
      <c r="P26" s="65">
        <f>VLOOKUP($A26,'Return Data'!$B$7:$R$2843,15,0)</f>
        <v>13.6366</v>
      </c>
      <c r="Q26" s="66">
        <f t="shared" si="6"/>
        <v>20</v>
      </c>
      <c r="R26" s="65">
        <f>VLOOKUP($A26,'Return Data'!$B$7:$R$2843,16,0)</f>
        <v>13.4276</v>
      </c>
      <c r="S26" s="67">
        <f t="shared" si="7"/>
        <v>19</v>
      </c>
    </row>
    <row r="27" spans="1:19" x14ac:dyDescent="0.3">
      <c r="A27" s="63" t="s">
        <v>986</v>
      </c>
      <c r="B27" s="64">
        <f>VLOOKUP($A27,'Return Data'!$B$7:$R$2843,3,0)</f>
        <v>44347</v>
      </c>
      <c r="C27" s="65">
        <f>VLOOKUP($A27,'Return Data'!$B$7:$R$2843,4,0)</f>
        <v>14.652100000000001</v>
      </c>
      <c r="D27" s="65">
        <f>VLOOKUP($A27,'Return Data'!$B$7:$R$2843,10,0)</f>
        <v>8.8638999999999992</v>
      </c>
      <c r="E27" s="66">
        <f t="shared" si="0"/>
        <v>4</v>
      </c>
      <c r="F27" s="65">
        <f>VLOOKUP($A27,'Return Data'!$B$7:$R$2843,11,0)</f>
        <v>27.0351</v>
      </c>
      <c r="G27" s="66">
        <f t="shared" si="1"/>
        <v>4</v>
      </c>
      <c r="H27" s="65">
        <f>VLOOKUP($A27,'Return Data'!$B$7:$R$2843,12,0)</f>
        <v>44.384099999999997</v>
      </c>
      <c r="I27" s="66">
        <f t="shared" si="2"/>
        <v>2</v>
      </c>
      <c r="J27" s="65">
        <f>VLOOKUP($A27,'Return Data'!$B$7:$R$2843,13,0)</f>
        <v>64.242800000000003</v>
      </c>
      <c r="K27" s="66">
        <f t="shared" si="3"/>
        <v>6</v>
      </c>
      <c r="L27" s="65">
        <f>VLOOKUP($A27,'Return Data'!$B$7:$R$2843,17,0)</f>
        <v>18.7729</v>
      </c>
      <c r="M27" s="66">
        <f t="shared" si="4"/>
        <v>4</v>
      </c>
      <c r="N27" s="65"/>
      <c r="O27" s="66"/>
      <c r="P27" s="65"/>
      <c r="Q27" s="66"/>
      <c r="R27" s="65">
        <f>VLOOKUP($A27,'Return Data'!$B$7:$R$2843,16,0)</f>
        <v>18.834499999999998</v>
      </c>
      <c r="S27" s="67">
        <f t="shared" si="7"/>
        <v>1</v>
      </c>
    </row>
    <row r="28" spans="1:19" x14ac:dyDescent="0.3">
      <c r="A28" s="63" t="s">
        <v>988</v>
      </c>
      <c r="B28" s="64">
        <f>VLOOKUP($A28,'Return Data'!$B$7:$R$2843,3,0)</f>
        <v>44347</v>
      </c>
      <c r="C28" s="65">
        <f>VLOOKUP($A28,'Return Data'!$B$7:$R$2843,4,0)</f>
        <v>74.849999999999994</v>
      </c>
      <c r="D28" s="65">
        <f>VLOOKUP($A28,'Return Data'!$B$7:$R$2843,10,0)</f>
        <v>6.4465000000000003</v>
      </c>
      <c r="E28" s="66">
        <f t="shared" si="0"/>
        <v>22</v>
      </c>
      <c r="F28" s="65">
        <f>VLOOKUP($A28,'Return Data'!$B$7:$R$2843,11,0)</f>
        <v>20.7239</v>
      </c>
      <c r="G28" s="66">
        <f t="shared" si="1"/>
        <v>15</v>
      </c>
      <c r="H28" s="65">
        <f>VLOOKUP($A28,'Return Data'!$B$7:$R$2843,12,0)</f>
        <v>34.923200000000001</v>
      </c>
      <c r="I28" s="66">
        <f t="shared" si="2"/>
        <v>21</v>
      </c>
      <c r="J28" s="65">
        <f>VLOOKUP($A28,'Return Data'!$B$7:$R$2843,13,0)</f>
        <v>63.267499999999998</v>
      </c>
      <c r="K28" s="66">
        <f t="shared" si="3"/>
        <v>8</v>
      </c>
      <c r="L28" s="65">
        <f>VLOOKUP($A28,'Return Data'!$B$7:$R$2843,17,0)</f>
        <v>16.281400000000001</v>
      </c>
      <c r="M28" s="66">
        <f t="shared" si="4"/>
        <v>11</v>
      </c>
      <c r="N28" s="65">
        <f>VLOOKUP($A28,'Return Data'!$B$7:$R$2843,14,0)</f>
        <v>15.0212</v>
      </c>
      <c r="O28" s="66">
        <f t="shared" ref="O28:O36" si="8">RANK(N28,N$8:N$36,0)</f>
        <v>5</v>
      </c>
      <c r="P28" s="65">
        <f>VLOOKUP($A28,'Return Data'!$B$7:$R$2843,15,0)</f>
        <v>16.993300000000001</v>
      </c>
      <c r="Q28" s="66">
        <f t="shared" ref="Q28:Q36" si="9">RANK(P28,P$8:P$36,0)</f>
        <v>3</v>
      </c>
      <c r="R28" s="65">
        <f>VLOOKUP($A28,'Return Data'!$B$7:$R$2843,16,0)</f>
        <v>17.830400000000001</v>
      </c>
      <c r="S28" s="67">
        <f t="shared" si="7"/>
        <v>2</v>
      </c>
    </row>
    <row r="29" spans="1:19" x14ac:dyDescent="0.3">
      <c r="A29" s="63" t="s">
        <v>2024</v>
      </c>
      <c r="B29" s="64">
        <f>VLOOKUP($A29,'Return Data'!$B$7:$R$2843,3,0)</f>
        <v>44347</v>
      </c>
      <c r="C29" s="65">
        <f>VLOOKUP($A29,'Return Data'!$B$7:$R$2843,4,0)</f>
        <v>34.096299999999999</v>
      </c>
      <c r="D29" s="65">
        <f>VLOOKUP($A29,'Return Data'!$B$7:$R$2843,10,0)</f>
        <v>6.5575999999999999</v>
      </c>
      <c r="E29" s="66">
        <f t="shared" si="0"/>
        <v>20</v>
      </c>
      <c r="F29" s="65">
        <f>VLOOKUP($A29,'Return Data'!$B$7:$R$2843,11,0)</f>
        <v>21.278700000000001</v>
      </c>
      <c r="G29" s="66">
        <f t="shared" si="1"/>
        <v>10</v>
      </c>
      <c r="H29" s="65">
        <f>VLOOKUP($A29,'Return Data'!$B$7:$R$2843,12,0)</f>
        <v>37.866999999999997</v>
      </c>
      <c r="I29" s="66">
        <f t="shared" si="2"/>
        <v>12</v>
      </c>
      <c r="J29" s="65">
        <f>VLOOKUP($A29,'Return Data'!$B$7:$R$2843,13,0)</f>
        <v>60.129199999999997</v>
      </c>
      <c r="K29" s="66">
        <f t="shared" si="3"/>
        <v>14</v>
      </c>
      <c r="L29" s="65">
        <f>VLOOKUP($A29,'Return Data'!$B$7:$R$2843,17,0)</f>
        <v>14.957800000000001</v>
      </c>
      <c r="M29" s="66">
        <f t="shared" si="4"/>
        <v>20</v>
      </c>
      <c r="N29" s="65">
        <f>VLOOKUP($A29,'Return Data'!$B$7:$R$2843,14,0)</f>
        <v>12.477600000000001</v>
      </c>
      <c r="O29" s="66">
        <f t="shared" si="8"/>
        <v>20</v>
      </c>
      <c r="P29" s="65">
        <f>VLOOKUP($A29,'Return Data'!$B$7:$R$2843,15,0)</f>
        <v>13.973599999999999</v>
      </c>
      <c r="Q29" s="66">
        <f t="shared" si="9"/>
        <v>17</v>
      </c>
      <c r="R29" s="65">
        <f>VLOOKUP($A29,'Return Data'!$B$7:$R$2843,16,0)</f>
        <v>13.3874</v>
      </c>
      <c r="S29" s="67">
        <f t="shared" si="7"/>
        <v>21</v>
      </c>
    </row>
    <row r="30" spans="1:19" x14ac:dyDescent="0.3">
      <c r="A30" s="63" t="s">
        <v>991</v>
      </c>
      <c r="B30" s="64">
        <f>VLOOKUP($A30,'Return Data'!$B$7:$R$2843,3,0)</f>
        <v>44347</v>
      </c>
      <c r="C30" s="65">
        <f>VLOOKUP($A30,'Return Data'!$B$7:$R$2843,4,0)</f>
        <v>46.904000000000003</v>
      </c>
      <c r="D30" s="65">
        <f>VLOOKUP($A30,'Return Data'!$B$7:$R$2843,10,0)</f>
        <v>6.3120000000000003</v>
      </c>
      <c r="E30" s="66">
        <f t="shared" si="0"/>
        <v>23</v>
      </c>
      <c r="F30" s="65">
        <f>VLOOKUP($A30,'Return Data'!$B$7:$R$2843,11,0)</f>
        <v>27.5002</v>
      </c>
      <c r="G30" s="66">
        <f t="shared" si="1"/>
        <v>2</v>
      </c>
      <c r="H30" s="65">
        <f>VLOOKUP($A30,'Return Data'!$B$7:$R$2843,12,0)</f>
        <v>39.5242</v>
      </c>
      <c r="I30" s="66">
        <f t="shared" si="2"/>
        <v>7</v>
      </c>
      <c r="J30" s="65">
        <f>VLOOKUP($A30,'Return Data'!$B$7:$R$2843,13,0)</f>
        <v>68.652100000000004</v>
      </c>
      <c r="K30" s="66">
        <f t="shared" si="3"/>
        <v>2</v>
      </c>
      <c r="L30" s="65">
        <f>VLOOKUP($A30,'Return Data'!$B$7:$R$2843,17,0)</f>
        <v>10.282</v>
      </c>
      <c r="M30" s="66">
        <f t="shared" si="4"/>
        <v>28</v>
      </c>
      <c r="N30" s="65">
        <f>VLOOKUP($A30,'Return Data'!$B$7:$R$2843,14,0)</f>
        <v>11.726699999999999</v>
      </c>
      <c r="O30" s="66">
        <f t="shared" si="8"/>
        <v>24</v>
      </c>
      <c r="P30" s="65">
        <f>VLOOKUP($A30,'Return Data'!$B$7:$R$2843,15,0)</f>
        <v>14.785500000000001</v>
      </c>
      <c r="Q30" s="66">
        <f t="shared" si="9"/>
        <v>8</v>
      </c>
      <c r="R30" s="65">
        <f>VLOOKUP($A30,'Return Data'!$B$7:$R$2843,16,0)</f>
        <v>14.891299999999999</v>
      </c>
      <c r="S30" s="67">
        <f t="shared" si="7"/>
        <v>11</v>
      </c>
    </row>
    <row r="31" spans="1:19" x14ac:dyDescent="0.3">
      <c r="A31" s="63" t="s">
        <v>993</v>
      </c>
      <c r="B31" s="64">
        <f>VLOOKUP($A31,'Return Data'!$B$7:$R$2843,3,0)</f>
        <v>44347</v>
      </c>
      <c r="C31" s="65">
        <f>VLOOKUP($A31,'Return Data'!$B$7:$R$2843,4,0)</f>
        <v>253.84</v>
      </c>
      <c r="D31" s="65">
        <f>VLOOKUP($A31,'Return Data'!$B$7:$R$2843,10,0)</f>
        <v>8.6179000000000006</v>
      </c>
      <c r="E31" s="66">
        <f t="shared" si="0"/>
        <v>5</v>
      </c>
      <c r="F31" s="65">
        <f>VLOOKUP($A31,'Return Data'!$B$7:$R$2843,11,0)</f>
        <v>21.210999999999999</v>
      </c>
      <c r="G31" s="66">
        <f t="shared" si="1"/>
        <v>12</v>
      </c>
      <c r="H31" s="65">
        <f>VLOOKUP($A31,'Return Data'!$B$7:$R$2843,12,0)</f>
        <v>38.778599999999997</v>
      </c>
      <c r="I31" s="66">
        <f t="shared" si="2"/>
        <v>9</v>
      </c>
      <c r="J31" s="65">
        <f>VLOOKUP($A31,'Return Data'!$B$7:$R$2843,13,0)</f>
        <v>62.645000000000003</v>
      </c>
      <c r="K31" s="66">
        <f t="shared" si="3"/>
        <v>10</v>
      </c>
      <c r="L31" s="65">
        <f>VLOOKUP($A31,'Return Data'!$B$7:$R$2843,17,0)</f>
        <v>16.248899999999999</v>
      </c>
      <c r="M31" s="66">
        <f t="shared" si="4"/>
        <v>13</v>
      </c>
      <c r="N31" s="65">
        <f>VLOOKUP($A31,'Return Data'!$B$7:$R$2843,14,0)</f>
        <v>14.142899999999999</v>
      </c>
      <c r="O31" s="66">
        <f t="shared" si="8"/>
        <v>8</v>
      </c>
      <c r="P31" s="65">
        <f>VLOOKUP($A31,'Return Data'!$B$7:$R$2843,15,0)</f>
        <v>14.1701</v>
      </c>
      <c r="Q31" s="66">
        <f t="shared" si="9"/>
        <v>15</v>
      </c>
      <c r="R31" s="65">
        <f>VLOOKUP($A31,'Return Data'!$B$7:$R$2843,16,0)</f>
        <v>15.0716</v>
      </c>
      <c r="S31" s="67">
        <f t="shared" si="7"/>
        <v>10</v>
      </c>
    </row>
    <row r="32" spans="1:19" x14ac:dyDescent="0.3">
      <c r="A32" s="63" t="s">
        <v>994</v>
      </c>
      <c r="B32" s="64">
        <f>VLOOKUP($A32,'Return Data'!$B$7:$R$2843,3,0)</f>
        <v>44347</v>
      </c>
      <c r="C32" s="65">
        <f>VLOOKUP($A32,'Return Data'!$B$7:$R$2843,4,0)</f>
        <v>58.444200000000002</v>
      </c>
      <c r="D32" s="65">
        <f>VLOOKUP($A32,'Return Data'!$B$7:$R$2843,10,0)</f>
        <v>5.2348999999999997</v>
      </c>
      <c r="E32" s="66">
        <f t="shared" si="0"/>
        <v>29</v>
      </c>
      <c r="F32" s="65">
        <f>VLOOKUP($A32,'Return Data'!$B$7:$R$2843,11,0)</f>
        <v>20.9937</v>
      </c>
      <c r="G32" s="66">
        <f t="shared" si="1"/>
        <v>13</v>
      </c>
      <c r="H32" s="65">
        <f>VLOOKUP($A32,'Return Data'!$B$7:$R$2843,12,0)</f>
        <v>40.090800000000002</v>
      </c>
      <c r="I32" s="66">
        <f t="shared" si="2"/>
        <v>6</v>
      </c>
      <c r="J32" s="65">
        <f>VLOOKUP($A32,'Return Data'!$B$7:$R$2843,13,0)</f>
        <v>64.231800000000007</v>
      </c>
      <c r="K32" s="66">
        <f t="shared" si="3"/>
        <v>7</v>
      </c>
      <c r="L32" s="65">
        <f>VLOOKUP($A32,'Return Data'!$B$7:$R$2843,17,0)</f>
        <v>16.278099999999998</v>
      </c>
      <c r="M32" s="66">
        <f t="shared" si="4"/>
        <v>12</v>
      </c>
      <c r="N32" s="65">
        <f>VLOOKUP($A32,'Return Data'!$B$7:$R$2843,14,0)</f>
        <v>13.0503</v>
      </c>
      <c r="O32" s="66">
        <f t="shared" si="8"/>
        <v>15</v>
      </c>
      <c r="P32" s="65">
        <f>VLOOKUP($A32,'Return Data'!$B$7:$R$2843,15,0)</f>
        <v>13.8546</v>
      </c>
      <c r="Q32" s="66">
        <f t="shared" si="9"/>
        <v>18</v>
      </c>
      <c r="R32" s="65">
        <f>VLOOKUP($A32,'Return Data'!$B$7:$R$2843,16,0)</f>
        <v>16.031700000000001</v>
      </c>
      <c r="S32" s="67">
        <f t="shared" si="7"/>
        <v>4</v>
      </c>
    </row>
    <row r="33" spans="1:19" x14ac:dyDescent="0.3">
      <c r="A33" s="63" t="s">
        <v>997</v>
      </c>
      <c r="B33" s="64">
        <f>VLOOKUP($A33,'Return Data'!$B$7:$R$2843,3,0)</f>
        <v>44347</v>
      </c>
      <c r="C33" s="65">
        <f>VLOOKUP($A33,'Return Data'!$B$7:$R$2843,4,0)</f>
        <v>323.32769999999999</v>
      </c>
      <c r="D33" s="65">
        <f>VLOOKUP($A33,'Return Data'!$B$7:$R$2843,10,0)</f>
        <v>8.0443999999999996</v>
      </c>
      <c r="E33" s="66">
        <f t="shared" si="0"/>
        <v>8</v>
      </c>
      <c r="F33" s="65">
        <f>VLOOKUP($A33,'Return Data'!$B$7:$R$2843,11,0)</f>
        <v>27.165700000000001</v>
      </c>
      <c r="G33" s="66">
        <f t="shared" si="1"/>
        <v>3</v>
      </c>
      <c r="H33" s="65">
        <f>VLOOKUP($A33,'Return Data'!$B$7:$R$2843,12,0)</f>
        <v>41.384599999999999</v>
      </c>
      <c r="I33" s="66">
        <f t="shared" si="2"/>
        <v>3</v>
      </c>
      <c r="J33" s="65">
        <f>VLOOKUP($A33,'Return Data'!$B$7:$R$2843,13,0)</f>
        <v>66.743300000000005</v>
      </c>
      <c r="K33" s="66">
        <f t="shared" si="3"/>
        <v>3</v>
      </c>
      <c r="L33" s="65">
        <f>VLOOKUP($A33,'Return Data'!$B$7:$R$2843,17,0)</f>
        <v>14.251099999999999</v>
      </c>
      <c r="M33" s="66">
        <f t="shared" si="4"/>
        <v>24</v>
      </c>
      <c r="N33" s="65">
        <f>VLOOKUP($A33,'Return Data'!$B$7:$R$2843,14,0)</f>
        <v>13.3848</v>
      </c>
      <c r="O33" s="66">
        <f t="shared" si="8"/>
        <v>13</v>
      </c>
      <c r="P33" s="65">
        <f>VLOOKUP($A33,'Return Data'!$B$7:$R$2843,15,0)</f>
        <v>13.774100000000001</v>
      </c>
      <c r="Q33" s="66">
        <f t="shared" si="9"/>
        <v>19</v>
      </c>
      <c r="R33" s="65">
        <f>VLOOKUP($A33,'Return Data'!$B$7:$R$2843,16,0)</f>
        <v>13.8413</v>
      </c>
      <c r="S33" s="67">
        <f t="shared" si="7"/>
        <v>17</v>
      </c>
    </row>
    <row r="34" spans="1:19" x14ac:dyDescent="0.3">
      <c r="A34" s="63" t="s">
        <v>998</v>
      </c>
      <c r="B34" s="64">
        <f>VLOOKUP($A34,'Return Data'!$B$7:$R$2843,3,0)</f>
        <v>44347</v>
      </c>
      <c r="C34" s="65">
        <f>VLOOKUP($A34,'Return Data'!$B$7:$R$2843,4,0)</f>
        <v>99.41</v>
      </c>
      <c r="D34" s="65">
        <f>VLOOKUP($A34,'Return Data'!$B$7:$R$2843,10,0)</f>
        <v>8.5144000000000002</v>
      </c>
      <c r="E34" s="66">
        <f t="shared" si="0"/>
        <v>6</v>
      </c>
      <c r="F34" s="65">
        <f>VLOOKUP($A34,'Return Data'!$B$7:$R$2843,11,0)</f>
        <v>18.897300000000001</v>
      </c>
      <c r="G34" s="66">
        <f t="shared" si="1"/>
        <v>24</v>
      </c>
      <c r="H34" s="65">
        <f>VLOOKUP($A34,'Return Data'!$B$7:$R$2843,12,0)</f>
        <v>33.507899999999999</v>
      </c>
      <c r="I34" s="66">
        <f t="shared" si="2"/>
        <v>26</v>
      </c>
      <c r="J34" s="65">
        <f>VLOOKUP($A34,'Return Data'!$B$7:$R$2843,13,0)</f>
        <v>52.891399999999997</v>
      </c>
      <c r="K34" s="66">
        <f t="shared" si="3"/>
        <v>27</v>
      </c>
      <c r="L34" s="65">
        <f>VLOOKUP($A34,'Return Data'!$B$7:$R$2843,17,0)</f>
        <v>11.841100000000001</v>
      </c>
      <c r="M34" s="66">
        <f t="shared" si="4"/>
        <v>26</v>
      </c>
      <c r="N34" s="65">
        <f>VLOOKUP($A34,'Return Data'!$B$7:$R$2843,14,0)</f>
        <v>10.151899999999999</v>
      </c>
      <c r="O34" s="66">
        <f t="shared" si="8"/>
        <v>28</v>
      </c>
      <c r="P34" s="65">
        <f>VLOOKUP($A34,'Return Data'!$B$7:$R$2843,15,0)</f>
        <v>10.1214</v>
      </c>
      <c r="Q34" s="66">
        <f t="shared" si="9"/>
        <v>27</v>
      </c>
      <c r="R34" s="65">
        <f>VLOOKUP($A34,'Return Data'!$B$7:$R$2843,16,0)</f>
        <v>10.0974</v>
      </c>
      <c r="S34" s="67">
        <f t="shared" si="7"/>
        <v>29</v>
      </c>
    </row>
    <row r="35" spans="1:19" x14ac:dyDescent="0.3">
      <c r="A35" s="63" t="s">
        <v>1000</v>
      </c>
      <c r="B35" s="64">
        <f>VLOOKUP($A35,'Return Data'!$B$7:$R$2843,3,0)</f>
        <v>44347</v>
      </c>
      <c r="C35" s="65">
        <f>VLOOKUP($A35,'Return Data'!$B$7:$R$2843,4,0)</f>
        <v>14.91</v>
      </c>
      <c r="D35" s="65">
        <f>VLOOKUP($A35,'Return Data'!$B$7:$R$2843,10,0)</f>
        <v>6.7286999999999999</v>
      </c>
      <c r="E35" s="66">
        <f t="shared" si="0"/>
        <v>17</v>
      </c>
      <c r="F35" s="65">
        <f>VLOOKUP($A35,'Return Data'!$B$7:$R$2843,11,0)</f>
        <v>20.048300000000001</v>
      </c>
      <c r="G35" s="66">
        <f t="shared" si="1"/>
        <v>19</v>
      </c>
      <c r="H35" s="65">
        <f>VLOOKUP($A35,'Return Data'!$B$7:$R$2843,12,0)</f>
        <v>35.545499999999997</v>
      </c>
      <c r="I35" s="66">
        <f t="shared" si="2"/>
        <v>20</v>
      </c>
      <c r="J35" s="65">
        <f>VLOOKUP($A35,'Return Data'!$B$7:$R$2843,13,0)</f>
        <v>58.785899999999998</v>
      </c>
      <c r="K35" s="66">
        <f t="shared" si="3"/>
        <v>17</v>
      </c>
      <c r="L35" s="65">
        <f>VLOOKUP($A35,'Return Data'!$B$7:$R$2843,17,0)</f>
        <v>15.2033</v>
      </c>
      <c r="M35" s="66">
        <f t="shared" si="4"/>
        <v>19</v>
      </c>
      <c r="N35" s="65">
        <f>VLOOKUP($A35,'Return Data'!$B$7:$R$2843,14,0)</f>
        <v>11.8225</v>
      </c>
      <c r="O35" s="66">
        <f t="shared" si="8"/>
        <v>23</v>
      </c>
      <c r="P35" s="65">
        <f>VLOOKUP($A35,'Return Data'!$B$7:$R$2843,15,0)</f>
        <v>0</v>
      </c>
      <c r="Q35" s="66">
        <f t="shared" si="9"/>
        <v>28</v>
      </c>
      <c r="R35" s="65">
        <f>VLOOKUP($A35,'Return Data'!$B$7:$R$2843,16,0)</f>
        <v>10.345499999999999</v>
      </c>
      <c r="S35" s="67">
        <f t="shared" si="7"/>
        <v>28</v>
      </c>
    </row>
    <row r="36" spans="1:19" x14ac:dyDescent="0.3">
      <c r="A36" s="63" t="s">
        <v>1919</v>
      </c>
      <c r="B36" s="64">
        <f>VLOOKUP($A36,'Return Data'!$B$7:$R$2843,3,0)</f>
        <v>44347</v>
      </c>
      <c r="C36" s="65">
        <f>VLOOKUP($A36,'Return Data'!$B$7:$R$2843,4,0)</f>
        <v>180.39830000000001</v>
      </c>
      <c r="D36" s="65">
        <f>VLOOKUP($A36,'Return Data'!$B$7:$R$2843,10,0)</f>
        <v>8.1331000000000007</v>
      </c>
      <c r="E36" s="66">
        <f t="shared" si="0"/>
        <v>7</v>
      </c>
      <c r="F36" s="65">
        <f>VLOOKUP($A36,'Return Data'!$B$7:$R$2843,11,0)</f>
        <v>20.975300000000001</v>
      </c>
      <c r="G36" s="66">
        <f t="shared" si="1"/>
        <v>14</v>
      </c>
      <c r="H36" s="65">
        <f>VLOOKUP($A36,'Return Data'!$B$7:$R$2843,12,0)</f>
        <v>38.425699999999999</v>
      </c>
      <c r="I36" s="66">
        <f t="shared" si="2"/>
        <v>10</v>
      </c>
      <c r="J36" s="65">
        <f>VLOOKUP($A36,'Return Data'!$B$7:$R$2843,13,0)</f>
        <v>62.208399999999997</v>
      </c>
      <c r="K36" s="66">
        <f t="shared" si="3"/>
        <v>11</v>
      </c>
      <c r="L36" s="65">
        <f>VLOOKUP($A36,'Return Data'!$B$7:$R$2843,17,0)</f>
        <v>18.005099999999999</v>
      </c>
      <c r="M36" s="66">
        <f t="shared" si="4"/>
        <v>6</v>
      </c>
      <c r="N36" s="65">
        <f>VLOOKUP($A36,'Return Data'!$B$7:$R$2843,14,0)</f>
        <v>14.283799999999999</v>
      </c>
      <c r="O36" s="66">
        <f t="shared" si="8"/>
        <v>7</v>
      </c>
      <c r="P36" s="65">
        <f>VLOOKUP($A36,'Return Data'!$B$7:$R$2843,15,0)</f>
        <v>14.841699999999999</v>
      </c>
      <c r="Q36" s="66">
        <f t="shared" si="9"/>
        <v>7</v>
      </c>
      <c r="R36" s="65">
        <f>VLOOKUP($A36,'Return Data'!$B$7:$R$2843,16,0)</f>
        <v>14.4404</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7.1973896551724144</v>
      </c>
      <c r="E38" s="74"/>
      <c r="F38" s="75">
        <f>AVERAGE(F8:F36)</f>
        <v>21.095782758620693</v>
      </c>
      <c r="G38" s="74"/>
      <c r="H38" s="75">
        <f>AVERAGE(H8:H36)</f>
        <v>36.920999999999985</v>
      </c>
      <c r="I38" s="74"/>
      <c r="J38" s="75">
        <f>AVERAGE(J8:J36)</f>
        <v>59.512713793103458</v>
      </c>
      <c r="K38" s="74"/>
      <c r="L38" s="75">
        <f>AVERAGE(L8:L36)</f>
        <v>15.778855172413795</v>
      </c>
      <c r="M38" s="74"/>
      <c r="N38" s="75">
        <f>AVERAGE(N8:N36)</f>
        <v>13.304346428571426</v>
      </c>
      <c r="O38" s="74"/>
      <c r="P38" s="75">
        <f>AVERAGE(P8:P36)</f>
        <v>13.781971428571426</v>
      </c>
      <c r="Q38" s="74"/>
      <c r="R38" s="75">
        <f>AVERAGE(R8:R36)</f>
        <v>14.210979310344827</v>
      </c>
      <c r="S38" s="76"/>
    </row>
    <row r="39" spans="1:19" x14ac:dyDescent="0.3">
      <c r="A39" s="73" t="s">
        <v>28</v>
      </c>
      <c r="B39" s="74"/>
      <c r="C39" s="74"/>
      <c r="D39" s="75">
        <f>MIN(D8:D36)</f>
        <v>5.2348999999999997</v>
      </c>
      <c r="E39" s="74"/>
      <c r="F39" s="75">
        <f>MIN(F8:F36)</f>
        <v>13.272</v>
      </c>
      <c r="G39" s="74"/>
      <c r="H39" s="75">
        <f>MIN(H8:H36)</f>
        <v>24.5318</v>
      </c>
      <c r="I39" s="74"/>
      <c r="J39" s="75">
        <f>MIN(J8:J36)</f>
        <v>40.127400000000002</v>
      </c>
      <c r="K39" s="74"/>
      <c r="L39" s="75">
        <f>MIN(L8:L36)</f>
        <v>10.148999999999999</v>
      </c>
      <c r="M39" s="74"/>
      <c r="N39" s="75">
        <f>MIN(N8:N36)</f>
        <v>10.151899999999999</v>
      </c>
      <c r="O39" s="74"/>
      <c r="P39" s="75">
        <f>MIN(P8:P36)</f>
        <v>0</v>
      </c>
      <c r="Q39" s="74"/>
      <c r="R39" s="75">
        <f>MIN(R8:R36)</f>
        <v>10.0974</v>
      </c>
      <c r="S39" s="76"/>
    </row>
    <row r="40" spans="1:19" ht="15" thickBot="1" x14ac:dyDescent="0.35">
      <c r="A40" s="77" t="s">
        <v>29</v>
      </c>
      <c r="B40" s="78"/>
      <c r="C40" s="78"/>
      <c r="D40" s="79">
        <f>MAX(D8:D36)</f>
        <v>9.3559000000000001</v>
      </c>
      <c r="E40" s="78"/>
      <c r="F40" s="79">
        <f>MAX(F8:F36)</f>
        <v>30.768999999999998</v>
      </c>
      <c r="G40" s="78"/>
      <c r="H40" s="79">
        <f>MAX(H8:H36)</f>
        <v>49.718699999999998</v>
      </c>
      <c r="I40" s="78"/>
      <c r="J40" s="79">
        <f>MAX(J8:J36)</f>
        <v>70.9054</v>
      </c>
      <c r="K40" s="78"/>
      <c r="L40" s="79">
        <f>MAX(L8:L36)</f>
        <v>22.2</v>
      </c>
      <c r="M40" s="78"/>
      <c r="N40" s="79">
        <f>MAX(N8:N36)</f>
        <v>18.415199999999999</v>
      </c>
      <c r="O40" s="78"/>
      <c r="P40" s="79">
        <f>MAX(P8:P36)</f>
        <v>18.022300000000001</v>
      </c>
      <c r="Q40" s="78"/>
      <c r="R40" s="79">
        <f>MAX(R8:R36)</f>
        <v>18.834499999999998</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44347</v>
      </c>
      <c r="C8" s="65">
        <f>VLOOKUP($A8,'Return Data'!$B$7:$R$2843,4,0)</f>
        <v>67.063599999999994</v>
      </c>
      <c r="D8" s="65">
        <f>VLOOKUP($A8,'Return Data'!$B$7:$R$2843,9,0)</f>
        <v>8.8122000000000007</v>
      </c>
      <c r="E8" s="66">
        <f t="shared" ref="E8:E31" si="0">RANK(D8,D$8:D$31,0)</f>
        <v>2</v>
      </c>
      <c r="F8" s="65">
        <f>VLOOKUP($A8,'Return Data'!$B$7:$R$2843,10,0)</f>
        <v>12.1335</v>
      </c>
      <c r="G8" s="66">
        <f t="shared" ref="G8:G31" si="1">RANK(F8,F$8:F$31,0)</f>
        <v>2</v>
      </c>
      <c r="H8" s="65">
        <f>VLOOKUP($A8,'Return Data'!$B$7:$R$2843,11,0)</f>
        <v>3.0165000000000002</v>
      </c>
      <c r="I8" s="66">
        <f t="shared" ref="I8:I31" si="2">RANK(H8,H$8:H$31,0)</f>
        <v>5</v>
      </c>
      <c r="J8" s="65">
        <f>VLOOKUP($A8,'Return Data'!$B$7:$R$2843,12,0)</f>
        <v>6.4638</v>
      </c>
      <c r="K8" s="66">
        <f t="shared" ref="K8:K31" si="3">RANK(J8,J$8:J$31,0)</f>
        <v>8</v>
      </c>
      <c r="L8" s="65">
        <f>VLOOKUP($A8,'Return Data'!$B$7:$R$2843,13,0)</f>
        <v>4.7447999999999997</v>
      </c>
      <c r="M8" s="66">
        <f t="shared" ref="M8:M31" si="4">RANK(L8,L$8:L$31,0)</f>
        <v>10</v>
      </c>
      <c r="N8" s="65">
        <f>VLOOKUP($A8,'Return Data'!$B$7:$R$2843,17,0)</f>
        <v>10.0229</v>
      </c>
      <c r="O8" s="66">
        <f t="shared" ref="O8:O31" si="5">RANK(N8,N$8:N$31,0)</f>
        <v>10</v>
      </c>
      <c r="P8" s="65">
        <f>VLOOKUP($A8,'Return Data'!$B$7:$R$2843,14,0)</f>
        <v>10.8935</v>
      </c>
      <c r="Q8" s="66">
        <f t="shared" ref="Q8:Q31" si="6">RANK(P8,P$8:P$31,0)</f>
        <v>8</v>
      </c>
      <c r="R8" s="65">
        <f>VLOOKUP($A8,'Return Data'!$B$7:$R$2843,16,0)</f>
        <v>9.9566999999999997</v>
      </c>
      <c r="S8" s="67">
        <f t="shared" ref="S8:S31" si="7">RANK(R8,R$8:R$31,0)</f>
        <v>8</v>
      </c>
    </row>
    <row r="9" spans="1:19" x14ac:dyDescent="0.3">
      <c r="A9" s="82" t="s">
        <v>1347</v>
      </c>
      <c r="B9" s="64">
        <f>VLOOKUP($A9,'Return Data'!$B$7:$R$2843,3,0)</f>
        <v>44347</v>
      </c>
      <c r="C9" s="65">
        <f>VLOOKUP($A9,'Return Data'!$B$7:$R$2843,4,0)</f>
        <v>20.865100000000002</v>
      </c>
      <c r="D9" s="65">
        <f>VLOOKUP($A9,'Return Data'!$B$7:$R$2843,9,0)</f>
        <v>4.1509</v>
      </c>
      <c r="E9" s="66">
        <f t="shared" si="0"/>
        <v>21</v>
      </c>
      <c r="F9" s="65">
        <f>VLOOKUP($A9,'Return Data'!$B$7:$R$2843,10,0)</f>
        <v>7.0987</v>
      </c>
      <c r="G9" s="66">
        <f t="shared" si="1"/>
        <v>21</v>
      </c>
      <c r="H9" s="65">
        <f>VLOOKUP($A9,'Return Data'!$B$7:$R$2843,11,0)</f>
        <v>2.5874999999999999</v>
      </c>
      <c r="I9" s="66">
        <f t="shared" si="2"/>
        <v>10</v>
      </c>
      <c r="J9" s="65">
        <f>VLOOKUP($A9,'Return Data'!$B$7:$R$2843,12,0)</f>
        <v>6.8181000000000003</v>
      </c>
      <c r="K9" s="66">
        <f t="shared" si="3"/>
        <v>5</v>
      </c>
      <c r="L9" s="65">
        <f>VLOOKUP($A9,'Return Data'!$B$7:$R$2843,13,0)</f>
        <v>5.1022999999999996</v>
      </c>
      <c r="M9" s="66">
        <f t="shared" si="4"/>
        <v>4</v>
      </c>
      <c r="N9" s="65">
        <f>VLOOKUP($A9,'Return Data'!$B$7:$R$2843,17,0)</f>
        <v>10.772</v>
      </c>
      <c r="O9" s="66">
        <f t="shared" si="5"/>
        <v>5</v>
      </c>
      <c r="P9" s="65">
        <f>VLOOKUP($A9,'Return Data'!$B$7:$R$2843,14,0)</f>
        <v>11.044700000000001</v>
      </c>
      <c r="Q9" s="66">
        <f t="shared" si="6"/>
        <v>7</v>
      </c>
      <c r="R9" s="65">
        <f>VLOOKUP($A9,'Return Data'!$B$7:$R$2843,16,0)</f>
        <v>8.2751000000000001</v>
      </c>
      <c r="S9" s="67">
        <f t="shared" si="7"/>
        <v>21</v>
      </c>
    </row>
    <row r="10" spans="1:19" x14ac:dyDescent="0.3">
      <c r="A10" s="82" t="s">
        <v>1350</v>
      </c>
      <c r="B10" s="64">
        <f>VLOOKUP($A10,'Return Data'!$B$7:$R$2843,3,0)</f>
        <v>44347</v>
      </c>
      <c r="C10" s="65">
        <f>VLOOKUP($A10,'Return Data'!$B$7:$R$2843,4,0)</f>
        <v>36.021700000000003</v>
      </c>
      <c r="D10" s="65">
        <f>VLOOKUP($A10,'Return Data'!$B$7:$R$2843,9,0)</f>
        <v>7.8708999999999998</v>
      </c>
      <c r="E10" s="66">
        <f t="shared" si="0"/>
        <v>3</v>
      </c>
      <c r="F10" s="65">
        <f>VLOOKUP($A10,'Return Data'!$B$7:$R$2843,10,0)</f>
        <v>10.4861</v>
      </c>
      <c r="G10" s="66">
        <f t="shared" si="1"/>
        <v>9</v>
      </c>
      <c r="H10" s="65">
        <f>VLOOKUP($A10,'Return Data'!$B$7:$R$2843,11,0)</f>
        <v>1.4628000000000001</v>
      </c>
      <c r="I10" s="66">
        <f t="shared" si="2"/>
        <v>17</v>
      </c>
      <c r="J10" s="65">
        <f>VLOOKUP($A10,'Return Data'!$B$7:$R$2843,12,0)</f>
        <v>5.2005999999999997</v>
      </c>
      <c r="K10" s="66">
        <f t="shared" si="3"/>
        <v>19</v>
      </c>
      <c r="L10" s="65">
        <f>VLOOKUP($A10,'Return Data'!$B$7:$R$2843,13,0)</f>
        <v>4.1566000000000001</v>
      </c>
      <c r="M10" s="66">
        <f t="shared" si="4"/>
        <v>17</v>
      </c>
      <c r="N10" s="65">
        <f>VLOOKUP($A10,'Return Data'!$B$7:$R$2843,17,0)</f>
        <v>8.0565999999999995</v>
      </c>
      <c r="O10" s="66">
        <f t="shared" si="5"/>
        <v>19</v>
      </c>
      <c r="P10" s="65">
        <f>VLOOKUP($A10,'Return Data'!$B$7:$R$2843,14,0)</f>
        <v>9.3061000000000007</v>
      </c>
      <c r="Q10" s="66">
        <f t="shared" si="6"/>
        <v>19</v>
      </c>
      <c r="R10" s="65">
        <f>VLOOKUP($A10,'Return Data'!$B$7:$R$2843,16,0)</f>
        <v>8.5852000000000004</v>
      </c>
      <c r="S10" s="67">
        <f t="shared" si="7"/>
        <v>17</v>
      </c>
    </row>
    <row r="11" spans="1:19" x14ac:dyDescent="0.3">
      <c r="A11" s="82" t="s">
        <v>1351</v>
      </c>
      <c r="B11" s="64">
        <f>VLOOKUP($A11,'Return Data'!$B$7:$R$2843,3,0)</f>
        <v>44347</v>
      </c>
      <c r="C11" s="65">
        <f>VLOOKUP($A11,'Return Data'!$B$7:$R$2843,4,0)</f>
        <v>63.180100000000003</v>
      </c>
      <c r="D11" s="65">
        <f>VLOOKUP($A11,'Return Data'!$B$7:$R$2843,9,0)</f>
        <v>4.8540999999999999</v>
      </c>
      <c r="E11" s="66">
        <f t="shared" si="0"/>
        <v>18</v>
      </c>
      <c r="F11" s="65">
        <f>VLOOKUP($A11,'Return Data'!$B$7:$R$2843,10,0)</f>
        <v>6.0537999999999998</v>
      </c>
      <c r="G11" s="66">
        <f t="shared" si="1"/>
        <v>24</v>
      </c>
      <c r="H11" s="65">
        <f>VLOOKUP($A11,'Return Data'!$B$7:$R$2843,11,0)</f>
        <v>1.4055</v>
      </c>
      <c r="I11" s="66">
        <f t="shared" si="2"/>
        <v>19</v>
      </c>
      <c r="J11" s="65">
        <f>VLOOKUP($A11,'Return Data'!$B$7:$R$2843,12,0)</f>
        <v>5.1980000000000004</v>
      </c>
      <c r="K11" s="66">
        <f t="shared" si="3"/>
        <v>20</v>
      </c>
      <c r="L11" s="65">
        <f>VLOOKUP($A11,'Return Data'!$B$7:$R$2843,13,0)</f>
        <v>3.7450000000000001</v>
      </c>
      <c r="M11" s="66">
        <f t="shared" si="4"/>
        <v>20</v>
      </c>
      <c r="N11" s="65">
        <f>VLOOKUP($A11,'Return Data'!$B$7:$R$2843,17,0)</f>
        <v>8.4588999999999999</v>
      </c>
      <c r="O11" s="66">
        <f t="shared" si="5"/>
        <v>17</v>
      </c>
      <c r="P11" s="65">
        <f>VLOOKUP($A11,'Return Data'!$B$7:$R$2843,14,0)</f>
        <v>9.1019000000000005</v>
      </c>
      <c r="Q11" s="66">
        <f t="shared" si="6"/>
        <v>20</v>
      </c>
      <c r="R11" s="65">
        <f>VLOOKUP($A11,'Return Data'!$B$7:$R$2843,16,0)</f>
        <v>9.0564999999999998</v>
      </c>
      <c r="S11" s="67">
        <f t="shared" si="7"/>
        <v>14</v>
      </c>
    </row>
    <row r="12" spans="1:19" x14ac:dyDescent="0.3">
      <c r="A12" s="82" t="s">
        <v>1353</v>
      </c>
      <c r="B12" s="64">
        <f>VLOOKUP($A12,'Return Data'!$B$7:$R$2843,3,0)</f>
        <v>44347</v>
      </c>
      <c r="C12" s="65">
        <f>VLOOKUP($A12,'Return Data'!$B$7:$R$2843,4,0)</f>
        <v>77.419499999999999</v>
      </c>
      <c r="D12" s="65">
        <f>VLOOKUP($A12,'Return Data'!$B$7:$R$2843,9,0)</f>
        <v>6.0073999999999996</v>
      </c>
      <c r="E12" s="66">
        <f t="shared" si="0"/>
        <v>12</v>
      </c>
      <c r="F12" s="65">
        <f>VLOOKUP($A12,'Return Data'!$B$7:$R$2843,10,0)</f>
        <v>9.0352999999999994</v>
      </c>
      <c r="G12" s="66">
        <f t="shared" si="1"/>
        <v>13</v>
      </c>
      <c r="H12" s="65">
        <f>VLOOKUP($A12,'Return Data'!$B$7:$R$2843,11,0)</f>
        <v>2.4100999999999999</v>
      </c>
      <c r="I12" s="66">
        <f t="shared" si="2"/>
        <v>11</v>
      </c>
      <c r="J12" s="65">
        <f>VLOOKUP($A12,'Return Data'!$B$7:$R$2843,12,0)</f>
        <v>7.0000999999999998</v>
      </c>
      <c r="K12" s="66">
        <f t="shared" si="3"/>
        <v>3</v>
      </c>
      <c r="L12" s="65">
        <f>VLOOKUP($A12,'Return Data'!$B$7:$R$2843,13,0)</f>
        <v>4.8731999999999998</v>
      </c>
      <c r="M12" s="66">
        <f t="shared" si="4"/>
        <v>8</v>
      </c>
      <c r="N12" s="65">
        <f>VLOOKUP($A12,'Return Data'!$B$7:$R$2843,17,0)</f>
        <v>10.811500000000001</v>
      </c>
      <c r="O12" s="66">
        <f t="shared" si="5"/>
        <v>3</v>
      </c>
      <c r="P12" s="65">
        <f>VLOOKUP($A12,'Return Data'!$B$7:$R$2843,14,0)</f>
        <v>11.558199999999999</v>
      </c>
      <c r="Q12" s="66">
        <f t="shared" si="6"/>
        <v>4</v>
      </c>
      <c r="R12" s="65">
        <f>VLOOKUP($A12,'Return Data'!$B$7:$R$2843,16,0)</f>
        <v>9.0326000000000004</v>
      </c>
      <c r="S12" s="67">
        <f t="shared" si="7"/>
        <v>15</v>
      </c>
    </row>
    <row r="13" spans="1:19" x14ac:dyDescent="0.3">
      <c r="A13" s="82" t="s">
        <v>1355</v>
      </c>
      <c r="B13" s="64">
        <f>VLOOKUP($A13,'Return Data'!$B$7:$R$2843,3,0)</f>
        <v>44347</v>
      </c>
      <c r="C13" s="65">
        <f>VLOOKUP($A13,'Return Data'!$B$7:$R$2843,4,0)</f>
        <v>20.0136</v>
      </c>
      <c r="D13" s="65">
        <f>VLOOKUP($A13,'Return Data'!$B$7:$R$2843,9,0)</f>
        <v>4.2037000000000004</v>
      </c>
      <c r="E13" s="66">
        <f t="shared" si="0"/>
        <v>20</v>
      </c>
      <c r="F13" s="65">
        <f>VLOOKUP($A13,'Return Data'!$B$7:$R$2843,10,0)</f>
        <v>12.463200000000001</v>
      </c>
      <c r="G13" s="66">
        <f t="shared" si="1"/>
        <v>1</v>
      </c>
      <c r="H13" s="65">
        <f>VLOOKUP($A13,'Return Data'!$B$7:$R$2843,11,0)</f>
        <v>4.8151000000000002</v>
      </c>
      <c r="I13" s="66">
        <f t="shared" si="2"/>
        <v>1</v>
      </c>
      <c r="J13" s="65">
        <f>VLOOKUP($A13,'Return Data'!$B$7:$R$2843,12,0)</f>
        <v>9.4562000000000008</v>
      </c>
      <c r="K13" s="66">
        <f t="shared" si="3"/>
        <v>1</v>
      </c>
      <c r="L13" s="65">
        <f>VLOOKUP($A13,'Return Data'!$B$7:$R$2843,13,0)</f>
        <v>7.7956000000000003</v>
      </c>
      <c r="M13" s="66">
        <f t="shared" si="4"/>
        <v>1</v>
      </c>
      <c r="N13" s="65">
        <f>VLOOKUP($A13,'Return Data'!$B$7:$R$2843,17,0)</f>
        <v>10.804399999999999</v>
      </c>
      <c r="O13" s="66">
        <f t="shared" si="5"/>
        <v>4</v>
      </c>
      <c r="P13" s="65">
        <f>VLOOKUP($A13,'Return Data'!$B$7:$R$2843,14,0)</f>
        <v>11.0746</v>
      </c>
      <c r="Q13" s="66">
        <f t="shared" si="6"/>
        <v>6</v>
      </c>
      <c r="R13" s="65">
        <f>VLOOKUP($A13,'Return Data'!$B$7:$R$2843,16,0)</f>
        <v>9.9727999999999994</v>
      </c>
      <c r="S13" s="67">
        <f t="shared" si="7"/>
        <v>7</v>
      </c>
    </row>
    <row r="14" spans="1:19" x14ac:dyDescent="0.3">
      <c r="A14" s="82" t="s">
        <v>1358</v>
      </c>
      <c r="B14" s="64">
        <f>VLOOKUP($A14,'Return Data'!$B$7:$R$2843,3,0)</f>
        <v>44347</v>
      </c>
      <c r="C14" s="65">
        <f>VLOOKUP($A14,'Return Data'!$B$7:$R$2843,4,0)</f>
        <v>51.148099999999999</v>
      </c>
      <c r="D14" s="65">
        <f>VLOOKUP($A14,'Return Data'!$B$7:$R$2843,9,0)</f>
        <v>3.2894999999999999</v>
      </c>
      <c r="E14" s="66">
        <f t="shared" si="0"/>
        <v>24</v>
      </c>
      <c r="F14" s="65">
        <f>VLOOKUP($A14,'Return Data'!$B$7:$R$2843,10,0)</f>
        <v>8.8255999999999997</v>
      </c>
      <c r="G14" s="66">
        <f t="shared" si="1"/>
        <v>14</v>
      </c>
      <c r="H14" s="65">
        <f>VLOOKUP($A14,'Return Data'!$B$7:$R$2843,11,0)</f>
        <v>1.5343</v>
      </c>
      <c r="I14" s="66">
        <f t="shared" si="2"/>
        <v>16</v>
      </c>
      <c r="J14" s="65">
        <f>VLOOKUP($A14,'Return Data'!$B$7:$R$2843,12,0)</f>
        <v>3.7161</v>
      </c>
      <c r="K14" s="66">
        <f t="shared" si="3"/>
        <v>23</v>
      </c>
      <c r="L14" s="65">
        <f>VLOOKUP($A14,'Return Data'!$B$7:$R$2843,13,0)</f>
        <v>2.4306000000000001</v>
      </c>
      <c r="M14" s="66">
        <f t="shared" si="4"/>
        <v>24</v>
      </c>
      <c r="N14" s="65">
        <f>VLOOKUP($A14,'Return Data'!$B$7:$R$2843,17,0)</f>
        <v>6.2298</v>
      </c>
      <c r="O14" s="66">
        <f t="shared" si="5"/>
        <v>24</v>
      </c>
      <c r="P14" s="65">
        <f>VLOOKUP($A14,'Return Data'!$B$7:$R$2843,14,0)</f>
        <v>8.3905999999999992</v>
      </c>
      <c r="Q14" s="66">
        <f t="shared" si="6"/>
        <v>24</v>
      </c>
      <c r="R14" s="65">
        <f>VLOOKUP($A14,'Return Data'!$B$7:$R$2843,16,0)</f>
        <v>7.9699</v>
      </c>
      <c r="S14" s="67">
        <f t="shared" si="7"/>
        <v>23</v>
      </c>
    </row>
    <row r="15" spans="1:19" x14ac:dyDescent="0.3">
      <c r="A15" s="82" t="s">
        <v>1360</v>
      </c>
      <c r="B15" s="64">
        <f>VLOOKUP($A15,'Return Data'!$B$7:$R$2843,3,0)</f>
        <v>44347</v>
      </c>
      <c r="C15" s="65">
        <f>VLOOKUP($A15,'Return Data'!$B$7:$R$2843,4,0)</f>
        <v>45.339799999999997</v>
      </c>
      <c r="D15" s="65">
        <f>VLOOKUP($A15,'Return Data'!$B$7:$R$2843,9,0)</f>
        <v>5.4551999999999996</v>
      </c>
      <c r="E15" s="66">
        <f t="shared" si="0"/>
        <v>15</v>
      </c>
      <c r="F15" s="65">
        <f>VLOOKUP($A15,'Return Data'!$B$7:$R$2843,10,0)</f>
        <v>8.2011000000000003</v>
      </c>
      <c r="G15" s="66">
        <f t="shared" si="1"/>
        <v>18</v>
      </c>
      <c r="H15" s="65">
        <f>VLOOKUP($A15,'Return Data'!$B$7:$R$2843,11,0)</f>
        <v>1.4196</v>
      </c>
      <c r="I15" s="66">
        <f t="shared" si="2"/>
        <v>18</v>
      </c>
      <c r="J15" s="65">
        <f>VLOOKUP($A15,'Return Data'!$B$7:$R$2843,12,0)</f>
        <v>5.3583999999999996</v>
      </c>
      <c r="K15" s="66">
        <f t="shared" si="3"/>
        <v>18</v>
      </c>
      <c r="L15" s="65">
        <f>VLOOKUP($A15,'Return Data'!$B$7:$R$2843,13,0)</f>
        <v>4.4301000000000004</v>
      </c>
      <c r="M15" s="66">
        <f t="shared" si="4"/>
        <v>13</v>
      </c>
      <c r="N15" s="65">
        <f>VLOOKUP($A15,'Return Data'!$B$7:$R$2843,17,0)</f>
        <v>8.0287000000000006</v>
      </c>
      <c r="O15" s="66">
        <f t="shared" si="5"/>
        <v>20</v>
      </c>
      <c r="P15" s="65">
        <f>VLOOKUP($A15,'Return Data'!$B$7:$R$2843,14,0)</f>
        <v>8.5289000000000001</v>
      </c>
      <c r="Q15" s="66">
        <f t="shared" si="6"/>
        <v>22</v>
      </c>
      <c r="R15" s="65">
        <f>VLOOKUP($A15,'Return Data'!$B$7:$R$2843,16,0)</f>
        <v>8.4849999999999994</v>
      </c>
      <c r="S15" s="67">
        <f t="shared" si="7"/>
        <v>19</v>
      </c>
    </row>
    <row r="16" spans="1:19" x14ac:dyDescent="0.3">
      <c r="A16" s="82" t="s">
        <v>1362</v>
      </c>
      <c r="B16" s="64">
        <f>VLOOKUP($A16,'Return Data'!$B$7:$R$2843,3,0)</f>
        <v>44347</v>
      </c>
      <c r="C16" s="65">
        <f>VLOOKUP($A16,'Return Data'!$B$7:$R$2843,4,0)</f>
        <v>82.770499999999998</v>
      </c>
      <c r="D16" s="65">
        <f>VLOOKUP($A16,'Return Data'!$B$7:$R$2843,9,0)</f>
        <v>7.2465000000000002</v>
      </c>
      <c r="E16" s="66">
        <f t="shared" si="0"/>
        <v>6</v>
      </c>
      <c r="F16" s="65">
        <f>VLOOKUP($A16,'Return Data'!$B$7:$R$2843,10,0)</f>
        <v>8.3194999999999997</v>
      </c>
      <c r="G16" s="66">
        <f t="shared" si="1"/>
        <v>17</v>
      </c>
      <c r="H16" s="65">
        <f>VLOOKUP($A16,'Return Data'!$B$7:$R$2843,11,0)</f>
        <v>3.3170999999999999</v>
      </c>
      <c r="I16" s="66">
        <f t="shared" si="2"/>
        <v>4</v>
      </c>
      <c r="J16" s="65">
        <f>VLOOKUP($A16,'Return Data'!$B$7:$R$2843,12,0)</f>
        <v>6.9310999999999998</v>
      </c>
      <c r="K16" s="66">
        <f t="shared" si="3"/>
        <v>4</v>
      </c>
      <c r="L16" s="65">
        <f>VLOOKUP($A16,'Return Data'!$B$7:$R$2843,13,0)</f>
        <v>4.9372999999999996</v>
      </c>
      <c r="M16" s="66">
        <f t="shared" si="4"/>
        <v>7</v>
      </c>
      <c r="N16" s="65">
        <f>VLOOKUP($A16,'Return Data'!$B$7:$R$2843,17,0)</f>
        <v>10.5686</v>
      </c>
      <c r="O16" s="66">
        <f t="shared" si="5"/>
        <v>7</v>
      </c>
      <c r="P16" s="65">
        <f>VLOOKUP($A16,'Return Data'!$B$7:$R$2843,14,0)</f>
        <v>10.333299999999999</v>
      </c>
      <c r="Q16" s="66">
        <f t="shared" si="6"/>
        <v>14</v>
      </c>
      <c r="R16" s="65">
        <f>VLOOKUP($A16,'Return Data'!$B$7:$R$2843,16,0)</f>
        <v>9.3597999999999999</v>
      </c>
      <c r="S16" s="67">
        <f t="shared" si="7"/>
        <v>11</v>
      </c>
    </row>
    <row r="17" spans="1:19" x14ac:dyDescent="0.3">
      <c r="A17" s="82" t="s">
        <v>1364</v>
      </c>
      <c r="B17" s="64">
        <f>VLOOKUP($A17,'Return Data'!$B$7:$R$2843,3,0)</f>
        <v>44347</v>
      </c>
      <c r="C17" s="65">
        <f>VLOOKUP($A17,'Return Data'!$B$7:$R$2843,4,0)</f>
        <v>18.3001</v>
      </c>
      <c r="D17" s="65">
        <f>VLOOKUP($A17,'Return Data'!$B$7:$R$2843,9,0)</f>
        <v>5.5462999999999996</v>
      </c>
      <c r="E17" s="66">
        <f t="shared" si="0"/>
        <v>14</v>
      </c>
      <c r="F17" s="65">
        <f>VLOOKUP($A17,'Return Data'!$B$7:$R$2843,10,0)</f>
        <v>11.0755</v>
      </c>
      <c r="G17" s="66">
        <f t="shared" si="1"/>
        <v>5</v>
      </c>
      <c r="H17" s="65">
        <f>VLOOKUP($A17,'Return Data'!$B$7:$R$2843,11,0)</f>
        <v>2.7581000000000002</v>
      </c>
      <c r="I17" s="66">
        <f t="shared" si="2"/>
        <v>8</v>
      </c>
      <c r="J17" s="65">
        <f>VLOOKUP($A17,'Return Data'!$B$7:$R$2843,12,0)</f>
        <v>5.6619999999999999</v>
      </c>
      <c r="K17" s="66">
        <f t="shared" si="3"/>
        <v>14</v>
      </c>
      <c r="L17" s="65">
        <f>VLOOKUP($A17,'Return Data'!$B$7:$R$2843,13,0)</f>
        <v>3.7608999999999999</v>
      </c>
      <c r="M17" s="66">
        <f t="shared" si="4"/>
        <v>19</v>
      </c>
      <c r="N17" s="65">
        <f>VLOOKUP($A17,'Return Data'!$B$7:$R$2843,17,0)</f>
        <v>7.0631000000000004</v>
      </c>
      <c r="O17" s="66">
        <f t="shared" si="5"/>
        <v>23</v>
      </c>
      <c r="P17" s="65">
        <f>VLOOKUP($A17,'Return Data'!$B$7:$R$2843,14,0)</f>
        <v>8.5176999999999996</v>
      </c>
      <c r="Q17" s="66">
        <f t="shared" si="6"/>
        <v>23</v>
      </c>
      <c r="R17" s="65">
        <f>VLOOKUP($A17,'Return Data'!$B$7:$R$2843,16,0)</f>
        <v>7.3672000000000004</v>
      </c>
      <c r="S17" s="67">
        <f t="shared" si="7"/>
        <v>24</v>
      </c>
    </row>
    <row r="18" spans="1:19" x14ac:dyDescent="0.3">
      <c r="A18" s="82" t="s">
        <v>1365</v>
      </c>
      <c r="B18" s="64">
        <f>VLOOKUP($A18,'Return Data'!$B$7:$R$2843,3,0)</f>
        <v>44347</v>
      </c>
      <c r="C18" s="65">
        <f>VLOOKUP($A18,'Return Data'!$B$7:$R$2843,4,0)</f>
        <v>29.401199999999999</v>
      </c>
      <c r="D18" s="65">
        <f>VLOOKUP($A18,'Return Data'!$B$7:$R$2843,9,0)</f>
        <v>6.5072999999999999</v>
      </c>
      <c r="E18" s="66">
        <f t="shared" si="0"/>
        <v>9</v>
      </c>
      <c r="F18" s="65">
        <f>VLOOKUP($A18,'Return Data'!$B$7:$R$2843,10,0)</f>
        <v>9.9337</v>
      </c>
      <c r="G18" s="66">
        <f t="shared" si="1"/>
        <v>11</v>
      </c>
      <c r="H18" s="65">
        <f>VLOOKUP($A18,'Return Data'!$B$7:$R$2843,11,0)</f>
        <v>1.5855999999999999</v>
      </c>
      <c r="I18" s="66">
        <f t="shared" si="2"/>
        <v>15</v>
      </c>
      <c r="J18" s="65">
        <f>VLOOKUP($A18,'Return Data'!$B$7:$R$2843,12,0)</f>
        <v>6.2868000000000004</v>
      </c>
      <c r="K18" s="66">
        <f t="shared" si="3"/>
        <v>10</v>
      </c>
      <c r="L18" s="65">
        <f>VLOOKUP($A18,'Return Data'!$B$7:$R$2843,13,0)</f>
        <v>5.1589999999999998</v>
      </c>
      <c r="M18" s="66">
        <f t="shared" si="4"/>
        <v>3</v>
      </c>
      <c r="N18" s="65">
        <f>VLOOKUP($A18,'Return Data'!$B$7:$R$2843,17,0)</f>
        <v>11.0008</v>
      </c>
      <c r="O18" s="66">
        <f t="shared" si="5"/>
        <v>1</v>
      </c>
      <c r="P18" s="65">
        <f>VLOOKUP($A18,'Return Data'!$B$7:$R$2843,14,0)</f>
        <v>12.0359</v>
      </c>
      <c r="Q18" s="66">
        <f t="shared" si="6"/>
        <v>2</v>
      </c>
      <c r="R18" s="65">
        <f>VLOOKUP($A18,'Return Data'!$B$7:$R$2843,16,0)</f>
        <v>10.040900000000001</v>
      </c>
      <c r="S18" s="67">
        <f t="shared" si="7"/>
        <v>6</v>
      </c>
    </row>
    <row r="19" spans="1:19" x14ac:dyDescent="0.3">
      <c r="A19" s="82" t="s">
        <v>1368</v>
      </c>
      <c r="B19" s="64">
        <f>VLOOKUP($A19,'Return Data'!$B$7:$R$2843,3,0)</f>
        <v>44347</v>
      </c>
      <c r="C19" s="65">
        <f>VLOOKUP($A19,'Return Data'!$B$7:$R$2843,4,0)</f>
        <v>2415.9306000000001</v>
      </c>
      <c r="D19" s="65">
        <f>VLOOKUP($A19,'Return Data'!$B$7:$R$2843,9,0)</f>
        <v>3.4066999999999998</v>
      </c>
      <c r="E19" s="66">
        <f t="shared" si="0"/>
        <v>23</v>
      </c>
      <c r="F19" s="65">
        <f>VLOOKUP($A19,'Return Data'!$B$7:$R$2843,10,0)</f>
        <v>6.7529000000000003</v>
      </c>
      <c r="G19" s="66">
        <f t="shared" si="1"/>
        <v>23</v>
      </c>
      <c r="H19" s="65">
        <f>VLOOKUP($A19,'Return Data'!$B$7:$R$2843,11,0)</f>
        <v>0.45150000000000001</v>
      </c>
      <c r="I19" s="66">
        <f t="shared" si="2"/>
        <v>23</v>
      </c>
      <c r="J19" s="65">
        <f>VLOOKUP($A19,'Return Data'!$B$7:$R$2843,12,0)</f>
        <v>3.4171</v>
      </c>
      <c r="K19" s="66">
        <f t="shared" si="3"/>
        <v>24</v>
      </c>
      <c r="L19" s="65">
        <f>VLOOKUP($A19,'Return Data'!$B$7:$R$2843,13,0)</f>
        <v>2.5493999999999999</v>
      </c>
      <c r="M19" s="66">
        <f t="shared" si="4"/>
        <v>23</v>
      </c>
      <c r="N19" s="65">
        <f>VLOOKUP($A19,'Return Data'!$B$7:$R$2843,17,0)</f>
        <v>7.0743999999999998</v>
      </c>
      <c r="O19" s="66">
        <f t="shared" si="5"/>
        <v>22</v>
      </c>
      <c r="P19" s="65">
        <f>VLOOKUP($A19,'Return Data'!$B$7:$R$2843,14,0)</f>
        <v>8.9207000000000001</v>
      </c>
      <c r="Q19" s="66">
        <f t="shared" si="6"/>
        <v>21</v>
      </c>
      <c r="R19" s="65">
        <f>VLOOKUP($A19,'Return Data'!$B$7:$R$2843,16,0)</f>
        <v>8.1943000000000001</v>
      </c>
      <c r="S19" s="67">
        <f t="shared" si="7"/>
        <v>22</v>
      </c>
    </row>
    <row r="20" spans="1:19" x14ac:dyDescent="0.3">
      <c r="A20" s="82" t="s">
        <v>1369</v>
      </c>
      <c r="B20" s="64">
        <f>VLOOKUP($A20,'Return Data'!$B$7:$R$2843,3,0)</f>
        <v>44347</v>
      </c>
      <c r="C20" s="65">
        <f>VLOOKUP($A20,'Return Data'!$B$7:$R$2843,4,0)</f>
        <v>85.219200000000001</v>
      </c>
      <c r="D20" s="65">
        <f>VLOOKUP($A20,'Return Data'!$B$7:$R$2843,9,0)</f>
        <v>6.9699</v>
      </c>
      <c r="E20" s="66">
        <f t="shared" si="0"/>
        <v>7</v>
      </c>
      <c r="F20" s="65">
        <f>VLOOKUP($A20,'Return Data'!$B$7:$R$2843,10,0)</f>
        <v>9.0593000000000004</v>
      </c>
      <c r="G20" s="66">
        <f t="shared" si="1"/>
        <v>12</v>
      </c>
      <c r="H20" s="65">
        <f>VLOOKUP($A20,'Return Data'!$B$7:$R$2843,11,0)</f>
        <v>2.6408</v>
      </c>
      <c r="I20" s="66">
        <f t="shared" si="2"/>
        <v>9</v>
      </c>
      <c r="J20" s="65">
        <f>VLOOKUP($A20,'Return Data'!$B$7:$R$2843,12,0)</f>
        <v>7.242</v>
      </c>
      <c r="K20" s="66">
        <f t="shared" si="3"/>
        <v>2</v>
      </c>
      <c r="L20" s="65">
        <f>VLOOKUP($A20,'Return Data'!$B$7:$R$2843,13,0)</f>
        <v>4.7666000000000004</v>
      </c>
      <c r="M20" s="66">
        <f t="shared" si="4"/>
        <v>9</v>
      </c>
      <c r="N20" s="65">
        <f>VLOOKUP($A20,'Return Data'!$B$7:$R$2843,17,0)</f>
        <v>10.248699999999999</v>
      </c>
      <c r="O20" s="66">
        <f t="shared" si="5"/>
        <v>9</v>
      </c>
      <c r="P20" s="65">
        <f>VLOOKUP($A20,'Return Data'!$B$7:$R$2843,14,0)</f>
        <v>10.8535</v>
      </c>
      <c r="Q20" s="66">
        <f t="shared" si="6"/>
        <v>9</v>
      </c>
      <c r="R20" s="65">
        <f>VLOOKUP($A20,'Return Data'!$B$7:$R$2843,16,0)</f>
        <v>9.1608999999999998</v>
      </c>
      <c r="S20" s="67">
        <f t="shared" si="7"/>
        <v>13</v>
      </c>
    </row>
    <row r="21" spans="1:19" x14ac:dyDescent="0.3">
      <c r="A21" s="82" t="s">
        <v>1371</v>
      </c>
      <c r="B21" s="64">
        <f>VLOOKUP($A21,'Return Data'!$B$7:$R$2843,3,0)</f>
        <v>44347</v>
      </c>
      <c r="C21" s="65">
        <f>VLOOKUP($A21,'Return Data'!$B$7:$R$2843,4,0)</f>
        <v>58.9495</v>
      </c>
      <c r="D21" s="65">
        <f>VLOOKUP($A21,'Return Data'!$B$7:$R$2843,9,0)</f>
        <v>4.8958000000000004</v>
      </c>
      <c r="E21" s="66">
        <f t="shared" si="0"/>
        <v>17</v>
      </c>
      <c r="F21" s="65">
        <f>VLOOKUP($A21,'Return Data'!$B$7:$R$2843,10,0)</f>
        <v>8.5777999999999999</v>
      </c>
      <c r="G21" s="66">
        <f t="shared" si="1"/>
        <v>15</v>
      </c>
      <c r="H21" s="65">
        <f>VLOOKUP($A21,'Return Data'!$B$7:$R$2843,11,0)</f>
        <v>0.50770000000000004</v>
      </c>
      <c r="I21" s="66">
        <f t="shared" si="2"/>
        <v>22</v>
      </c>
      <c r="J21" s="65">
        <f>VLOOKUP($A21,'Return Data'!$B$7:$R$2843,12,0)</f>
        <v>5.516</v>
      </c>
      <c r="K21" s="66">
        <f t="shared" si="3"/>
        <v>16</v>
      </c>
      <c r="L21" s="65">
        <f>VLOOKUP($A21,'Return Data'!$B$7:$R$2843,13,0)</f>
        <v>4.4936999999999996</v>
      </c>
      <c r="M21" s="66">
        <f t="shared" si="4"/>
        <v>12</v>
      </c>
      <c r="N21" s="65">
        <f>VLOOKUP($A21,'Return Data'!$B$7:$R$2843,17,0)</f>
        <v>8.6746999999999996</v>
      </c>
      <c r="O21" s="66">
        <f t="shared" si="5"/>
        <v>16</v>
      </c>
      <c r="P21" s="65">
        <f>VLOOKUP($A21,'Return Data'!$B$7:$R$2843,14,0)</f>
        <v>9.4688999999999997</v>
      </c>
      <c r="Q21" s="66">
        <f t="shared" si="6"/>
        <v>17</v>
      </c>
      <c r="R21" s="65">
        <f>VLOOKUP($A21,'Return Data'!$B$7:$R$2843,16,0)</f>
        <v>9.9093999999999998</v>
      </c>
      <c r="S21" s="67">
        <f t="shared" si="7"/>
        <v>9</v>
      </c>
    </row>
    <row r="22" spans="1:19" x14ac:dyDescent="0.3">
      <c r="A22" s="82" t="s">
        <v>1373</v>
      </c>
      <c r="B22" s="64">
        <f>VLOOKUP($A22,'Return Data'!$B$7:$R$2843,3,0)</f>
        <v>44347</v>
      </c>
      <c r="C22" s="65">
        <f>VLOOKUP($A22,'Return Data'!$B$7:$R$2843,4,0)</f>
        <v>51.914499999999997</v>
      </c>
      <c r="D22" s="65">
        <f>VLOOKUP($A22,'Return Data'!$B$7:$R$2843,9,0)</f>
        <v>6.0708000000000002</v>
      </c>
      <c r="E22" s="66">
        <f t="shared" si="0"/>
        <v>11</v>
      </c>
      <c r="F22" s="65">
        <f>VLOOKUP($A22,'Return Data'!$B$7:$R$2843,10,0)</f>
        <v>8.4595000000000002</v>
      </c>
      <c r="G22" s="66">
        <f t="shared" si="1"/>
        <v>16</v>
      </c>
      <c r="H22" s="65">
        <f>VLOOKUP($A22,'Return Data'!$B$7:$R$2843,11,0)</f>
        <v>2.9767000000000001</v>
      </c>
      <c r="I22" s="66">
        <f t="shared" si="2"/>
        <v>6</v>
      </c>
      <c r="J22" s="65">
        <f>VLOOKUP($A22,'Return Data'!$B$7:$R$2843,12,0)</f>
        <v>6.2176999999999998</v>
      </c>
      <c r="K22" s="66">
        <f t="shared" si="3"/>
        <v>12</v>
      </c>
      <c r="L22" s="65">
        <f>VLOOKUP($A22,'Return Data'!$B$7:$R$2843,13,0)</f>
        <v>5.0434999999999999</v>
      </c>
      <c r="M22" s="66">
        <f t="shared" si="4"/>
        <v>5</v>
      </c>
      <c r="N22" s="65">
        <f>VLOOKUP($A22,'Return Data'!$B$7:$R$2843,17,0)</f>
        <v>9.8268000000000004</v>
      </c>
      <c r="O22" s="66">
        <f t="shared" si="5"/>
        <v>13</v>
      </c>
      <c r="P22" s="65">
        <f>VLOOKUP($A22,'Return Data'!$B$7:$R$2843,14,0)</f>
        <v>10.7287</v>
      </c>
      <c r="Q22" s="66">
        <f t="shared" si="6"/>
        <v>11</v>
      </c>
      <c r="R22" s="65">
        <f>VLOOKUP($A22,'Return Data'!$B$7:$R$2843,16,0)</f>
        <v>8.4893999999999998</v>
      </c>
      <c r="S22" s="67">
        <f t="shared" si="7"/>
        <v>18</v>
      </c>
    </row>
    <row r="23" spans="1:19" x14ac:dyDescent="0.3">
      <c r="A23" s="82" t="s">
        <v>1376</v>
      </c>
      <c r="B23" s="64">
        <f>VLOOKUP($A23,'Return Data'!$B$7:$R$2843,3,0)</f>
        <v>44347</v>
      </c>
      <c r="C23" s="65">
        <f>VLOOKUP($A23,'Return Data'!$B$7:$R$2843,4,0)</f>
        <v>33.142800000000001</v>
      </c>
      <c r="D23" s="65">
        <f>VLOOKUP($A23,'Return Data'!$B$7:$R$2843,9,0)</f>
        <v>5.3136000000000001</v>
      </c>
      <c r="E23" s="66">
        <f t="shared" si="0"/>
        <v>16</v>
      </c>
      <c r="F23" s="65">
        <f>VLOOKUP($A23,'Return Data'!$B$7:$R$2843,10,0)</f>
        <v>10.1478</v>
      </c>
      <c r="G23" s="66">
        <f t="shared" si="1"/>
        <v>10</v>
      </c>
      <c r="H23" s="65">
        <f>VLOOKUP($A23,'Return Data'!$B$7:$R$2843,11,0)</f>
        <v>1.7834000000000001</v>
      </c>
      <c r="I23" s="66">
        <f t="shared" si="2"/>
        <v>13</v>
      </c>
      <c r="J23" s="65">
        <f>VLOOKUP($A23,'Return Data'!$B$7:$R$2843,12,0)</f>
        <v>5.5323000000000002</v>
      </c>
      <c r="K23" s="66">
        <f t="shared" si="3"/>
        <v>15</v>
      </c>
      <c r="L23" s="65">
        <f>VLOOKUP($A23,'Return Data'!$B$7:$R$2843,13,0)</f>
        <v>4.3383000000000003</v>
      </c>
      <c r="M23" s="66">
        <f t="shared" si="4"/>
        <v>15</v>
      </c>
      <c r="N23" s="65">
        <f>VLOOKUP($A23,'Return Data'!$B$7:$R$2843,17,0)</f>
        <v>9.8856000000000002</v>
      </c>
      <c r="O23" s="66">
        <f t="shared" si="5"/>
        <v>12</v>
      </c>
      <c r="P23" s="65">
        <f>VLOOKUP($A23,'Return Data'!$B$7:$R$2843,14,0)</f>
        <v>11.186500000000001</v>
      </c>
      <c r="Q23" s="66">
        <f t="shared" si="6"/>
        <v>5</v>
      </c>
      <c r="R23" s="65">
        <f>VLOOKUP($A23,'Return Data'!$B$7:$R$2843,16,0)</f>
        <v>10.768000000000001</v>
      </c>
      <c r="S23" s="67">
        <f t="shared" si="7"/>
        <v>1</v>
      </c>
    </row>
    <row r="24" spans="1:19" x14ac:dyDescent="0.3">
      <c r="A24" s="82" t="s">
        <v>1378</v>
      </c>
      <c r="B24" s="64">
        <f>VLOOKUP($A24,'Return Data'!$B$7:$R$2843,3,0)</f>
        <v>44347</v>
      </c>
      <c r="C24" s="65">
        <f>VLOOKUP($A24,'Return Data'!$B$7:$R$2843,4,0)</f>
        <v>25.066600000000001</v>
      </c>
      <c r="D24" s="65">
        <f>VLOOKUP($A24,'Return Data'!$B$7:$R$2843,9,0)</f>
        <v>7.6017999999999999</v>
      </c>
      <c r="E24" s="66">
        <f t="shared" si="0"/>
        <v>4</v>
      </c>
      <c r="F24" s="65">
        <f>VLOOKUP($A24,'Return Data'!$B$7:$R$2843,10,0)</f>
        <v>10.5428</v>
      </c>
      <c r="G24" s="66">
        <f t="shared" si="1"/>
        <v>8</v>
      </c>
      <c r="H24" s="65">
        <f>VLOOKUP($A24,'Return Data'!$B$7:$R$2843,11,0)</f>
        <v>3.6524000000000001</v>
      </c>
      <c r="I24" s="66">
        <f t="shared" si="2"/>
        <v>3</v>
      </c>
      <c r="J24" s="65">
        <f>VLOOKUP($A24,'Return Data'!$B$7:$R$2843,12,0)</f>
        <v>6.6529999999999996</v>
      </c>
      <c r="K24" s="66">
        <f t="shared" si="3"/>
        <v>7</v>
      </c>
      <c r="L24" s="65">
        <f>VLOOKUP($A24,'Return Data'!$B$7:$R$2843,13,0)</f>
        <v>5.3830999999999998</v>
      </c>
      <c r="M24" s="66">
        <f t="shared" si="4"/>
        <v>2</v>
      </c>
      <c r="N24" s="65">
        <f>VLOOKUP($A24,'Return Data'!$B$7:$R$2843,17,0)</f>
        <v>8.4410000000000007</v>
      </c>
      <c r="O24" s="66">
        <f t="shared" si="5"/>
        <v>18</v>
      </c>
      <c r="P24" s="65">
        <f>VLOOKUP($A24,'Return Data'!$B$7:$R$2843,14,0)</f>
        <v>9.5006000000000004</v>
      </c>
      <c r="Q24" s="66">
        <f t="shared" si="6"/>
        <v>15</v>
      </c>
      <c r="R24" s="65">
        <f>VLOOKUP($A24,'Return Data'!$B$7:$R$2843,16,0)</f>
        <v>8.4329999999999998</v>
      </c>
      <c r="S24" s="67">
        <f t="shared" si="7"/>
        <v>20</v>
      </c>
    </row>
    <row r="25" spans="1:19" x14ac:dyDescent="0.3">
      <c r="A25" s="82" t="s">
        <v>1379</v>
      </c>
      <c r="B25" s="64">
        <f>VLOOKUP($A25,'Return Data'!$B$7:$R$2843,3,0)</f>
        <v>44347</v>
      </c>
      <c r="C25" s="65">
        <f>VLOOKUP($A25,'Return Data'!$B$7:$R$2843,4,0)</f>
        <v>52.818300000000001</v>
      </c>
      <c r="D25" s="65">
        <f>VLOOKUP($A25,'Return Data'!$B$7:$R$2843,9,0)</f>
        <v>4.2664999999999997</v>
      </c>
      <c r="E25" s="66">
        <f t="shared" si="0"/>
        <v>19</v>
      </c>
      <c r="F25" s="65">
        <f>VLOOKUP($A25,'Return Data'!$B$7:$R$2843,10,0)</f>
        <v>7.9507000000000003</v>
      </c>
      <c r="G25" s="66">
        <f t="shared" si="1"/>
        <v>20</v>
      </c>
      <c r="H25" s="65">
        <f>VLOOKUP($A25,'Return Data'!$B$7:$R$2843,11,0)</f>
        <v>2.7866</v>
      </c>
      <c r="I25" s="66">
        <f t="shared" si="2"/>
        <v>7</v>
      </c>
      <c r="J25" s="65">
        <f>VLOOKUP($A25,'Return Data'!$B$7:$R$2843,12,0)</f>
        <v>6.758</v>
      </c>
      <c r="K25" s="66">
        <f t="shared" si="3"/>
        <v>6</v>
      </c>
      <c r="L25" s="65">
        <f>VLOOKUP($A25,'Return Data'!$B$7:$R$2843,13,0)</f>
        <v>4.6048</v>
      </c>
      <c r="M25" s="66">
        <f t="shared" si="4"/>
        <v>11</v>
      </c>
      <c r="N25" s="65">
        <f>VLOOKUP($A25,'Return Data'!$B$7:$R$2843,17,0)</f>
        <v>10.631399999999999</v>
      </c>
      <c r="O25" s="66">
        <f t="shared" si="5"/>
        <v>6</v>
      </c>
      <c r="P25" s="65">
        <f>VLOOKUP($A25,'Return Data'!$B$7:$R$2843,14,0)</f>
        <v>10.8043</v>
      </c>
      <c r="Q25" s="66">
        <f t="shared" si="6"/>
        <v>10</v>
      </c>
      <c r="R25" s="65">
        <f>VLOOKUP($A25,'Return Data'!$B$7:$R$2843,16,0)</f>
        <v>10.315899999999999</v>
      </c>
      <c r="S25" s="67">
        <f t="shared" si="7"/>
        <v>4</v>
      </c>
    </row>
    <row r="26" spans="1:19" x14ac:dyDescent="0.3">
      <c r="A26" s="82" t="s">
        <v>1381</v>
      </c>
      <c r="B26" s="64">
        <f>VLOOKUP($A26,'Return Data'!$B$7:$R$2843,3,0)</f>
        <v>44347</v>
      </c>
      <c r="C26" s="65">
        <f>VLOOKUP($A26,'Return Data'!$B$7:$R$2843,4,0)</f>
        <v>66.703000000000003</v>
      </c>
      <c r="D26" s="65">
        <f>VLOOKUP($A26,'Return Data'!$B$7:$R$2843,9,0)</f>
        <v>5.9271000000000003</v>
      </c>
      <c r="E26" s="66">
        <f t="shared" si="0"/>
        <v>13</v>
      </c>
      <c r="F26" s="65">
        <f>VLOOKUP($A26,'Return Data'!$B$7:$R$2843,10,0)</f>
        <v>8.1769999999999996</v>
      </c>
      <c r="G26" s="66">
        <f t="shared" si="1"/>
        <v>19</v>
      </c>
      <c r="H26" s="65">
        <f>VLOOKUP($A26,'Return Data'!$B$7:$R$2843,11,0)</f>
        <v>1.72E-2</v>
      </c>
      <c r="I26" s="66">
        <f t="shared" si="2"/>
        <v>24</v>
      </c>
      <c r="J26" s="65">
        <f>VLOOKUP($A26,'Return Data'!$B$7:$R$2843,12,0)</f>
        <v>4.3026999999999997</v>
      </c>
      <c r="K26" s="66">
        <f t="shared" si="3"/>
        <v>22</v>
      </c>
      <c r="L26" s="65">
        <f>VLOOKUP($A26,'Return Data'!$B$7:$R$2843,13,0)</f>
        <v>2.9706999999999999</v>
      </c>
      <c r="M26" s="66">
        <f t="shared" si="4"/>
        <v>22</v>
      </c>
      <c r="N26" s="65">
        <f>VLOOKUP($A26,'Return Data'!$B$7:$R$2843,17,0)</f>
        <v>7.8273999999999999</v>
      </c>
      <c r="O26" s="66">
        <f t="shared" si="5"/>
        <v>21</v>
      </c>
      <c r="P26" s="65">
        <f>VLOOKUP($A26,'Return Data'!$B$7:$R$2843,14,0)</f>
        <v>9.4603999999999999</v>
      </c>
      <c r="Q26" s="66">
        <f t="shared" si="6"/>
        <v>18</v>
      </c>
      <c r="R26" s="65">
        <f>VLOOKUP($A26,'Return Data'!$B$7:$R$2843,16,0)</f>
        <v>8.91</v>
      </c>
      <c r="S26" s="67">
        <f t="shared" si="7"/>
        <v>16</v>
      </c>
    </row>
    <row r="27" spans="1:19" x14ac:dyDescent="0.3">
      <c r="A27" s="82" t="s">
        <v>1383</v>
      </c>
      <c r="B27" s="64">
        <f>VLOOKUP($A27,'Return Data'!$B$7:$R$2843,3,0)</f>
        <v>44347</v>
      </c>
      <c r="C27" s="65">
        <f>VLOOKUP($A27,'Return Data'!$B$7:$R$2843,4,0)</f>
        <v>50.738</v>
      </c>
      <c r="D27" s="65">
        <f>VLOOKUP($A27,'Return Data'!$B$7:$R$2843,9,0)</f>
        <v>3.8180999999999998</v>
      </c>
      <c r="E27" s="66">
        <f t="shared" si="0"/>
        <v>22</v>
      </c>
      <c r="F27" s="65">
        <f>VLOOKUP($A27,'Return Data'!$B$7:$R$2843,10,0)</f>
        <v>6.9097999999999997</v>
      </c>
      <c r="G27" s="66">
        <f t="shared" si="1"/>
        <v>22</v>
      </c>
      <c r="H27" s="65">
        <f>VLOOKUP($A27,'Return Data'!$B$7:$R$2843,11,0)</f>
        <v>1.6856</v>
      </c>
      <c r="I27" s="66">
        <f t="shared" si="2"/>
        <v>14</v>
      </c>
      <c r="J27" s="65">
        <f>VLOOKUP($A27,'Return Data'!$B$7:$R$2843,12,0)</f>
        <v>5.0231000000000003</v>
      </c>
      <c r="K27" s="66">
        <f t="shared" si="3"/>
        <v>21</v>
      </c>
      <c r="L27" s="65">
        <f>VLOOKUP($A27,'Return Data'!$B$7:$R$2843,13,0)</f>
        <v>3.1345999999999998</v>
      </c>
      <c r="M27" s="66">
        <f t="shared" si="4"/>
        <v>21</v>
      </c>
      <c r="N27" s="65">
        <f>VLOOKUP($A27,'Return Data'!$B$7:$R$2843,17,0)</f>
        <v>9.0207999999999995</v>
      </c>
      <c r="O27" s="66">
        <f t="shared" si="5"/>
        <v>15</v>
      </c>
      <c r="P27" s="65">
        <f>VLOOKUP($A27,'Return Data'!$B$7:$R$2843,14,0)</f>
        <v>9.4819999999999993</v>
      </c>
      <c r="Q27" s="66">
        <f t="shared" si="6"/>
        <v>16</v>
      </c>
      <c r="R27" s="65">
        <f>VLOOKUP($A27,'Return Data'!$B$7:$R$2843,16,0)</f>
        <v>9.3917999999999999</v>
      </c>
      <c r="S27" s="67">
        <f t="shared" si="7"/>
        <v>10</v>
      </c>
    </row>
    <row r="28" spans="1:19" x14ac:dyDescent="0.3">
      <c r="A28" s="82" t="s">
        <v>866</v>
      </c>
      <c r="B28" s="64">
        <f>VLOOKUP($A28,'Return Data'!$B$7:$R$2843,3,0)</f>
        <v>44347</v>
      </c>
      <c r="C28" s="65">
        <f>VLOOKUP($A28,'Return Data'!$B$7:$R$2843,4,0)</f>
        <v>18.072099999999999</v>
      </c>
      <c r="D28" s="65">
        <f>VLOOKUP($A28,'Return Data'!$B$7:$R$2843,9,0)</f>
        <v>7.4875999999999996</v>
      </c>
      <c r="E28" s="66">
        <f t="shared" si="0"/>
        <v>5</v>
      </c>
      <c r="F28" s="65">
        <f>VLOOKUP($A28,'Return Data'!$B$7:$R$2843,10,0)</f>
        <v>11.4377</v>
      </c>
      <c r="G28" s="66">
        <f t="shared" si="1"/>
        <v>4</v>
      </c>
      <c r="H28" s="65">
        <f>VLOOKUP($A28,'Return Data'!$B$7:$R$2843,11,0)</f>
        <v>3.8294999999999999</v>
      </c>
      <c r="I28" s="66">
        <f t="shared" si="2"/>
        <v>2</v>
      </c>
      <c r="J28" s="65">
        <f>VLOOKUP($A28,'Return Data'!$B$7:$R$2843,12,0)</f>
        <v>6.4019000000000004</v>
      </c>
      <c r="K28" s="66">
        <f t="shared" si="3"/>
        <v>9</v>
      </c>
      <c r="L28" s="65">
        <f>VLOOKUP($A28,'Return Data'!$B$7:$R$2843,13,0)</f>
        <v>4.4086999999999996</v>
      </c>
      <c r="M28" s="66">
        <f t="shared" si="4"/>
        <v>14</v>
      </c>
      <c r="N28" s="65">
        <f>VLOOKUP($A28,'Return Data'!$B$7:$R$2843,17,0)</f>
        <v>9.9222000000000001</v>
      </c>
      <c r="O28" s="66">
        <f t="shared" si="5"/>
        <v>11</v>
      </c>
      <c r="P28" s="65">
        <f>VLOOKUP($A28,'Return Data'!$B$7:$R$2843,14,0)</f>
        <v>10.612299999999999</v>
      </c>
      <c r="Q28" s="66">
        <f t="shared" si="6"/>
        <v>13</v>
      </c>
      <c r="R28" s="65">
        <f>VLOOKUP($A28,'Return Data'!$B$7:$R$2843,16,0)</f>
        <v>9.2600999999999996</v>
      </c>
      <c r="S28" s="67">
        <f t="shared" si="7"/>
        <v>12</v>
      </c>
    </row>
    <row r="29" spans="1:19" x14ac:dyDescent="0.3">
      <c r="A29" s="82" t="s">
        <v>869</v>
      </c>
      <c r="B29" s="64">
        <f>VLOOKUP($A29,'Return Data'!$B$7:$R$2843,3,0)</f>
        <v>44347</v>
      </c>
      <c r="C29" s="65">
        <f>VLOOKUP($A29,'Return Data'!$B$7:$R$2843,4,0)</f>
        <v>19.551500000000001</v>
      </c>
      <c r="D29" s="65">
        <f>VLOOKUP($A29,'Return Data'!$B$7:$R$2843,9,0)</f>
        <v>9.3782999999999994</v>
      </c>
      <c r="E29" s="66">
        <f t="shared" si="0"/>
        <v>1</v>
      </c>
      <c r="F29" s="65">
        <f>VLOOKUP($A29,'Return Data'!$B$7:$R$2843,10,0)</f>
        <v>11.4392</v>
      </c>
      <c r="G29" s="66">
        <f t="shared" si="1"/>
        <v>3</v>
      </c>
      <c r="H29" s="65">
        <f>VLOOKUP($A29,'Return Data'!$B$7:$R$2843,11,0)</f>
        <v>2.0318999999999998</v>
      </c>
      <c r="I29" s="66">
        <f t="shared" si="2"/>
        <v>12</v>
      </c>
      <c r="J29" s="65">
        <f>VLOOKUP($A29,'Return Data'!$B$7:$R$2843,12,0)</f>
        <v>6.2804000000000002</v>
      </c>
      <c r="K29" s="66">
        <f t="shared" si="3"/>
        <v>11</v>
      </c>
      <c r="L29" s="65">
        <f>VLOOKUP($A29,'Return Data'!$B$7:$R$2843,13,0)</f>
        <v>4.9889000000000001</v>
      </c>
      <c r="M29" s="66">
        <f t="shared" si="4"/>
        <v>6</v>
      </c>
      <c r="N29" s="65">
        <f>VLOOKUP($A29,'Return Data'!$B$7:$R$2843,17,0)</f>
        <v>10.871</v>
      </c>
      <c r="O29" s="66">
        <f t="shared" si="5"/>
        <v>2</v>
      </c>
      <c r="P29" s="65">
        <f>VLOOKUP($A29,'Return Data'!$B$7:$R$2843,14,0)</f>
        <v>11.919</v>
      </c>
      <c r="Q29" s="66">
        <f t="shared" si="6"/>
        <v>3</v>
      </c>
      <c r="R29" s="65">
        <f>VLOOKUP($A29,'Return Data'!$B$7:$R$2843,16,0)</f>
        <v>10.491</v>
      </c>
      <c r="S29" s="67">
        <f t="shared" si="7"/>
        <v>2</v>
      </c>
    </row>
    <row r="30" spans="1:19" x14ac:dyDescent="0.3">
      <c r="A30" s="82" t="s">
        <v>870</v>
      </c>
      <c r="B30" s="64">
        <f>VLOOKUP($A30,'Return Data'!$B$7:$R$2843,3,0)</f>
        <v>44347</v>
      </c>
      <c r="C30" s="65">
        <f>VLOOKUP($A30,'Return Data'!$B$7:$R$2843,4,0)</f>
        <v>36.289299999999997</v>
      </c>
      <c r="D30" s="65">
        <f>VLOOKUP($A30,'Return Data'!$B$7:$R$2843,9,0)</f>
        <v>6.8301999999999996</v>
      </c>
      <c r="E30" s="66">
        <f t="shared" si="0"/>
        <v>8</v>
      </c>
      <c r="F30" s="65">
        <f>VLOOKUP($A30,'Return Data'!$B$7:$R$2843,10,0)</f>
        <v>10.687799999999999</v>
      </c>
      <c r="G30" s="66">
        <f t="shared" si="1"/>
        <v>6</v>
      </c>
      <c r="H30" s="65">
        <f>VLOOKUP($A30,'Return Data'!$B$7:$R$2843,11,0)</f>
        <v>0.96540000000000004</v>
      </c>
      <c r="I30" s="66">
        <f t="shared" si="2"/>
        <v>21</v>
      </c>
      <c r="J30" s="65">
        <f>VLOOKUP($A30,'Return Data'!$B$7:$R$2843,12,0)</f>
        <v>5.6989999999999998</v>
      </c>
      <c r="K30" s="66">
        <f t="shared" si="3"/>
        <v>13</v>
      </c>
      <c r="L30" s="65">
        <f>VLOOKUP($A30,'Return Data'!$B$7:$R$2843,13,0)</f>
        <v>4.3216000000000001</v>
      </c>
      <c r="M30" s="66">
        <f t="shared" si="4"/>
        <v>16</v>
      </c>
      <c r="N30" s="65">
        <f>VLOOKUP($A30,'Return Data'!$B$7:$R$2843,17,0)</f>
        <v>10.5253</v>
      </c>
      <c r="O30" s="66">
        <f t="shared" si="5"/>
        <v>8</v>
      </c>
      <c r="P30" s="65">
        <f>VLOOKUP($A30,'Return Data'!$B$7:$R$2843,14,0)</f>
        <v>12.4678</v>
      </c>
      <c r="Q30" s="66">
        <f t="shared" si="6"/>
        <v>1</v>
      </c>
      <c r="R30" s="65">
        <f>VLOOKUP($A30,'Return Data'!$B$7:$R$2843,16,0)</f>
        <v>10.446</v>
      </c>
      <c r="S30" s="67">
        <f t="shared" si="7"/>
        <v>3</v>
      </c>
    </row>
    <row r="31" spans="1:19" x14ac:dyDescent="0.3">
      <c r="A31" s="82" t="s">
        <v>873</v>
      </c>
      <c r="B31" s="64">
        <f>VLOOKUP($A31,'Return Data'!$B$7:$R$2843,3,0)</f>
        <v>44347</v>
      </c>
      <c r="C31" s="65">
        <f>VLOOKUP($A31,'Return Data'!$B$7:$R$2843,4,0)</f>
        <v>51.180199999999999</v>
      </c>
      <c r="D31" s="65">
        <f>VLOOKUP($A31,'Return Data'!$B$7:$R$2843,9,0)</f>
        <v>6.4676</v>
      </c>
      <c r="E31" s="66">
        <f t="shared" si="0"/>
        <v>10</v>
      </c>
      <c r="F31" s="65">
        <f>VLOOKUP($A31,'Return Data'!$B$7:$R$2843,10,0)</f>
        <v>10.576599999999999</v>
      </c>
      <c r="G31" s="66">
        <f t="shared" si="1"/>
        <v>7</v>
      </c>
      <c r="H31" s="65">
        <f>VLOOKUP($A31,'Return Data'!$B$7:$R$2843,11,0)</f>
        <v>1.0958000000000001</v>
      </c>
      <c r="I31" s="66">
        <f t="shared" si="2"/>
        <v>20</v>
      </c>
      <c r="J31" s="65">
        <f>VLOOKUP($A31,'Return Data'!$B$7:$R$2843,12,0)</f>
        <v>5.4080000000000004</v>
      </c>
      <c r="K31" s="66">
        <f t="shared" si="3"/>
        <v>17</v>
      </c>
      <c r="L31" s="65">
        <f>VLOOKUP($A31,'Return Data'!$B$7:$R$2843,13,0)</f>
        <v>4.0765000000000002</v>
      </c>
      <c r="M31" s="66">
        <f t="shared" si="4"/>
        <v>18</v>
      </c>
      <c r="N31" s="65">
        <f>VLOOKUP($A31,'Return Data'!$B$7:$R$2843,17,0)</f>
        <v>9.4992999999999999</v>
      </c>
      <c r="O31" s="66">
        <f t="shared" si="5"/>
        <v>14</v>
      </c>
      <c r="P31" s="65">
        <f>VLOOKUP($A31,'Return Data'!$B$7:$R$2843,14,0)</f>
        <v>10.6225</v>
      </c>
      <c r="Q31" s="66">
        <f t="shared" si="6"/>
        <v>12</v>
      </c>
      <c r="R31" s="65">
        <f>VLOOKUP($A31,'Return Data'!$B$7:$R$2843,16,0)</f>
        <v>10.120799999999999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5.9324166666666649</v>
      </c>
      <c r="E33" s="88"/>
      <c r="F33" s="89">
        <f>AVERAGE(F8:F31)</f>
        <v>9.3477041666666665</v>
      </c>
      <c r="G33" s="88"/>
      <c r="H33" s="89">
        <f>AVERAGE(H8:H31)</f>
        <v>2.1140291666666666</v>
      </c>
      <c r="I33" s="88"/>
      <c r="J33" s="89">
        <f>AVERAGE(J8:J31)</f>
        <v>5.9392666666666676</v>
      </c>
      <c r="K33" s="88"/>
      <c r="L33" s="89">
        <f>AVERAGE(L8:L31)</f>
        <v>4.4256583333333337</v>
      </c>
      <c r="M33" s="88"/>
      <c r="N33" s="89">
        <f>AVERAGE(N8:N31)</f>
        <v>9.3444125000000025</v>
      </c>
      <c r="O33" s="88"/>
      <c r="P33" s="89">
        <f>AVERAGE(P8:P31)</f>
        <v>10.283858333333333</v>
      </c>
      <c r="Q33" s="88"/>
      <c r="R33" s="89">
        <f>AVERAGE(R8:R31)</f>
        <v>9.2496791666666649</v>
      </c>
      <c r="S33" s="90"/>
    </row>
    <row r="34" spans="1:19" x14ac:dyDescent="0.3">
      <c r="A34" s="87" t="s">
        <v>28</v>
      </c>
      <c r="B34" s="88"/>
      <c r="C34" s="88"/>
      <c r="D34" s="89">
        <f>MIN(D8:D31)</f>
        <v>3.2894999999999999</v>
      </c>
      <c r="E34" s="88"/>
      <c r="F34" s="89">
        <f>MIN(F8:F31)</f>
        <v>6.0537999999999998</v>
      </c>
      <c r="G34" s="88"/>
      <c r="H34" s="89">
        <f>MIN(H8:H31)</f>
        <v>1.72E-2</v>
      </c>
      <c r="I34" s="88"/>
      <c r="J34" s="89">
        <f>MIN(J8:J31)</f>
        <v>3.4171</v>
      </c>
      <c r="K34" s="88"/>
      <c r="L34" s="89">
        <f>MIN(L8:L31)</f>
        <v>2.4306000000000001</v>
      </c>
      <c r="M34" s="88"/>
      <c r="N34" s="89">
        <f>MIN(N8:N31)</f>
        <v>6.2298</v>
      </c>
      <c r="O34" s="88"/>
      <c r="P34" s="89">
        <f>MIN(P8:P31)</f>
        <v>8.3905999999999992</v>
      </c>
      <c r="Q34" s="88"/>
      <c r="R34" s="89">
        <f>MIN(R8:R31)</f>
        <v>7.3672000000000004</v>
      </c>
      <c r="S34" s="90"/>
    </row>
    <row r="35" spans="1:19" ht="15" thickBot="1" x14ac:dyDescent="0.35">
      <c r="A35" s="91" t="s">
        <v>29</v>
      </c>
      <c r="B35" s="92"/>
      <c r="C35" s="92"/>
      <c r="D35" s="93">
        <f>MAX(D8:D31)</f>
        <v>9.3782999999999994</v>
      </c>
      <c r="E35" s="92"/>
      <c r="F35" s="93">
        <f>MAX(F8:F31)</f>
        <v>12.463200000000001</v>
      </c>
      <c r="G35" s="92"/>
      <c r="H35" s="93">
        <f>MAX(H8:H31)</f>
        <v>4.8151000000000002</v>
      </c>
      <c r="I35" s="92"/>
      <c r="J35" s="93">
        <f>MAX(J8:J31)</f>
        <v>9.4562000000000008</v>
      </c>
      <c r="K35" s="92"/>
      <c r="L35" s="93">
        <f>MAX(L8:L31)</f>
        <v>7.7956000000000003</v>
      </c>
      <c r="M35" s="92"/>
      <c r="N35" s="93">
        <f>MAX(N8:N31)</f>
        <v>11.0008</v>
      </c>
      <c r="O35" s="92"/>
      <c r="P35" s="93">
        <f>MAX(P8:P31)</f>
        <v>12.4678</v>
      </c>
      <c r="Q35" s="92"/>
      <c r="R35" s="93">
        <f>MAX(R8:R31)</f>
        <v>10.768000000000001</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44347</v>
      </c>
      <c r="C8" s="65">
        <f>VLOOKUP($A8,'Return Data'!$B$7:$R$2843,4,0)</f>
        <v>64.092399999999998</v>
      </c>
      <c r="D8" s="65">
        <f>VLOOKUP($A8,'Return Data'!$B$7:$R$2843,9,0)</f>
        <v>7.9992999999999999</v>
      </c>
      <c r="E8" s="66">
        <f>RANK(D8,D$8:D$34,0)</f>
        <v>2</v>
      </c>
      <c r="F8" s="65">
        <f>VLOOKUP($A8,'Return Data'!$B$7:$R$2843,10,0)</f>
        <v>11.4108</v>
      </c>
      <c r="G8" s="66">
        <f>RANK(F8,F$8:F$34,0)</f>
        <v>3</v>
      </c>
      <c r="H8" s="65">
        <f>VLOOKUP($A8,'Return Data'!$B$7:$R$2843,11,0)</f>
        <v>2.3527999999999998</v>
      </c>
      <c r="I8" s="66">
        <f>RANK(H8,H$8:H$34,0)</f>
        <v>6</v>
      </c>
      <c r="J8" s="65">
        <f>VLOOKUP($A8,'Return Data'!$B$7:$R$2843,12,0)</f>
        <v>5.7975000000000003</v>
      </c>
      <c r="K8" s="66">
        <f>RANK(J8,J$8:J$34,0)</f>
        <v>10</v>
      </c>
      <c r="L8" s="65">
        <f>VLOOKUP($A8,'Return Data'!$B$7:$R$2843,13,0)</f>
        <v>4.0892999999999997</v>
      </c>
      <c r="M8" s="66">
        <f>RANK(L8,L$8:L$34,0)</f>
        <v>12</v>
      </c>
      <c r="N8" s="65">
        <f>VLOOKUP($A8,'Return Data'!$B$7:$R$2843,17,0)</f>
        <v>9.3511000000000006</v>
      </c>
      <c r="O8" s="66">
        <f>RANK(N8,N$8:N$34,0)</f>
        <v>10</v>
      </c>
      <c r="P8" s="65">
        <f>VLOOKUP($A8,'Return Data'!$B$7:$R$2843,14,0)</f>
        <v>10.2216</v>
      </c>
      <c r="Q8" s="66">
        <f>RANK(P8,P$8:P$34,0)</f>
        <v>10</v>
      </c>
      <c r="R8" s="65">
        <f>VLOOKUP($A8,'Return Data'!$B$7:$R$2843,16,0)</f>
        <v>8.9588000000000001</v>
      </c>
      <c r="S8" s="67">
        <f>RANK(R8,R$8:R$34,0)</f>
        <v>8</v>
      </c>
    </row>
    <row r="9" spans="1:19" x14ac:dyDescent="0.3">
      <c r="A9" s="82" t="s">
        <v>1348</v>
      </c>
      <c r="B9" s="64">
        <f>VLOOKUP($A9,'Return Data'!$B$7:$R$2843,3,0)</f>
        <v>44347</v>
      </c>
      <c r="C9" s="65">
        <f>VLOOKUP($A9,'Return Data'!$B$7:$R$2843,4,0)</f>
        <v>19.9848</v>
      </c>
      <c r="D9" s="65">
        <f>VLOOKUP($A9,'Return Data'!$B$7:$R$2843,9,0)</f>
        <v>3.5455999999999999</v>
      </c>
      <c r="E9" s="66">
        <f t="shared" ref="E9:E34" si="0">RANK(D9,D$8:D$34,0)</f>
        <v>23</v>
      </c>
      <c r="F9" s="65">
        <f>VLOOKUP($A9,'Return Data'!$B$7:$R$2843,10,0)</f>
        <v>6.4832999999999998</v>
      </c>
      <c r="G9" s="66">
        <f t="shared" ref="G9:G34" si="1">RANK(F9,F$8:F$34,0)</f>
        <v>25</v>
      </c>
      <c r="H9" s="65">
        <f>VLOOKUP($A9,'Return Data'!$B$7:$R$2843,11,0)</f>
        <v>1.9782999999999999</v>
      </c>
      <c r="I9" s="66">
        <f t="shared" ref="I9:I34" si="2">RANK(H9,H$8:H$34,0)</f>
        <v>11</v>
      </c>
      <c r="J9" s="65">
        <f>VLOOKUP($A9,'Return Data'!$B$7:$R$2843,12,0)</f>
        <v>6.1863000000000001</v>
      </c>
      <c r="K9" s="66">
        <f t="shared" ref="K9:K34" si="3">RANK(J9,J$8:J$34,0)</f>
        <v>6</v>
      </c>
      <c r="L9" s="65">
        <f>VLOOKUP($A9,'Return Data'!$B$7:$R$2843,13,0)</f>
        <v>4.5091999999999999</v>
      </c>
      <c r="M9" s="66">
        <f t="shared" ref="M9:M34" si="4">RANK(L9,L$8:L$34,0)</f>
        <v>3</v>
      </c>
      <c r="N9" s="65">
        <f>VLOOKUP($A9,'Return Data'!$B$7:$R$2843,17,0)</f>
        <v>10.209300000000001</v>
      </c>
      <c r="O9" s="66">
        <f t="shared" ref="O9:O34" si="5">RANK(N9,N$8:N$34,0)</f>
        <v>5</v>
      </c>
      <c r="P9" s="65">
        <f>VLOOKUP($A9,'Return Data'!$B$7:$R$2843,14,0)</f>
        <v>10.488899999999999</v>
      </c>
      <c r="Q9" s="66">
        <f t="shared" ref="Q9:Q34" si="6">RANK(P9,P$8:P$34,0)</f>
        <v>6</v>
      </c>
      <c r="R9" s="65">
        <f>VLOOKUP($A9,'Return Data'!$B$7:$R$2843,16,0)</f>
        <v>7.6787000000000001</v>
      </c>
      <c r="S9" s="67">
        <f t="shared" ref="S9:S34" si="7">RANK(R9,R$8:R$34,0)</f>
        <v>20</v>
      </c>
    </row>
    <row r="10" spans="1:19" x14ac:dyDescent="0.3">
      <c r="A10" s="82" t="s">
        <v>1349</v>
      </c>
      <c r="B10" s="64">
        <f>VLOOKUP($A10,'Return Data'!$B$7:$R$2843,3,0)</f>
        <v>44347</v>
      </c>
      <c r="C10" s="65">
        <f>VLOOKUP($A10,'Return Data'!$B$7:$R$2843,4,0)</f>
        <v>33.505299999999998</v>
      </c>
      <c r="D10" s="65">
        <f>VLOOKUP($A10,'Return Data'!$B$7:$R$2843,9,0)</f>
        <v>7.0918000000000001</v>
      </c>
      <c r="E10" s="66">
        <f t="shared" si="0"/>
        <v>7</v>
      </c>
      <c r="F10" s="65">
        <f>VLOOKUP($A10,'Return Data'!$B$7:$R$2843,10,0)</f>
        <v>9.6915999999999993</v>
      </c>
      <c r="G10" s="66">
        <f t="shared" si="1"/>
        <v>11</v>
      </c>
      <c r="H10" s="65">
        <f>VLOOKUP($A10,'Return Data'!$B$7:$R$2843,11,0)</f>
        <v>0.68189999999999995</v>
      </c>
      <c r="I10" s="66">
        <f t="shared" si="2"/>
        <v>23</v>
      </c>
      <c r="J10" s="65">
        <f>VLOOKUP($A10,'Return Data'!$B$7:$R$2843,12,0)</f>
        <v>4.3948</v>
      </c>
      <c r="K10" s="66">
        <f t="shared" si="3"/>
        <v>23</v>
      </c>
      <c r="L10" s="65">
        <f>VLOOKUP($A10,'Return Data'!$B$7:$R$2843,13,0)</f>
        <v>3.3513000000000002</v>
      </c>
      <c r="M10" s="66">
        <f t="shared" si="4"/>
        <v>18</v>
      </c>
      <c r="N10" s="65">
        <f>VLOOKUP($A10,'Return Data'!$B$7:$R$2843,17,0)</f>
        <v>7.2169999999999996</v>
      </c>
      <c r="O10" s="66">
        <f t="shared" si="5"/>
        <v>23</v>
      </c>
      <c r="P10" s="65">
        <f>VLOOKUP($A10,'Return Data'!$B$7:$R$2843,14,0)</f>
        <v>8.4579000000000004</v>
      </c>
      <c r="Q10" s="66">
        <f t="shared" si="6"/>
        <v>21</v>
      </c>
      <c r="R10" s="65">
        <f>VLOOKUP($A10,'Return Data'!$B$7:$R$2843,16,0)</f>
        <v>6.4970999999999997</v>
      </c>
      <c r="S10" s="67">
        <f t="shared" si="7"/>
        <v>26</v>
      </c>
    </row>
    <row r="11" spans="1:19" x14ac:dyDescent="0.3">
      <c r="A11" s="82" t="s">
        <v>1352</v>
      </c>
      <c r="B11" s="64">
        <f>VLOOKUP($A11,'Return Data'!$B$7:$R$2843,3,0)</f>
        <v>44347</v>
      </c>
      <c r="C11" s="65">
        <f>VLOOKUP($A11,'Return Data'!$B$7:$R$2843,4,0)</f>
        <v>60.374099999999999</v>
      </c>
      <c r="D11" s="65">
        <f>VLOOKUP($A11,'Return Data'!$B$7:$R$2843,9,0)</f>
        <v>4.0940000000000003</v>
      </c>
      <c r="E11" s="66">
        <f t="shared" si="0"/>
        <v>20</v>
      </c>
      <c r="F11" s="65">
        <f>VLOOKUP($A11,'Return Data'!$B$7:$R$2843,10,0)</f>
        <v>5.3285999999999998</v>
      </c>
      <c r="G11" s="66">
        <f t="shared" si="1"/>
        <v>27</v>
      </c>
      <c r="H11" s="65">
        <f>VLOOKUP($A11,'Return Data'!$B$7:$R$2843,11,0)</f>
        <v>0.64190000000000003</v>
      </c>
      <c r="I11" s="66">
        <f t="shared" si="2"/>
        <v>24</v>
      </c>
      <c r="J11" s="65">
        <f>VLOOKUP($A11,'Return Data'!$B$7:$R$2843,12,0)</f>
        <v>4.4058999999999999</v>
      </c>
      <c r="K11" s="66">
        <f t="shared" si="3"/>
        <v>22</v>
      </c>
      <c r="L11" s="65">
        <f>VLOOKUP($A11,'Return Data'!$B$7:$R$2843,13,0)</f>
        <v>2.9767000000000001</v>
      </c>
      <c r="M11" s="66">
        <f t="shared" si="4"/>
        <v>22</v>
      </c>
      <c r="N11" s="65">
        <f>VLOOKUP($A11,'Return Data'!$B$7:$R$2843,17,0)</f>
        <v>7.7108999999999996</v>
      </c>
      <c r="O11" s="66">
        <f t="shared" si="5"/>
        <v>19</v>
      </c>
      <c r="P11" s="65">
        <f>VLOOKUP($A11,'Return Data'!$B$7:$R$2843,14,0)</f>
        <v>8.3673999999999999</v>
      </c>
      <c r="Q11" s="66">
        <f t="shared" si="6"/>
        <v>22</v>
      </c>
      <c r="R11" s="65">
        <f>VLOOKUP($A11,'Return Data'!$B$7:$R$2843,16,0)</f>
        <v>8.7495999999999992</v>
      </c>
      <c r="S11" s="67">
        <f t="shared" si="7"/>
        <v>9</v>
      </c>
    </row>
    <row r="12" spans="1:19" x14ac:dyDescent="0.3">
      <c r="A12" s="82" t="s">
        <v>1354</v>
      </c>
      <c r="B12" s="64">
        <f>VLOOKUP($A12,'Return Data'!$B$7:$R$2843,3,0)</f>
        <v>44347</v>
      </c>
      <c r="C12" s="65">
        <f>VLOOKUP($A12,'Return Data'!$B$7:$R$2843,4,0)</f>
        <v>74.348500000000001</v>
      </c>
      <c r="D12" s="65">
        <f>VLOOKUP($A12,'Return Data'!$B$7:$R$2843,9,0)</f>
        <v>5.4827000000000004</v>
      </c>
      <c r="E12" s="66">
        <f t="shared" si="0"/>
        <v>14</v>
      </c>
      <c r="F12" s="65">
        <f>VLOOKUP($A12,'Return Data'!$B$7:$R$2843,10,0)</f>
        <v>8.4899000000000004</v>
      </c>
      <c r="G12" s="66">
        <f t="shared" si="1"/>
        <v>15</v>
      </c>
      <c r="H12" s="65">
        <f>VLOOKUP($A12,'Return Data'!$B$7:$R$2843,11,0)</f>
        <v>1.8725000000000001</v>
      </c>
      <c r="I12" s="66">
        <f t="shared" si="2"/>
        <v>12</v>
      </c>
      <c r="J12" s="65">
        <f>VLOOKUP($A12,'Return Data'!$B$7:$R$2843,12,0)</f>
        <v>6.4539999999999997</v>
      </c>
      <c r="K12" s="66">
        <f t="shared" si="3"/>
        <v>2</v>
      </c>
      <c r="L12" s="65">
        <f>VLOOKUP($A12,'Return Data'!$B$7:$R$2843,13,0)</f>
        <v>4.3311999999999999</v>
      </c>
      <c r="M12" s="66">
        <f t="shared" si="4"/>
        <v>5</v>
      </c>
      <c r="N12" s="65">
        <f>VLOOKUP($A12,'Return Data'!$B$7:$R$2843,17,0)</f>
        <v>10.2082</v>
      </c>
      <c r="O12" s="66">
        <f t="shared" si="5"/>
        <v>6</v>
      </c>
      <c r="P12" s="65">
        <f>VLOOKUP($A12,'Return Data'!$B$7:$R$2843,14,0)</f>
        <v>10.8644</v>
      </c>
      <c r="Q12" s="66">
        <f t="shared" si="6"/>
        <v>4</v>
      </c>
      <c r="R12" s="65">
        <f>VLOOKUP($A12,'Return Data'!$B$7:$R$2843,16,0)</f>
        <v>9.6942000000000004</v>
      </c>
      <c r="S12" s="67">
        <f t="shared" si="7"/>
        <v>3</v>
      </c>
    </row>
    <row r="13" spans="1:19" x14ac:dyDescent="0.3">
      <c r="A13" s="82" t="s">
        <v>1356</v>
      </c>
      <c r="B13" s="64">
        <f>VLOOKUP($A13,'Return Data'!$B$7:$R$2843,3,0)</f>
        <v>44347</v>
      </c>
      <c r="C13" s="65">
        <f>VLOOKUP($A13,'Return Data'!$B$7:$R$2843,4,0)</f>
        <v>19.329899999999999</v>
      </c>
      <c r="D13" s="65">
        <f>VLOOKUP($A13,'Return Data'!$B$7:$R$2843,9,0)</f>
        <v>3.4577</v>
      </c>
      <c r="E13" s="66">
        <f t="shared" si="0"/>
        <v>25</v>
      </c>
      <c r="F13" s="65">
        <f>VLOOKUP($A13,'Return Data'!$B$7:$R$2843,10,0)</f>
        <v>11.6509</v>
      </c>
      <c r="G13" s="66">
        <f t="shared" si="1"/>
        <v>2</v>
      </c>
      <c r="H13" s="65">
        <f>VLOOKUP($A13,'Return Data'!$B$7:$R$2843,11,0)</f>
        <v>4.1562000000000001</v>
      </c>
      <c r="I13" s="66">
        <f t="shared" si="2"/>
        <v>1</v>
      </c>
      <c r="J13" s="65">
        <f>VLOOKUP($A13,'Return Data'!$B$7:$R$2843,12,0)</f>
        <v>8.8265999999999991</v>
      </c>
      <c r="K13" s="66">
        <f t="shared" si="3"/>
        <v>1</v>
      </c>
      <c r="L13" s="65">
        <f>VLOOKUP($A13,'Return Data'!$B$7:$R$2843,13,0)</f>
        <v>7.1868999999999996</v>
      </c>
      <c r="M13" s="66">
        <f t="shared" si="4"/>
        <v>1</v>
      </c>
      <c r="N13" s="65">
        <f>VLOOKUP($A13,'Return Data'!$B$7:$R$2843,17,0)</f>
        <v>10.2455</v>
      </c>
      <c r="O13" s="66">
        <f t="shared" si="5"/>
        <v>4</v>
      </c>
      <c r="P13" s="65">
        <f>VLOOKUP($A13,'Return Data'!$B$7:$R$2843,14,0)</f>
        <v>10.5321</v>
      </c>
      <c r="Q13" s="66">
        <f t="shared" si="6"/>
        <v>5</v>
      </c>
      <c r="R13" s="65">
        <f>VLOOKUP($A13,'Return Data'!$B$7:$R$2843,16,0)</f>
        <v>9.4503000000000004</v>
      </c>
      <c r="S13" s="67">
        <f t="shared" si="7"/>
        <v>5</v>
      </c>
    </row>
    <row r="14" spans="1:19" x14ac:dyDescent="0.3">
      <c r="A14" s="82" t="s">
        <v>1357</v>
      </c>
      <c r="B14" s="64">
        <f>VLOOKUP($A14,'Return Data'!$B$7:$R$2843,3,0)</f>
        <v>44347</v>
      </c>
      <c r="C14" s="65">
        <f>VLOOKUP($A14,'Return Data'!$B$7:$R$2843,4,0)</f>
        <v>47.614100000000001</v>
      </c>
      <c r="D14" s="65">
        <f>VLOOKUP($A14,'Return Data'!$B$7:$R$2843,9,0)</f>
        <v>2.8704999999999998</v>
      </c>
      <c r="E14" s="66">
        <f t="shared" si="0"/>
        <v>26</v>
      </c>
      <c r="F14" s="65">
        <f>VLOOKUP($A14,'Return Data'!$B$7:$R$2843,10,0)</f>
        <v>8.3980999999999995</v>
      </c>
      <c r="G14" s="66">
        <f t="shared" si="1"/>
        <v>16</v>
      </c>
      <c r="H14" s="65">
        <f>VLOOKUP($A14,'Return Data'!$B$7:$R$2843,11,0)</f>
        <v>1.1025</v>
      </c>
      <c r="I14" s="66">
        <f t="shared" si="2"/>
        <v>17</v>
      </c>
      <c r="J14" s="65">
        <f>VLOOKUP($A14,'Return Data'!$B$7:$R$2843,12,0)</f>
        <v>3.2658</v>
      </c>
      <c r="K14" s="66">
        <f t="shared" si="3"/>
        <v>26</v>
      </c>
      <c r="L14" s="65">
        <f>VLOOKUP($A14,'Return Data'!$B$7:$R$2843,13,0)</f>
        <v>1.9689000000000001</v>
      </c>
      <c r="M14" s="66">
        <f t="shared" si="4"/>
        <v>26</v>
      </c>
      <c r="N14" s="65">
        <f>VLOOKUP($A14,'Return Data'!$B$7:$R$2843,17,0)</f>
        <v>5.7308000000000003</v>
      </c>
      <c r="O14" s="66">
        <f t="shared" si="5"/>
        <v>27</v>
      </c>
      <c r="P14" s="65">
        <f>VLOOKUP($A14,'Return Data'!$B$7:$R$2843,14,0)</f>
        <v>7.7245999999999997</v>
      </c>
      <c r="Q14" s="66">
        <f t="shared" si="6"/>
        <v>26</v>
      </c>
      <c r="R14" s="65">
        <f>VLOOKUP($A14,'Return Data'!$B$7:$R$2843,16,0)</f>
        <v>8.3347999999999995</v>
      </c>
      <c r="S14" s="67">
        <f t="shared" si="7"/>
        <v>13</v>
      </c>
    </row>
    <row r="15" spans="1:19" x14ac:dyDescent="0.3">
      <c r="A15" s="82" t="s">
        <v>1359</v>
      </c>
      <c r="B15" s="64">
        <f>VLOOKUP($A15,'Return Data'!$B$7:$R$2843,3,0)</f>
        <v>44347</v>
      </c>
      <c r="C15" s="65">
        <f>VLOOKUP($A15,'Return Data'!$B$7:$R$2843,4,0)</f>
        <v>43.841799999999999</v>
      </c>
      <c r="D15" s="65">
        <f>VLOOKUP($A15,'Return Data'!$B$7:$R$2843,9,0)</f>
        <v>5.0218999999999996</v>
      </c>
      <c r="E15" s="66">
        <f t="shared" si="0"/>
        <v>16</v>
      </c>
      <c r="F15" s="65">
        <f>VLOOKUP($A15,'Return Data'!$B$7:$R$2843,10,0)</f>
        <v>7.7645999999999997</v>
      </c>
      <c r="G15" s="66">
        <f t="shared" si="1"/>
        <v>18</v>
      </c>
      <c r="H15" s="65">
        <f>VLOOKUP($A15,'Return Data'!$B$7:$R$2843,11,0)</f>
        <v>0.96499999999999997</v>
      </c>
      <c r="I15" s="66">
        <f t="shared" si="2"/>
        <v>18</v>
      </c>
      <c r="J15" s="65">
        <f>VLOOKUP($A15,'Return Data'!$B$7:$R$2843,12,0)</f>
        <v>4.8849999999999998</v>
      </c>
      <c r="K15" s="66">
        <f t="shared" si="3"/>
        <v>18</v>
      </c>
      <c r="L15" s="65">
        <f>VLOOKUP($A15,'Return Data'!$B$7:$R$2843,13,0)</f>
        <v>3.9661</v>
      </c>
      <c r="M15" s="66">
        <f t="shared" si="4"/>
        <v>13</v>
      </c>
      <c r="N15" s="65">
        <f>VLOOKUP($A15,'Return Data'!$B$7:$R$2843,17,0)</f>
        <v>7.5726000000000004</v>
      </c>
      <c r="O15" s="66">
        <f t="shared" si="5"/>
        <v>20</v>
      </c>
      <c r="P15" s="65">
        <f>VLOOKUP($A15,'Return Data'!$B$7:$R$2843,14,0)</f>
        <v>8.0969999999999995</v>
      </c>
      <c r="Q15" s="66">
        <f t="shared" si="6"/>
        <v>24</v>
      </c>
      <c r="R15" s="65">
        <f>VLOOKUP($A15,'Return Data'!$B$7:$R$2843,16,0)</f>
        <v>7.7248000000000001</v>
      </c>
      <c r="S15" s="67">
        <f t="shared" si="7"/>
        <v>19</v>
      </c>
    </row>
    <row r="16" spans="1:19" x14ac:dyDescent="0.3">
      <c r="A16" s="82" t="s">
        <v>1361</v>
      </c>
      <c r="B16" s="64">
        <f>VLOOKUP($A16,'Return Data'!$B$7:$R$2843,3,0)</f>
        <v>44347</v>
      </c>
      <c r="C16" s="65">
        <f>VLOOKUP($A16,'Return Data'!$B$7:$R$2843,4,0)</f>
        <v>78.564899999999994</v>
      </c>
      <c r="D16" s="65">
        <f>VLOOKUP($A16,'Return Data'!$B$7:$R$2843,9,0)</f>
        <v>6.6326999999999998</v>
      </c>
      <c r="E16" s="66">
        <f t="shared" si="0"/>
        <v>9</v>
      </c>
      <c r="F16" s="65">
        <f>VLOOKUP($A16,'Return Data'!$B$7:$R$2843,10,0)</f>
        <v>7.6966000000000001</v>
      </c>
      <c r="G16" s="66">
        <f t="shared" si="1"/>
        <v>20</v>
      </c>
      <c r="H16" s="65">
        <f>VLOOKUP($A16,'Return Data'!$B$7:$R$2843,11,0)</f>
        <v>2.6978</v>
      </c>
      <c r="I16" s="66">
        <f t="shared" si="2"/>
        <v>4</v>
      </c>
      <c r="J16" s="65">
        <f>VLOOKUP($A16,'Return Data'!$B$7:$R$2843,12,0)</f>
        <v>6.2910000000000004</v>
      </c>
      <c r="K16" s="66">
        <f t="shared" si="3"/>
        <v>4</v>
      </c>
      <c r="L16" s="65">
        <f>VLOOKUP($A16,'Return Data'!$B$7:$R$2843,13,0)</f>
        <v>4.3087999999999997</v>
      </c>
      <c r="M16" s="66">
        <f t="shared" si="4"/>
        <v>6</v>
      </c>
      <c r="N16" s="65">
        <f>VLOOKUP($A16,'Return Data'!$B$7:$R$2843,17,0)</f>
        <v>9.9878999999999998</v>
      </c>
      <c r="O16" s="66">
        <f t="shared" si="5"/>
        <v>8</v>
      </c>
      <c r="P16" s="65">
        <f>VLOOKUP($A16,'Return Data'!$B$7:$R$2843,14,0)</f>
        <v>9.7609999999999992</v>
      </c>
      <c r="Q16" s="66">
        <f t="shared" si="6"/>
        <v>15</v>
      </c>
      <c r="R16" s="65">
        <f>VLOOKUP($A16,'Return Data'!$B$7:$R$2843,16,0)</f>
        <v>9.9184999999999999</v>
      </c>
      <c r="S16" s="67">
        <f t="shared" si="7"/>
        <v>2</v>
      </c>
    </row>
    <row r="17" spans="1:19" x14ac:dyDescent="0.3">
      <c r="A17" s="82" t="s">
        <v>1363</v>
      </c>
      <c r="B17" s="64">
        <f>VLOOKUP($A17,'Return Data'!$B$7:$R$2843,3,0)</f>
        <v>44347</v>
      </c>
      <c r="C17" s="65">
        <f>VLOOKUP($A17,'Return Data'!$B$7:$R$2843,4,0)</f>
        <v>17.285799999999998</v>
      </c>
      <c r="D17" s="65">
        <f>VLOOKUP($A17,'Return Data'!$B$7:$R$2843,9,0)</f>
        <v>4.7736999999999998</v>
      </c>
      <c r="E17" s="66">
        <f t="shared" si="0"/>
        <v>18</v>
      </c>
      <c r="F17" s="65">
        <f>VLOOKUP($A17,'Return Data'!$B$7:$R$2843,10,0)</f>
        <v>10.279299999999999</v>
      </c>
      <c r="G17" s="66">
        <f t="shared" si="1"/>
        <v>8</v>
      </c>
      <c r="H17" s="65">
        <f>VLOOKUP($A17,'Return Data'!$B$7:$R$2843,11,0)</f>
        <v>1.9852000000000001</v>
      </c>
      <c r="I17" s="66">
        <f t="shared" si="2"/>
        <v>9</v>
      </c>
      <c r="J17" s="65">
        <f>VLOOKUP($A17,'Return Data'!$B$7:$R$2843,12,0)</f>
        <v>4.8517000000000001</v>
      </c>
      <c r="K17" s="66">
        <f t="shared" si="3"/>
        <v>19</v>
      </c>
      <c r="L17" s="65">
        <f>VLOOKUP($A17,'Return Data'!$B$7:$R$2843,13,0)</f>
        <v>2.9295</v>
      </c>
      <c r="M17" s="66">
        <f t="shared" si="4"/>
        <v>23</v>
      </c>
      <c r="N17" s="65">
        <f>VLOOKUP($A17,'Return Data'!$B$7:$R$2843,17,0)</f>
        <v>6.1787999999999998</v>
      </c>
      <c r="O17" s="66">
        <f t="shared" si="5"/>
        <v>26</v>
      </c>
      <c r="P17" s="65">
        <f>VLOOKUP($A17,'Return Data'!$B$7:$R$2843,14,0)</f>
        <v>7.6688999999999998</v>
      </c>
      <c r="Q17" s="66">
        <f t="shared" si="6"/>
        <v>27</v>
      </c>
      <c r="R17" s="65">
        <f>VLOOKUP($A17,'Return Data'!$B$7:$R$2843,16,0)</f>
        <v>6.6940999999999997</v>
      </c>
      <c r="S17" s="67">
        <f t="shared" si="7"/>
        <v>25</v>
      </c>
    </row>
    <row r="18" spans="1:19" x14ac:dyDescent="0.3">
      <c r="A18" s="82" t="s">
        <v>1366</v>
      </c>
      <c r="B18" s="64">
        <f>VLOOKUP($A18,'Return Data'!$B$7:$R$2843,3,0)</f>
        <v>44347</v>
      </c>
      <c r="C18" s="65">
        <f>VLOOKUP($A18,'Return Data'!$B$7:$R$2843,4,0)</f>
        <v>27.899000000000001</v>
      </c>
      <c r="D18" s="65">
        <f>VLOOKUP($A18,'Return Data'!$B$7:$R$2843,9,0)</f>
        <v>5.8913000000000002</v>
      </c>
      <c r="E18" s="66">
        <f t="shared" si="0"/>
        <v>13</v>
      </c>
      <c r="F18" s="65">
        <f>VLOOKUP($A18,'Return Data'!$B$7:$R$2843,10,0)</f>
        <v>9.2960999999999991</v>
      </c>
      <c r="G18" s="66">
        <f t="shared" si="1"/>
        <v>13</v>
      </c>
      <c r="H18" s="65">
        <f>VLOOKUP($A18,'Return Data'!$B$7:$R$2843,11,0)</f>
        <v>0.95720000000000005</v>
      </c>
      <c r="I18" s="66">
        <f t="shared" si="2"/>
        <v>19</v>
      </c>
      <c r="J18" s="65">
        <f>VLOOKUP($A18,'Return Data'!$B$7:$R$2843,12,0)</f>
        <v>5.6360999999999999</v>
      </c>
      <c r="K18" s="66">
        <f t="shared" si="3"/>
        <v>11</v>
      </c>
      <c r="L18" s="65">
        <f>VLOOKUP($A18,'Return Data'!$B$7:$R$2843,13,0)</f>
        <v>4.5063000000000004</v>
      </c>
      <c r="M18" s="66">
        <f t="shared" si="4"/>
        <v>4</v>
      </c>
      <c r="N18" s="65">
        <f>VLOOKUP($A18,'Return Data'!$B$7:$R$2843,17,0)</f>
        <v>10.3361</v>
      </c>
      <c r="O18" s="66">
        <f t="shared" si="5"/>
        <v>3</v>
      </c>
      <c r="P18" s="65">
        <f>VLOOKUP($A18,'Return Data'!$B$7:$R$2843,14,0)</f>
        <v>11.371700000000001</v>
      </c>
      <c r="Q18" s="66">
        <f t="shared" si="6"/>
        <v>3</v>
      </c>
      <c r="R18" s="65">
        <f>VLOOKUP($A18,'Return Data'!$B$7:$R$2843,16,0)</f>
        <v>8.5626999999999995</v>
      </c>
      <c r="S18" s="67">
        <f t="shared" si="7"/>
        <v>12</v>
      </c>
    </row>
    <row r="19" spans="1:19" x14ac:dyDescent="0.3">
      <c r="A19" s="82" t="s">
        <v>1367</v>
      </c>
      <c r="B19" s="64">
        <f>VLOOKUP($A19,'Return Data'!$B$7:$R$2843,3,0)</f>
        <v>44347</v>
      </c>
      <c r="C19" s="65">
        <f>VLOOKUP($A19,'Return Data'!$B$7:$R$2843,4,0)</f>
        <v>2253.5396999999998</v>
      </c>
      <c r="D19" s="65">
        <f>VLOOKUP($A19,'Return Data'!$B$7:$R$2843,9,0)</f>
        <v>2.6347</v>
      </c>
      <c r="E19" s="66">
        <f t="shared" si="0"/>
        <v>27</v>
      </c>
      <c r="F19" s="65">
        <f>VLOOKUP($A19,'Return Data'!$B$7:$R$2843,10,0)</f>
        <v>5.9680999999999997</v>
      </c>
      <c r="G19" s="66">
        <f t="shared" si="1"/>
        <v>26</v>
      </c>
      <c r="H19" s="65">
        <f>VLOOKUP($A19,'Return Data'!$B$7:$R$2843,11,0)</f>
        <v>-0.3196</v>
      </c>
      <c r="I19" s="66">
        <f t="shared" si="2"/>
        <v>25</v>
      </c>
      <c r="J19" s="65">
        <f>VLOOKUP($A19,'Return Data'!$B$7:$R$2843,12,0)</f>
        <v>2.6286999999999998</v>
      </c>
      <c r="K19" s="66">
        <f t="shared" si="3"/>
        <v>27</v>
      </c>
      <c r="L19" s="65">
        <f>VLOOKUP($A19,'Return Data'!$B$7:$R$2843,13,0)</f>
        <v>1.7606999999999999</v>
      </c>
      <c r="M19" s="66">
        <f t="shared" si="4"/>
        <v>27</v>
      </c>
      <c r="N19" s="65">
        <f>VLOOKUP($A19,'Return Data'!$B$7:$R$2843,17,0)</f>
        <v>6.2221000000000002</v>
      </c>
      <c r="O19" s="66">
        <f t="shared" si="5"/>
        <v>25</v>
      </c>
      <c r="P19" s="65">
        <f>VLOOKUP($A19,'Return Data'!$B$7:$R$2843,14,0)</f>
        <v>8.0721000000000007</v>
      </c>
      <c r="Q19" s="66">
        <f t="shared" si="6"/>
        <v>25</v>
      </c>
      <c r="R19" s="65">
        <f>VLOOKUP($A19,'Return Data'!$B$7:$R$2843,16,0)</f>
        <v>6.2922000000000002</v>
      </c>
      <c r="S19" s="67">
        <f t="shared" si="7"/>
        <v>27</v>
      </c>
    </row>
    <row r="20" spans="1:19" x14ac:dyDescent="0.3">
      <c r="A20" s="82" t="s">
        <v>1370</v>
      </c>
      <c r="B20" s="64">
        <f>VLOOKUP($A20,'Return Data'!$B$7:$R$2843,3,0)</f>
        <v>44347</v>
      </c>
      <c r="C20" s="65">
        <f>VLOOKUP($A20,'Return Data'!$B$7:$R$2843,4,0)</f>
        <v>76.502700000000004</v>
      </c>
      <c r="D20" s="65">
        <f>VLOOKUP($A20,'Return Data'!$B$7:$R$2843,9,0)</f>
        <v>5.9661999999999997</v>
      </c>
      <c r="E20" s="66">
        <f t="shared" si="0"/>
        <v>12</v>
      </c>
      <c r="F20" s="65">
        <f>VLOOKUP($A20,'Return Data'!$B$7:$R$2843,10,0)</f>
        <v>8.0361999999999991</v>
      </c>
      <c r="G20" s="66">
        <f t="shared" si="1"/>
        <v>17</v>
      </c>
      <c r="H20" s="65">
        <f>VLOOKUP($A20,'Return Data'!$B$7:$R$2843,11,0)</f>
        <v>1.6167</v>
      </c>
      <c r="I20" s="66">
        <f t="shared" si="2"/>
        <v>14</v>
      </c>
      <c r="J20" s="65">
        <f>VLOOKUP($A20,'Return Data'!$B$7:$R$2843,12,0)</f>
        <v>6.1692</v>
      </c>
      <c r="K20" s="66">
        <f t="shared" si="3"/>
        <v>8</v>
      </c>
      <c r="L20" s="65">
        <f>VLOOKUP($A20,'Return Data'!$B$7:$R$2843,13,0)</f>
        <v>3.7042000000000002</v>
      </c>
      <c r="M20" s="66">
        <f t="shared" si="4"/>
        <v>17</v>
      </c>
      <c r="N20" s="65">
        <f>VLOOKUP($A20,'Return Data'!$B$7:$R$2843,17,0)</f>
        <v>9.1280000000000001</v>
      </c>
      <c r="O20" s="66">
        <f t="shared" si="5"/>
        <v>12</v>
      </c>
      <c r="P20" s="65">
        <f>VLOOKUP($A20,'Return Data'!$B$7:$R$2843,14,0)</f>
        <v>9.7210999999999999</v>
      </c>
      <c r="Q20" s="66">
        <f t="shared" si="6"/>
        <v>16</v>
      </c>
      <c r="R20" s="65">
        <f>VLOOKUP($A20,'Return Data'!$B$7:$R$2843,16,0)</f>
        <v>9.4931999999999999</v>
      </c>
      <c r="S20" s="67">
        <f t="shared" si="7"/>
        <v>4</v>
      </c>
    </row>
    <row r="21" spans="1:19" x14ac:dyDescent="0.3">
      <c r="A21" s="82" t="s">
        <v>1372</v>
      </c>
      <c r="B21" s="64">
        <f>VLOOKUP($A21,'Return Data'!$B$7:$R$2843,3,0)</f>
        <v>44347</v>
      </c>
      <c r="C21" s="65">
        <f>VLOOKUP($A21,'Return Data'!$B$7:$R$2843,4,0)</f>
        <v>54.0107</v>
      </c>
      <c r="D21" s="65">
        <f>VLOOKUP($A21,'Return Data'!$B$7:$R$2843,9,0)</f>
        <v>3.6957</v>
      </c>
      <c r="E21" s="66">
        <f t="shared" si="0"/>
        <v>22</v>
      </c>
      <c r="F21" s="65">
        <f>VLOOKUP($A21,'Return Data'!$B$7:$R$2843,10,0)</f>
        <v>7.3361000000000001</v>
      </c>
      <c r="G21" s="66">
        <f t="shared" si="1"/>
        <v>22</v>
      </c>
      <c r="H21" s="65">
        <f>VLOOKUP($A21,'Return Data'!$B$7:$R$2843,11,0)</f>
        <v>-0.69020000000000004</v>
      </c>
      <c r="I21" s="66">
        <f t="shared" si="2"/>
        <v>26</v>
      </c>
      <c r="J21" s="65">
        <f>VLOOKUP($A21,'Return Data'!$B$7:$R$2843,12,0)</f>
        <v>4.2950999999999997</v>
      </c>
      <c r="K21" s="66">
        <f t="shared" si="3"/>
        <v>24</v>
      </c>
      <c r="L21" s="65">
        <f>VLOOKUP($A21,'Return Data'!$B$7:$R$2843,13,0)</f>
        <v>3.2726000000000002</v>
      </c>
      <c r="M21" s="66">
        <f t="shared" si="4"/>
        <v>20</v>
      </c>
      <c r="N21" s="65">
        <f>VLOOKUP($A21,'Return Data'!$B$7:$R$2843,17,0)</f>
        <v>7.37</v>
      </c>
      <c r="O21" s="66">
        <f t="shared" si="5"/>
        <v>22</v>
      </c>
      <c r="P21" s="65">
        <f>VLOOKUP($A21,'Return Data'!$B$7:$R$2843,14,0)</f>
        <v>8.1282999999999994</v>
      </c>
      <c r="Q21" s="66">
        <f t="shared" si="6"/>
        <v>23</v>
      </c>
      <c r="R21" s="65">
        <f>VLOOKUP($A21,'Return Data'!$B$7:$R$2843,16,0)</f>
        <v>8.2861999999999991</v>
      </c>
      <c r="S21" s="67">
        <f t="shared" si="7"/>
        <v>14</v>
      </c>
    </row>
    <row r="22" spans="1:19" x14ac:dyDescent="0.3">
      <c r="A22" s="82" t="s">
        <v>1374</v>
      </c>
      <c r="B22" s="64">
        <f>VLOOKUP($A22,'Return Data'!$B$7:$R$2843,3,0)</f>
        <v>44347</v>
      </c>
      <c r="C22" s="65">
        <f>VLOOKUP($A22,'Return Data'!$B$7:$R$2843,4,0)</f>
        <v>48.53</v>
      </c>
      <c r="D22" s="65">
        <f>VLOOKUP($A22,'Return Data'!$B$7:$R$2843,9,0)</f>
        <v>5.3472</v>
      </c>
      <c r="E22" s="66">
        <f t="shared" si="0"/>
        <v>15</v>
      </c>
      <c r="F22" s="65">
        <f>VLOOKUP($A22,'Return Data'!$B$7:$R$2843,10,0)</f>
        <v>7.7237999999999998</v>
      </c>
      <c r="G22" s="66">
        <f t="shared" si="1"/>
        <v>19</v>
      </c>
      <c r="H22" s="65">
        <f>VLOOKUP($A22,'Return Data'!$B$7:$R$2843,11,0)</f>
        <v>2.2479</v>
      </c>
      <c r="I22" s="66">
        <f t="shared" si="2"/>
        <v>8</v>
      </c>
      <c r="J22" s="65">
        <f>VLOOKUP($A22,'Return Data'!$B$7:$R$2843,12,0)</f>
        <v>5.4680999999999997</v>
      </c>
      <c r="K22" s="66">
        <f t="shared" si="3"/>
        <v>13</v>
      </c>
      <c r="L22" s="65">
        <f>VLOOKUP($A22,'Return Data'!$B$7:$R$2843,13,0)</f>
        <v>4.2732999999999999</v>
      </c>
      <c r="M22" s="66">
        <f t="shared" si="4"/>
        <v>7</v>
      </c>
      <c r="N22" s="65">
        <f>VLOOKUP($A22,'Return Data'!$B$7:$R$2843,17,0)</f>
        <v>9.0466999999999995</v>
      </c>
      <c r="O22" s="66">
        <f t="shared" si="5"/>
        <v>13</v>
      </c>
      <c r="P22" s="65">
        <f>VLOOKUP($A22,'Return Data'!$B$7:$R$2843,14,0)</f>
        <v>9.8641000000000005</v>
      </c>
      <c r="Q22" s="66">
        <f t="shared" si="6"/>
        <v>13</v>
      </c>
      <c r="R22" s="65">
        <f>VLOOKUP($A22,'Return Data'!$B$7:$R$2843,16,0)</f>
        <v>7.617</v>
      </c>
      <c r="S22" s="67">
        <f t="shared" si="7"/>
        <v>21</v>
      </c>
    </row>
    <row r="23" spans="1:19" x14ac:dyDescent="0.3">
      <c r="A23" s="82" t="s">
        <v>1375</v>
      </c>
      <c r="B23" s="64">
        <f>VLOOKUP($A23,'Return Data'!$B$7:$R$2843,3,0)</f>
        <v>44347</v>
      </c>
      <c r="C23" s="65">
        <f>VLOOKUP($A23,'Return Data'!$B$7:$R$2843,4,0)</f>
        <v>30.363700000000001</v>
      </c>
      <c r="D23" s="65">
        <f>VLOOKUP($A23,'Return Data'!$B$7:$R$2843,9,0)</f>
        <v>4.3395999999999999</v>
      </c>
      <c r="E23" s="66">
        <f t="shared" si="0"/>
        <v>19</v>
      </c>
      <c r="F23" s="65">
        <f>VLOOKUP($A23,'Return Data'!$B$7:$R$2843,10,0)</f>
        <v>9.1536000000000008</v>
      </c>
      <c r="G23" s="66">
        <f t="shared" si="1"/>
        <v>14</v>
      </c>
      <c r="H23" s="65">
        <f>VLOOKUP($A23,'Return Data'!$B$7:$R$2843,11,0)</f>
        <v>0.80710000000000004</v>
      </c>
      <c r="I23" s="66">
        <f t="shared" si="2"/>
        <v>21</v>
      </c>
      <c r="J23" s="65">
        <f>VLOOKUP($A23,'Return Data'!$B$7:$R$2843,12,0)</f>
        <v>4.5259</v>
      </c>
      <c r="K23" s="66">
        <f t="shared" si="3"/>
        <v>21</v>
      </c>
      <c r="L23" s="65">
        <f>VLOOKUP($A23,'Return Data'!$B$7:$R$2843,13,0)</f>
        <v>3.3306</v>
      </c>
      <c r="M23" s="66">
        <f t="shared" si="4"/>
        <v>19</v>
      </c>
      <c r="N23" s="65">
        <f>VLOOKUP($A23,'Return Data'!$B$7:$R$2843,17,0)</f>
        <v>8.8571000000000009</v>
      </c>
      <c r="O23" s="66">
        <f t="shared" si="5"/>
        <v>14</v>
      </c>
      <c r="P23" s="65">
        <f>VLOOKUP($A23,'Return Data'!$B$7:$R$2843,14,0)</f>
        <v>10.159700000000001</v>
      </c>
      <c r="Q23" s="66">
        <f t="shared" si="6"/>
        <v>12</v>
      </c>
      <c r="R23" s="65">
        <f>VLOOKUP($A23,'Return Data'!$B$7:$R$2843,16,0)</f>
        <v>9.0787999999999993</v>
      </c>
      <c r="S23" s="67">
        <f t="shared" si="7"/>
        <v>6</v>
      </c>
    </row>
    <row r="24" spans="1:19" x14ac:dyDescent="0.3">
      <c r="A24" s="82" t="s">
        <v>1377</v>
      </c>
      <c r="B24" s="64">
        <f>VLOOKUP($A24,'Return Data'!$B$7:$R$2843,3,0)</f>
        <v>44347</v>
      </c>
      <c r="C24" s="65">
        <f>VLOOKUP($A24,'Return Data'!$B$7:$R$2843,4,0)</f>
        <v>24.1632</v>
      </c>
      <c r="D24" s="65">
        <f>VLOOKUP($A24,'Return Data'!$B$7:$R$2843,9,0)</f>
        <v>6.4378000000000002</v>
      </c>
      <c r="E24" s="66">
        <f t="shared" si="0"/>
        <v>10</v>
      </c>
      <c r="F24" s="65">
        <f>VLOOKUP($A24,'Return Data'!$B$7:$R$2843,10,0)</f>
        <v>9.3574999999999999</v>
      </c>
      <c r="G24" s="66">
        <f t="shared" si="1"/>
        <v>12</v>
      </c>
      <c r="H24" s="65">
        <f>VLOOKUP($A24,'Return Data'!$B$7:$R$2843,11,0)</f>
        <v>2.4737</v>
      </c>
      <c r="I24" s="66">
        <f t="shared" si="2"/>
        <v>5</v>
      </c>
      <c r="J24" s="65">
        <f>VLOOKUP($A24,'Return Data'!$B$7:$R$2843,12,0)</f>
        <v>5.383</v>
      </c>
      <c r="K24" s="66">
        <f t="shared" si="3"/>
        <v>14</v>
      </c>
      <c r="L24" s="65">
        <f>VLOOKUP($A24,'Return Data'!$B$7:$R$2843,13,0)</f>
        <v>4.1719999999999997</v>
      </c>
      <c r="M24" s="66">
        <f t="shared" si="4"/>
        <v>10</v>
      </c>
      <c r="N24" s="65">
        <f>VLOOKUP($A24,'Return Data'!$B$7:$R$2843,17,0)</f>
        <v>7.5617999999999999</v>
      </c>
      <c r="O24" s="66">
        <f t="shared" si="5"/>
        <v>21</v>
      </c>
      <c r="P24" s="65">
        <f>VLOOKUP($A24,'Return Data'!$B$7:$R$2843,14,0)</f>
        <v>8.6872000000000007</v>
      </c>
      <c r="Q24" s="66">
        <f t="shared" si="6"/>
        <v>19</v>
      </c>
      <c r="R24" s="65">
        <f>VLOOKUP($A24,'Return Data'!$B$7:$R$2843,16,0)</f>
        <v>7.2529000000000003</v>
      </c>
      <c r="S24" s="67">
        <f t="shared" si="7"/>
        <v>22</v>
      </c>
    </row>
    <row r="25" spans="1:19" x14ac:dyDescent="0.3">
      <c r="A25" s="82" t="s">
        <v>1380</v>
      </c>
      <c r="B25" s="64">
        <f>VLOOKUP($A25,'Return Data'!$B$7:$R$2843,3,0)</f>
        <v>44347</v>
      </c>
      <c r="C25" s="65">
        <f>VLOOKUP($A25,'Return Data'!$B$7:$R$2843,4,0)</f>
        <v>50.857799999999997</v>
      </c>
      <c r="D25" s="65">
        <f>VLOOKUP($A25,'Return Data'!$B$7:$R$2843,9,0)</f>
        <v>3.7858000000000001</v>
      </c>
      <c r="E25" s="66">
        <f t="shared" si="0"/>
        <v>21</v>
      </c>
      <c r="F25" s="65">
        <f>VLOOKUP($A25,'Return Data'!$B$7:$R$2843,10,0)</f>
        <v>7.4626999999999999</v>
      </c>
      <c r="G25" s="66">
        <f t="shared" si="1"/>
        <v>21</v>
      </c>
      <c r="H25" s="65">
        <f>VLOOKUP($A25,'Return Data'!$B$7:$R$2843,11,0)</f>
        <v>2.3014000000000001</v>
      </c>
      <c r="I25" s="66">
        <f t="shared" si="2"/>
        <v>7</v>
      </c>
      <c r="J25" s="65">
        <f>VLOOKUP($A25,'Return Data'!$B$7:$R$2843,12,0)</f>
        <v>6.2473000000000001</v>
      </c>
      <c r="K25" s="66">
        <f t="shared" si="3"/>
        <v>5</v>
      </c>
      <c r="L25" s="65">
        <f>VLOOKUP($A25,'Return Data'!$B$7:$R$2843,13,0)</f>
        <v>4.1062000000000003</v>
      </c>
      <c r="M25" s="66">
        <f t="shared" si="4"/>
        <v>11</v>
      </c>
      <c r="N25" s="65">
        <f>VLOOKUP($A25,'Return Data'!$B$7:$R$2843,17,0)</f>
        <v>10.119999999999999</v>
      </c>
      <c r="O25" s="66">
        <f t="shared" si="5"/>
        <v>7</v>
      </c>
      <c r="P25" s="65">
        <f>VLOOKUP($A25,'Return Data'!$B$7:$R$2843,14,0)</f>
        <v>10.260199999999999</v>
      </c>
      <c r="Q25" s="66">
        <f t="shared" si="6"/>
        <v>9</v>
      </c>
      <c r="R25" s="65">
        <f>VLOOKUP($A25,'Return Data'!$B$7:$R$2843,16,0)</f>
        <v>8.2783999999999995</v>
      </c>
      <c r="S25" s="67">
        <f t="shared" si="7"/>
        <v>15</v>
      </c>
    </row>
    <row r="26" spans="1:19" x14ac:dyDescent="0.3">
      <c r="A26" s="82" t="s">
        <v>1382</v>
      </c>
      <c r="B26" s="64">
        <f>VLOOKUP($A26,'Return Data'!$B$7:$R$2843,3,0)</f>
        <v>44347</v>
      </c>
      <c r="C26" s="65">
        <f>VLOOKUP($A26,'Return Data'!$B$7:$R$2843,4,0)</f>
        <v>61.942300000000003</v>
      </c>
      <c r="D26" s="65">
        <f>VLOOKUP($A26,'Return Data'!$B$7:$R$2843,9,0)</f>
        <v>4.9821999999999997</v>
      </c>
      <c r="E26" s="66">
        <f t="shared" si="0"/>
        <v>17</v>
      </c>
      <c r="F26" s="65">
        <f>VLOOKUP($A26,'Return Data'!$B$7:$R$2843,10,0)</f>
        <v>7.1756000000000002</v>
      </c>
      <c r="G26" s="66">
        <f t="shared" si="1"/>
        <v>23</v>
      </c>
      <c r="H26" s="65">
        <f>VLOOKUP($A26,'Return Data'!$B$7:$R$2843,11,0)</f>
        <v>-0.93079999999999996</v>
      </c>
      <c r="I26" s="66">
        <f t="shared" si="2"/>
        <v>27</v>
      </c>
      <c r="J26" s="65">
        <f>VLOOKUP($A26,'Return Data'!$B$7:$R$2843,12,0)</f>
        <v>3.4016999999999999</v>
      </c>
      <c r="K26" s="66">
        <f t="shared" si="3"/>
        <v>25</v>
      </c>
      <c r="L26" s="65">
        <f>VLOOKUP($A26,'Return Data'!$B$7:$R$2843,13,0)</f>
        <v>2.1154999999999999</v>
      </c>
      <c r="M26" s="66">
        <f t="shared" si="4"/>
        <v>25</v>
      </c>
      <c r="N26" s="65">
        <f>VLOOKUP($A26,'Return Data'!$B$7:$R$2843,17,0)</f>
        <v>7.0189000000000004</v>
      </c>
      <c r="O26" s="66">
        <f t="shared" si="5"/>
        <v>24</v>
      </c>
      <c r="P26" s="65">
        <f>VLOOKUP($A26,'Return Data'!$B$7:$R$2843,14,0)</f>
        <v>8.5573999999999995</v>
      </c>
      <c r="Q26" s="66">
        <f t="shared" si="6"/>
        <v>20</v>
      </c>
      <c r="R26" s="65">
        <f>VLOOKUP($A26,'Return Data'!$B$7:$R$2843,16,0)</f>
        <v>8.7445000000000004</v>
      </c>
      <c r="S26" s="67">
        <f t="shared" si="7"/>
        <v>10</v>
      </c>
    </row>
    <row r="27" spans="1:19" x14ac:dyDescent="0.3">
      <c r="A27" s="82" t="s">
        <v>1384</v>
      </c>
      <c r="B27" s="64">
        <f>VLOOKUP($A27,'Return Data'!$B$7:$R$2843,3,0)</f>
        <v>44347</v>
      </c>
      <c r="C27" s="65">
        <f>VLOOKUP($A27,'Return Data'!$B$7:$R$2843,4,0)</f>
        <v>49.547600000000003</v>
      </c>
      <c r="D27" s="65">
        <f>VLOOKUP($A27,'Return Data'!$B$7:$R$2843,9,0)</f>
        <v>3.5394999999999999</v>
      </c>
      <c r="E27" s="66">
        <f t="shared" si="0"/>
        <v>24</v>
      </c>
      <c r="F27" s="65">
        <f>VLOOKUP($A27,'Return Data'!$B$7:$R$2843,10,0)</f>
        <v>6.6105999999999998</v>
      </c>
      <c r="G27" s="66">
        <f t="shared" si="1"/>
        <v>24</v>
      </c>
      <c r="H27" s="65">
        <f>VLOOKUP($A27,'Return Data'!$B$7:$R$2843,11,0)</f>
        <v>1.3854</v>
      </c>
      <c r="I27" s="66">
        <f t="shared" si="2"/>
        <v>16</v>
      </c>
      <c r="J27" s="65">
        <f>VLOOKUP($A27,'Return Data'!$B$7:$R$2843,12,0)</f>
        <v>4.7126999999999999</v>
      </c>
      <c r="K27" s="66">
        <f t="shared" si="3"/>
        <v>20</v>
      </c>
      <c r="L27" s="65">
        <f>VLOOKUP($A27,'Return Data'!$B$7:$R$2843,13,0)</f>
        <v>2.8311000000000002</v>
      </c>
      <c r="M27" s="66">
        <f t="shared" si="4"/>
        <v>24</v>
      </c>
      <c r="N27" s="65">
        <f>VLOOKUP($A27,'Return Data'!$B$7:$R$2843,17,0)</f>
        <v>8.6958000000000002</v>
      </c>
      <c r="O27" s="66">
        <f t="shared" si="5"/>
        <v>16</v>
      </c>
      <c r="P27" s="65">
        <f>VLOOKUP($A27,'Return Data'!$B$7:$R$2843,14,0)</f>
        <v>9.1722000000000001</v>
      </c>
      <c r="Q27" s="66">
        <f t="shared" si="6"/>
        <v>17</v>
      </c>
      <c r="R27" s="65">
        <f>VLOOKUP($A27,'Return Data'!$B$7:$R$2843,16,0)</f>
        <v>8.6129999999999995</v>
      </c>
      <c r="S27" s="67">
        <f t="shared" si="7"/>
        <v>11</v>
      </c>
    </row>
    <row r="28" spans="1:19" x14ac:dyDescent="0.3">
      <c r="A28" s="82" t="s">
        <v>867</v>
      </c>
      <c r="B28" s="64">
        <f>VLOOKUP($A28,'Return Data'!$B$7:$R$2843,3,0)</f>
        <v>44347</v>
      </c>
      <c r="C28" s="65">
        <f>VLOOKUP($A28,'Return Data'!$B$7:$R$2843,4,0)</f>
        <v>17.7898</v>
      </c>
      <c r="D28" s="65">
        <f>VLOOKUP($A28,'Return Data'!$B$7:$R$2843,9,0)</f>
        <v>7.2720000000000002</v>
      </c>
      <c r="E28" s="66">
        <f t="shared" si="0"/>
        <v>6</v>
      </c>
      <c r="F28" s="65">
        <f>VLOOKUP($A28,'Return Data'!$B$7:$R$2843,10,0)</f>
        <v>11.215199999999999</v>
      </c>
      <c r="G28" s="66">
        <f t="shared" si="1"/>
        <v>5</v>
      </c>
      <c r="H28" s="65">
        <f>VLOOKUP($A28,'Return Data'!$B$7:$R$2843,11,0)</f>
        <v>3.6173999999999999</v>
      </c>
      <c r="I28" s="66">
        <f t="shared" si="2"/>
        <v>2</v>
      </c>
      <c r="J28" s="65">
        <f>VLOOKUP($A28,'Return Data'!$B$7:$R$2843,12,0)</f>
        <v>6.1859999999999999</v>
      </c>
      <c r="K28" s="66">
        <f t="shared" si="3"/>
        <v>7</v>
      </c>
      <c r="L28" s="65">
        <f>VLOOKUP($A28,'Return Data'!$B$7:$R$2843,13,0)</f>
        <v>4.1955999999999998</v>
      </c>
      <c r="M28" s="66">
        <f t="shared" si="4"/>
        <v>8</v>
      </c>
      <c r="N28" s="65">
        <f>VLOOKUP($A28,'Return Data'!$B$7:$R$2843,17,0)</f>
        <v>9.6876999999999995</v>
      </c>
      <c r="O28" s="66">
        <f t="shared" si="5"/>
        <v>9</v>
      </c>
      <c r="P28" s="65">
        <f>VLOOKUP($A28,'Return Data'!$B$7:$R$2843,14,0)</f>
        <v>10.3658</v>
      </c>
      <c r="Q28" s="66">
        <f t="shared" si="6"/>
        <v>7</v>
      </c>
      <c r="R28" s="65">
        <f>VLOOKUP($A28,'Return Data'!$B$7:$R$2843,16,0)</f>
        <v>9.0030000000000001</v>
      </c>
      <c r="S28" s="67">
        <f t="shared" si="7"/>
        <v>7</v>
      </c>
    </row>
    <row r="29" spans="1:19" x14ac:dyDescent="0.3">
      <c r="A29" s="82" t="s">
        <v>868</v>
      </c>
      <c r="B29" s="64">
        <f>VLOOKUP($A29,'Return Data'!$B$7:$R$2843,3,0)</f>
        <v>44347</v>
      </c>
      <c r="C29" s="65">
        <f>VLOOKUP($A29,'Return Data'!$B$7:$R$2843,4,0)</f>
        <v>19.2486</v>
      </c>
      <c r="D29" s="65">
        <f>VLOOKUP($A29,'Return Data'!$B$7:$R$2843,9,0)</f>
        <v>9.2101000000000006</v>
      </c>
      <c r="E29" s="66">
        <f t="shared" si="0"/>
        <v>1</v>
      </c>
      <c r="F29" s="65">
        <f>VLOOKUP($A29,'Return Data'!$B$7:$R$2843,10,0)</f>
        <v>11.273899999999999</v>
      </c>
      <c r="G29" s="66">
        <f t="shared" si="1"/>
        <v>4</v>
      </c>
      <c r="H29" s="65">
        <f>VLOOKUP($A29,'Return Data'!$B$7:$R$2843,11,0)</f>
        <v>1.8708</v>
      </c>
      <c r="I29" s="66">
        <f t="shared" si="2"/>
        <v>13</v>
      </c>
      <c r="J29" s="65">
        <f>VLOOKUP($A29,'Return Data'!$B$7:$R$2843,12,0)</f>
        <v>6.1130000000000004</v>
      </c>
      <c r="K29" s="66">
        <f t="shared" si="3"/>
        <v>9</v>
      </c>
      <c r="L29" s="65">
        <f>VLOOKUP($A29,'Return Data'!$B$7:$R$2843,13,0)</f>
        <v>4.8209</v>
      </c>
      <c r="M29" s="66">
        <f t="shared" si="4"/>
        <v>2</v>
      </c>
      <c r="N29" s="65">
        <f>VLOOKUP($A29,'Return Data'!$B$7:$R$2843,17,0)</f>
        <v>10.6793</v>
      </c>
      <c r="O29" s="66">
        <f t="shared" si="5"/>
        <v>1</v>
      </c>
      <c r="P29" s="65">
        <f>VLOOKUP($A29,'Return Data'!$B$7:$R$2843,14,0)</f>
        <v>11.7051</v>
      </c>
      <c r="Q29" s="66">
        <f t="shared" si="6"/>
        <v>2</v>
      </c>
      <c r="R29" s="65">
        <f>VLOOKUP($A29,'Return Data'!$B$7:$R$2843,16,0)</f>
        <v>10.2346</v>
      </c>
      <c r="S29" s="67">
        <f t="shared" si="7"/>
        <v>1</v>
      </c>
    </row>
    <row r="30" spans="1:19" x14ac:dyDescent="0.3">
      <c r="A30" s="82" t="s">
        <v>871</v>
      </c>
      <c r="B30" s="64">
        <f>VLOOKUP($A30,'Return Data'!$B$7:$R$2843,3,0)</f>
        <v>44347</v>
      </c>
      <c r="C30" s="65">
        <f>VLOOKUP($A30,'Return Data'!$B$7:$R$2843,4,0)</f>
        <v>35.956000000000003</v>
      </c>
      <c r="D30" s="65">
        <f>VLOOKUP($A30,'Return Data'!$B$7:$R$2843,9,0)</f>
        <v>6.6985000000000001</v>
      </c>
      <c r="E30" s="66">
        <f t="shared" si="0"/>
        <v>8</v>
      </c>
      <c r="F30" s="65">
        <f>VLOOKUP($A30,'Return Data'!$B$7:$R$2843,10,0)</f>
        <v>10.553699999999999</v>
      </c>
      <c r="G30" s="66">
        <f t="shared" si="1"/>
        <v>6</v>
      </c>
      <c r="H30" s="65">
        <f>VLOOKUP($A30,'Return Data'!$B$7:$R$2843,11,0)</f>
        <v>0.83479999999999999</v>
      </c>
      <c r="I30" s="66">
        <f t="shared" si="2"/>
        <v>20</v>
      </c>
      <c r="J30" s="65">
        <f>VLOOKUP($A30,'Return Data'!$B$7:$R$2843,12,0)</f>
        <v>5.5625999999999998</v>
      </c>
      <c r="K30" s="66">
        <f t="shared" si="3"/>
        <v>12</v>
      </c>
      <c r="L30" s="65">
        <f>VLOOKUP($A30,'Return Data'!$B$7:$R$2843,13,0)</f>
        <v>4.1849999999999996</v>
      </c>
      <c r="M30" s="66">
        <f t="shared" si="4"/>
        <v>9</v>
      </c>
      <c r="N30" s="65">
        <f>VLOOKUP($A30,'Return Data'!$B$7:$R$2843,17,0)</f>
        <v>10.381399999999999</v>
      </c>
      <c r="O30" s="66">
        <f t="shared" si="5"/>
        <v>2</v>
      </c>
      <c r="P30" s="65">
        <f>VLOOKUP($A30,'Return Data'!$B$7:$R$2843,14,0)</f>
        <v>12.329800000000001</v>
      </c>
      <c r="Q30" s="66">
        <f t="shared" si="6"/>
        <v>1</v>
      </c>
      <c r="R30" s="65">
        <f>VLOOKUP($A30,'Return Data'!$B$7:$R$2843,16,0)</f>
        <v>6.8771000000000004</v>
      </c>
      <c r="S30" s="67">
        <f t="shared" si="7"/>
        <v>24</v>
      </c>
    </row>
    <row r="31" spans="1:19" x14ac:dyDescent="0.3">
      <c r="A31" s="82" t="s">
        <v>872</v>
      </c>
      <c r="B31" s="64">
        <f>VLOOKUP($A31,'Return Data'!$B$7:$R$2843,3,0)</f>
        <v>44347</v>
      </c>
      <c r="C31" s="65">
        <f>VLOOKUP($A31,'Return Data'!$B$7:$R$2843,4,0)</f>
        <v>49.866599999999998</v>
      </c>
      <c r="D31" s="65">
        <f>VLOOKUP($A31,'Return Data'!$B$7:$R$2843,9,0)</f>
        <v>6.1567999999999996</v>
      </c>
      <c r="E31" s="66">
        <f t="shared" si="0"/>
        <v>11</v>
      </c>
      <c r="F31" s="65">
        <f>VLOOKUP($A31,'Return Data'!$B$7:$R$2843,10,0)</f>
        <v>10.2599</v>
      </c>
      <c r="G31" s="66">
        <f t="shared" si="1"/>
        <v>9</v>
      </c>
      <c r="H31" s="65">
        <f>VLOOKUP($A31,'Return Data'!$B$7:$R$2843,11,0)</f>
        <v>0.78569999999999995</v>
      </c>
      <c r="I31" s="66">
        <f t="shared" si="2"/>
        <v>22</v>
      </c>
      <c r="J31" s="65">
        <f>VLOOKUP($A31,'Return Data'!$B$7:$R$2843,12,0)</f>
        <v>5.0871000000000004</v>
      </c>
      <c r="K31" s="66">
        <f t="shared" si="3"/>
        <v>16</v>
      </c>
      <c r="L31" s="65">
        <f>VLOOKUP($A31,'Return Data'!$B$7:$R$2843,13,0)</f>
        <v>3.7574999999999998</v>
      </c>
      <c r="M31" s="66">
        <f t="shared" si="4"/>
        <v>15</v>
      </c>
      <c r="N31" s="65">
        <f>VLOOKUP($A31,'Return Data'!$B$7:$R$2843,17,0)</f>
        <v>9.1675000000000004</v>
      </c>
      <c r="O31" s="66">
        <f t="shared" si="5"/>
        <v>11</v>
      </c>
      <c r="P31" s="65">
        <f>VLOOKUP($A31,'Return Data'!$B$7:$R$2843,14,0)</f>
        <v>10.272399999999999</v>
      </c>
      <c r="Q31" s="66">
        <f t="shared" si="6"/>
        <v>8</v>
      </c>
      <c r="R31" s="65">
        <f>VLOOKUP($A31,'Return Data'!$B$7:$R$2843,16,0)</f>
        <v>8.1765000000000008</v>
      </c>
      <c r="S31" s="67">
        <f t="shared" si="7"/>
        <v>16</v>
      </c>
    </row>
    <row r="32" spans="1:19" x14ac:dyDescent="0.3">
      <c r="A32" s="82" t="s">
        <v>716</v>
      </c>
      <c r="B32" s="64">
        <f>VLOOKUP($A32,'Return Data'!$B$7:$R$2843,3,0)</f>
        <v>44347</v>
      </c>
      <c r="C32" s="65">
        <f>VLOOKUP($A32,'Return Data'!$B$7:$R$2843,4,0)</f>
        <v>22.1494</v>
      </c>
      <c r="D32" s="65">
        <f>VLOOKUP($A32,'Return Data'!$B$7:$R$2843,9,0)</f>
        <v>7.3818000000000001</v>
      </c>
      <c r="E32" s="66">
        <f t="shared" si="0"/>
        <v>5</v>
      </c>
      <c r="F32" s="65">
        <f>VLOOKUP($A32,'Return Data'!$B$7:$R$2843,10,0)</f>
        <v>10.230700000000001</v>
      </c>
      <c r="G32" s="66">
        <f t="shared" si="1"/>
        <v>10</v>
      </c>
      <c r="H32" s="65">
        <f>VLOOKUP($A32,'Return Data'!$B$7:$R$2843,11,0)</f>
        <v>1.5215000000000001</v>
      </c>
      <c r="I32" s="66">
        <f t="shared" si="2"/>
        <v>15</v>
      </c>
      <c r="J32" s="65">
        <f>VLOOKUP($A32,'Return Data'!$B$7:$R$2843,12,0)</f>
        <v>5.0755999999999997</v>
      </c>
      <c r="K32" s="66">
        <f t="shared" si="3"/>
        <v>17</v>
      </c>
      <c r="L32" s="65">
        <f>VLOOKUP($A32,'Return Data'!$B$7:$R$2843,13,0)</f>
        <v>3.7305999999999999</v>
      </c>
      <c r="M32" s="66">
        <f t="shared" si="4"/>
        <v>16</v>
      </c>
      <c r="N32" s="65">
        <f>VLOOKUP($A32,'Return Data'!$B$7:$R$2843,17,0)</f>
        <v>8.3876000000000008</v>
      </c>
      <c r="O32" s="66">
        <f t="shared" si="5"/>
        <v>17</v>
      </c>
      <c r="P32" s="65">
        <f>VLOOKUP($A32,'Return Data'!$B$7:$R$2843,14,0)</f>
        <v>9.8463999999999992</v>
      </c>
      <c r="Q32" s="66">
        <f t="shared" si="6"/>
        <v>14</v>
      </c>
      <c r="R32" s="65">
        <f>VLOOKUP($A32,'Return Data'!$B$7:$R$2843,16,0)</f>
        <v>8.1061999999999994</v>
      </c>
      <c r="S32" s="67">
        <f t="shared" si="7"/>
        <v>17</v>
      </c>
    </row>
    <row r="33" spans="1:19" x14ac:dyDescent="0.3">
      <c r="A33" s="82" t="s">
        <v>717</v>
      </c>
      <c r="B33" s="64">
        <f>VLOOKUP($A33,'Return Data'!$B$7:$R$2843,3,0)</f>
        <v>44347</v>
      </c>
      <c r="C33" s="65">
        <f>VLOOKUP($A33,'Return Data'!$B$7:$R$2843,4,0)</f>
        <v>22.534300000000002</v>
      </c>
      <c r="D33" s="65">
        <f>VLOOKUP($A33,'Return Data'!$B$7:$R$2843,9,0)</f>
        <v>7.4771000000000001</v>
      </c>
      <c r="E33" s="66">
        <f t="shared" si="0"/>
        <v>4</v>
      </c>
      <c r="F33" s="65">
        <f>VLOOKUP($A33,'Return Data'!$B$7:$R$2843,10,0)</f>
        <v>10.497999999999999</v>
      </c>
      <c r="G33" s="66">
        <f t="shared" si="1"/>
        <v>7</v>
      </c>
      <c r="H33" s="65">
        <f>VLOOKUP($A33,'Return Data'!$B$7:$R$2843,11,0)</f>
        <v>1.9809000000000001</v>
      </c>
      <c r="I33" s="66">
        <f t="shared" si="2"/>
        <v>10</v>
      </c>
      <c r="J33" s="65">
        <f>VLOOKUP($A33,'Return Data'!$B$7:$R$2843,12,0)</f>
        <v>5.3536999999999999</v>
      </c>
      <c r="K33" s="66">
        <f t="shared" si="3"/>
        <v>15</v>
      </c>
      <c r="L33" s="65">
        <f>VLOOKUP($A33,'Return Data'!$B$7:$R$2843,13,0)</f>
        <v>3.9609999999999999</v>
      </c>
      <c r="M33" s="66">
        <f t="shared" si="4"/>
        <v>14</v>
      </c>
      <c r="N33" s="65">
        <f>VLOOKUP($A33,'Return Data'!$B$7:$R$2843,17,0)</f>
        <v>8.7890999999999995</v>
      </c>
      <c r="O33" s="66">
        <f t="shared" si="5"/>
        <v>15</v>
      </c>
      <c r="P33" s="65">
        <f>VLOOKUP($A33,'Return Data'!$B$7:$R$2843,14,0)</f>
        <v>10.1982</v>
      </c>
      <c r="Q33" s="66">
        <f t="shared" si="6"/>
        <v>11</v>
      </c>
      <c r="R33" s="65">
        <f>VLOOKUP($A33,'Return Data'!$B$7:$R$2843,16,0)</f>
        <v>8.0557999999999996</v>
      </c>
      <c r="S33" s="67">
        <f t="shared" si="7"/>
        <v>18</v>
      </c>
    </row>
    <row r="34" spans="1:19" x14ac:dyDescent="0.3">
      <c r="A34" s="82" t="s">
        <v>718</v>
      </c>
      <c r="B34" s="64">
        <f>VLOOKUP($A34,'Return Data'!$B$7:$R$2843,3,0)</f>
        <v>44347</v>
      </c>
      <c r="C34" s="65">
        <f>VLOOKUP($A34,'Return Data'!$B$7:$R$2843,4,0)</f>
        <v>205.6474</v>
      </c>
      <c r="D34" s="65">
        <f>VLOOKUP($A34,'Return Data'!$B$7:$R$2843,9,0)</f>
        <v>7.7885</v>
      </c>
      <c r="E34" s="66">
        <f t="shared" si="0"/>
        <v>3</v>
      </c>
      <c r="F34" s="65">
        <f>VLOOKUP($A34,'Return Data'!$B$7:$R$2843,10,0)</f>
        <v>11.665900000000001</v>
      </c>
      <c r="G34" s="66">
        <f t="shared" si="1"/>
        <v>1</v>
      </c>
      <c r="H34" s="65">
        <f>VLOOKUP($A34,'Return Data'!$B$7:$R$2843,11,0)</f>
        <v>3.5023</v>
      </c>
      <c r="I34" s="66">
        <f t="shared" si="2"/>
        <v>3</v>
      </c>
      <c r="J34" s="65">
        <f>VLOOKUP($A34,'Return Data'!$B$7:$R$2843,12,0)</f>
        <v>6.4008000000000003</v>
      </c>
      <c r="K34" s="66">
        <f t="shared" si="3"/>
        <v>3</v>
      </c>
      <c r="L34" s="65">
        <f>VLOOKUP($A34,'Return Data'!$B$7:$R$2843,13,0)</f>
        <v>3.2637999999999998</v>
      </c>
      <c r="M34" s="66">
        <f t="shared" si="4"/>
        <v>21</v>
      </c>
      <c r="N34" s="65">
        <f>VLOOKUP($A34,'Return Data'!$B$7:$R$2843,17,0)</f>
        <v>8.0436999999999994</v>
      </c>
      <c r="O34" s="66">
        <f t="shared" si="5"/>
        <v>18</v>
      </c>
      <c r="P34" s="65">
        <f>VLOOKUP($A34,'Return Data'!$B$7:$R$2843,14,0)</f>
        <v>9.1163000000000007</v>
      </c>
      <c r="Q34" s="66">
        <f t="shared" si="6"/>
        <v>18</v>
      </c>
      <c r="R34" s="65">
        <f>VLOOKUP($A34,'Return Data'!$B$7:$R$2843,16,0)</f>
        <v>7.1951999999999998</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5.5398037037037051</v>
      </c>
      <c r="E36" s="88"/>
      <c r="F36" s="89">
        <f>AVERAGE(F8:F34)</f>
        <v>8.9263444444444442</v>
      </c>
      <c r="G36" s="88"/>
      <c r="H36" s="89">
        <f>AVERAGE(H8:H34)</f>
        <v>1.5702333333333331</v>
      </c>
      <c r="I36" s="88"/>
      <c r="J36" s="89">
        <f>AVERAGE(J8:J34)</f>
        <v>5.3187111111111118</v>
      </c>
      <c r="K36" s="88"/>
      <c r="L36" s="89">
        <f>AVERAGE(L8:L34)</f>
        <v>3.7631407407407402</v>
      </c>
      <c r="M36" s="88"/>
      <c r="N36" s="89">
        <f>AVERAGE(N8:N34)</f>
        <v>8.663144444444443</v>
      </c>
      <c r="O36" s="88"/>
      <c r="P36" s="89">
        <f>AVERAGE(P8:P34)</f>
        <v>9.6300666666666661</v>
      </c>
      <c r="Q36" s="88"/>
      <c r="R36" s="89">
        <f>AVERAGE(R8:R34)</f>
        <v>8.2803037037037051</v>
      </c>
      <c r="S36" s="90"/>
    </row>
    <row r="37" spans="1:19" x14ac:dyDescent="0.3">
      <c r="A37" s="87" t="s">
        <v>28</v>
      </c>
      <c r="B37" s="88"/>
      <c r="C37" s="88"/>
      <c r="D37" s="89">
        <f>MIN(D8:D34)</f>
        <v>2.6347</v>
      </c>
      <c r="E37" s="88"/>
      <c r="F37" s="89">
        <f>MIN(F8:F34)</f>
        <v>5.3285999999999998</v>
      </c>
      <c r="G37" s="88"/>
      <c r="H37" s="89">
        <f>MIN(H8:H34)</f>
        <v>-0.93079999999999996</v>
      </c>
      <c r="I37" s="88"/>
      <c r="J37" s="89">
        <f>MIN(J8:J34)</f>
        <v>2.6286999999999998</v>
      </c>
      <c r="K37" s="88"/>
      <c r="L37" s="89">
        <f>MIN(L8:L34)</f>
        <v>1.7606999999999999</v>
      </c>
      <c r="M37" s="88"/>
      <c r="N37" s="89">
        <f>MIN(N8:N34)</f>
        <v>5.7308000000000003</v>
      </c>
      <c r="O37" s="88"/>
      <c r="P37" s="89">
        <f>MIN(P8:P34)</f>
        <v>7.6688999999999998</v>
      </c>
      <c r="Q37" s="88"/>
      <c r="R37" s="89">
        <f>MIN(R8:R34)</f>
        <v>6.2922000000000002</v>
      </c>
      <c r="S37" s="90"/>
    </row>
    <row r="38" spans="1:19" ht="15" thickBot="1" x14ac:dyDescent="0.35">
      <c r="A38" s="91" t="s">
        <v>29</v>
      </c>
      <c r="B38" s="92"/>
      <c r="C38" s="92"/>
      <c r="D38" s="93">
        <f>MAX(D8:D34)</f>
        <v>9.2101000000000006</v>
      </c>
      <c r="E38" s="92"/>
      <c r="F38" s="93">
        <f>MAX(F8:F34)</f>
        <v>11.665900000000001</v>
      </c>
      <c r="G38" s="92"/>
      <c r="H38" s="93">
        <f>MAX(H8:H34)</f>
        <v>4.1562000000000001</v>
      </c>
      <c r="I38" s="92"/>
      <c r="J38" s="93">
        <f>MAX(J8:J34)</f>
        <v>8.8265999999999991</v>
      </c>
      <c r="K38" s="92"/>
      <c r="L38" s="93">
        <f>MAX(L8:L34)</f>
        <v>7.1868999999999996</v>
      </c>
      <c r="M38" s="92"/>
      <c r="N38" s="93">
        <f>MAX(N8:N34)</f>
        <v>10.6793</v>
      </c>
      <c r="O38" s="92"/>
      <c r="P38" s="93">
        <f>MAX(P8:P34)</f>
        <v>12.329800000000001</v>
      </c>
      <c r="Q38" s="92"/>
      <c r="R38" s="93">
        <f>MAX(R8:R34)</f>
        <v>10.2346</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44347</v>
      </c>
      <c r="C8" s="65">
        <f>VLOOKUP($A8,'Return Data'!$B$7:$R$2843,4,0)</f>
        <v>293.72789999999998</v>
      </c>
      <c r="D8" s="65">
        <f>VLOOKUP($A8,'Return Data'!$B$7:$R$2843,9,0)</f>
        <v>6.9450000000000003</v>
      </c>
      <c r="E8" s="66">
        <f t="shared" ref="E8:E25" si="0">RANK(D8,D$8:D$25,0)</f>
        <v>6</v>
      </c>
      <c r="F8" s="65">
        <f>VLOOKUP($A8,'Return Data'!$B$7:$R$2843,10,0)</f>
        <v>8.6944999999999997</v>
      </c>
      <c r="G8" s="66">
        <f t="shared" ref="G8:G25" si="1">RANK(F8,F$8:F$25,0)</f>
        <v>5</v>
      </c>
      <c r="H8" s="65">
        <f>VLOOKUP($A8,'Return Data'!$B$7:$R$2843,11,0)</f>
        <v>3.3849</v>
      </c>
      <c r="I8" s="66">
        <f t="shared" ref="I8:I25" si="2">RANK(H8,H$8:H$25,0)</f>
        <v>8</v>
      </c>
      <c r="J8" s="65">
        <f>VLOOKUP($A8,'Return Data'!$B$7:$R$2843,12,0)</f>
        <v>6.2046999999999999</v>
      </c>
      <c r="K8" s="66">
        <f t="shared" ref="K8:K25" si="3">RANK(J8,J$8:J$25,0)</f>
        <v>6</v>
      </c>
      <c r="L8" s="65">
        <f>VLOOKUP($A8,'Return Data'!$B$7:$R$2843,13,0)</f>
        <v>7.3231999999999999</v>
      </c>
      <c r="M8" s="66">
        <f t="shared" ref="M8:M25" si="4">RANK(L8,L$8:L$25,0)</f>
        <v>4</v>
      </c>
      <c r="N8" s="65">
        <f>VLOOKUP($A8,'Return Data'!$B$7:$R$2843,17,0)</f>
        <v>9.1554000000000002</v>
      </c>
      <c r="O8" s="66">
        <f t="shared" ref="O8:O23" si="5">RANK(N8,N$8:N$25,0)</f>
        <v>6</v>
      </c>
      <c r="P8" s="65">
        <f>VLOOKUP($A8,'Return Data'!$B$7:$R$2843,14,0)</f>
        <v>9.3827999999999996</v>
      </c>
      <c r="Q8" s="66">
        <f t="shared" ref="Q8:Q23" si="6">RANK(P8,P$8:P$25,0)</f>
        <v>7</v>
      </c>
      <c r="R8" s="65">
        <f>VLOOKUP($A8,'Return Data'!$B$7:$R$2843,16,0)</f>
        <v>9.4414999999999996</v>
      </c>
      <c r="S8" s="67">
        <f t="shared" ref="S8:S25" si="7">RANK(R8,R$8:R$25,0)</f>
        <v>1</v>
      </c>
    </row>
    <row r="9" spans="1:19" x14ac:dyDescent="0.3">
      <c r="A9" s="82" t="s">
        <v>567</v>
      </c>
      <c r="B9" s="64">
        <f>VLOOKUP($A9,'Return Data'!$B$7:$R$2843,3,0)</f>
        <v>44347</v>
      </c>
      <c r="C9" s="65">
        <f>VLOOKUP($A9,'Return Data'!$B$7:$R$2843,4,0)</f>
        <v>2118.0077999999999</v>
      </c>
      <c r="D9" s="65">
        <f>VLOOKUP($A9,'Return Data'!$B$7:$R$2843,9,0)</f>
        <v>4.1204999999999998</v>
      </c>
      <c r="E9" s="66">
        <f t="shared" si="0"/>
        <v>16</v>
      </c>
      <c r="F9" s="65">
        <f>VLOOKUP($A9,'Return Data'!$B$7:$R$2843,10,0)</f>
        <v>6.1999000000000004</v>
      </c>
      <c r="G9" s="66">
        <f t="shared" si="1"/>
        <v>15</v>
      </c>
      <c r="H9" s="65">
        <f>VLOOKUP($A9,'Return Data'!$B$7:$R$2843,11,0)</f>
        <v>3.3448000000000002</v>
      </c>
      <c r="I9" s="66">
        <f t="shared" si="2"/>
        <v>9</v>
      </c>
      <c r="J9" s="65">
        <f>VLOOKUP($A9,'Return Data'!$B$7:$R$2843,12,0)</f>
        <v>5.1108000000000002</v>
      </c>
      <c r="K9" s="66">
        <f t="shared" si="3"/>
        <v>15</v>
      </c>
      <c r="L9" s="65">
        <f>VLOOKUP($A9,'Return Data'!$B$7:$R$2843,13,0)</f>
        <v>6.5510999999999999</v>
      </c>
      <c r="M9" s="66">
        <f t="shared" si="4"/>
        <v>11</v>
      </c>
      <c r="N9" s="65">
        <f>VLOOKUP($A9,'Return Data'!$B$7:$R$2843,17,0)</f>
        <v>8.5960000000000001</v>
      </c>
      <c r="O9" s="66">
        <f t="shared" si="5"/>
        <v>12</v>
      </c>
      <c r="P9" s="65">
        <f>VLOOKUP($A9,'Return Data'!$B$7:$R$2843,14,0)</f>
        <v>9.2659000000000002</v>
      </c>
      <c r="Q9" s="66">
        <f t="shared" si="6"/>
        <v>10</v>
      </c>
      <c r="R9" s="65">
        <f>VLOOKUP($A9,'Return Data'!$B$7:$R$2843,16,0)</f>
        <v>8.6599000000000004</v>
      </c>
      <c r="S9" s="67">
        <f t="shared" si="7"/>
        <v>11</v>
      </c>
    </row>
    <row r="10" spans="1:19" x14ac:dyDescent="0.3">
      <c r="A10" s="82" t="s">
        <v>569</v>
      </c>
      <c r="B10" s="64">
        <f>VLOOKUP($A10,'Return Data'!$B$7:$R$2843,3,0)</f>
        <v>44347</v>
      </c>
      <c r="C10" s="65">
        <f>VLOOKUP($A10,'Return Data'!$B$7:$R$2843,4,0)</f>
        <v>19.382400000000001</v>
      </c>
      <c r="D10" s="65">
        <f>VLOOKUP($A10,'Return Data'!$B$7:$R$2843,9,0)</f>
        <v>4.6532999999999998</v>
      </c>
      <c r="E10" s="66">
        <f t="shared" si="0"/>
        <v>13</v>
      </c>
      <c r="F10" s="65">
        <f>VLOOKUP($A10,'Return Data'!$B$7:$R$2843,10,0)</f>
        <v>7.5129000000000001</v>
      </c>
      <c r="G10" s="66">
        <f t="shared" si="1"/>
        <v>11</v>
      </c>
      <c r="H10" s="65">
        <f>VLOOKUP($A10,'Return Data'!$B$7:$R$2843,11,0)</f>
        <v>2.9590000000000001</v>
      </c>
      <c r="I10" s="66">
        <f t="shared" si="2"/>
        <v>15</v>
      </c>
      <c r="J10" s="65">
        <f>VLOOKUP($A10,'Return Data'!$B$7:$R$2843,12,0)</f>
        <v>5.7087000000000003</v>
      </c>
      <c r="K10" s="66">
        <f t="shared" si="3"/>
        <v>11</v>
      </c>
      <c r="L10" s="65">
        <f>VLOOKUP($A10,'Return Data'!$B$7:$R$2843,13,0)</f>
        <v>6.1630000000000003</v>
      </c>
      <c r="M10" s="66">
        <f t="shared" si="4"/>
        <v>15</v>
      </c>
      <c r="N10" s="65">
        <f>VLOOKUP($A10,'Return Data'!$B$7:$R$2843,17,0)</f>
        <v>9.0248000000000008</v>
      </c>
      <c r="O10" s="66">
        <f t="shared" si="5"/>
        <v>8</v>
      </c>
      <c r="P10" s="65">
        <f>VLOOKUP($A10,'Return Data'!$B$7:$R$2843,14,0)</f>
        <v>9.2777999999999992</v>
      </c>
      <c r="Q10" s="66">
        <f t="shared" si="6"/>
        <v>9</v>
      </c>
      <c r="R10" s="65">
        <f>VLOOKUP($A10,'Return Data'!$B$7:$R$2843,16,0)</f>
        <v>8.9564000000000004</v>
      </c>
      <c r="S10" s="67">
        <f t="shared" si="7"/>
        <v>4</v>
      </c>
    </row>
    <row r="11" spans="1:19" x14ac:dyDescent="0.3">
      <c r="A11" s="82" t="s">
        <v>571</v>
      </c>
      <c r="B11" s="64">
        <f>VLOOKUP($A11,'Return Data'!$B$7:$R$2843,3,0)</f>
        <v>44347</v>
      </c>
      <c r="C11" s="65">
        <f>VLOOKUP($A11,'Return Data'!$B$7:$R$2843,4,0)</f>
        <v>19.759799999999998</v>
      </c>
      <c r="D11" s="65">
        <f>VLOOKUP($A11,'Return Data'!$B$7:$R$2843,9,0)</f>
        <v>9.3088999999999995</v>
      </c>
      <c r="E11" s="66">
        <f t="shared" si="0"/>
        <v>1</v>
      </c>
      <c r="F11" s="65">
        <f>VLOOKUP($A11,'Return Data'!$B$7:$R$2843,10,0)</f>
        <v>15.2645</v>
      </c>
      <c r="G11" s="66">
        <f t="shared" si="1"/>
        <v>1</v>
      </c>
      <c r="H11" s="65">
        <f>VLOOKUP($A11,'Return Data'!$B$7:$R$2843,11,0)</f>
        <v>3.6808999999999998</v>
      </c>
      <c r="I11" s="66">
        <f t="shared" si="2"/>
        <v>5</v>
      </c>
      <c r="J11" s="65">
        <f>VLOOKUP($A11,'Return Data'!$B$7:$R$2843,12,0)</f>
        <v>6.6265000000000001</v>
      </c>
      <c r="K11" s="66">
        <f t="shared" si="3"/>
        <v>1</v>
      </c>
      <c r="L11" s="65">
        <f>VLOOKUP($A11,'Return Data'!$B$7:$R$2843,13,0)</f>
        <v>7.4021999999999997</v>
      </c>
      <c r="M11" s="66">
        <f t="shared" si="4"/>
        <v>3</v>
      </c>
      <c r="N11" s="65">
        <f>VLOOKUP($A11,'Return Data'!$B$7:$R$2843,17,0)</f>
        <v>10.971399999999999</v>
      </c>
      <c r="O11" s="66">
        <f t="shared" si="5"/>
        <v>1</v>
      </c>
      <c r="P11" s="65">
        <f>VLOOKUP($A11,'Return Data'!$B$7:$R$2843,14,0)</f>
        <v>10.8369</v>
      </c>
      <c r="Q11" s="66">
        <f t="shared" si="6"/>
        <v>1</v>
      </c>
      <c r="R11" s="65">
        <f>VLOOKUP($A11,'Return Data'!$B$7:$R$2843,16,0)</f>
        <v>9.2256999999999998</v>
      </c>
      <c r="S11" s="67">
        <f t="shared" si="7"/>
        <v>2</v>
      </c>
    </row>
    <row r="12" spans="1:19" x14ac:dyDescent="0.3">
      <c r="A12" s="82" t="s">
        <v>574</v>
      </c>
      <c r="B12" s="64">
        <f>VLOOKUP($A12,'Return Data'!$B$7:$R$2843,3,0)</f>
        <v>44347</v>
      </c>
      <c r="C12" s="65">
        <f>VLOOKUP($A12,'Return Data'!$B$7:$R$2843,4,0)</f>
        <v>18.257300000000001</v>
      </c>
      <c r="D12" s="65">
        <f>VLOOKUP($A12,'Return Data'!$B$7:$R$2843,9,0)</f>
        <v>6.2107999999999999</v>
      </c>
      <c r="E12" s="66">
        <f t="shared" si="0"/>
        <v>8</v>
      </c>
      <c r="F12" s="65">
        <f>VLOOKUP($A12,'Return Data'!$B$7:$R$2843,10,0)</f>
        <v>8.7489000000000008</v>
      </c>
      <c r="G12" s="66">
        <f t="shared" si="1"/>
        <v>4</v>
      </c>
      <c r="H12" s="65">
        <f>VLOOKUP($A12,'Return Data'!$B$7:$R$2843,11,0)</f>
        <v>3.9135</v>
      </c>
      <c r="I12" s="66">
        <f t="shared" si="2"/>
        <v>1</v>
      </c>
      <c r="J12" s="65">
        <f>VLOOKUP($A12,'Return Data'!$B$7:$R$2843,12,0)</f>
        <v>6.0892999999999997</v>
      </c>
      <c r="K12" s="66">
        <f t="shared" si="3"/>
        <v>7</v>
      </c>
      <c r="L12" s="65">
        <f>VLOOKUP($A12,'Return Data'!$B$7:$R$2843,13,0)</f>
        <v>6.4226000000000001</v>
      </c>
      <c r="M12" s="66">
        <f t="shared" si="4"/>
        <v>14</v>
      </c>
      <c r="N12" s="65">
        <f>VLOOKUP($A12,'Return Data'!$B$7:$R$2843,17,0)</f>
        <v>8.5629000000000008</v>
      </c>
      <c r="O12" s="66">
        <f t="shared" si="5"/>
        <v>13</v>
      </c>
      <c r="P12" s="65">
        <f>VLOOKUP($A12,'Return Data'!$B$7:$R$2843,14,0)</f>
        <v>9.5606000000000009</v>
      </c>
      <c r="Q12" s="66">
        <f t="shared" si="6"/>
        <v>5</v>
      </c>
      <c r="R12" s="65">
        <f>VLOOKUP($A12,'Return Data'!$B$7:$R$2843,16,0)</f>
        <v>8.8430999999999997</v>
      </c>
      <c r="S12" s="67">
        <f t="shared" si="7"/>
        <v>8</v>
      </c>
    </row>
    <row r="13" spans="1:19" x14ac:dyDescent="0.3">
      <c r="A13" s="82" t="s">
        <v>575</v>
      </c>
      <c r="B13" s="64">
        <f>VLOOKUP($A13,'Return Data'!$B$7:$R$2843,3,0)</f>
        <v>44347</v>
      </c>
      <c r="C13" s="65">
        <f>VLOOKUP($A13,'Return Data'!$B$7:$R$2843,4,0)</f>
        <v>18.4998</v>
      </c>
      <c r="D13" s="65">
        <f>VLOOKUP($A13,'Return Data'!$B$7:$R$2843,9,0)</f>
        <v>8.2162000000000006</v>
      </c>
      <c r="E13" s="66">
        <f t="shared" si="0"/>
        <v>3</v>
      </c>
      <c r="F13" s="65">
        <f>VLOOKUP($A13,'Return Data'!$B$7:$R$2843,10,0)</f>
        <v>7.9770000000000003</v>
      </c>
      <c r="G13" s="66">
        <f t="shared" si="1"/>
        <v>7</v>
      </c>
      <c r="H13" s="65">
        <f>VLOOKUP($A13,'Return Data'!$B$7:$R$2843,11,0)</f>
        <v>3.9110999999999998</v>
      </c>
      <c r="I13" s="66">
        <f t="shared" si="2"/>
        <v>2</v>
      </c>
      <c r="J13" s="65">
        <f>VLOOKUP($A13,'Return Data'!$B$7:$R$2843,12,0)</f>
        <v>6.3475999999999999</v>
      </c>
      <c r="K13" s="66">
        <f t="shared" si="3"/>
        <v>2</v>
      </c>
      <c r="L13" s="65">
        <f>VLOOKUP($A13,'Return Data'!$B$7:$R$2843,13,0)</f>
        <v>7.7813999999999997</v>
      </c>
      <c r="M13" s="66">
        <f t="shared" si="4"/>
        <v>1</v>
      </c>
      <c r="N13" s="65">
        <f>VLOOKUP($A13,'Return Data'!$B$7:$R$2843,17,0)</f>
        <v>9.2607999999999997</v>
      </c>
      <c r="O13" s="66">
        <f t="shared" si="5"/>
        <v>4</v>
      </c>
      <c r="P13" s="65">
        <f>VLOOKUP($A13,'Return Data'!$B$7:$R$2843,14,0)</f>
        <v>9.5106999999999999</v>
      </c>
      <c r="Q13" s="66">
        <f t="shared" si="6"/>
        <v>6</v>
      </c>
      <c r="R13" s="65">
        <f>VLOOKUP($A13,'Return Data'!$B$7:$R$2843,16,0)</f>
        <v>8.9375</v>
      </c>
      <c r="S13" s="67">
        <f t="shared" si="7"/>
        <v>5</v>
      </c>
    </row>
    <row r="14" spans="1:19" x14ac:dyDescent="0.3">
      <c r="A14" s="82" t="s">
        <v>578</v>
      </c>
      <c r="B14" s="64">
        <f>VLOOKUP($A14,'Return Data'!$B$7:$R$2843,3,0)</f>
        <v>44347</v>
      </c>
      <c r="C14" s="65">
        <f>VLOOKUP($A14,'Return Data'!$B$7:$R$2843,4,0)</f>
        <v>25.901299999999999</v>
      </c>
      <c r="D14" s="65">
        <f>VLOOKUP($A14,'Return Data'!$B$7:$R$2843,9,0)</f>
        <v>4.8887999999999998</v>
      </c>
      <c r="E14" s="66">
        <f t="shared" si="0"/>
        <v>12</v>
      </c>
      <c r="F14" s="65">
        <f>VLOOKUP($A14,'Return Data'!$B$7:$R$2843,10,0)</f>
        <v>5.9438000000000004</v>
      </c>
      <c r="G14" s="66">
        <f t="shared" si="1"/>
        <v>16</v>
      </c>
      <c r="H14" s="65">
        <f>VLOOKUP($A14,'Return Data'!$B$7:$R$2843,11,0)</f>
        <v>3.8241999999999998</v>
      </c>
      <c r="I14" s="66">
        <f t="shared" si="2"/>
        <v>3</v>
      </c>
      <c r="J14" s="65">
        <f>VLOOKUP($A14,'Return Data'!$B$7:$R$2843,12,0)</f>
        <v>6.3262999999999998</v>
      </c>
      <c r="K14" s="66">
        <f t="shared" si="3"/>
        <v>3</v>
      </c>
      <c r="L14" s="65">
        <f>VLOOKUP($A14,'Return Data'!$B$7:$R$2843,13,0)</f>
        <v>6.9</v>
      </c>
      <c r="M14" s="66">
        <f t="shared" si="4"/>
        <v>8</v>
      </c>
      <c r="N14" s="65">
        <f>VLOOKUP($A14,'Return Data'!$B$7:$R$2843,17,0)</f>
        <v>8.5966000000000005</v>
      </c>
      <c r="O14" s="66">
        <f t="shared" si="5"/>
        <v>11</v>
      </c>
      <c r="P14" s="65">
        <f>VLOOKUP($A14,'Return Data'!$B$7:$R$2843,14,0)</f>
        <v>8.7524999999999995</v>
      </c>
      <c r="Q14" s="66">
        <f t="shared" si="6"/>
        <v>13</v>
      </c>
      <c r="R14" s="65">
        <f>VLOOKUP($A14,'Return Data'!$B$7:$R$2843,16,0)</f>
        <v>8.8712</v>
      </c>
      <c r="S14" s="67">
        <f t="shared" si="7"/>
        <v>6</v>
      </c>
    </row>
    <row r="15" spans="1:19" x14ac:dyDescent="0.3">
      <c r="A15" s="82" t="s">
        <v>579</v>
      </c>
      <c r="B15" s="64">
        <f>VLOOKUP($A15,'Return Data'!$B$7:$R$2843,3,0)</f>
        <v>44347</v>
      </c>
      <c r="C15" s="65">
        <f>VLOOKUP($A15,'Return Data'!$B$7:$R$2843,4,0)</f>
        <v>19.745799999999999</v>
      </c>
      <c r="D15" s="65">
        <f>VLOOKUP($A15,'Return Data'!$B$7:$R$2843,9,0)</f>
        <v>4.3930999999999996</v>
      </c>
      <c r="E15" s="66">
        <f t="shared" si="0"/>
        <v>14</v>
      </c>
      <c r="F15" s="65">
        <f>VLOOKUP($A15,'Return Data'!$B$7:$R$2843,10,0)</f>
        <v>7.3944999999999999</v>
      </c>
      <c r="G15" s="66">
        <f t="shared" si="1"/>
        <v>12</v>
      </c>
      <c r="H15" s="65">
        <f>VLOOKUP($A15,'Return Data'!$B$7:$R$2843,11,0)</f>
        <v>3.3327</v>
      </c>
      <c r="I15" s="66">
        <f t="shared" si="2"/>
        <v>10</v>
      </c>
      <c r="J15" s="65">
        <f>VLOOKUP($A15,'Return Data'!$B$7:$R$2843,12,0)</f>
        <v>5.4912999999999998</v>
      </c>
      <c r="K15" s="66">
        <f t="shared" si="3"/>
        <v>12</v>
      </c>
      <c r="L15" s="65">
        <f>VLOOKUP($A15,'Return Data'!$B$7:$R$2843,13,0)</f>
        <v>6.9844999999999997</v>
      </c>
      <c r="M15" s="66">
        <f t="shared" si="4"/>
        <v>7</v>
      </c>
      <c r="N15" s="65">
        <f>VLOOKUP($A15,'Return Data'!$B$7:$R$2843,17,0)</f>
        <v>9.4138000000000002</v>
      </c>
      <c r="O15" s="66">
        <f t="shared" si="5"/>
        <v>3</v>
      </c>
      <c r="P15" s="65">
        <f>VLOOKUP($A15,'Return Data'!$B$7:$R$2843,14,0)</f>
        <v>10.021599999999999</v>
      </c>
      <c r="Q15" s="66">
        <f t="shared" si="6"/>
        <v>2</v>
      </c>
      <c r="R15" s="65">
        <f>VLOOKUP($A15,'Return Data'!$B$7:$R$2843,16,0)</f>
        <v>8.609</v>
      </c>
      <c r="S15" s="67">
        <f t="shared" si="7"/>
        <v>13</v>
      </c>
    </row>
    <row r="16" spans="1:19" x14ac:dyDescent="0.3">
      <c r="A16" s="82" t="s">
        <v>584</v>
      </c>
      <c r="B16" s="64">
        <f>VLOOKUP($A16,'Return Data'!$B$7:$R$2843,3,0)</f>
        <v>44347</v>
      </c>
      <c r="C16" s="65">
        <f>VLOOKUP($A16,'Return Data'!$B$7:$R$2843,4,0)</f>
        <v>1925.2563</v>
      </c>
      <c r="D16" s="65">
        <f>VLOOKUP($A16,'Return Data'!$B$7:$R$2843,9,0)</f>
        <v>8.1921999999999997</v>
      </c>
      <c r="E16" s="66">
        <f t="shared" si="0"/>
        <v>4</v>
      </c>
      <c r="F16" s="65">
        <f>VLOOKUP($A16,'Return Data'!$B$7:$R$2843,10,0)</f>
        <v>14.3858</v>
      </c>
      <c r="G16" s="66">
        <f t="shared" si="1"/>
        <v>2</v>
      </c>
      <c r="H16" s="65">
        <f>VLOOKUP($A16,'Return Data'!$B$7:$R$2843,11,0)</f>
        <v>3.0064000000000002</v>
      </c>
      <c r="I16" s="66">
        <f t="shared" si="2"/>
        <v>14</v>
      </c>
      <c r="J16" s="65">
        <f>VLOOKUP($A16,'Return Data'!$B$7:$R$2843,12,0)</f>
        <v>5.3990999999999998</v>
      </c>
      <c r="K16" s="66">
        <f t="shared" si="3"/>
        <v>14</v>
      </c>
      <c r="L16" s="65">
        <f>VLOOKUP($A16,'Return Data'!$B$7:$R$2843,13,0)</f>
        <v>6.4425999999999997</v>
      </c>
      <c r="M16" s="66">
        <f t="shared" si="4"/>
        <v>13</v>
      </c>
      <c r="N16" s="65">
        <f>VLOOKUP($A16,'Return Data'!$B$7:$R$2843,17,0)</f>
        <v>8.2438000000000002</v>
      </c>
      <c r="O16" s="66">
        <f t="shared" si="5"/>
        <v>14</v>
      </c>
      <c r="P16" s="65">
        <f>VLOOKUP($A16,'Return Data'!$B$7:$R$2843,14,0)</f>
        <v>8.6245999999999992</v>
      </c>
      <c r="Q16" s="66">
        <f t="shared" si="6"/>
        <v>15</v>
      </c>
      <c r="R16" s="65">
        <f>VLOOKUP($A16,'Return Data'!$B$7:$R$2843,16,0)</f>
        <v>8.0464000000000002</v>
      </c>
      <c r="S16" s="67">
        <f t="shared" si="7"/>
        <v>16</v>
      </c>
    </row>
    <row r="17" spans="1:19" x14ac:dyDescent="0.3">
      <c r="A17" s="82" t="s">
        <v>586</v>
      </c>
      <c r="B17" s="64">
        <f>VLOOKUP($A17,'Return Data'!$B$7:$R$2843,3,0)</f>
        <v>44347</v>
      </c>
      <c r="C17" s="65">
        <f>VLOOKUP($A17,'Return Data'!$B$7:$R$2843,4,0)</f>
        <v>52.232799999999997</v>
      </c>
      <c r="D17" s="65">
        <f>VLOOKUP($A17,'Return Data'!$B$7:$R$2843,9,0)</f>
        <v>8.8094000000000001</v>
      </c>
      <c r="E17" s="66">
        <f t="shared" si="0"/>
        <v>2</v>
      </c>
      <c r="F17" s="65">
        <f>VLOOKUP($A17,'Return Data'!$B$7:$R$2843,10,0)</f>
        <v>7.6401000000000003</v>
      </c>
      <c r="G17" s="66">
        <f t="shared" si="1"/>
        <v>10</v>
      </c>
      <c r="H17" s="65">
        <f>VLOOKUP($A17,'Return Data'!$B$7:$R$2843,11,0)</f>
        <v>3.4117999999999999</v>
      </c>
      <c r="I17" s="66">
        <f t="shared" si="2"/>
        <v>7</v>
      </c>
      <c r="J17" s="65">
        <f>VLOOKUP($A17,'Return Data'!$B$7:$R$2843,12,0)</f>
        <v>6.0868000000000002</v>
      </c>
      <c r="K17" s="66">
        <f t="shared" si="3"/>
        <v>8</v>
      </c>
      <c r="L17" s="65">
        <f>VLOOKUP($A17,'Return Data'!$B$7:$R$2843,13,0)</f>
        <v>7.1492000000000004</v>
      </c>
      <c r="M17" s="66">
        <f t="shared" si="4"/>
        <v>6</v>
      </c>
      <c r="N17" s="65">
        <f>VLOOKUP($A17,'Return Data'!$B$7:$R$2843,17,0)</f>
        <v>9.1876999999999995</v>
      </c>
      <c r="O17" s="66">
        <f t="shared" si="5"/>
        <v>5</v>
      </c>
      <c r="P17" s="65">
        <f>VLOOKUP($A17,'Return Data'!$B$7:$R$2843,14,0)</f>
        <v>9.5810999999999993</v>
      </c>
      <c r="Q17" s="66">
        <f t="shared" si="6"/>
        <v>4</v>
      </c>
      <c r="R17" s="65">
        <f>VLOOKUP($A17,'Return Data'!$B$7:$R$2843,16,0)</f>
        <v>8.9794999999999998</v>
      </c>
      <c r="S17" s="67">
        <f t="shared" si="7"/>
        <v>3</v>
      </c>
    </row>
    <row r="18" spans="1:19" x14ac:dyDescent="0.3">
      <c r="A18" s="82" t="s">
        <v>587</v>
      </c>
      <c r="B18" s="64">
        <f>VLOOKUP($A18,'Return Data'!$B$7:$R$2843,3,0)</f>
        <v>44347</v>
      </c>
      <c r="C18" s="65">
        <f>VLOOKUP($A18,'Return Data'!$B$7:$R$2843,4,0)</f>
        <v>20.356200000000001</v>
      </c>
      <c r="D18" s="65">
        <f>VLOOKUP($A18,'Return Data'!$B$7:$R$2843,9,0)</f>
        <v>5.5323000000000002</v>
      </c>
      <c r="E18" s="66">
        <f t="shared" si="0"/>
        <v>11</v>
      </c>
      <c r="F18" s="65">
        <f>VLOOKUP($A18,'Return Data'!$B$7:$R$2843,10,0)</f>
        <v>7.8167</v>
      </c>
      <c r="G18" s="66">
        <f t="shared" si="1"/>
        <v>8</v>
      </c>
      <c r="H18" s="65">
        <f>VLOOKUP($A18,'Return Data'!$B$7:$R$2843,11,0)</f>
        <v>3.13</v>
      </c>
      <c r="I18" s="66">
        <f t="shared" si="2"/>
        <v>13</v>
      </c>
      <c r="J18" s="65">
        <f>VLOOKUP($A18,'Return Data'!$B$7:$R$2843,12,0)</f>
        <v>5.4793000000000003</v>
      </c>
      <c r="K18" s="66">
        <f t="shared" si="3"/>
        <v>13</v>
      </c>
      <c r="L18" s="65">
        <f>VLOOKUP($A18,'Return Data'!$B$7:$R$2843,13,0)</f>
        <v>6.6078000000000001</v>
      </c>
      <c r="M18" s="66">
        <f t="shared" si="4"/>
        <v>10</v>
      </c>
      <c r="N18" s="65">
        <f>VLOOKUP($A18,'Return Data'!$B$7:$R$2843,17,0)</f>
        <v>9.1198999999999995</v>
      </c>
      <c r="O18" s="66">
        <f t="shared" si="5"/>
        <v>7</v>
      </c>
      <c r="P18" s="65">
        <f>VLOOKUP($A18,'Return Data'!$B$7:$R$2843,14,0)</f>
        <v>8.8736999999999995</v>
      </c>
      <c r="Q18" s="66">
        <f t="shared" si="6"/>
        <v>12</v>
      </c>
      <c r="R18" s="65">
        <f>VLOOKUP($A18,'Return Data'!$B$7:$R$2843,16,0)</f>
        <v>8.4907000000000004</v>
      </c>
      <c r="S18" s="67">
        <f t="shared" si="7"/>
        <v>14</v>
      </c>
    </row>
    <row r="19" spans="1:19" x14ac:dyDescent="0.3">
      <c r="A19" s="82" t="s">
        <v>590</v>
      </c>
      <c r="B19" s="64">
        <f>VLOOKUP($A19,'Return Data'!$B$7:$R$2843,3,0)</f>
        <v>44347</v>
      </c>
      <c r="C19" s="65">
        <f>VLOOKUP($A19,'Return Data'!$B$7:$R$2843,4,0)</f>
        <v>29.1831</v>
      </c>
      <c r="D19" s="65">
        <f>VLOOKUP($A19,'Return Data'!$B$7:$R$2843,9,0)</f>
        <v>4.3613999999999997</v>
      </c>
      <c r="E19" s="66">
        <f t="shared" si="0"/>
        <v>15</v>
      </c>
      <c r="F19" s="65">
        <f>VLOOKUP($A19,'Return Data'!$B$7:$R$2843,10,0)</f>
        <v>6.2652999999999999</v>
      </c>
      <c r="G19" s="66">
        <f t="shared" si="1"/>
        <v>14</v>
      </c>
      <c r="H19" s="65">
        <f>VLOOKUP($A19,'Return Data'!$B$7:$R$2843,11,0)</f>
        <v>2.6987999999999999</v>
      </c>
      <c r="I19" s="66">
        <f t="shared" si="2"/>
        <v>16</v>
      </c>
      <c r="J19" s="65">
        <f>VLOOKUP($A19,'Return Data'!$B$7:$R$2843,12,0)</f>
        <v>4.6360000000000001</v>
      </c>
      <c r="K19" s="66">
        <f t="shared" si="3"/>
        <v>16</v>
      </c>
      <c r="L19" s="65">
        <f>VLOOKUP($A19,'Return Data'!$B$7:$R$2843,13,0)</f>
        <v>5.6135999999999999</v>
      </c>
      <c r="M19" s="66">
        <f t="shared" si="4"/>
        <v>16</v>
      </c>
      <c r="N19" s="65">
        <f>VLOOKUP($A19,'Return Data'!$B$7:$R$2843,17,0)</f>
        <v>7.9330999999999996</v>
      </c>
      <c r="O19" s="66">
        <f t="shared" si="5"/>
        <v>15</v>
      </c>
      <c r="P19" s="65">
        <f>VLOOKUP($A19,'Return Data'!$B$7:$R$2843,14,0)</f>
        <v>8.7042000000000002</v>
      </c>
      <c r="Q19" s="66">
        <f t="shared" si="6"/>
        <v>14</v>
      </c>
      <c r="R19" s="65">
        <f>VLOOKUP($A19,'Return Data'!$B$7:$R$2843,16,0)</f>
        <v>8.0876000000000001</v>
      </c>
      <c r="S19" s="67">
        <f t="shared" si="7"/>
        <v>15</v>
      </c>
    </row>
    <row r="20" spans="1:19" x14ac:dyDescent="0.3">
      <c r="A20" s="82" t="s">
        <v>592</v>
      </c>
      <c r="B20" s="64">
        <f>VLOOKUP($A20,'Return Data'!$B$7:$R$2843,3,0)</f>
        <v>44347</v>
      </c>
      <c r="C20" s="65">
        <f>VLOOKUP($A20,'Return Data'!$B$7:$R$2843,4,0)</f>
        <v>16.633199999999999</v>
      </c>
      <c r="D20" s="65">
        <f>VLOOKUP($A20,'Return Data'!$B$7:$R$2843,9,0)</f>
        <v>6.0263999999999998</v>
      </c>
      <c r="E20" s="66">
        <f t="shared" si="0"/>
        <v>9</v>
      </c>
      <c r="F20" s="65">
        <f>VLOOKUP($A20,'Return Data'!$B$7:$R$2843,10,0)</f>
        <v>9.1076999999999995</v>
      </c>
      <c r="G20" s="66">
        <f t="shared" si="1"/>
        <v>3</v>
      </c>
      <c r="H20" s="65">
        <f>VLOOKUP($A20,'Return Data'!$B$7:$R$2843,11,0)</f>
        <v>3.7235</v>
      </c>
      <c r="I20" s="66">
        <f t="shared" si="2"/>
        <v>4</v>
      </c>
      <c r="J20" s="65">
        <f>VLOOKUP($A20,'Return Data'!$B$7:$R$2843,12,0)</f>
        <v>6.2666000000000004</v>
      </c>
      <c r="K20" s="66">
        <f t="shared" si="3"/>
        <v>4</v>
      </c>
      <c r="L20" s="65">
        <f>VLOOKUP($A20,'Return Data'!$B$7:$R$2843,13,0)</f>
        <v>7.2023000000000001</v>
      </c>
      <c r="M20" s="66">
        <f t="shared" si="4"/>
        <v>5</v>
      </c>
      <c r="N20" s="65">
        <f>VLOOKUP($A20,'Return Data'!$B$7:$R$2843,17,0)</f>
        <v>9.6225000000000005</v>
      </c>
      <c r="O20" s="66">
        <f t="shared" si="5"/>
        <v>2</v>
      </c>
      <c r="P20" s="65">
        <f>VLOOKUP($A20,'Return Data'!$B$7:$R$2843,14,0)</f>
        <v>9.7772000000000006</v>
      </c>
      <c r="Q20" s="66">
        <f t="shared" si="6"/>
        <v>3</v>
      </c>
      <c r="R20" s="65">
        <f>VLOOKUP($A20,'Return Data'!$B$7:$R$2843,16,0)</f>
        <v>8.7750000000000004</v>
      </c>
      <c r="S20" s="67">
        <f t="shared" si="7"/>
        <v>10</v>
      </c>
    </row>
    <row r="21" spans="1:19" x14ac:dyDescent="0.3">
      <c r="A21" s="82" t="s">
        <v>594</v>
      </c>
      <c r="B21" s="64">
        <f>VLOOKUP($A21,'Return Data'!$B$7:$R$2843,3,0)</f>
        <v>44347</v>
      </c>
      <c r="C21" s="65">
        <f>VLOOKUP($A21,'Return Data'!$B$7:$R$2843,4,0)</f>
        <v>20.023700000000002</v>
      </c>
      <c r="D21" s="65">
        <f>VLOOKUP($A21,'Return Data'!$B$7:$R$2843,9,0)</f>
        <v>6.5335999999999999</v>
      </c>
      <c r="E21" s="66">
        <f t="shared" si="0"/>
        <v>7</v>
      </c>
      <c r="F21" s="65">
        <f>VLOOKUP($A21,'Return Data'!$B$7:$R$2843,10,0)</f>
        <v>7.7877000000000001</v>
      </c>
      <c r="G21" s="66">
        <f t="shared" si="1"/>
        <v>9</v>
      </c>
      <c r="H21" s="65">
        <f>VLOOKUP($A21,'Return Data'!$B$7:$R$2843,11,0)</f>
        <v>3.609</v>
      </c>
      <c r="I21" s="66">
        <f t="shared" si="2"/>
        <v>6</v>
      </c>
      <c r="J21" s="65">
        <f>VLOOKUP($A21,'Return Data'!$B$7:$R$2843,12,0)</f>
        <v>6.0270000000000001</v>
      </c>
      <c r="K21" s="66">
        <f t="shared" si="3"/>
        <v>9</v>
      </c>
      <c r="L21" s="65">
        <f>VLOOKUP($A21,'Return Data'!$B$7:$R$2843,13,0)</f>
        <v>6.6932</v>
      </c>
      <c r="M21" s="66">
        <f t="shared" si="4"/>
        <v>9</v>
      </c>
      <c r="N21" s="65">
        <f>VLOOKUP($A21,'Return Data'!$B$7:$R$2843,17,0)</f>
        <v>8.9682999999999993</v>
      </c>
      <c r="O21" s="66">
        <f t="shared" si="5"/>
        <v>9</v>
      </c>
      <c r="P21" s="65">
        <f>VLOOKUP($A21,'Return Data'!$B$7:$R$2843,14,0)</f>
        <v>9.3237000000000005</v>
      </c>
      <c r="Q21" s="66">
        <f t="shared" si="6"/>
        <v>8</v>
      </c>
      <c r="R21" s="65">
        <f>VLOOKUP($A21,'Return Data'!$B$7:$R$2843,16,0)</f>
        <v>8.7964000000000002</v>
      </c>
      <c r="S21" s="67">
        <f t="shared" si="7"/>
        <v>9</v>
      </c>
    </row>
    <row r="22" spans="1:19" x14ac:dyDescent="0.3">
      <c r="A22" s="82" t="s">
        <v>595</v>
      </c>
      <c r="B22" s="64">
        <f>VLOOKUP($A22,'Return Data'!$B$7:$R$2843,3,0)</f>
        <v>44347</v>
      </c>
      <c r="C22" s="65">
        <f>VLOOKUP($A22,'Return Data'!$B$7:$R$2843,4,0)</f>
        <v>2586.5785000000001</v>
      </c>
      <c r="D22" s="65">
        <f>VLOOKUP($A22,'Return Data'!$B$7:$R$2843,9,0)</f>
        <v>5.9706999999999999</v>
      </c>
      <c r="E22" s="66">
        <f t="shared" si="0"/>
        <v>10</v>
      </c>
      <c r="F22" s="65">
        <f>VLOOKUP($A22,'Return Data'!$B$7:$R$2843,10,0)</f>
        <v>6.7598000000000003</v>
      </c>
      <c r="G22" s="66">
        <f t="shared" si="1"/>
        <v>13</v>
      </c>
      <c r="H22" s="65">
        <f>VLOOKUP($A22,'Return Data'!$B$7:$R$2843,11,0)</f>
        <v>2.5464000000000002</v>
      </c>
      <c r="I22" s="66">
        <f t="shared" si="2"/>
        <v>17</v>
      </c>
      <c r="J22" s="65">
        <f>VLOOKUP($A22,'Return Data'!$B$7:$R$2843,12,0)</f>
        <v>5.7676999999999996</v>
      </c>
      <c r="K22" s="66">
        <f t="shared" si="3"/>
        <v>10</v>
      </c>
      <c r="L22" s="65">
        <f>VLOOKUP($A22,'Return Data'!$B$7:$R$2843,13,0)</f>
        <v>6.4714</v>
      </c>
      <c r="M22" s="66">
        <f t="shared" si="4"/>
        <v>12</v>
      </c>
      <c r="N22" s="65">
        <f>VLOOKUP($A22,'Return Data'!$B$7:$R$2843,17,0)</f>
        <v>8.8899000000000008</v>
      </c>
      <c r="O22" s="66">
        <f t="shared" si="5"/>
        <v>10</v>
      </c>
      <c r="P22" s="65">
        <f>VLOOKUP($A22,'Return Data'!$B$7:$R$2843,14,0)</f>
        <v>9.0602999999999998</v>
      </c>
      <c r="Q22" s="66">
        <f t="shared" si="6"/>
        <v>11</v>
      </c>
      <c r="R22" s="65">
        <f>VLOOKUP($A22,'Return Data'!$B$7:$R$2843,16,0)</f>
        <v>8.8493999999999993</v>
      </c>
      <c r="S22" s="67">
        <f t="shared" si="7"/>
        <v>7</v>
      </c>
    </row>
    <row r="23" spans="1:19" x14ac:dyDescent="0.3">
      <c r="A23" s="82" t="s">
        <v>598</v>
      </c>
      <c r="B23" s="64">
        <f>VLOOKUP($A23,'Return Data'!$B$7:$R$2843,3,0)</f>
        <v>44347</v>
      </c>
      <c r="C23" s="65">
        <f>VLOOKUP($A23,'Return Data'!$B$7:$R$2843,4,0)</f>
        <v>34.376100000000001</v>
      </c>
      <c r="D23" s="65">
        <f>VLOOKUP($A23,'Return Data'!$B$7:$R$2843,9,0)</f>
        <v>3.0804</v>
      </c>
      <c r="E23" s="66">
        <f t="shared" si="0"/>
        <v>18</v>
      </c>
      <c r="F23" s="65">
        <f>VLOOKUP($A23,'Return Data'!$B$7:$R$2843,10,0)</f>
        <v>3.6831</v>
      </c>
      <c r="G23" s="66">
        <f t="shared" si="1"/>
        <v>18</v>
      </c>
      <c r="H23" s="65">
        <f>VLOOKUP($A23,'Return Data'!$B$7:$R$2843,11,0)</f>
        <v>3.3212999999999999</v>
      </c>
      <c r="I23" s="66">
        <f t="shared" si="2"/>
        <v>11</v>
      </c>
      <c r="J23" s="65">
        <f>VLOOKUP($A23,'Return Data'!$B$7:$R$2843,12,0)</f>
        <v>4.0244</v>
      </c>
      <c r="K23" s="66">
        <f t="shared" si="3"/>
        <v>18</v>
      </c>
      <c r="L23" s="65">
        <f>VLOOKUP($A23,'Return Data'!$B$7:$R$2843,13,0)</f>
        <v>4.9489999999999998</v>
      </c>
      <c r="M23" s="66">
        <f t="shared" si="4"/>
        <v>18</v>
      </c>
      <c r="N23" s="65">
        <f>VLOOKUP($A23,'Return Data'!$B$7:$R$2843,17,0)</f>
        <v>7.3672000000000004</v>
      </c>
      <c r="O23" s="66">
        <f t="shared" si="5"/>
        <v>16</v>
      </c>
      <c r="P23" s="65">
        <f>VLOOKUP($A23,'Return Data'!$B$7:$R$2843,14,0)</f>
        <v>8.2028999999999996</v>
      </c>
      <c r="Q23" s="66">
        <f t="shared" si="6"/>
        <v>16</v>
      </c>
      <c r="R23" s="65">
        <f>VLOOKUP($A23,'Return Data'!$B$7:$R$2843,16,0)</f>
        <v>7.867</v>
      </c>
      <c r="S23" s="67">
        <f t="shared" si="7"/>
        <v>17</v>
      </c>
    </row>
    <row r="24" spans="1:19" x14ac:dyDescent="0.3">
      <c r="A24" s="82" t="s">
        <v>599</v>
      </c>
      <c r="B24" s="64">
        <f>VLOOKUP($A24,'Return Data'!$B$7:$R$2843,3,0)</f>
        <v>44347</v>
      </c>
      <c r="C24" s="65">
        <f>VLOOKUP($A24,'Return Data'!$B$7:$R$2843,4,0)</f>
        <v>11.4589</v>
      </c>
      <c r="D24" s="65">
        <f>VLOOKUP($A24,'Return Data'!$B$7:$R$2843,9,0)</f>
        <v>7.3304</v>
      </c>
      <c r="E24" s="66">
        <f t="shared" si="0"/>
        <v>5</v>
      </c>
      <c r="F24" s="65">
        <f>VLOOKUP($A24,'Return Data'!$B$7:$R$2843,10,0)</f>
        <v>8.4304000000000006</v>
      </c>
      <c r="G24" s="66">
        <f t="shared" si="1"/>
        <v>6</v>
      </c>
      <c r="H24" s="65">
        <f>VLOOKUP($A24,'Return Data'!$B$7:$R$2843,11,0)</f>
        <v>3.2429000000000001</v>
      </c>
      <c r="I24" s="66">
        <f t="shared" si="2"/>
        <v>12</v>
      </c>
      <c r="J24" s="65">
        <f>VLOOKUP($A24,'Return Data'!$B$7:$R$2843,12,0)</f>
        <v>6.2264999999999997</v>
      </c>
      <c r="K24" s="66">
        <f t="shared" si="3"/>
        <v>5</v>
      </c>
      <c r="L24" s="65">
        <f>VLOOKUP($A24,'Return Data'!$B$7:$R$2843,13,0)</f>
        <v>7.6463999999999999</v>
      </c>
      <c r="M24" s="66">
        <f t="shared" si="4"/>
        <v>2</v>
      </c>
      <c r="N24" s="65"/>
      <c r="O24" s="66"/>
      <c r="P24" s="65"/>
      <c r="Q24" s="66"/>
      <c r="R24" s="65">
        <f>VLOOKUP($A24,'Return Data'!$B$7:$R$2843,16,0)</f>
        <v>8.6522000000000006</v>
      </c>
      <c r="S24" s="67">
        <f t="shared" si="7"/>
        <v>12</v>
      </c>
    </row>
    <row r="25" spans="1:19" x14ac:dyDescent="0.3">
      <c r="A25" s="82" t="s">
        <v>601</v>
      </c>
      <c r="B25" s="64">
        <f>VLOOKUP($A25,'Return Data'!$B$7:$R$2843,3,0)</f>
        <v>44347</v>
      </c>
      <c r="C25" s="65">
        <f>VLOOKUP($A25,'Return Data'!$B$7:$R$2843,4,0)</f>
        <v>16.378799999999998</v>
      </c>
      <c r="D25" s="65">
        <f>VLOOKUP($A25,'Return Data'!$B$7:$R$2843,9,0)</f>
        <v>3.8730000000000002</v>
      </c>
      <c r="E25" s="66">
        <f t="shared" si="0"/>
        <v>17</v>
      </c>
      <c r="F25" s="65">
        <f>VLOOKUP($A25,'Return Data'!$B$7:$R$2843,10,0)</f>
        <v>5.5888999999999998</v>
      </c>
      <c r="G25" s="66">
        <f t="shared" si="1"/>
        <v>17</v>
      </c>
      <c r="H25" s="65">
        <f>VLOOKUP($A25,'Return Data'!$B$7:$R$2843,11,0)</f>
        <v>2.3982000000000001</v>
      </c>
      <c r="I25" s="66">
        <f t="shared" si="2"/>
        <v>18</v>
      </c>
      <c r="J25" s="65">
        <f>VLOOKUP($A25,'Return Data'!$B$7:$R$2843,12,0)</f>
        <v>4.1744000000000003</v>
      </c>
      <c r="K25" s="66">
        <f t="shared" si="3"/>
        <v>17</v>
      </c>
      <c r="L25" s="65">
        <f>VLOOKUP($A25,'Return Data'!$B$7:$R$2843,13,0)</f>
        <v>5.1266999999999996</v>
      </c>
      <c r="M25" s="66">
        <f t="shared" si="4"/>
        <v>17</v>
      </c>
      <c r="N25" s="65">
        <f>VLOOKUP($A25,'Return Data'!$B$7:$R$2843,17,0)</f>
        <v>6.9287999999999998</v>
      </c>
      <c r="O25" s="66">
        <f>RANK(N25,N$8:N$25,0)</f>
        <v>17</v>
      </c>
      <c r="P25" s="65">
        <f>VLOOKUP($A25,'Return Data'!$B$7:$R$2843,14,0)</f>
        <v>4.58</v>
      </c>
      <c r="Q25" s="66">
        <f>RANK(P25,P$8:P$25,0)</f>
        <v>17</v>
      </c>
      <c r="R25" s="65">
        <f>VLOOKUP($A25,'Return Data'!$B$7:$R$2843,16,0)</f>
        <v>6.9668999999999999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6.0247999999999999</v>
      </c>
      <c r="E27" s="88"/>
      <c r="F27" s="89">
        <f>AVERAGE(F8:F25)</f>
        <v>8.066749999999999</v>
      </c>
      <c r="G27" s="88"/>
      <c r="H27" s="89">
        <f>AVERAGE(H8:H25)</f>
        <v>3.3021888888888893</v>
      </c>
      <c r="I27" s="88"/>
      <c r="J27" s="89">
        <f>AVERAGE(J8:J25)</f>
        <v>5.6662777777777773</v>
      </c>
      <c r="K27" s="88"/>
      <c r="L27" s="89">
        <f>AVERAGE(L8:L25)</f>
        <v>6.635011111111111</v>
      </c>
      <c r="M27" s="88"/>
      <c r="N27" s="89">
        <f>AVERAGE(N8:N25)</f>
        <v>8.8142882352941179</v>
      </c>
      <c r="O27" s="88"/>
      <c r="P27" s="89">
        <f>AVERAGE(P8:P25)</f>
        <v>9.0197941176470611</v>
      </c>
      <c r="Q27" s="88"/>
      <c r="R27" s="89">
        <f>AVERAGE(R8:R25)</f>
        <v>8.61418888888889</v>
      </c>
      <c r="S27" s="90"/>
    </row>
    <row r="28" spans="1:19" x14ac:dyDescent="0.3">
      <c r="A28" s="87" t="s">
        <v>28</v>
      </c>
      <c r="B28" s="88"/>
      <c r="C28" s="88"/>
      <c r="D28" s="89">
        <f>MIN(D8:D25)</f>
        <v>3.0804</v>
      </c>
      <c r="E28" s="88"/>
      <c r="F28" s="89">
        <f>MIN(F8:F25)</f>
        <v>3.6831</v>
      </c>
      <c r="G28" s="88"/>
      <c r="H28" s="89">
        <f>MIN(H8:H25)</f>
        <v>2.3982000000000001</v>
      </c>
      <c r="I28" s="88"/>
      <c r="J28" s="89">
        <f>MIN(J8:J25)</f>
        <v>4.0244</v>
      </c>
      <c r="K28" s="88"/>
      <c r="L28" s="89">
        <f>MIN(L8:L25)</f>
        <v>4.9489999999999998</v>
      </c>
      <c r="M28" s="88"/>
      <c r="N28" s="89">
        <f>MIN(N8:N25)</f>
        <v>6.9287999999999998</v>
      </c>
      <c r="O28" s="88"/>
      <c r="P28" s="89">
        <f>MIN(P8:P25)</f>
        <v>4.58</v>
      </c>
      <c r="Q28" s="88"/>
      <c r="R28" s="89">
        <f>MIN(R8:R25)</f>
        <v>6.9668999999999999</v>
      </c>
      <c r="S28" s="90"/>
    </row>
    <row r="29" spans="1:19" ht="15" thickBot="1" x14ac:dyDescent="0.35">
      <c r="A29" s="91" t="s">
        <v>29</v>
      </c>
      <c r="B29" s="92"/>
      <c r="C29" s="92"/>
      <c r="D29" s="93">
        <f>MAX(D8:D25)</f>
        <v>9.3088999999999995</v>
      </c>
      <c r="E29" s="92"/>
      <c r="F29" s="93">
        <f>MAX(F8:F25)</f>
        <v>15.2645</v>
      </c>
      <c r="G29" s="92"/>
      <c r="H29" s="93">
        <f>MAX(H8:H25)</f>
        <v>3.9135</v>
      </c>
      <c r="I29" s="92"/>
      <c r="J29" s="93">
        <f>MAX(J8:J25)</f>
        <v>6.6265000000000001</v>
      </c>
      <c r="K29" s="92"/>
      <c r="L29" s="93">
        <f>MAX(L8:L25)</f>
        <v>7.7813999999999997</v>
      </c>
      <c r="M29" s="92"/>
      <c r="N29" s="93">
        <f>MAX(N8:N25)</f>
        <v>10.971399999999999</v>
      </c>
      <c r="O29" s="92"/>
      <c r="P29" s="93">
        <f>MAX(P8:P25)</f>
        <v>10.8369</v>
      </c>
      <c r="Q29" s="92"/>
      <c r="R29" s="93">
        <f>MAX(R8:R25)</f>
        <v>9.4414999999999996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44347</v>
      </c>
      <c r="C8" s="65">
        <f>VLOOKUP($A8,'Return Data'!$B$7:$R$2843,4,0)</f>
        <v>286.98219999999998</v>
      </c>
      <c r="D8" s="65">
        <f>VLOOKUP($A8,'Return Data'!$B$7:$R$2843,9,0)</f>
        <v>6.5274000000000001</v>
      </c>
      <c r="E8" s="66">
        <f t="shared" ref="E8:E27" si="0">RANK(D8,D$8:D$27,0)</f>
        <v>7</v>
      </c>
      <c r="F8" s="65">
        <f>VLOOKUP($A8,'Return Data'!$B$7:$R$2843,10,0)</f>
        <v>8.3291000000000004</v>
      </c>
      <c r="G8" s="66">
        <f t="shared" ref="G8:G27" si="1">RANK(F8,F$8:F$27,0)</f>
        <v>7</v>
      </c>
      <c r="H8" s="65">
        <f>VLOOKUP($A8,'Return Data'!$B$7:$R$2843,11,0)</f>
        <v>3.0354000000000001</v>
      </c>
      <c r="I8" s="66">
        <f t="shared" ref="I8:I27" si="2">RANK(H8,H$8:H$27,0)</f>
        <v>10</v>
      </c>
      <c r="J8" s="65">
        <f>VLOOKUP($A8,'Return Data'!$B$7:$R$2843,12,0)</f>
        <v>5.85</v>
      </c>
      <c r="K8" s="66">
        <f t="shared" ref="K8:K27" si="3">RANK(J8,J$8:J$27,0)</f>
        <v>6</v>
      </c>
      <c r="L8" s="65">
        <f>VLOOKUP($A8,'Return Data'!$B$7:$R$2843,13,0)</f>
        <v>6.9532999999999996</v>
      </c>
      <c r="M8" s="66">
        <f t="shared" ref="M8:M25" si="4">RANK(L8,L$8:L$27,0)</f>
        <v>6</v>
      </c>
      <c r="N8" s="65">
        <f>VLOOKUP($A8,'Return Data'!$B$7:$R$2843,17,0)</f>
        <v>8.8015000000000008</v>
      </c>
      <c r="O8" s="66">
        <f t="shared" ref="O8:O23" si="5">RANK(N8,N$8:N$27,0)</f>
        <v>4</v>
      </c>
      <c r="P8" s="65">
        <f>VLOOKUP($A8,'Return Data'!$B$7:$R$2843,14,0)</f>
        <v>9.0381</v>
      </c>
      <c r="Q8" s="66">
        <f t="shared" ref="Q8:Q23" si="6">RANK(P8,P$8:P$27,0)</f>
        <v>6</v>
      </c>
      <c r="R8" s="65">
        <f>VLOOKUP($A8,'Return Data'!$B$7:$R$2843,16,0)</f>
        <v>8.3874999999999993</v>
      </c>
      <c r="S8" s="67">
        <f t="shared" ref="S8:S27" si="7">RANK(R8,R$8:R$27,0)</f>
        <v>10</v>
      </c>
    </row>
    <row r="9" spans="1:19" x14ac:dyDescent="0.3">
      <c r="A9" s="82" t="s">
        <v>568</v>
      </c>
      <c r="B9" s="64">
        <f>VLOOKUP($A9,'Return Data'!$B$7:$R$2843,3,0)</f>
        <v>44347</v>
      </c>
      <c r="C9" s="65">
        <f>VLOOKUP($A9,'Return Data'!$B$7:$R$2843,4,0)</f>
        <v>2078.1734000000001</v>
      </c>
      <c r="D9" s="65">
        <f>VLOOKUP($A9,'Return Data'!$B$7:$R$2843,9,0)</f>
        <v>3.8094999999999999</v>
      </c>
      <c r="E9" s="66">
        <f t="shared" si="0"/>
        <v>17</v>
      </c>
      <c r="F9" s="65">
        <f>VLOOKUP($A9,'Return Data'!$B$7:$R$2843,10,0)</f>
        <v>5.8851000000000004</v>
      </c>
      <c r="G9" s="66">
        <f t="shared" si="1"/>
        <v>16</v>
      </c>
      <c r="H9" s="65">
        <f>VLOOKUP($A9,'Return Data'!$B$7:$R$2843,11,0)</f>
        <v>3.0297999999999998</v>
      </c>
      <c r="I9" s="66">
        <f t="shared" si="2"/>
        <v>11</v>
      </c>
      <c r="J9" s="65">
        <f>VLOOKUP($A9,'Return Data'!$B$7:$R$2843,12,0)</f>
        <v>4.7892999999999999</v>
      </c>
      <c r="K9" s="66">
        <f t="shared" si="3"/>
        <v>17</v>
      </c>
      <c r="L9" s="65">
        <f>VLOOKUP($A9,'Return Data'!$B$7:$R$2843,13,0)</f>
        <v>6.2211999999999996</v>
      </c>
      <c r="M9" s="66">
        <f t="shared" si="4"/>
        <v>11</v>
      </c>
      <c r="N9" s="65">
        <f>VLOOKUP($A9,'Return Data'!$B$7:$R$2843,17,0)</f>
        <v>8.2664000000000009</v>
      </c>
      <c r="O9" s="66">
        <f t="shared" si="5"/>
        <v>11</v>
      </c>
      <c r="P9" s="65">
        <f>VLOOKUP($A9,'Return Data'!$B$7:$R$2843,14,0)</f>
        <v>8.9454999999999991</v>
      </c>
      <c r="Q9" s="66">
        <f t="shared" si="6"/>
        <v>9</v>
      </c>
      <c r="R9" s="65">
        <f>VLOOKUP($A9,'Return Data'!$B$7:$R$2843,16,0)</f>
        <v>8.4832000000000001</v>
      </c>
      <c r="S9" s="67">
        <f t="shared" si="7"/>
        <v>6</v>
      </c>
    </row>
    <row r="10" spans="1:19" x14ac:dyDescent="0.3">
      <c r="A10" s="82" t="s">
        <v>570</v>
      </c>
      <c r="B10" s="64">
        <f>VLOOKUP($A10,'Return Data'!$B$7:$R$2843,3,0)</f>
        <v>44347</v>
      </c>
      <c r="C10" s="65">
        <f>VLOOKUP($A10,'Return Data'!$B$7:$R$2843,4,0)</f>
        <v>18.918099999999999</v>
      </c>
      <c r="D10" s="65">
        <f>VLOOKUP($A10,'Return Data'!$B$7:$R$2843,9,0)</f>
        <v>4.4166999999999996</v>
      </c>
      <c r="E10" s="66">
        <f t="shared" si="0"/>
        <v>15</v>
      </c>
      <c r="F10" s="65">
        <f>VLOOKUP($A10,'Return Data'!$B$7:$R$2843,10,0)</f>
        <v>7.2468000000000004</v>
      </c>
      <c r="G10" s="66">
        <f t="shared" si="1"/>
        <v>12</v>
      </c>
      <c r="H10" s="65">
        <f>VLOOKUP($A10,'Return Data'!$B$7:$R$2843,11,0)</f>
        <v>2.6797</v>
      </c>
      <c r="I10" s="66">
        <f t="shared" si="2"/>
        <v>16</v>
      </c>
      <c r="J10" s="65">
        <f>VLOOKUP($A10,'Return Data'!$B$7:$R$2843,12,0)</f>
        <v>5.4381000000000004</v>
      </c>
      <c r="K10" s="66">
        <f t="shared" si="3"/>
        <v>12</v>
      </c>
      <c r="L10" s="65">
        <f>VLOOKUP($A10,'Return Data'!$B$7:$R$2843,13,0)</f>
        <v>5.8886000000000003</v>
      </c>
      <c r="M10" s="66">
        <f t="shared" si="4"/>
        <v>17</v>
      </c>
      <c r="N10" s="65">
        <f>VLOOKUP($A10,'Return Data'!$B$7:$R$2843,17,0)</f>
        <v>8.7246000000000006</v>
      </c>
      <c r="O10" s="66">
        <f t="shared" si="5"/>
        <v>7</v>
      </c>
      <c r="P10" s="65">
        <f>VLOOKUP($A10,'Return Data'!$B$7:$R$2843,14,0)</f>
        <v>8.9563000000000006</v>
      </c>
      <c r="Q10" s="66">
        <f t="shared" si="6"/>
        <v>8</v>
      </c>
      <c r="R10" s="65">
        <f>VLOOKUP($A10,'Return Data'!$B$7:$R$2843,16,0)</f>
        <v>8.6144999999999996</v>
      </c>
      <c r="S10" s="67">
        <f t="shared" si="7"/>
        <v>4</v>
      </c>
    </row>
    <row r="11" spans="1:19" x14ac:dyDescent="0.3">
      <c r="A11" s="82" t="s">
        <v>572</v>
      </c>
      <c r="B11" s="64">
        <f>VLOOKUP($A11,'Return Data'!$B$7:$R$2843,3,0)</f>
        <v>44347</v>
      </c>
      <c r="C11" s="65">
        <f>VLOOKUP($A11,'Return Data'!$B$7:$R$2843,4,0)</f>
        <v>19.317399999999999</v>
      </c>
      <c r="D11" s="65">
        <f>VLOOKUP($A11,'Return Data'!$B$7:$R$2843,9,0)</f>
        <v>8.9976000000000003</v>
      </c>
      <c r="E11" s="66">
        <f t="shared" si="0"/>
        <v>2</v>
      </c>
      <c r="F11" s="65">
        <f>VLOOKUP($A11,'Return Data'!$B$7:$R$2843,10,0)</f>
        <v>14.9398</v>
      </c>
      <c r="G11" s="66">
        <f t="shared" si="1"/>
        <v>2</v>
      </c>
      <c r="H11" s="65">
        <f>VLOOKUP($A11,'Return Data'!$B$7:$R$2843,11,0)</f>
        <v>3.3487</v>
      </c>
      <c r="I11" s="66">
        <f t="shared" si="2"/>
        <v>6</v>
      </c>
      <c r="J11" s="65">
        <f>VLOOKUP($A11,'Return Data'!$B$7:$R$2843,12,0)</f>
        <v>6.2751000000000001</v>
      </c>
      <c r="K11" s="66">
        <f t="shared" si="3"/>
        <v>2</v>
      </c>
      <c r="L11" s="65">
        <f>VLOOKUP($A11,'Return Data'!$B$7:$R$2843,13,0)</f>
        <v>7.0376000000000003</v>
      </c>
      <c r="M11" s="66">
        <f t="shared" si="4"/>
        <v>5</v>
      </c>
      <c r="N11" s="65">
        <f>VLOOKUP($A11,'Return Data'!$B$7:$R$2843,17,0)</f>
        <v>10.591200000000001</v>
      </c>
      <c r="O11" s="66">
        <f t="shared" si="5"/>
        <v>1</v>
      </c>
      <c r="P11" s="65">
        <f>VLOOKUP($A11,'Return Data'!$B$7:$R$2843,14,0)</f>
        <v>10.509</v>
      </c>
      <c r="Q11" s="66">
        <f t="shared" si="6"/>
        <v>1</v>
      </c>
      <c r="R11" s="65">
        <f>VLOOKUP($A11,'Return Data'!$B$7:$R$2843,16,0)</f>
        <v>8.9056999999999995</v>
      </c>
      <c r="S11" s="67">
        <f t="shared" si="7"/>
        <v>3</v>
      </c>
    </row>
    <row r="12" spans="1:19" x14ac:dyDescent="0.3">
      <c r="A12" s="82" t="s">
        <v>573</v>
      </c>
      <c r="B12" s="64">
        <f>VLOOKUP($A12,'Return Data'!$B$7:$R$2843,3,0)</f>
        <v>44347</v>
      </c>
      <c r="C12" s="65">
        <f>VLOOKUP($A12,'Return Data'!$B$7:$R$2843,4,0)</f>
        <v>17.717600000000001</v>
      </c>
      <c r="D12" s="65">
        <f>VLOOKUP($A12,'Return Data'!$B$7:$R$2843,9,0)</f>
        <v>5.8772000000000002</v>
      </c>
      <c r="E12" s="66">
        <f t="shared" si="0"/>
        <v>9</v>
      </c>
      <c r="F12" s="65">
        <f>VLOOKUP($A12,'Return Data'!$B$7:$R$2843,10,0)</f>
        <v>8.4259000000000004</v>
      </c>
      <c r="G12" s="66">
        <f t="shared" si="1"/>
        <v>6</v>
      </c>
      <c r="H12" s="65">
        <f>VLOOKUP($A12,'Return Data'!$B$7:$R$2843,11,0)</f>
        <v>3.5931999999999999</v>
      </c>
      <c r="I12" s="66">
        <f t="shared" si="2"/>
        <v>3</v>
      </c>
      <c r="J12" s="65">
        <f>VLOOKUP($A12,'Return Data'!$B$7:$R$2843,12,0)</f>
        <v>5.7626999999999997</v>
      </c>
      <c r="K12" s="66">
        <f t="shared" si="3"/>
        <v>8</v>
      </c>
      <c r="L12" s="65">
        <f>VLOOKUP($A12,'Return Data'!$B$7:$R$2843,13,0)</f>
        <v>6.0873999999999997</v>
      </c>
      <c r="M12" s="66">
        <f t="shared" si="4"/>
        <v>14</v>
      </c>
      <c r="N12" s="65">
        <f>VLOOKUP($A12,'Return Data'!$B$7:$R$2843,17,0)</f>
        <v>8.2175999999999991</v>
      </c>
      <c r="O12" s="66">
        <f t="shared" si="5"/>
        <v>12</v>
      </c>
      <c r="P12" s="65">
        <f>VLOOKUP($A12,'Return Data'!$B$7:$R$2843,14,0)</f>
        <v>9.1934000000000005</v>
      </c>
      <c r="Q12" s="66">
        <f t="shared" si="6"/>
        <v>4</v>
      </c>
      <c r="R12" s="65">
        <f>VLOOKUP($A12,'Return Data'!$B$7:$R$2843,16,0)</f>
        <v>8.3842999999999996</v>
      </c>
      <c r="S12" s="67">
        <f t="shared" si="7"/>
        <v>11</v>
      </c>
    </row>
    <row r="13" spans="1:19" x14ac:dyDescent="0.3">
      <c r="A13" s="82" t="s">
        <v>576</v>
      </c>
      <c r="B13" s="64">
        <f>VLOOKUP($A13,'Return Data'!$B$7:$R$2843,3,0)</f>
        <v>44347</v>
      </c>
      <c r="C13" s="65">
        <f>VLOOKUP($A13,'Return Data'!$B$7:$R$2843,4,0)</f>
        <v>18.0686</v>
      </c>
      <c r="D13" s="65">
        <f>VLOOKUP($A13,'Return Data'!$B$7:$R$2843,9,0)</f>
        <v>7.7596999999999996</v>
      </c>
      <c r="E13" s="66">
        <f t="shared" si="0"/>
        <v>5</v>
      </c>
      <c r="F13" s="65">
        <f>VLOOKUP($A13,'Return Data'!$B$7:$R$2843,10,0)</f>
        <v>7.516</v>
      </c>
      <c r="G13" s="66">
        <f t="shared" si="1"/>
        <v>9</v>
      </c>
      <c r="H13" s="65">
        <f>VLOOKUP($A13,'Return Data'!$B$7:$R$2843,11,0)</f>
        <v>3.4462999999999999</v>
      </c>
      <c r="I13" s="66">
        <f t="shared" si="2"/>
        <v>4</v>
      </c>
      <c r="J13" s="65">
        <f>VLOOKUP($A13,'Return Data'!$B$7:$R$2843,12,0)</f>
        <v>5.8730000000000002</v>
      </c>
      <c r="K13" s="66">
        <f t="shared" si="3"/>
        <v>4</v>
      </c>
      <c r="L13" s="65">
        <f>VLOOKUP($A13,'Return Data'!$B$7:$R$2843,13,0)</f>
        <v>7.2896000000000001</v>
      </c>
      <c r="M13" s="66">
        <f t="shared" si="4"/>
        <v>3</v>
      </c>
      <c r="N13" s="65">
        <f>VLOOKUP($A13,'Return Data'!$B$7:$R$2843,17,0)</f>
        <v>8.7666000000000004</v>
      </c>
      <c r="O13" s="66">
        <f t="shared" si="5"/>
        <v>6</v>
      </c>
      <c r="P13" s="65">
        <f>VLOOKUP($A13,'Return Data'!$B$7:$R$2843,14,0)</f>
        <v>9.0162999999999993</v>
      </c>
      <c r="Q13" s="66">
        <f t="shared" si="6"/>
        <v>7</v>
      </c>
      <c r="R13" s="65">
        <f>VLOOKUP($A13,'Return Data'!$B$7:$R$2843,16,0)</f>
        <v>8.5805000000000007</v>
      </c>
      <c r="S13" s="67">
        <f t="shared" si="7"/>
        <v>5</v>
      </c>
    </row>
    <row r="14" spans="1:19" x14ac:dyDescent="0.3">
      <c r="A14" s="82" t="s">
        <v>577</v>
      </c>
      <c r="B14" s="64">
        <f>VLOOKUP($A14,'Return Data'!$B$7:$R$2843,3,0)</f>
        <v>44347</v>
      </c>
      <c r="C14" s="65">
        <f>VLOOKUP($A14,'Return Data'!$B$7:$R$2843,4,0)</f>
        <v>25.240300000000001</v>
      </c>
      <c r="D14" s="65">
        <f>VLOOKUP($A14,'Return Data'!$B$7:$R$2843,9,0)</f>
        <v>4.4389000000000003</v>
      </c>
      <c r="E14" s="66">
        <f t="shared" si="0"/>
        <v>14</v>
      </c>
      <c r="F14" s="65">
        <f>VLOOKUP($A14,'Return Data'!$B$7:$R$2843,10,0)</f>
        <v>5.4870000000000001</v>
      </c>
      <c r="G14" s="66">
        <f t="shared" si="1"/>
        <v>19</v>
      </c>
      <c r="H14" s="65">
        <f>VLOOKUP($A14,'Return Data'!$B$7:$R$2843,11,0)</f>
        <v>3.3628</v>
      </c>
      <c r="I14" s="66">
        <f t="shared" si="2"/>
        <v>5</v>
      </c>
      <c r="J14" s="65">
        <f>VLOOKUP($A14,'Return Data'!$B$7:$R$2843,12,0)</f>
        <v>5.8517999999999999</v>
      </c>
      <c r="K14" s="66">
        <f t="shared" si="3"/>
        <v>5</v>
      </c>
      <c r="L14" s="65">
        <f>VLOOKUP($A14,'Return Data'!$B$7:$R$2843,13,0)</f>
        <v>6.4158999999999997</v>
      </c>
      <c r="M14" s="66">
        <f t="shared" si="4"/>
        <v>10</v>
      </c>
      <c r="N14" s="65">
        <f>VLOOKUP($A14,'Return Data'!$B$7:$R$2843,17,0)</f>
        <v>8.1016999999999992</v>
      </c>
      <c r="O14" s="66">
        <f t="shared" si="5"/>
        <v>13</v>
      </c>
      <c r="P14" s="65">
        <f>VLOOKUP($A14,'Return Data'!$B$7:$R$2843,14,0)</f>
        <v>8.2733000000000008</v>
      </c>
      <c r="Q14" s="66">
        <f t="shared" si="6"/>
        <v>13</v>
      </c>
      <c r="R14" s="65">
        <f>VLOOKUP($A14,'Return Data'!$B$7:$R$2843,16,0)</f>
        <v>8.4457000000000004</v>
      </c>
      <c r="S14" s="67">
        <f t="shared" si="7"/>
        <v>7</v>
      </c>
    </row>
    <row r="15" spans="1:19" x14ac:dyDescent="0.3">
      <c r="A15" s="82" t="s">
        <v>580</v>
      </c>
      <c r="B15" s="64">
        <f>VLOOKUP($A15,'Return Data'!$B$7:$R$2843,3,0)</f>
        <v>44347</v>
      </c>
      <c r="C15" s="65">
        <f>VLOOKUP($A15,'Return Data'!$B$7:$R$2843,4,0)</f>
        <v>19.426400000000001</v>
      </c>
      <c r="D15" s="65">
        <f>VLOOKUP($A15,'Return Data'!$B$7:$R$2843,9,0)</f>
        <v>4.0688000000000004</v>
      </c>
      <c r="E15" s="66">
        <f t="shared" si="0"/>
        <v>16</v>
      </c>
      <c r="F15" s="65">
        <f>VLOOKUP($A15,'Return Data'!$B$7:$R$2843,10,0)</f>
        <v>7.0682999999999998</v>
      </c>
      <c r="G15" s="66">
        <f t="shared" si="1"/>
        <v>14</v>
      </c>
      <c r="H15" s="65">
        <f>VLOOKUP($A15,'Return Data'!$B$7:$R$2843,11,0)</f>
        <v>3.0013999999999998</v>
      </c>
      <c r="I15" s="66">
        <f t="shared" si="2"/>
        <v>12</v>
      </c>
      <c r="J15" s="65">
        <f>VLOOKUP($A15,'Return Data'!$B$7:$R$2843,12,0)</f>
        <v>5.1459999999999999</v>
      </c>
      <c r="K15" s="66">
        <f t="shared" si="3"/>
        <v>14</v>
      </c>
      <c r="L15" s="65">
        <f>VLOOKUP($A15,'Return Data'!$B$7:$R$2843,13,0)</f>
        <v>6.6254</v>
      </c>
      <c r="M15" s="66">
        <f t="shared" si="4"/>
        <v>9</v>
      </c>
      <c r="N15" s="65">
        <f>VLOOKUP($A15,'Return Data'!$B$7:$R$2843,17,0)</f>
        <v>9.0465</v>
      </c>
      <c r="O15" s="66">
        <f t="shared" si="5"/>
        <v>3</v>
      </c>
      <c r="P15" s="65">
        <f>VLOOKUP($A15,'Return Data'!$B$7:$R$2843,14,0)</f>
        <v>9.6873000000000005</v>
      </c>
      <c r="Q15" s="66">
        <f t="shared" si="6"/>
        <v>2</v>
      </c>
      <c r="R15" s="65">
        <f>VLOOKUP($A15,'Return Data'!$B$7:$R$2843,16,0)</f>
        <v>8.3941999999999997</v>
      </c>
      <c r="S15" s="67">
        <f t="shared" si="7"/>
        <v>9</v>
      </c>
    </row>
    <row r="16" spans="1:19" x14ac:dyDescent="0.3">
      <c r="A16" s="82" t="s">
        <v>583</v>
      </c>
      <c r="B16" s="64">
        <f>VLOOKUP($A16,'Return Data'!$B$7:$R$2843,3,0)</f>
        <v>44347</v>
      </c>
      <c r="C16" s="65">
        <f>VLOOKUP($A16,'Return Data'!$B$7:$R$2843,4,0)</f>
        <v>1825.8244999999999</v>
      </c>
      <c r="D16" s="65">
        <f>VLOOKUP($A16,'Return Data'!$B$7:$R$2843,9,0)</f>
        <v>7.7690000000000001</v>
      </c>
      <c r="E16" s="66">
        <f t="shared" si="0"/>
        <v>4</v>
      </c>
      <c r="F16" s="65">
        <f>VLOOKUP($A16,'Return Data'!$B$7:$R$2843,10,0)</f>
        <v>13.95</v>
      </c>
      <c r="G16" s="66">
        <f t="shared" si="1"/>
        <v>3</v>
      </c>
      <c r="H16" s="65">
        <f>VLOOKUP($A16,'Return Data'!$B$7:$R$2843,11,0)</f>
        <v>2.5798999999999999</v>
      </c>
      <c r="I16" s="66">
        <f t="shared" si="2"/>
        <v>17</v>
      </c>
      <c r="J16" s="65">
        <f>VLOOKUP($A16,'Return Data'!$B$7:$R$2843,12,0)</f>
        <v>4.9631999999999996</v>
      </c>
      <c r="K16" s="66">
        <f t="shared" si="3"/>
        <v>16</v>
      </c>
      <c r="L16" s="65">
        <f>VLOOKUP($A16,'Return Data'!$B$7:$R$2843,13,0)</f>
        <v>5.9962</v>
      </c>
      <c r="M16" s="66">
        <f t="shared" si="4"/>
        <v>15</v>
      </c>
      <c r="N16" s="65">
        <f>VLOOKUP($A16,'Return Data'!$B$7:$R$2843,17,0)</f>
        <v>7.7675000000000001</v>
      </c>
      <c r="O16" s="66">
        <f t="shared" si="5"/>
        <v>14</v>
      </c>
      <c r="P16" s="65">
        <f>VLOOKUP($A16,'Return Data'!$B$7:$R$2843,14,0)</f>
        <v>8.1613000000000007</v>
      </c>
      <c r="Q16" s="66">
        <f t="shared" si="6"/>
        <v>14</v>
      </c>
      <c r="R16" s="65">
        <f>VLOOKUP($A16,'Return Data'!$B$7:$R$2843,16,0)</f>
        <v>7.4076000000000004</v>
      </c>
      <c r="S16" s="67">
        <f t="shared" si="7"/>
        <v>18</v>
      </c>
    </row>
    <row r="17" spans="1:19" x14ac:dyDescent="0.3">
      <c r="A17" s="82" t="s">
        <v>585</v>
      </c>
      <c r="B17" s="64">
        <f>VLOOKUP($A17,'Return Data'!$B$7:$R$2843,3,0)</f>
        <v>44347</v>
      </c>
      <c r="C17" s="65">
        <f>VLOOKUP($A17,'Return Data'!$B$7:$R$2843,4,0)</f>
        <v>50.972999999999999</v>
      </c>
      <c r="D17" s="65">
        <f>VLOOKUP($A17,'Return Data'!$B$7:$R$2843,9,0)</f>
        <v>8.4029000000000007</v>
      </c>
      <c r="E17" s="66">
        <f t="shared" si="0"/>
        <v>3</v>
      </c>
      <c r="F17" s="65">
        <f>VLOOKUP($A17,'Return Data'!$B$7:$R$2843,10,0)</f>
        <v>7.2184999999999997</v>
      </c>
      <c r="G17" s="66">
        <f t="shared" si="1"/>
        <v>13</v>
      </c>
      <c r="H17" s="65">
        <f>VLOOKUP($A17,'Return Data'!$B$7:$R$2843,11,0)</f>
        <v>2.9866000000000001</v>
      </c>
      <c r="I17" s="66">
        <f t="shared" si="2"/>
        <v>13</v>
      </c>
      <c r="J17" s="65">
        <f>VLOOKUP($A17,'Return Data'!$B$7:$R$2843,12,0)</f>
        <v>5.6524999999999999</v>
      </c>
      <c r="K17" s="66">
        <f t="shared" si="3"/>
        <v>10</v>
      </c>
      <c r="L17" s="65">
        <f>VLOOKUP($A17,'Return Data'!$B$7:$R$2843,13,0)</f>
        <v>6.7046999999999999</v>
      </c>
      <c r="M17" s="66">
        <f t="shared" si="4"/>
        <v>7</v>
      </c>
      <c r="N17" s="65">
        <f>VLOOKUP($A17,'Return Data'!$B$7:$R$2843,17,0)</f>
        <v>8.7942</v>
      </c>
      <c r="O17" s="66">
        <f t="shared" si="5"/>
        <v>5</v>
      </c>
      <c r="P17" s="65">
        <f>VLOOKUP($A17,'Return Data'!$B$7:$R$2843,14,0)</f>
        <v>9.1912000000000003</v>
      </c>
      <c r="Q17" s="66">
        <f t="shared" si="6"/>
        <v>5</v>
      </c>
      <c r="R17" s="65">
        <f>VLOOKUP($A17,'Return Data'!$B$7:$R$2843,16,0)</f>
        <v>7.5294999999999996</v>
      </c>
      <c r="S17" s="67">
        <f t="shared" si="7"/>
        <v>16</v>
      </c>
    </row>
    <row r="18" spans="1:19" x14ac:dyDescent="0.3">
      <c r="A18" s="82" t="s">
        <v>588</v>
      </c>
      <c r="B18" s="64">
        <f>VLOOKUP($A18,'Return Data'!$B$7:$R$2843,3,0)</f>
        <v>44347</v>
      </c>
      <c r="C18" s="65">
        <f>VLOOKUP($A18,'Return Data'!$B$7:$R$2843,4,0)</f>
        <v>19.627600000000001</v>
      </c>
      <c r="D18" s="65">
        <f>VLOOKUP($A18,'Return Data'!$B$7:$R$2843,9,0)</f>
        <v>5.1574999999999998</v>
      </c>
      <c r="E18" s="66">
        <f t="shared" si="0"/>
        <v>12</v>
      </c>
      <c r="F18" s="65">
        <f>VLOOKUP($A18,'Return Data'!$B$7:$R$2843,10,0)</f>
        <v>7.4234999999999998</v>
      </c>
      <c r="G18" s="66">
        <f t="shared" si="1"/>
        <v>10</v>
      </c>
      <c r="H18" s="65">
        <f>VLOOKUP($A18,'Return Data'!$B$7:$R$2843,11,0)</f>
        <v>2.7311999999999999</v>
      </c>
      <c r="I18" s="66">
        <f t="shared" si="2"/>
        <v>15</v>
      </c>
      <c r="J18" s="65">
        <f>VLOOKUP($A18,'Return Data'!$B$7:$R$2843,12,0)</f>
        <v>5.0685000000000002</v>
      </c>
      <c r="K18" s="66">
        <f t="shared" si="3"/>
        <v>15</v>
      </c>
      <c r="L18" s="65">
        <f>VLOOKUP($A18,'Return Data'!$B$7:$R$2843,13,0)</f>
        <v>6.1858000000000004</v>
      </c>
      <c r="M18" s="66">
        <f t="shared" si="4"/>
        <v>13</v>
      </c>
      <c r="N18" s="65">
        <f>VLOOKUP($A18,'Return Data'!$B$7:$R$2843,17,0)</f>
        <v>8.6895000000000007</v>
      </c>
      <c r="O18" s="66">
        <f t="shared" si="5"/>
        <v>8</v>
      </c>
      <c r="P18" s="65">
        <f>VLOOKUP($A18,'Return Data'!$B$7:$R$2843,14,0)</f>
        <v>8.4349000000000007</v>
      </c>
      <c r="Q18" s="66">
        <f t="shared" si="6"/>
        <v>12</v>
      </c>
      <c r="R18" s="65">
        <f>VLOOKUP($A18,'Return Data'!$B$7:$R$2843,16,0)</f>
        <v>5.0438999999999998</v>
      </c>
      <c r="S18" s="67">
        <f t="shared" si="7"/>
        <v>20</v>
      </c>
    </row>
    <row r="19" spans="1:19" x14ac:dyDescent="0.3">
      <c r="A19" s="82" t="s">
        <v>589</v>
      </c>
      <c r="B19" s="64">
        <f>VLOOKUP($A19,'Return Data'!$B$7:$R$2843,3,0)</f>
        <v>44347</v>
      </c>
      <c r="C19" s="65">
        <f>VLOOKUP($A19,'Return Data'!$B$7:$R$2843,4,0)</f>
        <v>27.646799999999999</v>
      </c>
      <c r="D19" s="65">
        <f>VLOOKUP($A19,'Return Data'!$B$7:$R$2843,9,0)</f>
        <v>3.8069000000000002</v>
      </c>
      <c r="E19" s="66">
        <f t="shared" si="0"/>
        <v>18</v>
      </c>
      <c r="F19" s="65">
        <f>VLOOKUP($A19,'Return Data'!$B$7:$R$2843,10,0)</f>
        <v>5.7047999999999996</v>
      </c>
      <c r="G19" s="66">
        <f t="shared" si="1"/>
        <v>17</v>
      </c>
      <c r="H19" s="65">
        <f>VLOOKUP($A19,'Return Data'!$B$7:$R$2843,11,0)</f>
        <v>2.1417999999999999</v>
      </c>
      <c r="I19" s="66">
        <f t="shared" si="2"/>
        <v>19</v>
      </c>
      <c r="J19" s="65">
        <f>VLOOKUP($A19,'Return Data'!$B$7:$R$2843,12,0)</f>
        <v>4.0774999999999997</v>
      </c>
      <c r="K19" s="66">
        <f t="shared" si="3"/>
        <v>19</v>
      </c>
      <c r="L19" s="65">
        <f>VLOOKUP($A19,'Return Data'!$B$7:$R$2843,13,0)</f>
        <v>5.0410000000000004</v>
      </c>
      <c r="M19" s="66">
        <f t="shared" si="4"/>
        <v>19</v>
      </c>
      <c r="N19" s="65">
        <f>VLOOKUP($A19,'Return Data'!$B$7:$R$2843,17,0)</f>
        <v>7.3506999999999998</v>
      </c>
      <c r="O19" s="66">
        <f t="shared" si="5"/>
        <v>15</v>
      </c>
      <c r="P19" s="65">
        <f>VLOOKUP($A19,'Return Data'!$B$7:$R$2843,14,0)</f>
        <v>8.1183999999999994</v>
      </c>
      <c r="Q19" s="66">
        <f t="shared" si="6"/>
        <v>15</v>
      </c>
      <c r="R19" s="65">
        <f>VLOOKUP($A19,'Return Data'!$B$7:$R$2843,16,0)</f>
        <v>7.5263999999999998</v>
      </c>
      <c r="S19" s="67">
        <f t="shared" si="7"/>
        <v>17</v>
      </c>
    </row>
    <row r="20" spans="1:19" x14ac:dyDescent="0.3">
      <c r="A20" s="82" t="s">
        <v>591</v>
      </c>
      <c r="B20" s="64">
        <f>VLOOKUP($A20,'Return Data'!$B$7:$R$2843,3,0)</f>
        <v>44347</v>
      </c>
      <c r="C20" s="65">
        <f>VLOOKUP($A20,'Return Data'!$B$7:$R$2843,4,0)</f>
        <v>16.310099999999998</v>
      </c>
      <c r="D20" s="65">
        <f>VLOOKUP($A20,'Return Data'!$B$7:$R$2843,9,0)</f>
        <v>5.5631000000000004</v>
      </c>
      <c r="E20" s="66">
        <f t="shared" si="0"/>
        <v>10</v>
      </c>
      <c r="F20" s="65">
        <f>VLOOKUP($A20,'Return Data'!$B$7:$R$2843,10,0)</f>
        <v>8.6346000000000007</v>
      </c>
      <c r="G20" s="66">
        <f t="shared" si="1"/>
        <v>5</v>
      </c>
      <c r="H20" s="65">
        <f>VLOOKUP($A20,'Return Data'!$B$7:$R$2843,11,0)</f>
        <v>3.2397999999999998</v>
      </c>
      <c r="I20" s="66">
        <f t="shared" si="2"/>
        <v>7</v>
      </c>
      <c r="J20" s="65">
        <f>VLOOKUP($A20,'Return Data'!$B$7:$R$2843,12,0)</f>
        <v>5.7641</v>
      </c>
      <c r="K20" s="66">
        <f t="shared" si="3"/>
        <v>7</v>
      </c>
      <c r="L20" s="65">
        <f>VLOOKUP($A20,'Return Data'!$B$7:$R$2843,13,0)</f>
        <v>6.6852999999999998</v>
      </c>
      <c r="M20" s="66">
        <f t="shared" si="4"/>
        <v>8</v>
      </c>
      <c r="N20" s="65">
        <f>VLOOKUP($A20,'Return Data'!$B$7:$R$2843,17,0)</f>
        <v>9.1142000000000003</v>
      </c>
      <c r="O20" s="66">
        <f t="shared" si="5"/>
        <v>2</v>
      </c>
      <c r="P20" s="65">
        <f>VLOOKUP($A20,'Return Data'!$B$7:$R$2843,14,0)</f>
        <v>9.2881</v>
      </c>
      <c r="Q20" s="66">
        <f t="shared" si="6"/>
        <v>3</v>
      </c>
      <c r="R20" s="65">
        <f>VLOOKUP($A20,'Return Data'!$B$7:$R$2843,16,0)</f>
        <v>8.4228000000000005</v>
      </c>
      <c r="S20" s="67">
        <f t="shared" si="7"/>
        <v>8</v>
      </c>
    </row>
    <row r="21" spans="1:19" x14ac:dyDescent="0.3">
      <c r="A21" s="82" t="s">
        <v>593</v>
      </c>
      <c r="B21" s="64">
        <f>VLOOKUP($A21,'Return Data'!$B$7:$R$2843,3,0)</f>
        <v>44347</v>
      </c>
      <c r="C21" s="65">
        <f>VLOOKUP($A21,'Return Data'!$B$7:$R$2843,4,0)</f>
        <v>19.249600000000001</v>
      </c>
      <c r="D21" s="65">
        <f>VLOOKUP($A21,'Return Data'!$B$7:$R$2843,9,0)</f>
        <v>6.0557999999999996</v>
      </c>
      <c r="E21" s="66">
        <f t="shared" si="0"/>
        <v>8</v>
      </c>
      <c r="F21" s="65">
        <f>VLOOKUP($A21,'Return Data'!$B$7:$R$2843,10,0)</f>
        <v>7.3038999999999996</v>
      </c>
      <c r="G21" s="66">
        <f t="shared" si="1"/>
        <v>11</v>
      </c>
      <c r="H21" s="65">
        <f>VLOOKUP($A21,'Return Data'!$B$7:$R$2843,11,0)</f>
        <v>3.1362000000000001</v>
      </c>
      <c r="I21" s="66">
        <f t="shared" si="2"/>
        <v>8</v>
      </c>
      <c r="J21" s="65">
        <f>VLOOKUP($A21,'Return Data'!$B$7:$R$2843,12,0)</f>
        <v>5.5430999999999999</v>
      </c>
      <c r="K21" s="66">
        <f t="shared" si="3"/>
        <v>11</v>
      </c>
      <c r="L21" s="65">
        <f>VLOOKUP($A21,'Return Data'!$B$7:$R$2843,13,0)</f>
        <v>6.1965000000000003</v>
      </c>
      <c r="M21" s="66">
        <f t="shared" si="4"/>
        <v>12</v>
      </c>
      <c r="N21" s="65">
        <f>VLOOKUP($A21,'Return Data'!$B$7:$R$2843,17,0)</f>
        <v>8.4619999999999997</v>
      </c>
      <c r="O21" s="66">
        <f t="shared" si="5"/>
        <v>9</v>
      </c>
      <c r="P21" s="65">
        <f>VLOOKUP($A21,'Return Data'!$B$7:$R$2843,14,0)</f>
        <v>8.7956000000000003</v>
      </c>
      <c r="Q21" s="66">
        <f t="shared" si="6"/>
        <v>10</v>
      </c>
      <c r="R21" s="65">
        <f>VLOOKUP($A21,'Return Data'!$B$7:$R$2843,16,0)</f>
        <v>8.2767999999999997</v>
      </c>
      <c r="S21" s="67">
        <f t="shared" si="7"/>
        <v>12</v>
      </c>
    </row>
    <row r="22" spans="1:19" x14ac:dyDescent="0.3">
      <c r="A22" s="82" t="s">
        <v>596</v>
      </c>
      <c r="B22" s="64">
        <f>VLOOKUP($A22,'Return Data'!$B$7:$R$2843,3,0)</f>
        <v>44347</v>
      </c>
      <c r="C22" s="65">
        <f>VLOOKUP($A22,'Return Data'!$B$7:$R$2843,4,0)</f>
        <v>2480.2523000000001</v>
      </c>
      <c r="D22" s="65">
        <f>VLOOKUP($A22,'Return Data'!$B$7:$R$2843,9,0)</f>
        <v>5.4983000000000004</v>
      </c>
      <c r="E22" s="66">
        <f t="shared" si="0"/>
        <v>11</v>
      </c>
      <c r="F22" s="65">
        <f>VLOOKUP($A22,'Return Data'!$B$7:$R$2843,10,0)</f>
        <v>6.2816999999999998</v>
      </c>
      <c r="G22" s="66">
        <f t="shared" si="1"/>
        <v>15</v>
      </c>
      <c r="H22" s="65">
        <f>VLOOKUP($A22,'Return Data'!$B$7:$R$2843,11,0)</f>
        <v>2.0716000000000001</v>
      </c>
      <c r="I22" s="66">
        <f t="shared" si="2"/>
        <v>20</v>
      </c>
      <c r="J22" s="65">
        <f>VLOOKUP($A22,'Return Data'!$B$7:$R$2843,12,0)</f>
        <v>5.2786999999999997</v>
      </c>
      <c r="K22" s="66">
        <f t="shared" si="3"/>
        <v>13</v>
      </c>
      <c r="L22" s="65">
        <f>VLOOKUP($A22,'Return Data'!$B$7:$R$2843,13,0)</f>
        <v>5.9715999999999996</v>
      </c>
      <c r="M22" s="66">
        <f t="shared" si="4"/>
        <v>16</v>
      </c>
      <c r="N22" s="65">
        <f>VLOOKUP($A22,'Return Data'!$B$7:$R$2843,17,0)</f>
        <v>8.3796999999999997</v>
      </c>
      <c r="O22" s="66">
        <f t="shared" si="5"/>
        <v>10</v>
      </c>
      <c r="P22" s="65">
        <f>VLOOKUP($A22,'Return Data'!$B$7:$R$2843,14,0)</f>
        <v>8.5391999999999992</v>
      </c>
      <c r="Q22" s="66">
        <f t="shared" si="6"/>
        <v>11</v>
      </c>
      <c r="R22" s="65">
        <f>VLOOKUP($A22,'Return Data'!$B$7:$R$2843,16,0)</f>
        <v>8.1096000000000004</v>
      </c>
      <c r="S22" s="67">
        <f t="shared" si="7"/>
        <v>13</v>
      </c>
    </row>
    <row r="23" spans="1:19" x14ac:dyDescent="0.3">
      <c r="A23" s="82" t="s">
        <v>597</v>
      </c>
      <c r="B23" s="64">
        <f>VLOOKUP($A23,'Return Data'!$B$7:$R$2843,3,0)</f>
        <v>44347</v>
      </c>
      <c r="C23" s="65">
        <f>VLOOKUP($A23,'Return Data'!$B$7:$R$2843,4,0)</f>
        <v>34.095700000000001</v>
      </c>
      <c r="D23" s="65">
        <f>VLOOKUP($A23,'Return Data'!$B$7:$R$2843,9,0)</f>
        <v>3.0259</v>
      </c>
      <c r="E23" s="66">
        <f t="shared" si="0"/>
        <v>20</v>
      </c>
      <c r="F23" s="65">
        <f>VLOOKUP($A23,'Return Data'!$B$7:$R$2843,10,0)</f>
        <v>3.5303</v>
      </c>
      <c r="G23" s="66">
        <f t="shared" si="1"/>
        <v>20</v>
      </c>
      <c r="H23" s="65">
        <f>VLOOKUP($A23,'Return Data'!$B$7:$R$2843,11,0)</f>
        <v>3.1356000000000002</v>
      </c>
      <c r="I23" s="66">
        <f t="shared" si="2"/>
        <v>9</v>
      </c>
      <c r="J23" s="65">
        <f>VLOOKUP($A23,'Return Data'!$B$7:$R$2843,12,0)</f>
        <v>3.8540000000000001</v>
      </c>
      <c r="K23" s="66">
        <f t="shared" si="3"/>
        <v>20</v>
      </c>
      <c r="L23" s="65">
        <f>VLOOKUP($A23,'Return Data'!$B$7:$R$2843,13,0)</f>
        <v>4.7849000000000004</v>
      </c>
      <c r="M23" s="66">
        <f t="shared" si="4"/>
        <v>20</v>
      </c>
      <c r="N23" s="65">
        <f>VLOOKUP($A23,'Return Data'!$B$7:$R$2843,17,0)</f>
        <v>7.2125000000000004</v>
      </c>
      <c r="O23" s="66">
        <f t="shared" si="5"/>
        <v>16</v>
      </c>
      <c r="P23" s="65">
        <f>VLOOKUP($A23,'Return Data'!$B$7:$R$2843,14,0)</f>
        <v>8.0510000000000002</v>
      </c>
      <c r="Q23" s="66">
        <f t="shared" si="6"/>
        <v>16</v>
      </c>
      <c r="R23" s="65">
        <f>VLOOKUP($A23,'Return Data'!$B$7:$R$2843,16,0)</f>
        <v>7.7525000000000004</v>
      </c>
      <c r="S23" s="67">
        <f t="shared" si="7"/>
        <v>15</v>
      </c>
    </row>
    <row r="24" spans="1:19" x14ac:dyDescent="0.3">
      <c r="A24" s="82" t="s">
        <v>600</v>
      </c>
      <c r="B24" s="64">
        <f>VLOOKUP($A24,'Return Data'!$B$7:$R$2843,3,0)</f>
        <v>44347</v>
      </c>
      <c r="C24" s="65">
        <f>VLOOKUP($A24,'Return Data'!$B$7:$R$2843,4,0)</f>
        <v>11.361700000000001</v>
      </c>
      <c r="D24" s="65">
        <f>VLOOKUP($A24,'Return Data'!$B$7:$R$2843,9,0)</f>
        <v>6.8901000000000003</v>
      </c>
      <c r="E24" s="66">
        <f t="shared" si="0"/>
        <v>6</v>
      </c>
      <c r="F24" s="65">
        <f>VLOOKUP($A24,'Return Data'!$B$7:$R$2843,10,0)</f>
        <v>7.9409999999999998</v>
      </c>
      <c r="G24" s="66">
        <f t="shared" si="1"/>
        <v>8</v>
      </c>
      <c r="H24" s="65">
        <f>VLOOKUP($A24,'Return Data'!$B$7:$R$2843,11,0)</f>
        <v>2.7484999999999999</v>
      </c>
      <c r="I24" s="66">
        <f t="shared" si="2"/>
        <v>14</v>
      </c>
      <c r="J24" s="65">
        <f>VLOOKUP($A24,'Return Data'!$B$7:$R$2843,12,0)</f>
        <v>5.7104999999999997</v>
      </c>
      <c r="K24" s="66">
        <f t="shared" si="3"/>
        <v>9</v>
      </c>
      <c r="L24" s="65">
        <f>VLOOKUP($A24,'Return Data'!$B$7:$R$2843,13,0)</f>
        <v>7.1135000000000002</v>
      </c>
      <c r="M24" s="66">
        <f t="shared" si="4"/>
        <v>4</v>
      </c>
      <c r="N24" s="65"/>
      <c r="O24" s="66"/>
      <c r="P24" s="65"/>
      <c r="Q24" s="66"/>
      <c r="R24" s="65">
        <f>VLOOKUP($A24,'Return Data'!$B$7:$R$2843,16,0)</f>
        <v>8.0897000000000006</v>
      </c>
      <c r="S24" s="67">
        <f t="shared" si="7"/>
        <v>14</v>
      </c>
    </row>
    <row r="25" spans="1:19" x14ac:dyDescent="0.3">
      <c r="A25" s="82" t="s">
        <v>602</v>
      </c>
      <c r="B25" s="64">
        <f>VLOOKUP($A25,'Return Data'!$B$7:$R$2843,3,0)</f>
        <v>44347</v>
      </c>
      <c r="C25" s="65">
        <f>VLOOKUP($A25,'Return Data'!$B$7:$R$2843,4,0)</f>
        <v>16.2697</v>
      </c>
      <c r="D25" s="65">
        <f>VLOOKUP($A25,'Return Data'!$B$7:$R$2843,9,0)</f>
        <v>3.7970999999999999</v>
      </c>
      <c r="E25" s="66">
        <f t="shared" si="0"/>
        <v>19</v>
      </c>
      <c r="F25" s="65">
        <f>VLOOKUP($A25,'Return Data'!$B$7:$R$2843,10,0)</f>
        <v>5.5189000000000004</v>
      </c>
      <c r="G25" s="66">
        <f t="shared" si="1"/>
        <v>18</v>
      </c>
      <c r="H25" s="65">
        <f>VLOOKUP($A25,'Return Data'!$B$7:$R$2843,11,0)</f>
        <v>2.3300999999999998</v>
      </c>
      <c r="I25" s="66">
        <f t="shared" si="2"/>
        <v>18</v>
      </c>
      <c r="J25" s="65">
        <f>VLOOKUP($A25,'Return Data'!$B$7:$R$2843,12,0)</f>
        <v>4.1150000000000002</v>
      </c>
      <c r="K25" s="66">
        <f t="shared" si="3"/>
        <v>18</v>
      </c>
      <c r="L25" s="65">
        <f>VLOOKUP($A25,'Return Data'!$B$7:$R$2843,13,0)</f>
        <v>5.0735999999999999</v>
      </c>
      <c r="M25" s="66">
        <f t="shared" si="4"/>
        <v>18</v>
      </c>
      <c r="N25" s="65">
        <f>VLOOKUP($A25,'Return Data'!$B$7:$R$2843,17,0)</f>
        <v>6.8651</v>
      </c>
      <c r="O25" s="66">
        <f>RANK(N25,N$8:N$27,0)</f>
        <v>17</v>
      </c>
      <c r="P25" s="65">
        <f>VLOOKUP($A25,'Return Data'!$B$7:$R$2843,14,0)</f>
        <v>4.5019</v>
      </c>
      <c r="Q25" s="66">
        <f>RANK(P25,P$8:P$27,0)</f>
        <v>17</v>
      </c>
      <c r="R25" s="65">
        <f>VLOOKUP($A25,'Return Data'!$B$7:$R$2843,16,0)</f>
        <v>6.8693999999999997</v>
      </c>
      <c r="S25" s="67">
        <f t="shared" si="7"/>
        <v>19</v>
      </c>
    </row>
    <row r="26" spans="1:19" x14ac:dyDescent="0.3">
      <c r="A26" s="82" t="s">
        <v>714</v>
      </c>
      <c r="B26" s="64">
        <f>VLOOKUP($A26,'Return Data'!$B$7:$R$2843,3,0)</f>
        <v>44347</v>
      </c>
      <c r="C26" s="65">
        <f>VLOOKUP($A26,'Return Data'!$B$7:$R$2843,4,0)</f>
        <v>1130.1418000000001</v>
      </c>
      <c r="D26" s="65">
        <f>VLOOKUP($A26,'Return Data'!$B$7:$R$2843,9,0)</f>
        <v>5.0121000000000002</v>
      </c>
      <c r="E26" s="66">
        <f t="shared" si="0"/>
        <v>13</v>
      </c>
      <c r="F26" s="65">
        <f>VLOOKUP($A26,'Return Data'!$B$7:$R$2843,10,0)</f>
        <v>8.6965000000000003</v>
      </c>
      <c r="G26" s="66">
        <f t="shared" si="1"/>
        <v>4</v>
      </c>
      <c r="H26" s="65">
        <f>VLOOKUP($A26,'Return Data'!$B$7:$R$2843,11,0)</f>
        <v>3.9020000000000001</v>
      </c>
      <c r="I26" s="66">
        <f t="shared" si="2"/>
        <v>2</v>
      </c>
      <c r="J26" s="65">
        <f>VLOOKUP($A26,'Return Data'!$B$7:$R$2843,12,0)</f>
        <v>6.1558999999999999</v>
      </c>
      <c r="K26" s="66">
        <f t="shared" si="3"/>
        <v>3</v>
      </c>
      <c r="L26" s="65">
        <f>VLOOKUP($A26,'Return Data'!$B$7:$R$2843,13,0)</f>
        <v>7.5162000000000004</v>
      </c>
      <c r="M26" s="66">
        <f t="shared" ref="M26:M27" si="8">RANK(L26,L$8:L$27,0)</f>
        <v>2</v>
      </c>
      <c r="N26" s="65"/>
      <c r="O26" s="66"/>
      <c r="P26" s="65"/>
      <c r="Q26" s="66"/>
      <c r="R26" s="65">
        <f>VLOOKUP($A26,'Return Data'!$B$7:$R$2843,16,0)</f>
        <v>8.9548000000000005</v>
      </c>
      <c r="S26" s="67">
        <f t="shared" si="7"/>
        <v>2</v>
      </c>
    </row>
    <row r="27" spans="1:19" x14ac:dyDescent="0.3">
      <c r="A27" s="82" t="s">
        <v>715</v>
      </c>
      <c r="B27" s="64">
        <f>VLOOKUP($A27,'Return Data'!$B$7:$R$2843,3,0)</f>
        <v>44347</v>
      </c>
      <c r="C27" s="65">
        <f>VLOOKUP($A27,'Return Data'!$B$7:$R$2843,4,0)</f>
        <v>1152.5143</v>
      </c>
      <c r="D27" s="65">
        <f>VLOOKUP($A27,'Return Data'!$B$7:$R$2843,9,0)</f>
        <v>9.9710000000000001</v>
      </c>
      <c r="E27" s="66">
        <f t="shared" si="0"/>
        <v>1</v>
      </c>
      <c r="F27" s="65">
        <f>VLOOKUP($A27,'Return Data'!$B$7:$R$2843,10,0)</f>
        <v>16.4495</v>
      </c>
      <c r="G27" s="66">
        <f t="shared" si="1"/>
        <v>1</v>
      </c>
      <c r="H27" s="65">
        <f>VLOOKUP($A27,'Return Data'!$B$7:$R$2843,11,0)</f>
        <v>4.0627000000000004</v>
      </c>
      <c r="I27" s="66">
        <f t="shared" si="2"/>
        <v>1</v>
      </c>
      <c r="J27" s="65">
        <f>VLOOKUP($A27,'Return Data'!$B$7:$R$2843,12,0)</f>
        <v>7.4150999999999998</v>
      </c>
      <c r="K27" s="66">
        <f t="shared" si="3"/>
        <v>1</v>
      </c>
      <c r="L27" s="65">
        <f>VLOOKUP($A27,'Return Data'!$B$7:$R$2843,13,0)</f>
        <v>8.2876999999999992</v>
      </c>
      <c r="M27" s="66">
        <f t="shared" si="8"/>
        <v>1</v>
      </c>
      <c r="N27" s="65"/>
      <c r="O27" s="66"/>
      <c r="P27" s="65"/>
      <c r="Q27" s="66"/>
      <c r="R27" s="65">
        <f>VLOOKUP($A27,'Return Data'!$B$7:$R$2843,16,0)</f>
        <v>10.469799999999999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5.8422750000000017</v>
      </c>
      <c r="E29" s="88"/>
      <c r="F29" s="89">
        <f>AVERAGE(F8:F27)</f>
        <v>8.1775599999999997</v>
      </c>
      <c r="G29" s="88"/>
      <c r="H29" s="89">
        <f>AVERAGE(H8:H27)</f>
        <v>3.028165</v>
      </c>
      <c r="I29" s="88"/>
      <c r="J29" s="89">
        <f>AVERAGE(J8:J27)</f>
        <v>5.4292049999999987</v>
      </c>
      <c r="K29" s="88"/>
      <c r="L29" s="89">
        <f>AVERAGE(L8:L27)</f>
        <v>6.4037999999999986</v>
      </c>
      <c r="M29" s="88"/>
      <c r="N29" s="89">
        <f>AVERAGE(N8:N27)</f>
        <v>8.4206764705882371</v>
      </c>
      <c r="O29" s="88"/>
      <c r="P29" s="89">
        <f>AVERAGE(P8:P27)</f>
        <v>8.6294588235294114</v>
      </c>
      <c r="Q29" s="88"/>
      <c r="R29" s="89">
        <f>AVERAGE(R8:R27)</f>
        <v>8.1324199999999998</v>
      </c>
      <c r="S29" s="90"/>
    </row>
    <row r="30" spans="1:19" x14ac:dyDescent="0.3">
      <c r="A30" s="87" t="s">
        <v>28</v>
      </c>
      <c r="B30" s="88"/>
      <c r="C30" s="88"/>
      <c r="D30" s="89">
        <f>MIN(D8:D27)</f>
        <v>3.0259</v>
      </c>
      <c r="E30" s="88"/>
      <c r="F30" s="89">
        <f>MIN(F8:F27)</f>
        <v>3.5303</v>
      </c>
      <c r="G30" s="88"/>
      <c r="H30" s="89">
        <f>MIN(H8:H27)</f>
        <v>2.0716000000000001</v>
      </c>
      <c r="I30" s="88"/>
      <c r="J30" s="89">
        <f>MIN(J8:J27)</f>
        <v>3.8540000000000001</v>
      </c>
      <c r="K30" s="88"/>
      <c r="L30" s="89">
        <f>MIN(L8:L27)</f>
        <v>4.7849000000000004</v>
      </c>
      <c r="M30" s="88"/>
      <c r="N30" s="89">
        <f>MIN(N8:N27)</f>
        <v>6.8651</v>
      </c>
      <c r="O30" s="88"/>
      <c r="P30" s="89">
        <f>MIN(P8:P27)</f>
        <v>4.5019</v>
      </c>
      <c r="Q30" s="88"/>
      <c r="R30" s="89">
        <f>MIN(R8:R27)</f>
        <v>5.0438999999999998</v>
      </c>
      <c r="S30" s="90"/>
    </row>
    <row r="31" spans="1:19" ht="15" thickBot="1" x14ac:dyDescent="0.35">
      <c r="A31" s="91" t="s">
        <v>29</v>
      </c>
      <c r="B31" s="92"/>
      <c r="C31" s="92"/>
      <c r="D31" s="93">
        <f>MAX(D8:D27)</f>
        <v>9.9710000000000001</v>
      </c>
      <c r="E31" s="92"/>
      <c r="F31" s="93">
        <f>MAX(F8:F27)</f>
        <v>16.4495</v>
      </c>
      <c r="G31" s="92"/>
      <c r="H31" s="93">
        <f>MAX(H8:H27)</f>
        <v>4.0627000000000004</v>
      </c>
      <c r="I31" s="92"/>
      <c r="J31" s="93">
        <f>MAX(J8:J27)</f>
        <v>7.4150999999999998</v>
      </c>
      <c r="K31" s="92"/>
      <c r="L31" s="93">
        <f>MAX(L8:L27)</f>
        <v>8.2876999999999992</v>
      </c>
      <c r="M31" s="92"/>
      <c r="N31" s="93">
        <f>MAX(N8:N27)</f>
        <v>10.591200000000001</v>
      </c>
      <c r="O31" s="92"/>
      <c r="P31" s="93">
        <f>MAX(P8:P27)</f>
        <v>10.509</v>
      </c>
      <c r="Q31" s="92"/>
      <c r="R31" s="93">
        <f>MAX(R8:R27)</f>
        <v>10.469799999999999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44347</v>
      </c>
      <c r="C8" s="65">
        <f>VLOOKUP($A8,'Return Data'!$B$7:$R$2843,4,0)</f>
        <v>4463.6917999999996</v>
      </c>
      <c r="D8" s="65">
        <f>VLOOKUP($A8,'Return Data'!$B$7:$R$2843,9,0)</f>
        <v>52.769199999999998</v>
      </c>
      <c r="E8" s="66">
        <f>RANK(D8,D$8:D$18,0)</f>
        <v>5</v>
      </c>
      <c r="F8" s="65">
        <f>VLOOKUP($A8,'Return Data'!$B$7:$R$2843,10,0)</f>
        <v>22.063500000000001</v>
      </c>
      <c r="G8" s="66">
        <f>RANK(F8,F$8:F$18,0)</f>
        <v>10</v>
      </c>
      <c r="H8" s="65">
        <f>VLOOKUP($A8,'Return Data'!$B$7:$R$2843,11,0)</f>
        <v>0.63060000000000005</v>
      </c>
      <c r="I8" s="66">
        <f>RANK(H8,H$8:H$18,0)</f>
        <v>5</v>
      </c>
      <c r="J8" s="65">
        <f>VLOOKUP($A8,'Return Data'!$B$7:$R$2843,12,0)</f>
        <v>-9.5597999999999992</v>
      </c>
      <c r="K8" s="66">
        <f>RANK(J8,J$8:J$18,0)</f>
        <v>6</v>
      </c>
      <c r="L8" s="65">
        <f>VLOOKUP($A8,'Return Data'!$B$7:$R$2843,13,0)</f>
        <v>1.9717</v>
      </c>
      <c r="M8" s="66">
        <f>RANK(L8,L$8:L$18,0)</f>
        <v>10</v>
      </c>
      <c r="N8" s="65">
        <f>VLOOKUP($A8,'Return Data'!$B$7:$R$2843,17,0)</f>
        <v>22.5044</v>
      </c>
      <c r="O8" s="66">
        <f>RANK(N8,N$8:N$18,0)</f>
        <v>3</v>
      </c>
      <c r="P8" s="65">
        <f>VLOOKUP($A8,'Return Data'!$B$7:$R$2843,14,0)</f>
        <v>15.2445</v>
      </c>
      <c r="Q8" s="66">
        <f>RANK(P8,P$8:P$18,0)</f>
        <v>3</v>
      </c>
      <c r="R8" s="65">
        <f>VLOOKUP($A8,'Return Data'!$B$7:$R$2843,16,0)</f>
        <v>7.1494999999999997</v>
      </c>
      <c r="S8" s="67">
        <f>RANK(R8,R$8:R$18,0)</f>
        <v>10</v>
      </c>
    </row>
    <row r="9" spans="1:19" x14ac:dyDescent="0.3">
      <c r="A9" s="82" t="s">
        <v>878</v>
      </c>
      <c r="B9" s="64">
        <f>VLOOKUP($A9,'Return Data'!$B$7:$R$2843,3,0)</f>
        <v>44347</v>
      </c>
      <c r="C9" s="65">
        <f>VLOOKUP($A9,'Return Data'!$B$7:$R$2843,4,0)</f>
        <v>42.324300000000001</v>
      </c>
      <c r="D9" s="65">
        <f>VLOOKUP($A9,'Return Data'!$B$7:$R$2843,9,0)</f>
        <v>50.652799999999999</v>
      </c>
      <c r="E9" s="66">
        <f t="shared" ref="E9:E18" si="0">RANK(D9,D$8:D$18,0)</f>
        <v>9</v>
      </c>
      <c r="F9" s="65">
        <f>VLOOKUP($A9,'Return Data'!$B$7:$R$2843,10,0)</f>
        <v>22.786000000000001</v>
      </c>
      <c r="G9" s="66">
        <f t="shared" ref="G9:G18" si="1">RANK(F9,F$8:F$18,0)</f>
        <v>6</v>
      </c>
      <c r="H9" s="65">
        <f>VLOOKUP($A9,'Return Data'!$B$7:$R$2843,11,0)</f>
        <v>0.7228</v>
      </c>
      <c r="I9" s="66">
        <f t="shared" ref="I9:I18" si="2">RANK(H9,H$8:H$18,0)</f>
        <v>4</v>
      </c>
      <c r="J9" s="65">
        <f>VLOOKUP($A9,'Return Data'!$B$7:$R$2843,12,0)</f>
        <v>-9.3535000000000004</v>
      </c>
      <c r="K9" s="66">
        <f t="shared" ref="K9:K18" si="3">RANK(J9,J$8:J$18,0)</f>
        <v>3</v>
      </c>
      <c r="L9" s="65">
        <f>VLOOKUP($A9,'Return Data'!$B$7:$R$2843,13,0)</f>
        <v>2.5381999999999998</v>
      </c>
      <c r="M9" s="66">
        <f t="shared" ref="M9:M18" si="4">RANK(L9,L$8:L$18,0)</f>
        <v>3</v>
      </c>
      <c r="N9" s="65">
        <f>VLOOKUP($A9,'Return Data'!$B$7:$R$2843,17,0)</f>
        <v>22.4955</v>
      </c>
      <c r="O9" s="66">
        <f t="shared" ref="O9:O18" si="5">RANK(N9,N$8:N$18,0)</f>
        <v>4</v>
      </c>
      <c r="P9" s="65">
        <f>VLOOKUP($A9,'Return Data'!$B$7:$R$2843,14,0)</f>
        <v>15.2605</v>
      </c>
      <c r="Q9" s="66">
        <f t="shared" ref="Q9:Q18" si="6">RANK(P9,P$8:P$18,0)</f>
        <v>2</v>
      </c>
      <c r="R9" s="65">
        <f>VLOOKUP($A9,'Return Data'!$B$7:$R$2843,16,0)</f>
        <v>7.2202000000000002</v>
      </c>
      <c r="S9" s="67">
        <f t="shared" ref="S9:S18" si="7">RANK(R9,R$8:R$18,0)</f>
        <v>9</v>
      </c>
    </row>
    <row r="10" spans="1:19" x14ac:dyDescent="0.3">
      <c r="A10" s="82" t="s">
        <v>881</v>
      </c>
      <c r="B10" s="64">
        <f>VLOOKUP($A10,'Return Data'!$B$7:$R$2843,3,0)</f>
        <v>44347</v>
      </c>
      <c r="C10" s="65">
        <f>VLOOKUP($A10,'Return Data'!$B$7:$R$2843,4,0)</f>
        <v>43.494</v>
      </c>
      <c r="D10" s="65">
        <f>VLOOKUP($A10,'Return Data'!$B$7:$R$2843,9,0)</f>
        <v>52.415100000000002</v>
      </c>
      <c r="E10" s="66">
        <f t="shared" si="0"/>
        <v>7</v>
      </c>
      <c r="F10" s="65">
        <f>VLOOKUP($A10,'Return Data'!$B$7:$R$2843,10,0)</f>
        <v>22.739699999999999</v>
      </c>
      <c r="G10" s="66">
        <f t="shared" si="1"/>
        <v>7</v>
      </c>
      <c r="H10" s="65">
        <f>VLOOKUP($A10,'Return Data'!$B$7:$R$2843,11,0)</f>
        <v>0.52049999999999996</v>
      </c>
      <c r="I10" s="66">
        <f t="shared" si="2"/>
        <v>8</v>
      </c>
      <c r="J10" s="65">
        <f>VLOOKUP($A10,'Return Data'!$B$7:$R$2843,12,0)</f>
        <v>-9.6242999999999999</v>
      </c>
      <c r="K10" s="66">
        <f t="shared" si="3"/>
        <v>9</v>
      </c>
      <c r="L10" s="65">
        <f>VLOOKUP($A10,'Return Data'!$B$7:$R$2843,13,0)</f>
        <v>2.2955000000000001</v>
      </c>
      <c r="M10" s="66">
        <f t="shared" si="4"/>
        <v>8</v>
      </c>
      <c r="N10" s="65">
        <f>VLOOKUP($A10,'Return Data'!$B$7:$R$2843,17,0)</f>
        <v>21.9941</v>
      </c>
      <c r="O10" s="66">
        <f t="shared" si="5"/>
        <v>10</v>
      </c>
      <c r="P10" s="65">
        <f>VLOOKUP($A10,'Return Data'!$B$7:$R$2843,14,0)</f>
        <v>14.8369</v>
      </c>
      <c r="Q10" s="66">
        <f t="shared" si="6"/>
        <v>11</v>
      </c>
      <c r="R10" s="65">
        <f>VLOOKUP($A10,'Return Data'!$B$7:$R$2843,16,0)</f>
        <v>8.5055999999999994</v>
      </c>
      <c r="S10" s="67">
        <f t="shared" si="7"/>
        <v>7</v>
      </c>
    </row>
    <row r="11" spans="1:19" x14ac:dyDescent="0.3">
      <c r="A11" s="82" t="s">
        <v>883</v>
      </c>
      <c r="B11" s="64">
        <f>VLOOKUP($A11,'Return Data'!$B$7:$R$2843,3,0)</f>
        <v>44347</v>
      </c>
      <c r="C11" s="65">
        <f>VLOOKUP($A11,'Return Data'!$B$7:$R$2843,4,0)</f>
        <v>43.394399999999997</v>
      </c>
      <c r="D11" s="65">
        <f>VLOOKUP($A11,'Return Data'!$B$7:$R$2843,9,0)</f>
        <v>50.468800000000002</v>
      </c>
      <c r="E11" s="66">
        <f t="shared" si="0"/>
        <v>11</v>
      </c>
      <c r="F11" s="65">
        <f>VLOOKUP($A11,'Return Data'!$B$7:$R$2843,10,0)</f>
        <v>22.7057</v>
      </c>
      <c r="G11" s="66">
        <f t="shared" si="1"/>
        <v>9</v>
      </c>
      <c r="H11" s="65">
        <f>VLOOKUP($A11,'Return Data'!$B$7:$R$2843,11,0)</f>
        <v>0.44519999999999998</v>
      </c>
      <c r="I11" s="66">
        <f t="shared" si="2"/>
        <v>9</v>
      </c>
      <c r="J11" s="65">
        <f>VLOOKUP($A11,'Return Data'!$B$7:$R$2843,12,0)</f>
        <v>-9.6574000000000009</v>
      </c>
      <c r="K11" s="66">
        <f t="shared" si="3"/>
        <v>10</v>
      </c>
      <c r="L11" s="65">
        <f>VLOOKUP($A11,'Return Data'!$B$7:$R$2843,13,0)</f>
        <v>2.2061000000000002</v>
      </c>
      <c r="M11" s="66">
        <f t="shared" si="4"/>
        <v>9</v>
      </c>
      <c r="N11" s="65">
        <f>VLOOKUP($A11,'Return Data'!$B$7:$R$2843,17,0)</f>
        <v>22.054200000000002</v>
      </c>
      <c r="O11" s="66">
        <f t="shared" si="5"/>
        <v>8</v>
      </c>
      <c r="P11" s="65">
        <f>VLOOKUP($A11,'Return Data'!$B$7:$R$2843,14,0)</f>
        <v>14.911199999999999</v>
      </c>
      <c r="Q11" s="66">
        <f t="shared" si="6"/>
        <v>9</v>
      </c>
      <c r="R11" s="65">
        <f>VLOOKUP($A11,'Return Data'!$B$7:$R$2843,16,0)</f>
        <v>8.0059000000000005</v>
      </c>
      <c r="S11" s="67">
        <f t="shared" si="7"/>
        <v>8</v>
      </c>
    </row>
    <row r="12" spans="1:19" x14ac:dyDescent="0.3">
      <c r="A12" s="82" t="s">
        <v>885</v>
      </c>
      <c r="B12" s="64">
        <f>VLOOKUP($A12,'Return Data'!$B$7:$R$2843,3,0)</f>
        <v>44347</v>
      </c>
      <c r="C12" s="65">
        <f>VLOOKUP($A12,'Return Data'!$B$7:$R$2843,4,0)</f>
        <v>4506.0267999999996</v>
      </c>
      <c r="D12" s="65">
        <f>VLOOKUP($A12,'Return Data'!$B$7:$R$2843,9,0)</f>
        <v>53.417499999999997</v>
      </c>
      <c r="E12" s="66">
        <f t="shared" si="0"/>
        <v>3</v>
      </c>
      <c r="F12" s="65">
        <f>VLOOKUP($A12,'Return Data'!$B$7:$R$2843,10,0)</f>
        <v>23.426500000000001</v>
      </c>
      <c r="G12" s="66">
        <f t="shared" si="1"/>
        <v>2</v>
      </c>
      <c r="H12" s="65">
        <f>VLOOKUP($A12,'Return Data'!$B$7:$R$2843,11,0)</f>
        <v>0.85650000000000004</v>
      </c>
      <c r="I12" s="66">
        <f t="shared" si="2"/>
        <v>2</v>
      </c>
      <c r="J12" s="65">
        <f>VLOOKUP($A12,'Return Data'!$B$7:$R$2843,12,0)</f>
        <v>-9.3345000000000002</v>
      </c>
      <c r="K12" s="66">
        <f t="shared" si="3"/>
        <v>2</v>
      </c>
      <c r="L12" s="65">
        <f>VLOOKUP($A12,'Return Data'!$B$7:$R$2843,13,0)</f>
        <v>2.3296000000000001</v>
      </c>
      <c r="M12" s="66">
        <f t="shared" si="4"/>
        <v>7</v>
      </c>
      <c r="N12" s="65">
        <f>VLOOKUP($A12,'Return Data'!$B$7:$R$2843,17,0)</f>
        <v>22.025500000000001</v>
      </c>
      <c r="O12" s="66">
        <f t="shared" si="5"/>
        <v>9</v>
      </c>
      <c r="P12" s="65">
        <f>VLOOKUP($A12,'Return Data'!$B$7:$R$2843,14,0)</f>
        <v>15.1311</v>
      </c>
      <c r="Q12" s="66">
        <f t="shared" si="6"/>
        <v>6</v>
      </c>
      <c r="R12" s="65">
        <f>VLOOKUP($A12,'Return Data'!$B$7:$R$2843,16,0)</f>
        <v>4.7096999999999998</v>
      </c>
      <c r="S12" s="67">
        <f t="shared" si="7"/>
        <v>11</v>
      </c>
    </row>
    <row r="13" spans="1:19" x14ac:dyDescent="0.3">
      <c r="A13" s="82" t="s">
        <v>887</v>
      </c>
      <c r="B13" s="64">
        <f>VLOOKUP($A13,'Return Data'!$B$7:$R$2843,3,0)</f>
        <v>44347</v>
      </c>
      <c r="C13" s="65">
        <f>VLOOKUP($A13,'Return Data'!$B$7:$R$2843,4,0)</f>
        <v>4405.4800999999998</v>
      </c>
      <c r="D13" s="65">
        <f>VLOOKUP($A13,'Return Data'!$B$7:$R$2843,9,0)</f>
        <v>51.145699999999998</v>
      </c>
      <c r="E13" s="66">
        <f t="shared" si="0"/>
        <v>8</v>
      </c>
      <c r="F13" s="65">
        <f>VLOOKUP($A13,'Return Data'!$B$7:$R$2843,10,0)</f>
        <v>23.1388</v>
      </c>
      <c r="G13" s="66">
        <f t="shared" si="1"/>
        <v>3</v>
      </c>
      <c r="H13" s="65">
        <f>VLOOKUP($A13,'Return Data'!$B$7:$R$2843,11,0)</f>
        <v>0.72740000000000005</v>
      </c>
      <c r="I13" s="66">
        <f t="shared" si="2"/>
        <v>3</v>
      </c>
      <c r="J13" s="65">
        <f>VLOOKUP($A13,'Return Data'!$B$7:$R$2843,12,0)</f>
        <v>-9.4720999999999993</v>
      </c>
      <c r="K13" s="66">
        <f t="shared" si="3"/>
        <v>4</v>
      </c>
      <c r="L13" s="65">
        <f>VLOOKUP($A13,'Return Data'!$B$7:$R$2843,13,0)</f>
        <v>2.4504000000000001</v>
      </c>
      <c r="M13" s="66">
        <f t="shared" si="4"/>
        <v>4</v>
      </c>
      <c r="N13" s="65">
        <f>VLOOKUP($A13,'Return Data'!$B$7:$R$2843,17,0)</f>
        <v>22.635200000000001</v>
      </c>
      <c r="O13" s="66">
        <f t="shared" si="5"/>
        <v>1</v>
      </c>
      <c r="P13" s="65">
        <f>VLOOKUP($A13,'Return Data'!$B$7:$R$2843,14,0)</f>
        <v>15.301500000000001</v>
      </c>
      <c r="Q13" s="66">
        <f t="shared" si="6"/>
        <v>1</v>
      </c>
      <c r="R13" s="65">
        <f>VLOOKUP($A13,'Return Data'!$B$7:$R$2843,16,0)</f>
        <v>8.9482999999999997</v>
      </c>
      <c r="S13" s="67">
        <f t="shared" si="7"/>
        <v>6</v>
      </c>
    </row>
    <row r="14" spans="1:19" x14ac:dyDescent="0.3">
      <c r="A14" s="82" t="s">
        <v>889</v>
      </c>
      <c r="B14" s="64">
        <f>VLOOKUP($A14,'Return Data'!$B$7:$R$2843,3,0)</f>
        <v>44347</v>
      </c>
      <c r="C14" s="65">
        <f>VLOOKUP($A14,'Return Data'!$B$7:$R$2843,4,0)</f>
        <v>424.32709999999997</v>
      </c>
      <c r="D14" s="65">
        <f>VLOOKUP($A14,'Return Data'!$B$7:$R$2843,9,0)</f>
        <v>50.561</v>
      </c>
      <c r="E14" s="66">
        <f t="shared" si="0"/>
        <v>10</v>
      </c>
      <c r="F14" s="65">
        <f>VLOOKUP($A14,'Return Data'!$B$7:$R$2843,10,0)</f>
        <v>22.808800000000002</v>
      </c>
      <c r="G14" s="66">
        <f t="shared" si="1"/>
        <v>5</v>
      </c>
      <c r="H14" s="65">
        <f>VLOOKUP($A14,'Return Data'!$B$7:$R$2843,11,0)</f>
        <v>0.5827</v>
      </c>
      <c r="I14" s="66">
        <f t="shared" si="2"/>
        <v>7</v>
      </c>
      <c r="J14" s="65">
        <f>VLOOKUP($A14,'Return Data'!$B$7:$R$2843,12,0)</f>
        <v>-9.5792000000000002</v>
      </c>
      <c r="K14" s="66">
        <f t="shared" si="3"/>
        <v>7</v>
      </c>
      <c r="L14" s="65">
        <f>VLOOKUP($A14,'Return Data'!$B$7:$R$2843,13,0)</f>
        <v>2.3466</v>
      </c>
      <c r="M14" s="66">
        <f t="shared" si="4"/>
        <v>6</v>
      </c>
      <c r="N14" s="65">
        <f>VLOOKUP($A14,'Return Data'!$B$7:$R$2843,17,0)</f>
        <v>22.343499999999999</v>
      </c>
      <c r="O14" s="66">
        <f t="shared" si="5"/>
        <v>7</v>
      </c>
      <c r="P14" s="65">
        <f>VLOOKUP($A14,'Return Data'!$B$7:$R$2843,14,0)</f>
        <v>15.1081</v>
      </c>
      <c r="Q14" s="66">
        <f t="shared" si="6"/>
        <v>7</v>
      </c>
      <c r="R14" s="65">
        <f>VLOOKUP($A14,'Return Data'!$B$7:$R$2843,16,0)</f>
        <v>12.0245</v>
      </c>
      <c r="S14" s="67">
        <f t="shared" si="7"/>
        <v>1</v>
      </c>
    </row>
    <row r="15" spans="1:19" x14ac:dyDescent="0.3">
      <c r="A15" s="82" t="s">
        <v>891</v>
      </c>
      <c r="B15" s="64">
        <f>VLOOKUP($A15,'Return Data'!$B$7:$R$2843,3,0)</f>
        <v>44347</v>
      </c>
      <c r="C15" s="65">
        <f>VLOOKUP($A15,'Return Data'!$B$7:$R$2843,4,0)</f>
        <v>42.667099999999998</v>
      </c>
      <c r="D15" s="65">
        <f>VLOOKUP($A15,'Return Data'!$B$7:$R$2843,9,0)</f>
        <v>53.929699999999997</v>
      </c>
      <c r="E15" s="66">
        <f t="shared" si="0"/>
        <v>2</v>
      </c>
      <c r="F15" s="65">
        <f>VLOOKUP($A15,'Return Data'!$B$7:$R$2843,10,0)</f>
        <v>19.8522</v>
      </c>
      <c r="G15" s="66">
        <f t="shared" si="1"/>
        <v>11</v>
      </c>
      <c r="H15" s="65">
        <f>VLOOKUP($A15,'Return Data'!$B$7:$R$2843,11,0)</f>
        <v>-0.15160000000000001</v>
      </c>
      <c r="I15" s="66">
        <f t="shared" si="2"/>
        <v>11</v>
      </c>
      <c r="J15" s="65">
        <f>VLOOKUP($A15,'Return Data'!$B$7:$R$2843,12,0)</f>
        <v>-9.1347000000000005</v>
      </c>
      <c r="K15" s="66">
        <f t="shared" si="3"/>
        <v>1</v>
      </c>
      <c r="L15" s="65">
        <f>VLOOKUP($A15,'Return Data'!$B$7:$R$2843,13,0)</f>
        <v>2.7248000000000001</v>
      </c>
      <c r="M15" s="66">
        <f t="shared" si="4"/>
        <v>1</v>
      </c>
      <c r="N15" s="65">
        <f>VLOOKUP($A15,'Return Data'!$B$7:$R$2843,17,0)</f>
        <v>22.388300000000001</v>
      </c>
      <c r="O15" s="66">
        <f t="shared" si="5"/>
        <v>6</v>
      </c>
      <c r="P15" s="65">
        <f>VLOOKUP($A15,'Return Data'!$B$7:$R$2843,14,0)</f>
        <v>15.1447</v>
      </c>
      <c r="Q15" s="66">
        <f t="shared" si="6"/>
        <v>5</v>
      </c>
      <c r="R15" s="65">
        <f>VLOOKUP($A15,'Return Data'!$B$7:$R$2843,16,0)</f>
        <v>11.1592</v>
      </c>
      <c r="S15" s="67">
        <f t="shared" si="7"/>
        <v>3</v>
      </c>
    </row>
    <row r="16" spans="1:19" x14ac:dyDescent="0.3">
      <c r="A16" s="82" t="s">
        <v>893</v>
      </c>
      <c r="B16" s="64">
        <f>VLOOKUP($A16,'Return Data'!$B$7:$R$2843,3,0)</f>
        <v>44347</v>
      </c>
      <c r="C16" s="65">
        <f>VLOOKUP($A16,'Return Data'!$B$7:$R$2843,4,0)</f>
        <v>2121.8624</v>
      </c>
      <c r="D16" s="65">
        <f>VLOOKUP($A16,'Return Data'!$B$7:$R$2843,9,0)</f>
        <v>58.436999999999998</v>
      </c>
      <c r="E16" s="66">
        <f t="shared" si="0"/>
        <v>1</v>
      </c>
      <c r="F16" s="65">
        <f>VLOOKUP($A16,'Return Data'!$B$7:$R$2843,10,0)</f>
        <v>25.4267</v>
      </c>
      <c r="G16" s="66">
        <f t="shared" si="1"/>
        <v>1</v>
      </c>
      <c r="H16" s="65">
        <f>VLOOKUP($A16,'Return Data'!$B$7:$R$2843,11,0)</f>
        <v>1.6789000000000001</v>
      </c>
      <c r="I16" s="66">
        <f t="shared" si="2"/>
        <v>1</v>
      </c>
      <c r="J16" s="65">
        <f>VLOOKUP($A16,'Return Data'!$B$7:$R$2843,12,0)</f>
        <v>-9.5111000000000008</v>
      </c>
      <c r="K16" s="66">
        <f t="shared" si="3"/>
        <v>5</v>
      </c>
      <c r="L16" s="65">
        <f>VLOOKUP($A16,'Return Data'!$B$7:$R$2843,13,0)</f>
        <v>2.6806000000000001</v>
      </c>
      <c r="M16" s="66">
        <f t="shared" si="4"/>
        <v>2</v>
      </c>
      <c r="N16" s="65">
        <f>VLOOKUP($A16,'Return Data'!$B$7:$R$2843,17,0)</f>
        <v>22.522300000000001</v>
      </c>
      <c r="O16" s="66">
        <f t="shared" si="5"/>
        <v>2</v>
      </c>
      <c r="P16" s="65">
        <f>VLOOKUP($A16,'Return Data'!$B$7:$R$2843,14,0)</f>
        <v>15.196400000000001</v>
      </c>
      <c r="Q16" s="66">
        <f t="shared" si="6"/>
        <v>4</v>
      </c>
      <c r="R16" s="65">
        <f>VLOOKUP($A16,'Return Data'!$B$7:$R$2843,16,0)</f>
        <v>10.0779</v>
      </c>
      <c r="S16" s="67">
        <f t="shared" si="7"/>
        <v>4</v>
      </c>
    </row>
    <row r="17" spans="1:19" x14ac:dyDescent="0.3">
      <c r="A17" s="82" t="s">
        <v>896</v>
      </c>
      <c r="B17" s="64">
        <f>VLOOKUP($A17,'Return Data'!$B$7:$R$2843,3,0)</f>
        <v>44347</v>
      </c>
      <c r="C17" s="65">
        <f>VLOOKUP($A17,'Return Data'!$B$7:$R$2843,4,0)</f>
        <v>4354.8163999999997</v>
      </c>
      <c r="D17" s="65">
        <f>VLOOKUP($A17,'Return Data'!$B$7:$R$2843,9,0)</f>
        <v>52.564599999999999</v>
      </c>
      <c r="E17" s="66">
        <f t="shared" si="0"/>
        <v>6</v>
      </c>
      <c r="F17" s="65">
        <f>VLOOKUP($A17,'Return Data'!$B$7:$R$2843,10,0)</f>
        <v>22.861599999999999</v>
      </c>
      <c r="G17" s="66">
        <f t="shared" si="1"/>
        <v>4</v>
      </c>
      <c r="H17" s="65">
        <f>VLOOKUP($A17,'Return Data'!$B$7:$R$2843,11,0)</f>
        <v>0.58889999999999998</v>
      </c>
      <c r="I17" s="66">
        <f t="shared" si="2"/>
        <v>6</v>
      </c>
      <c r="J17" s="65">
        <f>VLOOKUP($A17,'Return Data'!$B$7:$R$2843,12,0)</f>
        <v>-9.5904000000000007</v>
      </c>
      <c r="K17" s="66">
        <f t="shared" si="3"/>
        <v>8</v>
      </c>
      <c r="L17" s="65">
        <f>VLOOKUP($A17,'Return Data'!$B$7:$R$2843,13,0)</f>
        <v>2.3626999999999998</v>
      </c>
      <c r="M17" s="66">
        <f t="shared" si="4"/>
        <v>5</v>
      </c>
      <c r="N17" s="65">
        <f>VLOOKUP($A17,'Return Data'!$B$7:$R$2843,17,0)</f>
        <v>22.4008</v>
      </c>
      <c r="O17" s="66">
        <f t="shared" si="5"/>
        <v>5</v>
      </c>
      <c r="P17" s="65">
        <f>VLOOKUP($A17,'Return Data'!$B$7:$R$2843,14,0)</f>
        <v>15.1021</v>
      </c>
      <c r="Q17" s="66">
        <f t="shared" si="6"/>
        <v>8</v>
      </c>
      <c r="R17" s="65">
        <f>VLOOKUP($A17,'Return Data'!$B$7:$R$2843,16,0)</f>
        <v>9.4792000000000005</v>
      </c>
      <c r="S17" s="67">
        <f t="shared" si="7"/>
        <v>5</v>
      </c>
    </row>
    <row r="18" spans="1:19" x14ac:dyDescent="0.3">
      <c r="A18" s="82" t="s">
        <v>897</v>
      </c>
      <c r="B18" s="64">
        <f>VLOOKUP($A18,'Return Data'!$B$7:$R$2843,3,0)</f>
        <v>44347</v>
      </c>
      <c r="C18" s="65">
        <f>VLOOKUP($A18,'Return Data'!$B$7:$R$2843,4,0)</f>
        <v>42.5717</v>
      </c>
      <c r="D18" s="65">
        <f>VLOOKUP($A18,'Return Data'!$B$7:$R$2843,9,0)</f>
        <v>53.079599999999999</v>
      </c>
      <c r="E18" s="66">
        <f t="shared" si="0"/>
        <v>4</v>
      </c>
      <c r="F18" s="65">
        <f>VLOOKUP($A18,'Return Data'!$B$7:$R$2843,10,0)</f>
        <v>22.731000000000002</v>
      </c>
      <c r="G18" s="66">
        <f t="shared" si="1"/>
        <v>8</v>
      </c>
      <c r="H18" s="65">
        <f>VLOOKUP($A18,'Return Data'!$B$7:$R$2843,11,0)</f>
        <v>4.4600000000000001E-2</v>
      </c>
      <c r="I18" s="66">
        <f t="shared" si="2"/>
        <v>10</v>
      </c>
      <c r="J18" s="65">
        <f>VLOOKUP($A18,'Return Data'!$B$7:$R$2843,12,0)</f>
        <v>-10.254899999999999</v>
      </c>
      <c r="K18" s="66">
        <f t="shared" si="3"/>
        <v>11</v>
      </c>
      <c r="L18" s="65">
        <f>VLOOKUP($A18,'Return Data'!$B$7:$R$2843,13,0)</f>
        <v>1.7831999999999999</v>
      </c>
      <c r="M18" s="66">
        <f t="shared" si="4"/>
        <v>11</v>
      </c>
      <c r="N18" s="65">
        <f>VLOOKUP($A18,'Return Data'!$B$7:$R$2843,17,0)</f>
        <v>21.865600000000001</v>
      </c>
      <c r="O18" s="66">
        <f t="shared" si="5"/>
        <v>11</v>
      </c>
      <c r="P18" s="65">
        <f>VLOOKUP($A18,'Return Data'!$B$7:$R$2843,14,0)</f>
        <v>14.8466</v>
      </c>
      <c r="Q18" s="66">
        <f t="shared" si="6"/>
        <v>10</v>
      </c>
      <c r="R18" s="65">
        <f>VLOOKUP($A18,'Return Data'!$B$7:$R$2843,16,0)</f>
        <v>11.2235</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52.676454545454547</v>
      </c>
      <c r="E20" s="88"/>
      <c r="F20" s="89">
        <f>AVERAGE(F8:F18)</f>
        <v>22.776409090909095</v>
      </c>
      <c r="G20" s="88"/>
      <c r="H20" s="89">
        <f>AVERAGE(H8:H18)</f>
        <v>0.60422727272727272</v>
      </c>
      <c r="I20" s="88"/>
      <c r="J20" s="89">
        <f>AVERAGE(J8:J18)</f>
        <v>-9.5519909090909092</v>
      </c>
      <c r="K20" s="88"/>
      <c r="L20" s="89">
        <f>AVERAGE(L8:L18)</f>
        <v>2.3354000000000004</v>
      </c>
      <c r="M20" s="88"/>
      <c r="N20" s="89">
        <f>AVERAGE(N8:N18)</f>
        <v>22.293581818181817</v>
      </c>
      <c r="O20" s="88"/>
      <c r="P20" s="89">
        <f>AVERAGE(P8:P18)</f>
        <v>15.098509090909092</v>
      </c>
      <c r="Q20" s="88"/>
      <c r="R20" s="89">
        <f>AVERAGE(R8:R18)</f>
        <v>8.9548636363636369</v>
      </c>
      <c r="S20" s="90"/>
    </row>
    <row r="21" spans="1:19" x14ac:dyDescent="0.3">
      <c r="A21" s="87" t="s">
        <v>28</v>
      </c>
      <c r="B21" s="88"/>
      <c r="C21" s="88"/>
      <c r="D21" s="89">
        <f>MIN(D8:D18)</f>
        <v>50.468800000000002</v>
      </c>
      <c r="E21" s="88"/>
      <c r="F21" s="89">
        <f>MIN(F8:F18)</f>
        <v>19.8522</v>
      </c>
      <c r="G21" s="88"/>
      <c r="H21" s="89">
        <f>MIN(H8:H18)</f>
        <v>-0.15160000000000001</v>
      </c>
      <c r="I21" s="88"/>
      <c r="J21" s="89">
        <f>MIN(J8:J18)</f>
        <v>-10.254899999999999</v>
      </c>
      <c r="K21" s="88"/>
      <c r="L21" s="89">
        <f>MIN(L8:L18)</f>
        <v>1.7831999999999999</v>
      </c>
      <c r="M21" s="88"/>
      <c r="N21" s="89">
        <f>MIN(N8:N18)</f>
        <v>21.865600000000001</v>
      </c>
      <c r="O21" s="88"/>
      <c r="P21" s="89">
        <f>MIN(P8:P18)</f>
        <v>14.8369</v>
      </c>
      <c r="Q21" s="88"/>
      <c r="R21" s="89">
        <f>MIN(R8:R18)</f>
        <v>4.7096999999999998</v>
      </c>
      <c r="S21" s="90"/>
    </row>
    <row r="22" spans="1:19" ht="15" thickBot="1" x14ac:dyDescent="0.35">
      <c r="A22" s="91" t="s">
        <v>29</v>
      </c>
      <c r="B22" s="92"/>
      <c r="C22" s="92"/>
      <c r="D22" s="93">
        <f>MAX(D8:D18)</f>
        <v>58.436999999999998</v>
      </c>
      <c r="E22" s="92"/>
      <c r="F22" s="93">
        <f>MAX(F8:F18)</f>
        <v>25.4267</v>
      </c>
      <c r="G22" s="92"/>
      <c r="H22" s="93">
        <f>MAX(H8:H18)</f>
        <v>1.6789000000000001</v>
      </c>
      <c r="I22" s="92"/>
      <c r="J22" s="93">
        <f>MAX(J8:J18)</f>
        <v>-9.1347000000000005</v>
      </c>
      <c r="K22" s="92"/>
      <c r="L22" s="93">
        <f>MAX(L8:L18)</f>
        <v>2.7248000000000001</v>
      </c>
      <c r="M22" s="92"/>
      <c r="N22" s="93">
        <f>MAX(N8:N18)</f>
        <v>22.635200000000001</v>
      </c>
      <c r="O22" s="92"/>
      <c r="P22" s="93">
        <f>MAX(P8:P18)</f>
        <v>15.301500000000001</v>
      </c>
      <c r="Q22" s="92"/>
      <c r="R22" s="93">
        <f>MAX(R8:R18)</f>
        <v>12.0245</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44347</v>
      </c>
      <c r="C8" s="65">
        <f>VLOOKUP($A8,'Return Data'!$B$7:$R$2843,4,0)</f>
        <v>15.1214</v>
      </c>
      <c r="D8" s="65">
        <f>VLOOKUP($A8,'Return Data'!$B$7:$R$2843,9,0)</f>
        <v>54.997199999999999</v>
      </c>
      <c r="E8" s="66">
        <f>RANK(D8,D$8:D$18,0)</f>
        <v>7</v>
      </c>
      <c r="F8" s="65">
        <f>VLOOKUP($A8,'Return Data'!$B$7:$R$2843,10,0)</f>
        <v>23.1874</v>
      </c>
      <c r="G8" s="66">
        <f>RANK(F8,F$8:F$18,0)</f>
        <v>2</v>
      </c>
      <c r="H8" s="65">
        <f>VLOOKUP($A8,'Return Data'!$B$7:$R$2843,11,0)</f>
        <v>-1.0589999999999999</v>
      </c>
      <c r="I8" s="66">
        <f>RANK(H8,H$8:H$18,0)</f>
        <v>7</v>
      </c>
      <c r="J8" s="65">
        <f>VLOOKUP($A8,'Return Data'!$B$7:$R$2843,12,0)</f>
        <v>-7.8718000000000004</v>
      </c>
      <c r="K8" s="66">
        <f>RANK(J8,J$8:J$18,0)</f>
        <v>3</v>
      </c>
      <c r="L8" s="65">
        <f>VLOOKUP($A8,'Return Data'!$B$7:$R$2843,13,0)</f>
        <v>3.5398000000000001</v>
      </c>
      <c r="M8" s="66">
        <f>RANK(L8,L$8:L$18,0)</f>
        <v>7</v>
      </c>
      <c r="N8" s="65">
        <f>VLOOKUP($A8,'Return Data'!$B$7:$R$2843,17,0)</f>
        <v>21.759899999999998</v>
      </c>
      <c r="O8" s="66">
        <f>RANK(N8,N$8:N$18,0)</f>
        <v>9</v>
      </c>
      <c r="P8" s="65">
        <f>VLOOKUP($A8,'Return Data'!$B$7:$R$2843,14,0)</f>
        <v>14.3589</v>
      </c>
      <c r="Q8" s="66">
        <f>RANK(P8,P$8:P$18,0)</f>
        <v>10</v>
      </c>
      <c r="R8" s="65">
        <f>VLOOKUP($A8,'Return Data'!$B$7:$R$2843,16,0)</f>
        <v>4.5960000000000001</v>
      </c>
      <c r="S8" s="67">
        <f>RANK(R8,R$8:R$18,0)</f>
        <v>7</v>
      </c>
    </row>
    <row r="9" spans="1:19" x14ac:dyDescent="0.3">
      <c r="A9" s="82" t="s">
        <v>879</v>
      </c>
      <c r="B9" s="64">
        <f>VLOOKUP($A9,'Return Data'!$B$7:$R$2843,3,0)</f>
        <v>44347</v>
      </c>
      <c r="C9" s="65">
        <f>VLOOKUP($A9,'Return Data'!$B$7:$R$2843,4,0)</f>
        <v>15.0733</v>
      </c>
      <c r="D9" s="65">
        <f>VLOOKUP($A9,'Return Data'!$B$7:$R$2843,9,0)</f>
        <v>51.502299999999998</v>
      </c>
      <c r="E9" s="66">
        <f t="shared" ref="E9:E18" si="0">RANK(D9,D$8:D$18,0)</f>
        <v>10</v>
      </c>
      <c r="F9" s="65">
        <f>VLOOKUP($A9,'Return Data'!$B$7:$R$2843,10,0)</f>
        <v>20.674800000000001</v>
      </c>
      <c r="G9" s="66">
        <f t="shared" ref="G9:G18" si="1">RANK(F9,F$8:F$18,0)</f>
        <v>9</v>
      </c>
      <c r="H9" s="65">
        <f>VLOOKUP($A9,'Return Data'!$B$7:$R$2843,11,0)</f>
        <v>-0.1583</v>
      </c>
      <c r="I9" s="66">
        <f t="shared" ref="I9:I18" si="2">RANK(H9,H$8:H$18,0)</f>
        <v>3</v>
      </c>
      <c r="J9" s="65">
        <f>VLOOKUP($A9,'Return Data'!$B$7:$R$2843,12,0)</f>
        <v>-7.4367000000000001</v>
      </c>
      <c r="K9" s="66">
        <f t="shared" ref="K9:K18" si="3">RANK(J9,J$8:J$18,0)</f>
        <v>1</v>
      </c>
      <c r="L9" s="65">
        <f>VLOOKUP($A9,'Return Data'!$B$7:$R$2843,13,0)</f>
        <v>3.9293999999999998</v>
      </c>
      <c r="M9" s="66">
        <f t="shared" ref="M9:M18" si="4">RANK(L9,L$8:L$18,0)</f>
        <v>2</v>
      </c>
      <c r="N9" s="65">
        <f>VLOOKUP($A9,'Return Data'!$B$7:$R$2843,17,0)</f>
        <v>22.548100000000002</v>
      </c>
      <c r="O9" s="66">
        <f t="shared" ref="O9:O18" si="5">RANK(N9,N$8:N$18,0)</f>
        <v>3</v>
      </c>
      <c r="P9" s="65">
        <f>VLOOKUP($A9,'Return Data'!$B$7:$R$2843,14,0)</f>
        <v>15.2401</v>
      </c>
      <c r="Q9" s="66">
        <f t="shared" ref="Q9:Q18" si="6">RANK(P9,P$8:P$18,0)</f>
        <v>3</v>
      </c>
      <c r="R9" s="65">
        <f>VLOOKUP($A9,'Return Data'!$B$7:$R$2843,16,0)</f>
        <v>4.3581000000000003</v>
      </c>
      <c r="S9" s="67">
        <f t="shared" ref="S9:S18" si="7">RANK(R9,R$8:R$18,0)</f>
        <v>8</v>
      </c>
    </row>
    <row r="10" spans="1:19" x14ac:dyDescent="0.3">
      <c r="A10" s="82" t="s">
        <v>880</v>
      </c>
      <c r="B10" s="64">
        <f>VLOOKUP($A10,'Return Data'!$B$7:$R$2843,3,0)</f>
        <v>44347</v>
      </c>
      <c r="C10" s="65">
        <f>VLOOKUP($A10,'Return Data'!$B$7:$R$2843,4,0)</f>
        <v>20.114999999999998</v>
      </c>
      <c r="D10" s="65">
        <f>VLOOKUP($A10,'Return Data'!$B$7:$R$2843,9,0)</f>
        <v>105.6777</v>
      </c>
      <c r="E10" s="66">
        <f t="shared" si="0"/>
        <v>1</v>
      </c>
      <c r="F10" s="65">
        <f>VLOOKUP($A10,'Return Data'!$B$7:$R$2843,10,0)</f>
        <v>78.871899999999997</v>
      </c>
      <c r="G10" s="66">
        <f t="shared" si="1"/>
        <v>1</v>
      </c>
      <c r="H10" s="65">
        <f>VLOOKUP($A10,'Return Data'!$B$7:$R$2843,11,0)</f>
        <v>23.540700000000001</v>
      </c>
      <c r="I10" s="66">
        <f t="shared" si="2"/>
        <v>1</v>
      </c>
      <c r="J10" s="65">
        <f>VLOOKUP($A10,'Return Data'!$B$7:$R$2843,12,0)</f>
        <v>-11.8599</v>
      </c>
      <c r="K10" s="66">
        <f t="shared" si="3"/>
        <v>11</v>
      </c>
      <c r="L10" s="65">
        <f>VLOOKUP($A10,'Return Data'!$B$7:$R$2843,13,0)</f>
        <v>9.0686999999999998</v>
      </c>
      <c r="M10" s="66">
        <f t="shared" si="4"/>
        <v>1</v>
      </c>
      <c r="N10" s="65">
        <f>VLOOKUP($A10,'Return Data'!$B$7:$R$2843,17,0)</f>
        <v>34.295699999999997</v>
      </c>
      <c r="O10" s="66">
        <f t="shared" si="5"/>
        <v>1</v>
      </c>
      <c r="P10" s="65">
        <f>VLOOKUP($A10,'Return Data'!$B$7:$R$2843,14,0)</f>
        <v>20.976400000000002</v>
      </c>
      <c r="Q10" s="66">
        <f t="shared" si="6"/>
        <v>1</v>
      </c>
      <c r="R10" s="65">
        <f>VLOOKUP($A10,'Return Data'!$B$7:$R$2843,16,0)</f>
        <v>5.2256</v>
      </c>
      <c r="S10" s="67">
        <f t="shared" si="7"/>
        <v>4</v>
      </c>
    </row>
    <row r="11" spans="1:19" x14ac:dyDescent="0.3">
      <c r="A11" s="82" t="s">
        <v>882</v>
      </c>
      <c r="B11" s="64">
        <f>VLOOKUP($A11,'Return Data'!$B$7:$R$2843,3,0)</f>
        <v>44347</v>
      </c>
      <c r="C11" s="65">
        <f>VLOOKUP($A11,'Return Data'!$B$7:$R$2843,4,0)</f>
        <v>15.5451</v>
      </c>
      <c r="D11" s="65">
        <f>VLOOKUP($A11,'Return Data'!$B$7:$R$2843,9,0)</f>
        <v>56.101199999999999</v>
      </c>
      <c r="E11" s="66">
        <f t="shared" si="0"/>
        <v>5</v>
      </c>
      <c r="F11" s="65">
        <f>VLOOKUP($A11,'Return Data'!$B$7:$R$2843,10,0)</f>
        <v>21.439599999999999</v>
      </c>
      <c r="G11" s="66">
        <f t="shared" si="1"/>
        <v>8</v>
      </c>
      <c r="H11" s="65">
        <f>VLOOKUP($A11,'Return Data'!$B$7:$R$2843,11,0)</f>
        <v>-0.52780000000000005</v>
      </c>
      <c r="I11" s="66">
        <f t="shared" si="2"/>
        <v>4</v>
      </c>
      <c r="J11" s="65">
        <f>VLOOKUP($A11,'Return Data'!$B$7:$R$2843,12,0)</f>
        <v>-8.4647000000000006</v>
      </c>
      <c r="K11" s="66">
        <f t="shared" si="3"/>
        <v>9</v>
      </c>
      <c r="L11" s="65">
        <f>VLOOKUP($A11,'Return Data'!$B$7:$R$2843,13,0)</f>
        <v>3.7593999999999999</v>
      </c>
      <c r="M11" s="66">
        <f t="shared" si="4"/>
        <v>4</v>
      </c>
      <c r="N11" s="65">
        <f>VLOOKUP($A11,'Return Data'!$B$7:$R$2843,17,0)</f>
        <v>22.123799999999999</v>
      </c>
      <c r="O11" s="66">
        <f t="shared" si="5"/>
        <v>5</v>
      </c>
      <c r="P11" s="65">
        <f>VLOOKUP($A11,'Return Data'!$B$7:$R$2843,14,0)</f>
        <v>14.740399999999999</v>
      </c>
      <c r="Q11" s="66">
        <f t="shared" si="6"/>
        <v>9</v>
      </c>
      <c r="R11" s="65">
        <f>VLOOKUP($A11,'Return Data'!$B$7:$R$2843,16,0)</f>
        <v>4.7095000000000002</v>
      </c>
      <c r="S11" s="67">
        <f t="shared" si="7"/>
        <v>6</v>
      </c>
    </row>
    <row r="12" spans="1:19" x14ac:dyDescent="0.3">
      <c r="A12" s="82" t="s">
        <v>884</v>
      </c>
      <c r="B12" s="64">
        <f>VLOOKUP($A12,'Return Data'!$B$7:$R$2843,3,0)</f>
        <v>44347</v>
      </c>
      <c r="C12" s="65">
        <f>VLOOKUP($A12,'Return Data'!$B$7:$R$2843,4,0)</f>
        <v>16.050899999999999</v>
      </c>
      <c r="D12" s="65">
        <f>VLOOKUP($A12,'Return Data'!$B$7:$R$2843,9,0)</f>
        <v>53.553899999999999</v>
      </c>
      <c r="E12" s="66">
        <f t="shared" si="0"/>
        <v>8</v>
      </c>
      <c r="F12" s="65">
        <f>VLOOKUP($A12,'Return Data'!$B$7:$R$2843,10,0)</f>
        <v>21.459399999999999</v>
      </c>
      <c r="G12" s="66">
        <f t="shared" si="1"/>
        <v>7</v>
      </c>
      <c r="H12" s="65">
        <f>VLOOKUP($A12,'Return Data'!$B$7:$R$2843,11,0)</f>
        <v>-1.8737999999999999</v>
      </c>
      <c r="I12" s="66">
        <f t="shared" si="2"/>
        <v>9</v>
      </c>
      <c r="J12" s="65">
        <f>VLOOKUP($A12,'Return Data'!$B$7:$R$2843,12,0)</f>
        <v>-8.3887</v>
      </c>
      <c r="K12" s="66">
        <f t="shared" si="3"/>
        <v>7</v>
      </c>
      <c r="L12" s="65">
        <f>VLOOKUP($A12,'Return Data'!$B$7:$R$2843,13,0)</f>
        <v>3.0758000000000001</v>
      </c>
      <c r="M12" s="66">
        <f t="shared" si="4"/>
        <v>9</v>
      </c>
      <c r="N12" s="65">
        <f>VLOOKUP($A12,'Return Data'!$B$7:$R$2843,17,0)</f>
        <v>21.521999999999998</v>
      </c>
      <c r="O12" s="66">
        <f t="shared" si="5"/>
        <v>10</v>
      </c>
      <c r="P12" s="65">
        <f>VLOOKUP($A12,'Return Data'!$B$7:$R$2843,14,0)</f>
        <v>14.7639</v>
      </c>
      <c r="Q12" s="66">
        <f t="shared" si="6"/>
        <v>8</v>
      </c>
      <c r="R12" s="65">
        <f>VLOOKUP($A12,'Return Data'!$B$7:$R$2843,16,0)</f>
        <v>5.0289000000000001</v>
      </c>
      <c r="S12" s="67">
        <f t="shared" si="7"/>
        <v>5</v>
      </c>
    </row>
    <row r="13" spans="1:19" x14ac:dyDescent="0.3">
      <c r="A13" s="82" t="s">
        <v>886</v>
      </c>
      <c r="B13" s="64">
        <f>VLOOKUP($A13,'Return Data'!$B$7:$R$2843,3,0)</f>
        <v>44347</v>
      </c>
      <c r="C13" s="65">
        <f>VLOOKUP($A13,'Return Data'!$B$7:$R$2843,4,0)</f>
        <v>13.2796</v>
      </c>
      <c r="D13" s="65">
        <f>VLOOKUP($A13,'Return Data'!$B$7:$R$2843,9,0)</f>
        <v>24.343699999999998</v>
      </c>
      <c r="E13" s="66">
        <f t="shared" si="0"/>
        <v>11</v>
      </c>
      <c r="F13" s="65">
        <f>VLOOKUP($A13,'Return Data'!$B$7:$R$2843,10,0)</f>
        <v>11.491300000000001</v>
      </c>
      <c r="G13" s="66">
        <f t="shared" si="1"/>
        <v>11</v>
      </c>
      <c r="H13" s="65">
        <f>VLOOKUP($A13,'Return Data'!$B$7:$R$2843,11,0)</f>
        <v>-3.2484000000000002</v>
      </c>
      <c r="I13" s="66">
        <f t="shared" si="2"/>
        <v>11</v>
      </c>
      <c r="J13" s="65">
        <f>VLOOKUP($A13,'Return Data'!$B$7:$R$2843,12,0)</f>
        <v>-8.7346000000000004</v>
      </c>
      <c r="K13" s="66">
        <f t="shared" si="3"/>
        <v>10</v>
      </c>
      <c r="L13" s="65">
        <f>VLOOKUP($A13,'Return Data'!$B$7:$R$2843,13,0)</f>
        <v>-7.9794999999999998</v>
      </c>
      <c r="M13" s="66">
        <f t="shared" si="4"/>
        <v>11</v>
      </c>
      <c r="N13" s="65">
        <f>VLOOKUP($A13,'Return Data'!$B$7:$R$2843,17,0)</f>
        <v>20.577100000000002</v>
      </c>
      <c r="O13" s="66">
        <f t="shared" si="5"/>
        <v>11</v>
      </c>
      <c r="P13" s="65">
        <f>VLOOKUP($A13,'Return Data'!$B$7:$R$2843,14,0)</f>
        <v>13.717700000000001</v>
      </c>
      <c r="Q13" s="66">
        <f t="shared" si="6"/>
        <v>11</v>
      </c>
      <c r="R13" s="65">
        <f>VLOOKUP($A13,'Return Data'!$B$7:$R$2843,16,0)</f>
        <v>3.2757000000000001</v>
      </c>
      <c r="S13" s="67">
        <f t="shared" si="7"/>
        <v>11</v>
      </c>
    </row>
    <row r="14" spans="1:19" x14ac:dyDescent="0.3">
      <c r="A14" s="82" t="s">
        <v>888</v>
      </c>
      <c r="B14" s="64">
        <f>VLOOKUP($A14,'Return Data'!$B$7:$R$2843,3,0)</f>
        <v>44347</v>
      </c>
      <c r="C14" s="65">
        <f>VLOOKUP($A14,'Return Data'!$B$7:$R$2843,4,0)</f>
        <v>14.694000000000001</v>
      </c>
      <c r="D14" s="65">
        <f>VLOOKUP($A14,'Return Data'!$B$7:$R$2843,9,0)</f>
        <v>52.576599999999999</v>
      </c>
      <c r="E14" s="66">
        <f t="shared" si="0"/>
        <v>9</v>
      </c>
      <c r="F14" s="65">
        <f>VLOOKUP($A14,'Return Data'!$B$7:$R$2843,10,0)</f>
        <v>20.214300000000001</v>
      </c>
      <c r="G14" s="66">
        <f t="shared" si="1"/>
        <v>10</v>
      </c>
      <c r="H14" s="65">
        <f>VLOOKUP($A14,'Return Data'!$B$7:$R$2843,11,0)</f>
        <v>-2.2604000000000002</v>
      </c>
      <c r="I14" s="66">
        <f t="shared" si="2"/>
        <v>10</v>
      </c>
      <c r="J14" s="65">
        <f>VLOOKUP($A14,'Return Data'!$B$7:$R$2843,12,0)</f>
        <v>-8.3697999999999997</v>
      </c>
      <c r="K14" s="66">
        <f t="shared" si="3"/>
        <v>6</v>
      </c>
      <c r="L14" s="65">
        <f>VLOOKUP($A14,'Return Data'!$B$7:$R$2843,13,0)</f>
        <v>2.9235000000000002</v>
      </c>
      <c r="M14" s="66">
        <f t="shared" si="4"/>
        <v>10</v>
      </c>
      <c r="N14" s="65">
        <f>VLOOKUP($A14,'Return Data'!$B$7:$R$2843,17,0)</f>
        <v>21.845099999999999</v>
      </c>
      <c r="O14" s="66">
        <f t="shared" si="5"/>
        <v>8</v>
      </c>
      <c r="P14" s="65">
        <f>VLOOKUP($A14,'Return Data'!$B$7:$R$2843,14,0)</f>
        <v>15.097099999999999</v>
      </c>
      <c r="Q14" s="66">
        <f t="shared" si="6"/>
        <v>4</v>
      </c>
      <c r="R14" s="65">
        <f>VLOOKUP($A14,'Return Data'!$B$7:$R$2843,16,0)</f>
        <v>4.1372999999999998</v>
      </c>
      <c r="S14" s="67">
        <f t="shared" si="7"/>
        <v>10</v>
      </c>
    </row>
    <row r="15" spans="1:19" x14ac:dyDescent="0.3">
      <c r="A15" s="82" t="s">
        <v>890</v>
      </c>
      <c r="B15" s="64">
        <f>VLOOKUP($A15,'Return Data'!$B$7:$R$2843,3,0)</f>
        <v>44347</v>
      </c>
      <c r="C15" s="65">
        <f>VLOOKUP($A15,'Return Data'!$B$7:$R$2843,4,0)</f>
        <v>20.178999999999998</v>
      </c>
      <c r="D15" s="65">
        <f>VLOOKUP($A15,'Return Data'!$B$7:$R$2843,9,0)</f>
        <v>56.296399999999998</v>
      </c>
      <c r="E15" s="66">
        <f t="shared" si="0"/>
        <v>4</v>
      </c>
      <c r="F15" s="65">
        <f>VLOOKUP($A15,'Return Data'!$B$7:$R$2843,10,0)</f>
        <v>22.617799999999999</v>
      </c>
      <c r="G15" s="66">
        <f t="shared" si="1"/>
        <v>3</v>
      </c>
      <c r="H15" s="65">
        <f>VLOOKUP($A15,'Return Data'!$B$7:$R$2843,11,0)</f>
        <v>0.39290000000000003</v>
      </c>
      <c r="I15" s="66">
        <f t="shared" si="2"/>
        <v>2</v>
      </c>
      <c r="J15" s="65">
        <f>VLOOKUP($A15,'Return Data'!$B$7:$R$2843,12,0)</f>
        <v>-7.5488</v>
      </c>
      <c r="K15" s="66">
        <f t="shared" si="3"/>
        <v>2</v>
      </c>
      <c r="L15" s="65">
        <f>VLOOKUP($A15,'Return Data'!$B$7:$R$2843,13,0)</f>
        <v>3.5649999999999999</v>
      </c>
      <c r="M15" s="66">
        <f t="shared" si="4"/>
        <v>6</v>
      </c>
      <c r="N15" s="65">
        <f>VLOOKUP($A15,'Return Data'!$B$7:$R$2843,17,0)</f>
        <v>23.008700000000001</v>
      </c>
      <c r="O15" s="66">
        <f t="shared" si="5"/>
        <v>2</v>
      </c>
      <c r="P15" s="65">
        <f>VLOOKUP($A15,'Return Data'!$B$7:$R$2843,14,0)</f>
        <v>15.6936</v>
      </c>
      <c r="Q15" s="66">
        <f t="shared" si="6"/>
        <v>2</v>
      </c>
      <c r="R15" s="65">
        <f>VLOOKUP($A15,'Return Data'!$B$7:$R$2843,16,0)</f>
        <v>7.1313000000000004</v>
      </c>
      <c r="S15" s="67">
        <f t="shared" si="7"/>
        <v>1</v>
      </c>
    </row>
    <row r="16" spans="1:19" x14ac:dyDescent="0.3">
      <c r="A16" s="82" t="s">
        <v>892</v>
      </c>
      <c r="B16" s="64">
        <f>VLOOKUP($A16,'Return Data'!$B$7:$R$2843,3,0)</f>
        <v>44347</v>
      </c>
      <c r="C16" s="65">
        <f>VLOOKUP($A16,'Return Data'!$B$7:$R$2843,4,0)</f>
        <v>19.966799999999999</v>
      </c>
      <c r="D16" s="65">
        <f>VLOOKUP($A16,'Return Data'!$B$7:$R$2843,9,0)</f>
        <v>57.565600000000003</v>
      </c>
      <c r="E16" s="66">
        <f t="shared" si="0"/>
        <v>2</v>
      </c>
      <c r="F16" s="65">
        <f>VLOOKUP($A16,'Return Data'!$B$7:$R$2843,10,0)</f>
        <v>22.136600000000001</v>
      </c>
      <c r="G16" s="66">
        <f t="shared" si="1"/>
        <v>4</v>
      </c>
      <c r="H16" s="65">
        <f>VLOOKUP($A16,'Return Data'!$B$7:$R$2843,11,0)</f>
        <v>-1.5179</v>
      </c>
      <c r="I16" s="66">
        <f t="shared" si="2"/>
        <v>8</v>
      </c>
      <c r="J16" s="65">
        <f>VLOOKUP($A16,'Return Data'!$B$7:$R$2843,12,0)</f>
        <v>-8.4496000000000002</v>
      </c>
      <c r="K16" s="66">
        <f t="shared" si="3"/>
        <v>8</v>
      </c>
      <c r="L16" s="65">
        <f>VLOOKUP($A16,'Return Data'!$B$7:$R$2843,13,0)</f>
        <v>3.5028000000000001</v>
      </c>
      <c r="M16" s="66">
        <f t="shared" si="4"/>
        <v>8</v>
      </c>
      <c r="N16" s="65">
        <f>VLOOKUP($A16,'Return Data'!$B$7:$R$2843,17,0)</f>
        <v>22.089300000000001</v>
      </c>
      <c r="O16" s="66">
        <f t="shared" si="5"/>
        <v>7</v>
      </c>
      <c r="P16" s="65">
        <f>VLOOKUP($A16,'Return Data'!$B$7:$R$2843,14,0)</f>
        <v>14.832599999999999</v>
      </c>
      <c r="Q16" s="66">
        <f t="shared" si="6"/>
        <v>7</v>
      </c>
      <c r="R16" s="65">
        <f>VLOOKUP($A16,'Return Data'!$B$7:$R$2843,16,0)</f>
        <v>6.9851999999999999</v>
      </c>
      <c r="S16" s="67">
        <f t="shared" si="7"/>
        <v>2</v>
      </c>
    </row>
    <row r="17" spans="1:19" x14ac:dyDescent="0.3">
      <c r="A17" s="82" t="s">
        <v>894</v>
      </c>
      <c r="B17" s="64">
        <f>VLOOKUP($A17,'Return Data'!$B$7:$R$2843,3,0)</f>
        <v>44347</v>
      </c>
      <c r="C17" s="65">
        <f>VLOOKUP($A17,'Return Data'!$B$7:$R$2843,4,0)</f>
        <v>19.639099999999999</v>
      </c>
      <c r="D17" s="65">
        <f>VLOOKUP($A17,'Return Data'!$B$7:$R$2843,9,0)</f>
        <v>56.456800000000001</v>
      </c>
      <c r="E17" s="66">
        <f t="shared" si="0"/>
        <v>3</v>
      </c>
      <c r="F17" s="65">
        <f>VLOOKUP($A17,'Return Data'!$B$7:$R$2843,10,0)</f>
        <v>22.127199999999998</v>
      </c>
      <c r="G17" s="66">
        <f t="shared" si="1"/>
        <v>5</v>
      </c>
      <c r="H17" s="65">
        <f>VLOOKUP($A17,'Return Data'!$B$7:$R$2843,11,0)</f>
        <v>-1.0383</v>
      </c>
      <c r="I17" s="66">
        <f t="shared" si="2"/>
        <v>6</v>
      </c>
      <c r="J17" s="65">
        <f>VLOOKUP($A17,'Return Data'!$B$7:$R$2843,12,0)</f>
        <v>-8.1658000000000008</v>
      </c>
      <c r="K17" s="66">
        <f t="shared" si="3"/>
        <v>5</v>
      </c>
      <c r="L17" s="65">
        <f>VLOOKUP($A17,'Return Data'!$B$7:$R$2843,13,0)</f>
        <v>3.7151000000000001</v>
      </c>
      <c r="M17" s="66">
        <f t="shared" si="4"/>
        <v>5</v>
      </c>
      <c r="N17" s="65">
        <f>VLOOKUP($A17,'Return Data'!$B$7:$R$2843,17,0)</f>
        <v>22.104500000000002</v>
      </c>
      <c r="O17" s="66">
        <f t="shared" si="5"/>
        <v>6</v>
      </c>
      <c r="P17" s="65">
        <f>VLOOKUP($A17,'Return Data'!$B$7:$R$2843,14,0)</f>
        <v>15.057600000000001</v>
      </c>
      <c r="Q17" s="66">
        <f t="shared" si="6"/>
        <v>6</v>
      </c>
      <c r="R17" s="65">
        <f>VLOOKUP($A17,'Return Data'!$B$7:$R$2843,16,0)</f>
        <v>6.9527999999999999</v>
      </c>
      <c r="S17" s="67">
        <f t="shared" si="7"/>
        <v>3</v>
      </c>
    </row>
    <row r="18" spans="1:19" x14ac:dyDescent="0.3">
      <c r="A18" s="82" t="s">
        <v>895</v>
      </c>
      <c r="B18" s="64">
        <f>VLOOKUP($A18,'Return Data'!$B$7:$R$2843,3,0)</f>
        <v>44347</v>
      </c>
      <c r="C18" s="65">
        <f>VLOOKUP($A18,'Return Data'!$B$7:$R$2843,4,0)</f>
        <v>15.1121</v>
      </c>
      <c r="D18" s="65">
        <f>VLOOKUP($A18,'Return Data'!$B$7:$R$2843,9,0)</f>
        <v>55.878300000000003</v>
      </c>
      <c r="E18" s="66">
        <f t="shared" si="0"/>
        <v>6</v>
      </c>
      <c r="F18" s="65">
        <f>VLOOKUP($A18,'Return Data'!$B$7:$R$2843,10,0)</f>
        <v>21.867899999999999</v>
      </c>
      <c r="G18" s="66">
        <f t="shared" si="1"/>
        <v>6</v>
      </c>
      <c r="H18" s="65">
        <f>VLOOKUP($A18,'Return Data'!$B$7:$R$2843,11,0)</f>
        <v>-0.94979999999999998</v>
      </c>
      <c r="I18" s="66">
        <f t="shared" si="2"/>
        <v>5</v>
      </c>
      <c r="J18" s="65">
        <f>VLOOKUP($A18,'Return Data'!$B$7:$R$2843,12,0)</f>
        <v>-8.1047999999999991</v>
      </c>
      <c r="K18" s="66">
        <f t="shared" si="3"/>
        <v>4</v>
      </c>
      <c r="L18" s="65">
        <f>VLOOKUP($A18,'Return Data'!$B$7:$R$2843,13,0)</f>
        <v>3.8805000000000001</v>
      </c>
      <c r="M18" s="66">
        <f t="shared" si="4"/>
        <v>3</v>
      </c>
      <c r="N18" s="65">
        <f>VLOOKUP($A18,'Return Data'!$B$7:$R$2843,17,0)</f>
        <v>22.403700000000001</v>
      </c>
      <c r="O18" s="66">
        <f t="shared" si="5"/>
        <v>4</v>
      </c>
      <c r="P18" s="65">
        <f>VLOOKUP($A18,'Return Data'!$B$7:$R$2843,14,0)</f>
        <v>15.0631</v>
      </c>
      <c r="Q18" s="66">
        <f t="shared" si="6"/>
        <v>5</v>
      </c>
      <c r="R18" s="65">
        <f>VLOOKUP($A18,'Return Data'!$B$7:$R$2843,16,0)</f>
        <v>4.3380999999999998</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56.81360909090909</v>
      </c>
      <c r="E20" s="88"/>
      <c r="F20" s="89">
        <f>AVERAGE(F8:F18)</f>
        <v>26.008018181818183</v>
      </c>
      <c r="G20" s="88"/>
      <c r="H20" s="89">
        <f>AVERAGE(H8:H18)</f>
        <v>1.0272636363636365</v>
      </c>
      <c r="I20" s="88"/>
      <c r="J20" s="89">
        <f>AVERAGE(J8:J18)</f>
        <v>-8.4904727272727278</v>
      </c>
      <c r="K20" s="88"/>
      <c r="L20" s="89">
        <f>AVERAGE(L8:L18)</f>
        <v>2.9982272727272727</v>
      </c>
      <c r="M20" s="88"/>
      <c r="N20" s="89">
        <f>AVERAGE(N8:N18)</f>
        <v>23.11617272727273</v>
      </c>
      <c r="O20" s="88"/>
      <c r="P20" s="89">
        <f>AVERAGE(P8:P18)</f>
        <v>15.412854545454547</v>
      </c>
      <c r="Q20" s="88"/>
      <c r="R20" s="89">
        <f>AVERAGE(R8:R18)</f>
        <v>5.158045454545455</v>
      </c>
      <c r="S20" s="90"/>
    </row>
    <row r="21" spans="1:19" x14ac:dyDescent="0.3">
      <c r="A21" s="87" t="s">
        <v>28</v>
      </c>
      <c r="B21" s="88"/>
      <c r="C21" s="88"/>
      <c r="D21" s="89">
        <f>MIN(D8:D18)</f>
        <v>24.343699999999998</v>
      </c>
      <c r="E21" s="88"/>
      <c r="F21" s="89">
        <f>MIN(F8:F18)</f>
        <v>11.491300000000001</v>
      </c>
      <c r="G21" s="88"/>
      <c r="H21" s="89">
        <f>MIN(H8:H18)</f>
        <v>-3.2484000000000002</v>
      </c>
      <c r="I21" s="88"/>
      <c r="J21" s="89">
        <f>MIN(J8:J18)</f>
        <v>-11.8599</v>
      </c>
      <c r="K21" s="88"/>
      <c r="L21" s="89">
        <f>MIN(L8:L18)</f>
        <v>-7.9794999999999998</v>
      </c>
      <c r="M21" s="88"/>
      <c r="N21" s="89">
        <f>MIN(N8:N18)</f>
        <v>20.577100000000002</v>
      </c>
      <c r="O21" s="88"/>
      <c r="P21" s="89">
        <f>MIN(P8:P18)</f>
        <v>13.717700000000001</v>
      </c>
      <c r="Q21" s="88"/>
      <c r="R21" s="89">
        <f>MIN(R8:R18)</f>
        <v>3.2757000000000001</v>
      </c>
      <c r="S21" s="90"/>
    </row>
    <row r="22" spans="1:19" ht="15" thickBot="1" x14ac:dyDescent="0.35">
      <c r="A22" s="91" t="s">
        <v>29</v>
      </c>
      <c r="B22" s="92"/>
      <c r="C22" s="92"/>
      <c r="D22" s="93">
        <f>MAX(D8:D18)</f>
        <v>105.6777</v>
      </c>
      <c r="E22" s="92"/>
      <c r="F22" s="93">
        <f>MAX(F8:F18)</f>
        <v>78.871899999999997</v>
      </c>
      <c r="G22" s="92"/>
      <c r="H22" s="93">
        <f>MAX(H8:H18)</f>
        <v>23.540700000000001</v>
      </c>
      <c r="I22" s="92"/>
      <c r="J22" s="93">
        <f>MAX(J8:J18)</f>
        <v>-7.4367000000000001</v>
      </c>
      <c r="K22" s="92"/>
      <c r="L22" s="93">
        <f>MAX(L8:L18)</f>
        <v>9.0686999999999998</v>
      </c>
      <c r="M22" s="92"/>
      <c r="N22" s="93">
        <f>MAX(N8:N18)</f>
        <v>34.295699999999997</v>
      </c>
      <c r="O22" s="92"/>
      <c r="P22" s="93">
        <f>MAX(P8:P18)</f>
        <v>20.976400000000002</v>
      </c>
      <c r="Q22" s="92"/>
      <c r="R22" s="93">
        <f>MAX(R8:R18)</f>
        <v>7.1313000000000004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44347</v>
      </c>
      <c r="C8" s="65">
        <f>VLOOKUP($A8,'Return Data'!$B$7:$R$2843,4,0)</f>
        <v>16.477499999999999</v>
      </c>
      <c r="D8" s="65">
        <f>VLOOKUP($A8,'Return Data'!$B$7:$R$2843,9,0)</f>
        <v>10.773199999999999</v>
      </c>
      <c r="E8" s="66">
        <f t="shared" ref="E8:E27" si="0">RANK(D8,D$8:D$27,0)</f>
        <v>6</v>
      </c>
      <c r="F8" s="65">
        <f>VLOOKUP($A8,'Return Data'!$B$7:$R$2843,10,0)</f>
        <v>10.787599999999999</v>
      </c>
      <c r="G8" s="66">
        <f t="shared" ref="G8:G27" si="1">RANK(F8,F$8:F$27,0)</f>
        <v>7</v>
      </c>
      <c r="H8" s="65">
        <f>VLOOKUP($A8,'Return Data'!$B$7:$R$2843,11,0)</f>
        <v>9.0084999999999997</v>
      </c>
      <c r="I8" s="66">
        <f t="shared" ref="I8:I27" si="2">RANK(H8,H$8:H$27,0)</f>
        <v>5</v>
      </c>
      <c r="J8" s="65">
        <f>VLOOKUP($A8,'Return Data'!$B$7:$R$2843,12,0)</f>
        <v>11.0883</v>
      </c>
      <c r="K8" s="66">
        <f t="shared" ref="K8:K27" si="3">RANK(J8,J$8:J$27,0)</f>
        <v>6</v>
      </c>
      <c r="L8" s="65">
        <f>VLOOKUP($A8,'Return Data'!$B$7:$R$2843,13,0)</f>
        <v>12.6989</v>
      </c>
      <c r="M8" s="66">
        <f t="shared" ref="M8:M27" si="4">RANK(L8,L$8:L$27,0)</f>
        <v>5</v>
      </c>
      <c r="N8" s="65">
        <f>VLOOKUP($A8,'Return Data'!$B$7:$R$2843,17,0)</f>
        <v>7.3586999999999998</v>
      </c>
      <c r="O8" s="66">
        <f>RANK(N8,N$8:N$27,0)</f>
        <v>6</v>
      </c>
      <c r="P8" s="65">
        <f>VLOOKUP($A8,'Return Data'!$B$7:$R$2843,14,0)</f>
        <v>7.2958999999999996</v>
      </c>
      <c r="Q8" s="66">
        <f>RANK(P8,P$8:P$27,0)</f>
        <v>7</v>
      </c>
      <c r="R8" s="65">
        <f>VLOOKUP($A8,'Return Data'!$B$7:$R$2843,16,0)</f>
        <v>8.4812999999999992</v>
      </c>
      <c r="S8" s="67">
        <f t="shared" ref="S8:S27" si="5">RANK(R8,R$8:R$27,0)</f>
        <v>7</v>
      </c>
    </row>
    <row r="9" spans="1:19" x14ac:dyDescent="0.3">
      <c r="A9" s="82" t="s">
        <v>654</v>
      </c>
      <c r="B9" s="64">
        <f>VLOOKUP($A9,'Return Data'!$B$7:$R$2843,3,0)</f>
        <v>44347</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-16.520299999999999</v>
      </c>
      <c r="S9" s="67">
        <f t="shared" si="5"/>
        <v>19</v>
      </c>
    </row>
    <row r="10" spans="1:19" x14ac:dyDescent="0.3">
      <c r="A10" s="82" t="s">
        <v>656</v>
      </c>
      <c r="B10" s="64">
        <f>VLOOKUP($A10,'Return Data'!$B$7:$R$2843,3,0)</f>
        <v>44347</v>
      </c>
      <c r="C10" s="65">
        <f>VLOOKUP($A10,'Return Data'!$B$7:$R$2843,4,0)</f>
        <v>17.881699999999999</v>
      </c>
      <c r="D10" s="65">
        <f>VLOOKUP($A10,'Return Data'!$B$7:$R$2843,9,0)</f>
        <v>8.5289999999999999</v>
      </c>
      <c r="E10" s="66">
        <f t="shared" si="0"/>
        <v>9</v>
      </c>
      <c r="F10" s="65">
        <f>VLOOKUP($A10,'Return Data'!$B$7:$R$2843,10,0)</f>
        <v>10.046799999999999</v>
      </c>
      <c r="G10" s="66">
        <f t="shared" si="1"/>
        <v>9</v>
      </c>
      <c r="H10" s="65">
        <f>VLOOKUP($A10,'Return Data'!$B$7:$R$2843,11,0)</f>
        <v>7.9497</v>
      </c>
      <c r="I10" s="66">
        <f t="shared" si="2"/>
        <v>8</v>
      </c>
      <c r="J10" s="65">
        <f>VLOOKUP($A10,'Return Data'!$B$7:$R$2843,12,0)</f>
        <v>9.3483999999999998</v>
      </c>
      <c r="K10" s="66">
        <f t="shared" si="3"/>
        <v>10</v>
      </c>
      <c r="L10" s="65">
        <f>VLOOKUP($A10,'Return Data'!$B$7:$R$2843,13,0)</f>
        <v>9.9663000000000004</v>
      </c>
      <c r="M10" s="66">
        <f t="shared" si="4"/>
        <v>10</v>
      </c>
      <c r="N10" s="65">
        <f>VLOOKUP($A10,'Return Data'!$B$7:$R$2843,17,0)</f>
        <v>7.2515999999999998</v>
      </c>
      <c r="O10" s="66">
        <f t="shared" ref="O10:O22" si="6">RANK(N10,N$8:N$27,0)</f>
        <v>7</v>
      </c>
      <c r="P10" s="65">
        <f>VLOOKUP($A10,'Return Data'!$B$7:$R$2843,14,0)</f>
        <v>7.8433000000000002</v>
      </c>
      <c r="Q10" s="66">
        <f t="shared" ref="Q10:Q22" si="7">RANK(P10,P$8:P$27,0)</f>
        <v>6</v>
      </c>
      <c r="R10" s="65">
        <f>VLOOKUP($A10,'Return Data'!$B$7:$R$2843,16,0)</f>
        <v>8.8117000000000001</v>
      </c>
      <c r="S10" s="67">
        <f t="shared" si="5"/>
        <v>5</v>
      </c>
    </row>
    <row r="11" spans="1:19" x14ac:dyDescent="0.3">
      <c r="A11" s="82" t="s">
        <v>660</v>
      </c>
      <c r="B11" s="64">
        <f>VLOOKUP($A11,'Return Data'!$B$7:$R$2843,3,0)</f>
        <v>44347</v>
      </c>
      <c r="C11" s="65">
        <f>VLOOKUP($A11,'Return Data'!$B$7:$R$2843,4,0)</f>
        <v>16.738099999999999</v>
      </c>
      <c r="D11" s="65">
        <f>VLOOKUP($A11,'Return Data'!$B$7:$R$2843,9,0)</f>
        <v>5.7469000000000001</v>
      </c>
      <c r="E11" s="66">
        <f t="shared" si="0"/>
        <v>17</v>
      </c>
      <c r="F11" s="65">
        <f>VLOOKUP($A11,'Return Data'!$B$7:$R$2843,10,0)</f>
        <v>22.607299999999999</v>
      </c>
      <c r="G11" s="66">
        <f t="shared" si="1"/>
        <v>2</v>
      </c>
      <c r="H11" s="65">
        <f>VLOOKUP($A11,'Return Data'!$B$7:$R$2843,11,0)</f>
        <v>16.357800000000001</v>
      </c>
      <c r="I11" s="66">
        <f t="shared" si="2"/>
        <v>2</v>
      </c>
      <c r="J11" s="65">
        <f>VLOOKUP($A11,'Return Data'!$B$7:$R$2843,12,0)</f>
        <v>16.756</v>
      </c>
      <c r="K11" s="66">
        <f t="shared" si="3"/>
        <v>2</v>
      </c>
      <c r="L11" s="65">
        <f>VLOOKUP($A11,'Return Data'!$B$7:$R$2843,13,0)</f>
        <v>17.593499999999999</v>
      </c>
      <c r="M11" s="66">
        <f t="shared" si="4"/>
        <v>1</v>
      </c>
      <c r="N11" s="65">
        <f>VLOOKUP($A11,'Return Data'!$B$7:$R$2843,17,0)</f>
        <v>5.4984999999999999</v>
      </c>
      <c r="O11" s="66">
        <f t="shared" si="6"/>
        <v>8</v>
      </c>
      <c r="P11" s="65">
        <f>VLOOKUP($A11,'Return Data'!$B$7:$R$2843,14,0)</f>
        <v>6.0549999999999997</v>
      </c>
      <c r="Q11" s="66">
        <f t="shared" si="7"/>
        <v>9</v>
      </c>
      <c r="R11" s="65">
        <f>VLOOKUP($A11,'Return Data'!$B$7:$R$2843,16,0)</f>
        <v>8.4413999999999998</v>
      </c>
      <c r="S11" s="67">
        <f t="shared" si="5"/>
        <v>8</v>
      </c>
    </row>
    <row r="12" spans="1:19" x14ac:dyDescent="0.3">
      <c r="A12" s="82" t="s">
        <v>662</v>
      </c>
      <c r="B12" s="64">
        <f>VLOOKUP($A12,'Return Data'!$B$7:$R$2843,3,0)</f>
        <v>44347</v>
      </c>
      <c r="C12" s="65">
        <f>VLOOKUP($A12,'Return Data'!$B$7:$R$2843,4,0)</f>
        <v>4.2855999999999996</v>
      </c>
      <c r="D12" s="65">
        <f>VLOOKUP($A12,'Return Data'!$B$7:$R$2843,9,0)</f>
        <v>20.0623</v>
      </c>
      <c r="E12" s="66">
        <f t="shared" si="0"/>
        <v>1</v>
      </c>
      <c r="F12" s="65">
        <f>VLOOKUP($A12,'Return Data'!$B$7:$R$2843,10,0)</f>
        <v>24.310099999999998</v>
      </c>
      <c r="G12" s="66">
        <f t="shared" si="1"/>
        <v>1</v>
      </c>
      <c r="H12" s="65">
        <f>VLOOKUP($A12,'Return Data'!$B$7:$R$2843,11,0)</f>
        <v>14.2616</v>
      </c>
      <c r="I12" s="66">
        <f t="shared" si="2"/>
        <v>3</v>
      </c>
      <c r="J12" s="65">
        <f>VLOOKUP($A12,'Return Data'!$B$7:$R$2843,12,0)</f>
        <v>12.2685</v>
      </c>
      <c r="K12" s="66">
        <f t="shared" si="3"/>
        <v>3</v>
      </c>
      <c r="L12" s="65">
        <f>VLOOKUP($A12,'Return Data'!$B$7:$R$2843,13,0)</f>
        <v>15.026</v>
      </c>
      <c r="M12" s="66">
        <f t="shared" si="4"/>
        <v>3</v>
      </c>
      <c r="N12" s="65">
        <f>VLOOKUP($A12,'Return Data'!$B$7:$R$2843,17,0)</f>
        <v>-41.340400000000002</v>
      </c>
      <c r="O12" s="66">
        <f t="shared" si="6"/>
        <v>17</v>
      </c>
      <c r="P12" s="65">
        <f>VLOOKUP($A12,'Return Data'!$B$7:$R$2843,14,0)</f>
        <v>-31.7666</v>
      </c>
      <c r="Q12" s="66">
        <f t="shared" si="7"/>
        <v>17</v>
      </c>
      <c r="R12" s="65">
        <f>VLOOKUP($A12,'Return Data'!$B$7:$R$2843,16,0)</f>
        <v>-12.658899999999999</v>
      </c>
      <c r="S12" s="67">
        <f t="shared" si="5"/>
        <v>17</v>
      </c>
    </row>
    <row r="13" spans="1:19" x14ac:dyDescent="0.3">
      <c r="A13" s="82" t="s">
        <v>664</v>
      </c>
      <c r="B13" s="64">
        <f>VLOOKUP($A13,'Return Data'!$B$7:$R$2843,3,0)</f>
        <v>44347</v>
      </c>
      <c r="C13" s="65">
        <f>VLOOKUP($A13,'Return Data'!$B$7:$R$2843,4,0)</f>
        <v>32.231900000000003</v>
      </c>
      <c r="D13" s="65">
        <f>VLOOKUP($A13,'Return Data'!$B$7:$R$2843,9,0)</f>
        <v>6.4313000000000002</v>
      </c>
      <c r="E13" s="66">
        <f t="shared" si="0"/>
        <v>14</v>
      </c>
      <c r="F13" s="65">
        <f>VLOOKUP($A13,'Return Data'!$B$7:$R$2843,10,0)</f>
        <v>5.6677</v>
      </c>
      <c r="G13" s="66">
        <f t="shared" si="1"/>
        <v>19</v>
      </c>
      <c r="H13" s="65">
        <f>VLOOKUP($A13,'Return Data'!$B$7:$R$2843,11,0)</f>
        <v>4.9970999999999997</v>
      </c>
      <c r="I13" s="66">
        <f t="shared" si="2"/>
        <v>15</v>
      </c>
      <c r="J13" s="65">
        <f>VLOOKUP($A13,'Return Data'!$B$7:$R$2843,12,0)</f>
        <v>7.1651999999999996</v>
      </c>
      <c r="K13" s="66">
        <f t="shared" si="3"/>
        <v>16</v>
      </c>
      <c r="L13" s="65">
        <f>VLOOKUP($A13,'Return Data'!$B$7:$R$2843,13,0)</f>
        <v>7.5486000000000004</v>
      </c>
      <c r="M13" s="66">
        <f t="shared" si="4"/>
        <v>15</v>
      </c>
      <c r="N13" s="65">
        <f>VLOOKUP($A13,'Return Data'!$B$7:$R$2843,17,0)</f>
        <v>4.8072999999999997</v>
      </c>
      <c r="O13" s="66">
        <f t="shared" si="6"/>
        <v>10</v>
      </c>
      <c r="P13" s="65">
        <f>VLOOKUP($A13,'Return Data'!$B$7:$R$2843,14,0)</f>
        <v>3.0478000000000001</v>
      </c>
      <c r="Q13" s="66">
        <f t="shared" si="7"/>
        <v>13</v>
      </c>
      <c r="R13" s="65">
        <f>VLOOKUP($A13,'Return Data'!$B$7:$R$2843,16,0)</f>
        <v>7.0259999999999998</v>
      </c>
      <c r="S13" s="67">
        <f t="shared" si="5"/>
        <v>12</v>
      </c>
    </row>
    <row r="14" spans="1:19" x14ac:dyDescent="0.3">
      <c r="A14" s="82" t="s">
        <v>667</v>
      </c>
      <c r="B14" s="64">
        <f>VLOOKUP($A14,'Return Data'!$B$7:$R$2843,3,0)</f>
        <v>44347</v>
      </c>
      <c r="C14" s="65">
        <f>VLOOKUP($A14,'Return Data'!$B$7:$R$2843,4,0)</f>
        <v>22.694600000000001</v>
      </c>
      <c r="D14" s="65">
        <f>VLOOKUP($A14,'Return Data'!$B$7:$R$2843,9,0)</f>
        <v>7.2454000000000001</v>
      </c>
      <c r="E14" s="66">
        <f t="shared" si="0"/>
        <v>13</v>
      </c>
      <c r="F14" s="65">
        <f>VLOOKUP($A14,'Return Data'!$B$7:$R$2843,10,0)</f>
        <v>19.6509</v>
      </c>
      <c r="G14" s="66">
        <f t="shared" si="1"/>
        <v>3</v>
      </c>
      <c r="H14" s="65">
        <f>VLOOKUP($A14,'Return Data'!$B$7:$R$2843,11,0)</f>
        <v>18.433700000000002</v>
      </c>
      <c r="I14" s="66">
        <f t="shared" si="2"/>
        <v>1</v>
      </c>
      <c r="J14" s="65">
        <f>VLOOKUP($A14,'Return Data'!$B$7:$R$2843,12,0)</f>
        <v>20.977</v>
      </c>
      <c r="K14" s="66">
        <f t="shared" si="3"/>
        <v>1</v>
      </c>
      <c r="L14" s="65">
        <f>VLOOKUP($A14,'Return Data'!$B$7:$R$2843,13,0)</f>
        <v>16.308700000000002</v>
      </c>
      <c r="M14" s="66">
        <f t="shared" si="4"/>
        <v>2</v>
      </c>
      <c r="N14" s="65">
        <f>VLOOKUP($A14,'Return Data'!$B$7:$R$2843,17,0)</f>
        <v>4.5975999999999999</v>
      </c>
      <c r="O14" s="66">
        <f t="shared" si="6"/>
        <v>11</v>
      </c>
      <c r="P14" s="65">
        <f>VLOOKUP($A14,'Return Data'!$B$7:$R$2843,14,0)</f>
        <v>6.2603</v>
      </c>
      <c r="Q14" s="66">
        <f t="shared" si="7"/>
        <v>8</v>
      </c>
      <c r="R14" s="65">
        <f>VLOOKUP($A14,'Return Data'!$B$7:$R$2843,16,0)</f>
        <v>8.6134000000000004</v>
      </c>
      <c r="S14" s="67">
        <f t="shared" si="5"/>
        <v>6</v>
      </c>
    </row>
    <row r="15" spans="1:19" x14ac:dyDescent="0.3">
      <c r="A15" s="82" t="s">
        <v>675</v>
      </c>
      <c r="B15" s="64">
        <f>VLOOKUP($A15,'Return Data'!$B$7:$R$2843,3,0)</f>
        <v>44347</v>
      </c>
      <c r="C15" s="65">
        <f>VLOOKUP($A15,'Return Data'!$B$7:$R$2843,4,0)</f>
        <v>19.589700000000001</v>
      </c>
      <c r="D15" s="65">
        <f>VLOOKUP($A15,'Return Data'!$B$7:$R$2843,9,0)</f>
        <v>14.0128</v>
      </c>
      <c r="E15" s="66">
        <f t="shared" si="0"/>
        <v>3</v>
      </c>
      <c r="F15" s="65">
        <f>VLOOKUP($A15,'Return Data'!$B$7:$R$2843,10,0)</f>
        <v>11.611599999999999</v>
      </c>
      <c r="G15" s="66">
        <f t="shared" si="1"/>
        <v>4</v>
      </c>
      <c r="H15" s="65">
        <f>VLOOKUP($A15,'Return Data'!$B$7:$R$2843,11,0)</f>
        <v>8.4013000000000009</v>
      </c>
      <c r="I15" s="66">
        <f t="shared" si="2"/>
        <v>6</v>
      </c>
      <c r="J15" s="65">
        <f>VLOOKUP($A15,'Return Data'!$B$7:$R$2843,12,0)</f>
        <v>11.3446</v>
      </c>
      <c r="K15" s="66">
        <f t="shared" si="3"/>
        <v>5</v>
      </c>
      <c r="L15" s="65">
        <f>VLOOKUP($A15,'Return Data'!$B$7:$R$2843,13,0)</f>
        <v>12.8489</v>
      </c>
      <c r="M15" s="66">
        <f t="shared" si="4"/>
        <v>4</v>
      </c>
      <c r="N15" s="65">
        <f>VLOOKUP($A15,'Return Data'!$B$7:$R$2843,17,0)</f>
        <v>10.1496</v>
      </c>
      <c r="O15" s="66">
        <f t="shared" si="6"/>
        <v>1</v>
      </c>
      <c r="P15" s="65">
        <f>VLOOKUP($A15,'Return Data'!$B$7:$R$2843,14,0)</f>
        <v>9.6152999999999995</v>
      </c>
      <c r="Q15" s="66">
        <f t="shared" si="7"/>
        <v>1</v>
      </c>
      <c r="R15" s="65">
        <f>VLOOKUP($A15,'Return Data'!$B$7:$R$2843,16,0)</f>
        <v>9.8048000000000002</v>
      </c>
      <c r="S15" s="67">
        <f t="shared" si="5"/>
        <v>1</v>
      </c>
    </row>
    <row r="16" spans="1:19" x14ac:dyDescent="0.3">
      <c r="A16" s="82" t="s">
        <v>677</v>
      </c>
      <c r="B16" s="64">
        <f>VLOOKUP($A16,'Return Data'!$B$7:$R$2843,3,0)</f>
        <v>44347</v>
      </c>
      <c r="C16" s="65">
        <f>VLOOKUP($A16,'Return Data'!$B$7:$R$2843,4,0)</f>
        <v>25.757899999999999</v>
      </c>
      <c r="D16" s="65">
        <f>VLOOKUP($A16,'Return Data'!$B$7:$R$2843,9,0)</f>
        <v>13.3978</v>
      </c>
      <c r="E16" s="66">
        <f t="shared" si="0"/>
        <v>4</v>
      </c>
      <c r="F16" s="65">
        <f>VLOOKUP($A16,'Return Data'!$B$7:$R$2843,10,0)</f>
        <v>10.525700000000001</v>
      </c>
      <c r="G16" s="66">
        <f t="shared" si="1"/>
        <v>8</v>
      </c>
      <c r="H16" s="65">
        <f>VLOOKUP($A16,'Return Data'!$B$7:$R$2843,11,0)</f>
        <v>7.3292999999999999</v>
      </c>
      <c r="I16" s="66">
        <f t="shared" si="2"/>
        <v>9</v>
      </c>
      <c r="J16" s="65">
        <f>VLOOKUP($A16,'Return Data'!$B$7:$R$2843,12,0)</f>
        <v>9.5464000000000002</v>
      </c>
      <c r="K16" s="66">
        <f t="shared" si="3"/>
        <v>8</v>
      </c>
      <c r="L16" s="65">
        <f>VLOOKUP($A16,'Return Data'!$B$7:$R$2843,13,0)</f>
        <v>10.414999999999999</v>
      </c>
      <c r="M16" s="66">
        <f t="shared" si="4"/>
        <v>9</v>
      </c>
      <c r="N16" s="65">
        <f>VLOOKUP($A16,'Return Data'!$B$7:$R$2843,17,0)</f>
        <v>9.9473000000000003</v>
      </c>
      <c r="O16" s="66">
        <f t="shared" si="6"/>
        <v>2</v>
      </c>
      <c r="P16" s="65">
        <f>VLOOKUP($A16,'Return Data'!$B$7:$R$2843,14,0)</f>
        <v>9.5533000000000001</v>
      </c>
      <c r="Q16" s="66">
        <f t="shared" si="7"/>
        <v>2</v>
      </c>
      <c r="R16" s="65">
        <f>VLOOKUP($A16,'Return Data'!$B$7:$R$2843,16,0)</f>
        <v>9.5098000000000003</v>
      </c>
      <c r="S16" s="67">
        <f t="shared" si="5"/>
        <v>2</v>
      </c>
    </row>
    <row r="17" spans="1:19" x14ac:dyDescent="0.3">
      <c r="A17" s="82" t="s">
        <v>679</v>
      </c>
      <c r="B17" s="64">
        <f>VLOOKUP($A17,'Return Data'!$B$7:$R$2843,3,0)</f>
        <v>44347</v>
      </c>
      <c r="C17" s="65">
        <f>VLOOKUP($A17,'Return Data'!$B$7:$R$2843,4,0)</f>
        <v>14.2087</v>
      </c>
      <c r="D17" s="65">
        <f>VLOOKUP($A17,'Return Data'!$B$7:$R$2843,9,0)</f>
        <v>16.826899999999998</v>
      </c>
      <c r="E17" s="66">
        <f t="shared" si="0"/>
        <v>2</v>
      </c>
      <c r="F17" s="65">
        <f>VLOOKUP($A17,'Return Data'!$B$7:$R$2843,10,0)</f>
        <v>6.8411999999999997</v>
      </c>
      <c r="G17" s="66">
        <f t="shared" si="1"/>
        <v>18</v>
      </c>
      <c r="H17" s="65">
        <f>VLOOKUP($A17,'Return Data'!$B$7:$R$2843,11,0)</f>
        <v>6.5892999999999997</v>
      </c>
      <c r="I17" s="66">
        <f t="shared" si="2"/>
        <v>11</v>
      </c>
      <c r="J17" s="65">
        <f>VLOOKUP($A17,'Return Data'!$B$7:$R$2843,12,0)</f>
        <v>9.3972999999999995</v>
      </c>
      <c r="K17" s="66">
        <f t="shared" si="3"/>
        <v>9</v>
      </c>
      <c r="L17" s="65">
        <f>VLOOKUP($A17,'Return Data'!$B$7:$R$2843,13,0)</f>
        <v>11.379300000000001</v>
      </c>
      <c r="M17" s="66">
        <f t="shared" si="4"/>
        <v>6</v>
      </c>
      <c r="N17" s="65">
        <f>VLOOKUP($A17,'Return Data'!$B$7:$R$2843,17,0)</f>
        <v>-3.8740000000000001</v>
      </c>
      <c r="O17" s="66">
        <f t="shared" si="6"/>
        <v>15</v>
      </c>
      <c r="P17" s="65">
        <f>VLOOKUP($A17,'Return Data'!$B$7:$R$2843,14,0)</f>
        <v>-0.33110000000000001</v>
      </c>
      <c r="Q17" s="66">
        <f t="shared" si="7"/>
        <v>15</v>
      </c>
      <c r="R17" s="65">
        <f>VLOOKUP($A17,'Return Data'!$B$7:$R$2843,16,0)</f>
        <v>4.9649000000000001</v>
      </c>
      <c r="S17" s="67">
        <f t="shared" si="5"/>
        <v>15</v>
      </c>
    </row>
    <row r="18" spans="1:19" x14ac:dyDescent="0.3">
      <c r="A18" s="82" t="s">
        <v>680</v>
      </c>
      <c r="B18" s="64">
        <f>VLOOKUP($A18,'Return Data'!$B$7:$R$2843,3,0)</f>
        <v>44347</v>
      </c>
      <c r="C18" s="65">
        <f>VLOOKUP($A18,'Return Data'!$B$7:$R$2843,4,0)</f>
        <v>13.7559</v>
      </c>
      <c r="D18" s="65">
        <f>VLOOKUP($A18,'Return Data'!$B$7:$R$2843,9,0)</f>
        <v>8.0924999999999994</v>
      </c>
      <c r="E18" s="66">
        <f t="shared" si="0"/>
        <v>10</v>
      </c>
      <c r="F18" s="65">
        <f>VLOOKUP($A18,'Return Data'!$B$7:$R$2843,10,0)</f>
        <v>8.5038</v>
      </c>
      <c r="G18" s="66">
        <f t="shared" si="1"/>
        <v>14</v>
      </c>
      <c r="H18" s="65">
        <f>VLOOKUP($A18,'Return Data'!$B$7:$R$2843,11,0)</f>
        <v>5.2205000000000004</v>
      </c>
      <c r="I18" s="66">
        <f t="shared" si="2"/>
        <v>14</v>
      </c>
      <c r="J18" s="65">
        <f>VLOOKUP($A18,'Return Data'!$B$7:$R$2843,12,0)</f>
        <v>7.6848999999999998</v>
      </c>
      <c r="K18" s="66">
        <f t="shared" si="3"/>
        <v>13</v>
      </c>
      <c r="L18" s="65">
        <f>VLOOKUP($A18,'Return Data'!$B$7:$R$2843,13,0)</f>
        <v>8.1501999999999999</v>
      </c>
      <c r="M18" s="66">
        <f t="shared" si="4"/>
        <v>14</v>
      </c>
      <c r="N18" s="65">
        <f>VLOOKUP($A18,'Return Data'!$B$7:$R$2843,17,0)</f>
        <v>8.0205000000000002</v>
      </c>
      <c r="O18" s="66">
        <f t="shared" si="6"/>
        <v>5</v>
      </c>
      <c r="P18" s="65">
        <f>VLOOKUP($A18,'Return Data'!$B$7:$R$2843,14,0)</f>
        <v>8.3274000000000008</v>
      </c>
      <c r="Q18" s="66">
        <f t="shared" si="7"/>
        <v>4</v>
      </c>
      <c r="R18" s="65">
        <f>VLOOKUP($A18,'Return Data'!$B$7:$R$2843,16,0)</f>
        <v>7.7983000000000002</v>
      </c>
      <c r="S18" s="67">
        <f t="shared" si="5"/>
        <v>9</v>
      </c>
    </row>
    <row r="19" spans="1:19" x14ac:dyDescent="0.3">
      <c r="A19" s="82" t="s">
        <v>683</v>
      </c>
      <c r="B19" s="64">
        <f>VLOOKUP($A19,'Return Data'!$B$7:$R$2843,3,0)</f>
        <v>44347</v>
      </c>
      <c r="C19" s="65">
        <f>VLOOKUP($A19,'Return Data'!$B$7:$R$2843,4,0)</f>
        <v>1545.5096000000001</v>
      </c>
      <c r="D19" s="65">
        <f>VLOOKUP($A19,'Return Data'!$B$7:$R$2843,9,0)</f>
        <v>4.7523</v>
      </c>
      <c r="E19" s="66">
        <f t="shared" si="0"/>
        <v>19</v>
      </c>
      <c r="F19" s="65">
        <f>VLOOKUP($A19,'Return Data'!$B$7:$R$2843,10,0)</f>
        <v>8.0871999999999993</v>
      </c>
      <c r="G19" s="66">
        <f t="shared" si="1"/>
        <v>15</v>
      </c>
      <c r="H19" s="65">
        <f>VLOOKUP($A19,'Return Data'!$B$7:$R$2843,11,0)</f>
        <v>3.3917999999999999</v>
      </c>
      <c r="I19" s="66">
        <f t="shared" si="2"/>
        <v>17</v>
      </c>
      <c r="J19" s="65">
        <f>VLOOKUP($A19,'Return Data'!$B$7:$R$2843,12,0)</f>
        <v>4.8815999999999997</v>
      </c>
      <c r="K19" s="66">
        <f t="shared" si="3"/>
        <v>17</v>
      </c>
      <c r="L19" s="65">
        <f>VLOOKUP($A19,'Return Data'!$B$7:$R$2843,13,0)</f>
        <v>6.5804999999999998</v>
      </c>
      <c r="M19" s="66">
        <f t="shared" si="4"/>
        <v>16</v>
      </c>
      <c r="N19" s="65">
        <f>VLOOKUP($A19,'Return Data'!$B$7:$R$2843,17,0)</f>
        <v>5.4470999999999998</v>
      </c>
      <c r="O19" s="66">
        <f t="shared" si="6"/>
        <v>9</v>
      </c>
      <c r="P19" s="65">
        <f>VLOOKUP($A19,'Return Data'!$B$7:$R$2843,14,0)</f>
        <v>3.1299000000000001</v>
      </c>
      <c r="Q19" s="66">
        <f t="shared" si="7"/>
        <v>12</v>
      </c>
      <c r="R19" s="65">
        <f>VLOOKUP($A19,'Return Data'!$B$7:$R$2843,16,0)</f>
        <v>6.6699000000000002</v>
      </c>
      <c r="S19" s="67">
        <f t="shared" si="5"/>
        <v>13</v>
      </c>
    </row>
    <row r="20" spans="1:19" x14ac:dyDescent="0.3">
      <c r="A20" s="82" t="s">
        <v>685</v>
      </c>
      <c r="B20" s="64">
        <f>VLOOKUP($A20,'Return Data'!$B$7:$R$2843,3,0)</f>
        <v>44347</v>
      </c>
      <c r="C20" s="65">
        <f>VLOOKUP($A20,'Return Data'!$B$7:$R$2843,4,0)</f>
        <v>25.623799999999999</v>
      </c>
      <c r="D20" s="65">
        <f>VLOOKUP($A20,'Return Data'!$B$7:$R$2843,9,0)</f>
        <v>7.3052000000000001</v>
      </c>
      <c r="E20" s="66">
        <f t="shared" si="0"/>
        <v>12</v>
      </c>
      <c r="F20" s="65">
        <f>VLOOKUP($A20,'Return Data'!$B$7:$R$2843,10,0)</f>
        <v>9.9276999999999997</v>
      </c>
      <c r="G20" s="66">
        <f t="shared" si="1"/>
        <v>10</v>
      </c>
      <c r="H20" s="65">
        <f>VLOOKUP($A20,'Return Data'!$B$7:$R$2843,11,0)</f>
        <v>6.9985999999999997</v>
      </c>
      <c r="I20" s="66">
        <f t="shared" si="2"/>
        <v>10</v>
      </c>
      <c r="J20" s="65">
        <f>VLOOKUP($A20,'Return Data'!$B$7:$R$2843,12,0)</f>
        <v>7.8205999999999998</v>
      </c>
      <c r="K20" s="66">
        <f t="shared" si="3"/>
        <v>12</v>
      </c>
      <c r="L20" s="65">
        <f>VLOOKUP($A20,'Return Data'!$B$7:$R$2843,13,0)</f>
        <v>9.8270999999999997</v>
      </c>
      <c r="M20" s="66">
        <f t="shared" si="4"/>
        <v>12</v>
      </c>
      <c r="N20" s="65">
        <f>VLOOKUP($A20,'Return Data'!$B$7:$R$2843,17,0)</f>
        <v>8.2279</v>
      </c>
      <c r="O20" s="66">
        <f t="shared" si="6"/>
        <v>4</v>
      </c>
      <c r="P20" s="65">
        <f>VLOOKUP($A20,'Return Data'!$B$7:$R$2843,14,0)</f>
        <v>8.4169</v>
      </c>
      <c r="Q20" s="66">
        <f t="shared" si="7"/>
        <v>3</v>
      </c>
      <c r="R20" s="65">
        <f>VLOOKUP($A20,'Return Data'!$B$7:$R$2843,16,0)</f>
        <v>9.1448999999999998</v>
      </c>
      <c r="S20" s="67">
        <f t="shared" si="5"/>
        <v>4</v>
      </c>
    </row>
    <row r="21" spans="1:19" x14ac:dyDescent="0.3">
      <c r="A21" s="82" t="s">
        <v>687</v>
      </c>
      <c r="B21" s="64">
        <f>VLOOKUP($A21,'Return Data'!$B$7:$R$2843,3,0)</f>
        <v>44347</v>
      </c>
      <c r="C21" s="65">
        <f>VLOOKUP($A21,'Return Data'!$B$7:$R$2843,4,0)</f>
        <v>23.645900000000001</v>
      </c>
      <c r="D21" s="65">
        <f>VLOOKUP($A21,'Return Data'!$B$7:$R$2843,9,0)</f>
        <v>6.4032999999999998</v>
      </c>
      <c r="E21" s="66">
        <f t="shared" si="0"/>
        <v>15</v>
      </c>
      <c r="F21" s="65">
        <f>VLOOKUP($A21,'Return Data'!$B$7:$R$2843,10,0)</f>
        <v>7.931</v>
      </c>
      <c r="G21" s="66">
        <f t="shared" si="1"/>
        <v>16</v>
      </c>
      <c r="H21" s="65">
        <f>VLOOKUP($A21,'Return Data'!$B$7:$R$2843,11,0)</f>
        <v>4.5576999999999996</v>
      </c>
      <c r="I21" s="66">
        <f t="shared" si="2"/>
        <v>16</v>
      </c>
      <c r="J21" s="65">
        <f>VLOOKUP($A21,'Return Data'!$B$7:$R$2843,12,0)</f>
        <v>7.62</v>
      </c>
      <c r="K21" s="66">
        <f t="shared" si="3"/>
        <v>14</v>
      </c>
      <c r="L21" s="65">
        <f>VLOOKUP($A21,'Return Data'!$B$7:$R$2843,13,0)</f>
        <v>10.894500000000001</v>
      </c>
      <c r="M21" s="66">
        <f t="shared" si="4"/>
        <v>7</v>
      </c>
      <c r="N21" s="65">
        <f>VLOOKUP($A21,'Return Data'!$B$7:$R$2843,17,0)</f>
        <v>3.9506999999999999</v>
      </c>
      <c r="O21" s="66">
        <f t="shared" si="6"/>
        <v>12</v>
      </c>
      <c r="P21" s="65">
        <f>VLOOKUP($A21,'Return Data'!$B$7:$R$2843,14,0)</f>
        <v>5.0400999999999998</v>
      </c>
      <c r="Q21" s="66">
        <f t="shared" si="7"/>
        <v>10</v>
      </c>
      <c r="R21" s="65">
        <f>VLOOKUP($A21,'Return Data'!$B$7:$R$2843,16,0)</f>
        <v>7.4996</v>
      </c>
      <c r="S21" s="67">
        <f t="shared" si="5"/>
        <v>10</v>
      </c>
    </row>
    <row r="22" spans="1:19" x14ac:dyDescent="0.3">
      <c r="A22" s="82" t="s">
        <v>689</v>
      </c>
      <c r="B22" s="64">
        <f>VLOOKUP($A22,'Return Data'!$B$7:$R$2843,3,0)</f>
        <v>44347</v>
      </c>
      <c r="C22" s="65">
        <f>VLOOKUP($A22,'Return Data'!$B$7:$R$2843,4,0)</f>
        <v>26.6751</v>
      </c>
      <c r="D22" s="65">
        <f>VLOOKUP($A22,'Return Data'!$B$7:$R$2843,9,0)</f>
        <v>8.0526999999999997</v>
      </c>
      <c r="E22" s="66">
        <f t="shared" si="0"/>
        <v>11</v>
      </c>
      <c r="F22" s="65">
        <f>VLOOKUP($A22,'Return Data'!$B$7:$R$2843,10,0)</f>
        <v>8.6959</v>
      </c>
      <c r="G22" s="66">
        <f t="shared" si="1"/>
        <v>12</v>
      </c>
      <c r="H22" s="65">
        <f>VLOOKUP($A22,'Return Data'!$B$7:$R$2843,11,0)</f>
        <v>8.3299000000000003</v>
      </c>
      <c r="I22" s="66">
        <f t="shared" si="2"/>
        <v>7</v>
      </c>
      <c r="J22" s="65">
        <f>VLOOKUP($A22,'Return Data'!$B$7:$R$2843,12,0)</f>
        <v>10.117599999999999</v>
      </c>
      <c r="K22" s="66">
        <f t="shared" si="3"/>
        <v>7</v>
      </c>
      <c r="L22" s="65">
        <f>VLOOKUP($A22,'Return Data'!$B$7:$R$2843,13,0)</f>
        <v>10.5474</v>
      </c>
      <c r="M22" s="66">
        <f t="shared" si="4"/>
        <v>8</v>
      </c>
      <c r="N22" s="65">
        <f>VLOOKUP($A22,'Return Data'!$B$7:$R$2843,17,0)</f>
        <v>-0.2452</v>
      </c>
      <c r="O22" s="66">
        <f t="shared" si="6"/>
        <v>14</v>
      </c>
      <c r="P22" s="65">
        <f>VLOOKUP($A22,'Return Data'!$B$7:$R$2843,14,0)</f>
        <v>1.7498</v>
      </c>
      <c r="Q22" s="66">
        <f t="shared" si="7"/>
        <v>14</v>
      </c>
      <c r="R22" s="65">
        <f>VLOOKUP($A22,'Return Data'!$B$7:$R$2843,16,0)</f>
        <v>6.6612</v>
      </c>
      <c r="S22" s="67">
        <f t="shared" si="5"/>
        <v>14</v>
      </c>
    </row>
    <row r="23" spans="1:19" x14ac:dyDescent="0.3">
      <c r="A23" s="82" t="s">
        <v>691</v>
      </c>
      <c r="B23" s="64">
        <f>VLOOKUP($A23,'Return Data'!$B$7:$R$2843,3,0)</f>
        <v>44347</v>
      </c>
      <c r="C23" s="65">
        <f>VLOOKUP($A23,'Return Data'!$B$7:$R$2843,4,0)</f>
        <v>0.12609999999999999</v>
      </c>
      <c r="D23" s="65">
        <f>VLOOKUP($A23,'Return Data'!$B$7:$R$2843,9,0)</f>
        <v>10.3613</v>
      </c>
      <c r="E23" s="66">
        <f t="shared" si="0"/>
        <v>7</v>
      </c>
      <c r="F23" s="65">
        <f>VLOOKUP($A23,'Return Data'!$B$7:$R$2843,10,0)</f>
        <v>11.0852</v>
      </c>
      <c r="G23" s="66">
        <f t="shared" si="1"/>
        <v>6</v>
      </c>
      <c r="H23" s="65">
        <f>VLOOKUP($A23,'Return Data'!$B$7:$R$2843,11,0)</f>
        <v>-40.725900000000003</v>
      </c>
      <c r="I23" s="66">
        <f t="shared" si="2"/>
        <v>20</v>
      </c>
      <c r="J23" s="65">
        <f>VLOOKUP($A23,'Return Data'!$B$7:$R$2843,12,0)</f>
        <v>-29.948699999999999</v>
      </c>
      <c r="K23" s="66">
        <f t="shared" si="3"/>
        <v>20</v>
      </c>
      <c r="L23" s="65">
        <f>VLOOKUP($A23,'Return Data'!$B$7:$R$2843,13,0)</f>
        <v>-20.479700000000001</v>
      </c>
      <c r="M23" s="66">
        <f t="shared" si="4"/>
        <v>19</v>
      </c>
      <c r="N23" s="65"/>
      <c r="O23" s="66"/>
      <c r="P23" s="65"/>
      <c r="Q23" s="66"/>
      <c r="R23" s="65">
        <f>VLOOKUP($A23,'Return Data'!$B$7:$R$2843,16,0)</f>
        <v>-14.707599999999999</v>
      </c>
      <c r="S23" s="67">
        <f t="shared" si="5"/>
        <v>18</v>
      </c>
    </row>
    <row r="24" spans="1:19" x14ac:dyDescent="0.3">
      <c r="A24" s="82" t="s">
        <v>694</v>
      </c>
      <c r="B24" s="64">
        <f>VLOOKUP($A24,'Return Data'!$B$7:$R$2843,3,0)</f>
        <v>44347</v>
      </c>
      <c r="C24" s="65">
        <f>VLOOKUP($A24,'Return Data'!$B$7:$R$2843,4,0)</f>
        <v>15.9337</v>
      </c>
      <c r="D24" s="65">
        <f>VLOOKUP($A24,'Return Data'!$B$7:$R$2843,9,0)</f>
        <v>5.7398999999999996</v>
      </c>
      <c r="E24" s="66">
        <f t="shared" si="0"/>
        <v>18</v>
      </c>
      <c r="F24" s="65">
        <f>VLOOKUP($A24,'Return Data'!$B$7:$R$2843,10,0)</f>
        <v>9.1979000000000006</v>
      </c>
      <c r="G24" s="66">
        <f t="shared" si="1"/>
        <v>11</v>
      </c>
      <c r="H24" s="65">
        <f>VLOOKUP($A24,'Return Data'!$B$7:$R$2843,11,0)</f>
        <v>10.960699999999999</v>
      </c>
      <c r="I24" s="66">
        <f t="shared" si="2"/>
        <v>4</v>
      </c>
      <c r="J24" s="65">
        <f>VLOOKUP($A24,'Return Data'!$B$7:$R$2843,12,0)</f>
        <v>12.082599999999999</v>
      </c>
      <c r="K24" s="66">
        <f t="shared" si="3"/>
        <v>4</v>
      </c>
      <c r="L24" s="65">
        <f>VLOOKUP($A24,'Return Data'!$B$7:$R$2843,13,0)</f>
        <v>9.9091000000000005</v>
      </c>
      <c r="M24" s="66">
        <f t="shared" si="4"/>
        <v>11</v>
      </c>
      <c r="N24" s="65">
        <f>VLOOKUP($A24,'Return Data'!$B$7:$R$2843,17,0)</f>
        <v>2.6722000000000001</v>
      </c>
      <c r="O24" s="66">
        <f>RANK(N24,N$8:N$27,0)</f>
        <v>13</v>
      </c>
      <c r="P24" s="65">
        <f>VLOOKUP($A24,'Return Data'!$B$7:$R$2843,14,0)</f>
        <v>3.8087</v>
      </c>
      <c r="Q24" s="66">
        <f>RANK(P24,P$8:P$27,0)</f>
        <v>11</v>
      </c>
      <c r="R24" s="65">
        <f>VLOOKUP($A24,'Return Data'!$B$7:$R$2843,16,0)</f>
        <v>7.2294999999999998</v>
      </c>
      <c r="S24" s="67">
        <f t="shared" si="5"/>
        <v>11</v>
      </c>
    </row>
    <row r="25" spans="1:19" x14ac:dyDescent="0.3">
      <c r="A25" s="82" t="s">
        <v>700</v>
      </c>
      <c r="B25" s="64">
        <f>VLOOKUP($A25,'Return Data'!$B$7:$R$2843,3,0)</f>
        <v>44347</v>
      </c>
      <c r="C25" s="65">
        <f>VLOOKUP($A25,'Return Data'!$B$7:$R$2843,4,0)</f>
        <v>36.552300000000002</v>
      </c>
      <c r="D25" s="65">
        <f>VLOOKUP($A25,'Return Data'!$B$7:$R$2843,9,0)</f>
        <v>8.6704000000000008</v>
      </c>
      <c r="E25" s="66">
        <f t="shared" si="0"/>
        <v>8</v>
      </c>
      <c r="F25" s="65">
        <f>VLOOKUP($A25,'Return Data'!$B$7:$R$2843,10,0)</f>
        <v>8.6431000000000004</v>
      </c>
      <c r="G25" s="66">
        <f t="shared" si="1"/>
        <v>13</v>
      </c>
      <c r="H25" s="65">
        <f>VLOOKUP($A25,'Return Data'!$B$7:$R$2843,11,0)</f>
        <v>5.4855999999999998</v>
      </c>
      <c r="I25" s="66">
        <f t="shared" si="2"/>
        <v>12</v>
      </c>
      <c r="J25" s="65">
        <f>VLOOKUP($A25,'Return Data'!$B$7:$R$2843,12,0)</f>
        <v>8.3523999999999994</v>
      </c>
      <c r="K25" s="66">
        <f t="shared" si="3"/>
        <v>11</v>
      </c>
      <c r="L25" s="65">
        <f>VLOOKUP($A25,'Return Data'!$B$7:$R$2843,13,0)</f>
        <v>9.6361000000000008</v>
      </c>
      <c r="M25" s="66">
        <f t="shared" si="4"/>
        <v>13</v>
      </c>
      <c r="N25" s="65">
        <f>VLOOKUP($A25,'Return Data'!$B$7:$R$2843,17,0)</f>
        <v>8.5107999999999997</v>
      </c>
      <c r="O25" s="66">
        <f>RANK(N25,N$8:N$27,0)</f>
        <v>3</v>
      </c>
      <c r="P25" s="65">
        <f>VLOOKUP($A25,'Return Data'!$B$7:$R$2843,14,0)</f>
        <v>8.3142999999999994</v>
      </c>
      <c r="Q25" s="66">
        <f>RANK(P25,P$8:P$27,0)</f>
        <v>5</v>
      </c>
      <c r="R25" s="65">
        <f>VLOOKUP($A25,'Return Data'!$B$7:$R$2843,16,0)</f>
        <v>9.2157999999999998</v>
      </c>
      <c r="S25" s="67">
        <f t="shared" si="5"/>
        <v>3</v>
      </c>
    </row>
    <row r="26" spans="1:19" x14ac:dyDescent="0.3">
      <c r="A26" s="82" t="s">
        <v>708</v>
      </c>
      <c r="B26" s="64">
        <f>VLOOKUP($A26,'Return Data'!$B$7:$R$2843,3,0)</f>
        <v>44347</v>
      </c>
      <c r="C26" s="65">
        <f>VLOOKUP($A26,'Return Data'!$B$7:$R$2843,4,0)</f>
        <v>0.63500000000000001</v>
      </c>
      <c r="D26" s="65">
        <f>VLOOKUP($A26,'Return Data'!$B$7:$R$2843,9,0)</f>
        <v>11.042400000000001</v>
      </c>
      <c r="E26" s="66">
        <f t="shared" si="0"/>
        <v>5</v>
      </c>
      <c r="F26" s="65">
        <f>VLOOKUP($A26,'Return Data'!$B$7:$R$2843,10,0)</f>
        <v>11.392799999999999</v>
      </c>
      <c r="G26" s="66">
        <f t="shared" si="1"/>
        <v>5</v>
      </c>
      <c r="H26" s="65">
        <f>VLOOKUP($A26,'Return Data'!$B$7:$R$2843,11,0)</f>
        <v>-39.568800000000003</v>
      </c>
      <c r="I26" s="66">
        <f t="shared" si="2"/>
        <v>19</v>
      </c>
      <c r="J26" s="65">
        <f>VLOOKUP($A26,'Return Data'!$B$7:$R$2843,12,0)</f>
        <v>-24.602699999999999</v>
      </c>
      <c r="K26" s="66">
        <f t="shared" si="3"/>
        <v>19</v>
      </c>
      <c r="L26" s="65">
        <f>VLOOKUP($A26,'Return Data'!$B$7:$R$2843,13,0)</f>
        <v>-58.778799999999997</v>
      </c>
      <c r="M26" s="66">
        <f t="shared" si="4"/>
        <v>20</v>
      </c>
      <c r="N26" s="65"/>
      <c r="O26" s="66"/>
      <c r="P26" s="65"/>
      <c r="Q26" s="66"/>
      <c r="R26" s="65">
        <f>VLOOKUP($A26,'Return Data'!$B$7:$R$2843,16,0)</f>
        <v>-49.237299999999998</v>
      </c>
      <c r="S26" s="67">
        <f t="shared" si="5"/>
        <v>20</v>
      </c>
    </row>
    <row r="27" spans="1:19" x14ac:dyDescent="0.3">
      <c r="A27" s="82" t="s">
        <v>710</v>
      </c>
      <c r="B27" s="64">
        <f>VLOOKUP($A27,'Return Data'!$B$7:$R$2843,3,0)</f>
        <v>44347</v>
      </c>
      <c r="C27" s="65">
        <f>VLOOKUP($A27,'Return Data'!$B$7:$R$2843,4,0)</f>
        <v>12.621</v>
      </c>
      <c r="D27" s="65">
        <f>VLOOKUP($A27,'Return Data'!$B$7:$R$2843,9,0)</f>
        <v>5.9633000000000003</v>
      </c>
      <c r="E27" s="66">
        <f t="shared" si="0"/>
        <v>16</v>
      </c>
      <c r="F27" s="65">
        <f>VLOOKUP($A27,'Return Data'!$B$7:$R$2843,10,0)</f>
        <v>7.2107000000000001</v>
      </c>
      <c r="G27" s="66">
        <f t="shared" si="1"/>
        <v>17</v>
      </c>
      <c r="H27" s="65">
        <f>VLOOKUP($A27,'Return Data'!$B$7:$R$2843,11,0)</f>
        <v>5.3746999999999998</v>
      </c>
      <c r="I27" s="66">
        <f t="shared" si="2"/>
        <v>13</v>
      </c>
      <c r="J27" s="65">
        <f>VLOOKUP($A27,'Return Data'!$B$7:$R$2843,12,0)</f>
        <v>7.4317000000000002</v>
      </c>
      <c r="K27" s="66">
        <f t="shared" si="3"/>
        <v>15</v>
      </c>
      <c r="L27" s="65">
        <f>VLOOKUP($A27,'Return Data'!$B$7:$R$2843,13,0)</f>
        <v>-2.3233999999999999</v>
      </c>
      <c r="M27" s="66">
        <f t="shared" si="4"/>
        <v>18</v>
      </c>
      <c r="N27" s="65">
        <f>VLOOKUP($A27,'Return Data'!$B$7:$R$2843,17,0)</f>
        <v>-16.6096</v>
      </c>
      <c r="O27" s="66">
        <f>RANK(N27,N$8:N$27,0)</f>
        <v>16</v>
      </c>
      <c r="P27" s="65">
        <f>VLOOKUP($A27,'Return Data'!$B$7:$R$2843,14,0)</f>
        <v>-9.2885000000000009</v>
      </c>
      <c r="Q27" s="66">
        <f>RANK(P27,P$8:P$27,0)</f>
        <v>16</v>
      </c>
      <c r="R27" s="65">
        <f>VLOOKUP($A27,'Return Data'!$B$7:$R$2843,16,0)</f>
        <v>2.6555</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8.9704450000000016</v>
      </c>
      <c r="E29" s="88"/>
      <c r="F29" s="89">
        <f>AVERAGE(F8:F27)</f>
        <v>10.63621</v>
      </c>
      <c r="G29" s="88"/>
      <c r="H29" s="89">
        <f>AVERAGE(H8:H27)</f>
        <v>3.1676549999999999</v>
      </c>
      <c r="I29" s="88"/>
      <c r="J29" s="89">
        <f>AVERAGE(J8:J27)</f>
        <v>5.9665850000000002</v>
      </c>
      <c r="K29" s="88"/>
      <c r="L29" s="89">
        <f>AVERAGE(L8:L27)</f>
        <v>4.8874099999999991</v>
      </c>
      <c r="M29" s="88"/>
      <c r="N29" s="89">
        <f>AVERAGE(N8:N27)</f>
        <v>1.4335647058823526</v>
      </c>
      <c r="O29" s="88"/>
      <c r="P29" s="89">
        <f>AVERAGE(P8:P27)</f>
        <v>2.7689294117647063</v>
      </c>
      <c r="Q29" s="88"/>
      <c r="R29" s="89">
        <f>AVERAGE(R8:R27)</f>
        <v>1.4701949999999999</v>
      </c>
      <c r="S29" s="90"/>
    </row>
    <row r="30" spans="1:19" x14ac:dyDescent="0.3">
      <c r="A30" s="87" t="s">
        <v>28</v>
      </c>
      <c r="B30" s="88"/>
      <c r="C30" s="88"/>
      <c r="D30" s="89">
        <f>MIN(D8:D27)</f>
        <v>0</v>
      </c>
      <c r="E30" s="88"/>
      <c r="F30" s="89">
        <f>MIN(F8:F27)</f>
        <v>0</v>
      </c>
      <c r="G30" s="88"/>
      <c r="H30" s="89">
        <f>MIN(H8:H27)</f>
        <v>-40.725900000000003</v>
      </c>
      <c r="I30" s="88"/>
      <c r="J30" s="89">
        <f>MIN(J8:J27)</f>
        <v>-29.948699999999999</v>
      </c>
      <c r="K30" s="88"/>
      <c r="L30" s="89">
        <f>MIN(L8:L27)</f>
        <v>-58.778799999999997</v>
      </c>
      <c r="M30" s="88"/>
      <c r="N30" s="89">
        <f>MIN(N8:N27)</f>
        <v>-41.340400000000002</v>
      </c>
      <c r="O30" s="88"/>
      <c r="P30" s="89">
        <f>MIN(P8:P27)</f>
        <v>-31.7666</v>
      </c>
      <c r="Q30" s="88"/>
      <c r="R30" s="89">
        <f>MIN(R8:R27)</f>
        <v>-49.237299999999998</v>
      </c>
      <c r="S30" s="90"/>
    </row>
    <row r="31" spans="1:19" ht="15" thickBot="1" x14ac:dyDescent="0.35">
      <c r="A31" s="91" t="s">
        <v>29</v>
      </c>
      <c r="B31" s="92"/>
      <c r="C31" s="92"/>
      <c r="D31" s="93">
        <f>MAX(D8:D27)</f>
        <v>20.0623</v>
      </c>
      <c r="E31" s="92"/>
      <c r="F31" s="93">
        <f>MAX(F8:F27)</f>
        <v>24.310099999999998</v>
      </c>
      <c r="G31" s="92"/>
      <c r="H31" s="93">
        <f>MAX(H8:H27)</f>
        <v>18.433700000000002</v>
      </c>
      <c r="I31" s="92"/>
      <c r="J31" s="93">
        <f>MAX(J8:J27)</f>
        <v>20.977</v>
      </c>
      <c r="K31" s="92"/>
      <c r="L31" s="93">
        <f>MAX(L8:L27)</f>
        <v>17.593499999999999</v>
      </c>
      <c r="M31" s="92"/>
      <c r="N31" s="93">
        <f>MAX(N8:N27)</f>
        <v>10.1496</v>
      </c>
      <c r="O31" s="92"/>
      <c r="P31" s="93">
        <f>MAX(P8:P27)</f>
        <v>9.6152999999999995</v>
      </c>
      <c r="Q31" s="92"/>
      <c r="R31" s="93">
        <f>MAX(R8:R27)</f>
        <v>9.8048000000000002</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44347</v>
      </c>
      <c r="C8" s="65">
        <f>VLOOKUP($A8,'Return Data'!$B$7:$R$2843,4,0)</f>
        <v>15.5785</v>
      </c>
      <c r="D8" s="65">
        <f>VLOOKUP($A8,'Return Data'!$B$7:$R$2843,9,0)</f>
        <v>9.4778000000000002</v>
      </c>
      <c r="E8" s="66">
        <f t="shared" ref="E8:E27" si="0">RANK(D8,D$8:D$27,0)</f>
        <v>7</v>
      </c>
      <c r="F8" s="65">
        <f>VLOOKUP($A8,'Return Data'!$B$7:$R$2843,10,0)</f>
        <v>9.7477</v>
      </c>
      <c r="G8" s="66">
        <f t="shared" ref="G8:G27" si="1">RANK(F8,F$8:F$27,0)</f>
        <v>8</v>
      </c>
      <c r="H8" s="65">
        <f>VLOOKUP($A8,'Return Data'!$B$7:$R$2843,11,0)</f>
        <v>8.0855999999999995</v>
      </c>
      <c r="I8" s="66">
        <f t="shared" ref="I8:I27" si="2">RANK(H8,H$8:H$27,0)</f>
        <v>5</v>
      </c>
      <c r="J8" s="65">
        <f>VLOOKUP($A8,'Return Data'!$B$7:$R$2843,12,0)</f>
        <v>10.1797</v>
      </c>
      <c r="K8" s="66">
        <f t="shared" ref="K8:K27" si="3">RANK(J8,J$8:J$27,0)</f>
        <v>6</v>
      </c>
      <c r="L8" s="65">
        <f>VLOOKUP($A8,'Return Data'!$B$7:$R$2843,13,0)</f>
        <v>11.7601</v>
      </c>
      <c r="M8" s="66">
        <f t="shared" ref="M8:M27" si="4">RANK(L8,L$8:L$27,0)</f>
        <v>5</v>
      </c>
      <c r="N8" s="65">
        <f>VLOOKUP($A8,'Return Data'!$B$7:$R$2843,17,0)</f>
        <v>6.4762000000000004</v>
      </c>
      <c r="O8" s="66">
        <f>RANK(N8,N$8:N$27,0)</f>
        <v>6</v>
      </c>
      <c r="P8" s="65">
        <f>VLOOKUP($A8,'Return Data'!$B$7:$R$2843,14,0)</f>
        <v>6.3470000000000004</v>
      </c>
      <c r="Q8" s="66">
        <f>RANK(P8,P$8:P$27,0)</f>
        <v>7</v>
      </c>
      <c r="R8" s="65">
        <f>VLOOKUP($A8,'Return Data'!$B$7:$R$2843,16,0)</f>
        <v>7.4923000000000002</v>
      </c>
      <c r="S8" s="67">
        <f t="shared" ref="S8:S27" si="5">RANK(R8,R$8:R$27,0)</f>
        <v>7</v>
      </c>
    </row>
    <row r="9" spans="1:19" x14ac:dyDescent="0.3">
      <c r="A9" s="82" t="s">
        <v>655</v>
      </c>
      <c r="B9" s="64">
        <f>VLOOKUP($A9,'Return Data'!$B$7:$R$2843,3,0)</f>
        <v>44347</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-16.516999999999999</v>
      </c>
      <c r="S9" s="67">
        <f t="shared" si="5"/>
        <v>19</v>
      </c>
    </row>
    <row r="10" spans="1:19" x14ac:dyDescent="0.3">
      <c r="A10" s="82" t="s">
        <v>657</v>
      </c>
      <c r="B10" s="64">
        <f>VLOOKUP($A10,'Return Data'!$B$7:$R$2843,3,0)</f>
        <v>44347</v>
      </c>
      <c r="C10" s="65">
        <f>VLOOKUP($A10,'Return Data'!$B$7:$R$2843,4,0)</f>
        <v>16.529599999999999</v>
      </c>
      <c r="D10" s="65">
        <f>VLOOKUP($A10,'Return Data'!$B$7:$R$2843,9,0)</f>
        <v>7.4909999999999997</v>
      </c>
      <c r="E10" s="66">
        <f t="shared" si="0"/>
        <v>9</v>
      </c>
      <c r="F10" s="65">
        <f>VLOOKUP($A10,'Return Data'!$B$7:$R$2843,10,0)</f>
        <v>8.9595000000000002</v>
      </c>
      <c r="G10" s="66">
        <f t="shared" si="1"/>
        <v>9</v>
      </c>
      <c r="H10" s="65">
        <f>VLOOKUP($A10,'Return Data'!$B$7:$R$2843,11,0)</f>
        <v>6.8304</v>
      </c>
      <c r="I10" s="66">
        <f t="shared" si="2"/>
        <v>8</v>
      </c>
      <c r="J10" s="65">
        <f>VLOOKUP($A10,'Return Data'!$B$7:$R$2843,12,0)</f>
        <v>8.1908999999999992</v>
      </c>
      <c r="K10" s="66">
        <f t="shared" si="3"/>
        <v>10</v>
      </c>
      <c r="L10" s="65">
        <f>VLOOKUP($A10,'Return Data'!$B$7:$R$2843,13,0)</f>
        <v>8.7773000000000003</v>
      </c>
      <c r="M10" s="66">
        <f t="shared" si="4"/>
        <v>11</v>
      </c>
      <c r="N10" s="65">
        <f>VLOOKUP($A10,'Return Data'!$B$7:$R$2843,17,0)</f>
        <v>6.0617000000000001</v>
      </c>
      <c r="O10" s="66">
        <f t="shared" ref="O10:O22" si="6">RANK(N10,N$8:N$27,0)</f>
        <v>7</v>
      </c>
      <c r="P10" s="65">
        <f>VLOOKUP($A10,'Return Data'!$B$7:$R$2843,14,0)</f>
        <v>6.6353</v>
      </c>
      <c r="Q10" s="66">
        <f t="shared" ref="Q10:Q22" si="7">RANK(P10,P$8:P$27,0)</f>
        <v>6</v>
      </c>
      <c r="R10" s="65">
        <f>VLOOKUP($A10,'Return Data'!$B$7:$R$2843,16,0)</f>
        <v>7.5757000000000003</v>
      </c>
      <c r="S10" s="67">
        <f t="shared" si="5"/>
        <v>6</v>
      </c>
    </row>
    <row r="11" spans="1:19" x14ac:dyDescent="0.3">
      <c r="A11" s="82" t="s">
        <v>658</v>
      </c>
      <c r="B11" s="64">
        <f>VLOOKUP($A11,'Return Data'!$B$7:$R$2843,3,0)</f>
        <v>44347</v>
      </c>
      <c r="C11" s="65">
        <f>VLOOKUP($A11,'Return Data'!$B$7:$R$2843,4,0)</f>
        <v>15.7003</v>
      </c>
      <c r="D11" s="65">
        <f>VLOOKUP($A11,'Return Data'!$B$7:$R$2843,9,0)</f>
        <v>5.0385</v>
      </c>
      <c r="E11" s="66">
        <f t="shared" si="0"/>
        <v>17</v>
      </c>
      <c r="F11" s="65">
        <f>VLOOKUP($A11,'Return Data'!$B$7:$R$2843,10,0)</f>
        <v>21.860800000000001</v>
      </c>
      <c r="G11" s="66">
        <f t="shared" si="1"/>
        <v>2</v>
      </c>
      <c r="H11" s="65">
        <f>VLOOKUP($A11,'Return Data'!$B$7:$R$2843,11,0)</f>
        <v>15.5878</v>
      </c>
      <c r="I11" s="66">
        <f t="shared" si="2"/>
        <v>2</v>
      </c>
      <c r="J11" s="65">
        <f>VLOOKUP($A11,'Return Data'!$B$7:$R$2843,12,0)</f>
        <v>15.954499999999999</v>
      </c>
      <c r="K11" s="66">
        <f t="shared" si="3"/>
        <v>2</v>
      </c>
      <c r="L11" s="65">
        <f>VLOOKUP($A11,'Return Data'!$B$7:$R$2843,13,0)</f>
        <v>16.7529</v>
      </c>
      <c r="M11" s="66">
        <f t="shared" si="4"/>
        <v>1</v>
      </c>
      <c r="N11" s="65">
        <f>VLOOKUP($A11,'Return Data'!$B$7:$R$2843,17,0)</f>
        <v>4.6742999999999997</v>
      </c>
      <c r="O11" s="66">
        <f t="shared" si="6"/>
        <v>8</v>
      </c>
      <c r="P11" s="65">
        <f>VLOOKUP($A11,'Return Data'!$B$7:$R$2843,14,0)</f>
        <v>5.1863000000000001</v>
      </c>
      <c r="Q11" s="66">
        <f t="shared" si="7"/>
        <v>9</v>
      </c>
      <c r="R11" s="65">
        <f>VLOOKUP($A11,'Return Data'!$B$7:$R$2843,16,0)</f>
        <v>7.3548999999999998</v>
      </c>
      <c r="S11" s="67">
        <f t="shared" si="5"/>
        <v>8</v>
      </c>
    </row>
    <row r="12" spans="1:19" x14ac:dyDescent="0.3">
      <c r="A12" s="82" t="s">
        <v>663</v>
      </c>
      <c r="B12" s="64">
        <f>VLOOKUP($A12,'Return Data'!$B$7:$R$2843,3,0)</f>
        <v>44347</v>
      </c>
      <c r="C12" s="65">
        <f>VLOOKUP($A12,'Return Data'!$B$7:$R$2843,4,0)</f>
        <v>4.2352999999999996</v>
      </c>
      <c r="D12" s="65">
        <f>VLOOKUP($A12,'Return Data'!$B$7:$R$2843,9,0)</f>
        <v>19.758400000000002</v>
      </c>
      <c r="E12" s="66">
        <f t="shared" si="0"/>
        <v>1</v>
      </c>
      <c r="F12" s="65">
        <f>VLOOKUP($A12,'Return Data'!$B$7:$R$2843,10,0)</f>
        <v>24.0167</v>
      </c>
      <c r="G12" s="66">
        <f t="shared" si="1"/>
        <v>1</v>
      </c>
      <c r="H12" s="65">
        <f>VLOOKUP($A12,'Return Data'!$B$7:$R$2843,11,0)</f>
        <v>13.961499999999999</v>
      </c>
      <c r="I12" s="66">
        <f t="shared" si="2"/>
        <v>3</v>
      </c>
      <c r="J12" s="65">
        <f>VLOOKUP($A12,'Return Data'!$B$7:$R$2843,12,0)</f>
        <v>11.965400000000001</v>
      </c>
      <c r="K12" s="66">
        <f t="shared" si="3"/>
        <v>3</v>
      </c>
      <c r="L12" s="65">
        <f>VLOOKUP($A12,'Return Data'!$B$7:$R$2843,13,0)</f>
        <v>14.7034</v>
      </c>
      <c r="M12" s="66">
        <f t="shared" si="4"/>
        <v>3</v>
      </c>
      <c r="N12" s="65">
        <f>VLOOKUP($A12,'Return Data'!$B$7:$R$2843,17,0)</f>
        <v>-41.499400000000001</v>
      </c>
      <c r="O12" s="66">
        <f t="shared" si="6"/>
        <v>17</v>
      </c>
      <c r="P12" s="65">
        <f>VLOOKUP($A12,'Return Data'!$B$7:$R$2843,14,0)</f>
        <v>-31.943899999999999</v>
      </c>
      <c r="Q12" s="66">
        <f t="shared" si="7"/>
        <v>17</v>
      </c>
      <c r="R12" s="65">
        <f>VLOOKUP($A12,'Return Data'!$B$7:$R$2843,16,0)</f>
        <v>-12.823499999999999</v>
      </c>
      <c r="S12" s="67">
        <f t="shared" si="5"/>
        <v>17</v>
      </c>
    </row>
    <row r="13" spans="1:19" x14ac:dyDescent="0.3">
      <c r="A13" s="82" t="s">
        <v>665</v>
      </c>
      <c r="B13" s="64">
        <f>VLOOKUP($A13,'Return Data'!$B$7:$R$2843,3,0)</f>
        <v>44347</v>
      </c>
      <c r="C13" s="65">
        <f>VLOOKUP($A13,'Return Data'!$B$7:$R$2843,4,0)</f>
        <v>30.517199999999999</v>
      </c>
      <c r="D13" s="65">
        <f>VLOOKUP($A13,'Return Data'!$B$7:$R$2843,9,0)</f>
        <v>5.6483999999999996</v>
      </c>
      <c r="E13" s="66">
        <f t="shared" si="0"/>
        <v>14</v>
      </c>
      <c r="F13" s="65">
        <f>VLOOKUP($A13,'Return Data'!$B$7:$R$2843,10,0)</f>
        <v>4.8817000000000004</v>
      </c>
      <c r="G13" s="66">
        <f t="shared" si="1"/>
        <v>19</v>
      </c>
      <c r="H13" s="65">
        <f>VLOOKUP($A13,'Return Data'!$B$7:$R$2843,11,0)</f>
        <v>4.1959999999999997</v>
      </c>
      <c r="I13" s="66">
        <f t="shared" si="2"/>
        <v>14</v>
      </c>
      <c r="J13" s="65">
        <f>VLOOKUP($A13,'Return Data'!$B$7:$R$2843,12,0)</f>
        <v>6.3380999999999998</v>
      </c>
      <c r="K13" s="66">
        <f t="shared" si="3"/>
        <v>16</v>
      </c>
      <c r="L13" s="65">
        <f>VLOOKUP($A13,'Return Data'!$B$7:$R$2843,13,0)</f>
        <v>6.6814</v>
      </c>
      <c r="M13" s="66">
        <f t="shared" si="4"/>
        <v>15</v>
      </c>
      <c r="N13" s="65">
        <f>VLOOKUP($A13,'Return Data'!$B$7:$R$2843,17,0)</f>
        <v>3.9741</v>
      </c>
      <c r="O13" s="66">
        <f t="shared" si="6"/>
        <v>11</v>
      </c>
      <c r="P13" s="65">
        <f>VLOOKUP($A13,'Return Data'!$B$7:$R$2843,14,0)</f>
        <v>2.2389000000000001</v>
      </c>
      <c r="Q13" s="66">
        <f t="shared" si="7"/>
        <v>12</v>
      </c>
      <c r="R13" s="65">
        <f>VLOOKUP($A13,'Return Data'!$B$7:$R$2843,16,0)</f>
        <v>6.3715000000000002</v>
      </c>
      <c r="S13" s="67">
        <f t="shared" si="5"/>
        <v>11</v>
      </c>
    </row>
    <row r="14" spans="1:19" x14ac:dyDescent="0.3">
      <c r="A14" s="82" t="s">
        <v>666</v>
      </c>
      <c r="B14" s="64">
        <f>VLOOKUP($A14,'Return Data'!$B$7:$R$2843,3,0)</f>
        <v>44347</v>
      </c>
      <c r="C14" s="65">
        <f>VLOOKUP($A14,'Return Data'!$B$7:$R$2843,4,0)</f>
        <v>21.305299999999999</v>
      </c>
      <c r="D14" s="65">
        <f>VLOOKUP($A14,'Return Data'!$B$7:$R$2843,9,0)</f>
        <v>7.2451999999999996</v>
      </c>
      <c r="E14" s="66">
        <f t="shared" si="0"/>
        <v>11</v>
      </c>
      <c r="F14" s="65">
        <f>VLOOKUP($A14,'Return Data'!$B$7:$R$2843,10,0)</f>
        <v>19.528700000000001</v>
      </c>
      <c r="G14" s="66">
        <f t="shared" si="1"/>
        <v>3</v>
      </c>
      <c r="H14" s="65">
        <f>VLOOKUP($A14,'Return Data'!$B$7:$R$2843,11,0)</f>
        <v>18.056999999999999</v>
      </c>
      <c r="I14" s="66">
        <f t="shared" si="2"/>
        <v>1</v>
      </c>
      <c r="J14" s="65">
        <f>VLOOKUP($A14,'Return Data'!$B$7:$R$2843,12,0)</f>
        <v>20.490600000000001</v>
      </c>
      <c r="K14" s="66">
        <f t="shared" si="3"/>
        <v>1</v>
      </c>
      <c r="L14" s="65">
        <f>VLOOKUP($A14,'Return Data'!$B$7:$R$2843,13,0)</f>
        <v>15.772500000000001</v>
      </c>
      <c r="M14" s="66">
        <f t="shared" si="4"/>
        <v>2</v>
      </c>
      <c r="N14" s="65">
        <f>VLOOKUP($A14,'Return Data'!$B$7:$R$2843,17,0)</f>
        <v>4.0117000000000003</v>
      </c>
      <c r="O14" s="66">
        <f t="shared" si="6"/>
        <v>10</v>
      </c>
      <c r="P14" s="65">
        <f>VLOOKUP($A14,'Return Data'!$B$7:$R$2843,14,0)</f>
        <v>5.6052</v>
      </c>
      <c r="Q14" s="66">
        <f t="shared" si="7"/>
        <v>8</v>
      </c>
      <c r="R14" s="65">
        <f>VLOOKUP($A14,'Return Data'!$B$7:$R$2843,16,0)</f>
        <v>8.2985000000000007</v>
      </c>
      <c r="S14" s="67">
        <f t="shared" si="5"/>
        <v>3</v>
      </c>
    </row>
    <row r="15" spans="1:19" x14ac:dyDescent="0.3">
      <c r="A15" s="82" t="s">
        <v>674</v>
      </c>
      <c r="B15" s="64">
        <f>VLOOKUP($A15,'Return Data'!$B$7:$R$2843,3,0)</f>
        <v>44347</v>
      </c>
      <c r="C15" s="65">
        <f>VLOOKUP($A15,'Return Data'!$B$7:$R$2843,4,0)</f>
        <v>18.587599999999998</v>
      </c>
      <c r="D15" s="65">
        <f>VLOOKUP($A15,'Return Data'!$B$7:$R$2843,9,0)</f>
        <v>13.499700000000001</v>
      </c>
      <c r="E15" s="66">
        <f t="shared" si="0"/>
        <v>3</v>
      </c>
      <c r="F15" s="65">
        <f>VLOOKUP($A15,'Return Data'!$B$7:$R$2843,10,0)</f>
        <v>11.060600000000001</v>
      </c>
      <c r="G15" s="66">
        <f t="shared" si="1"/>
        <v>6</v>
      </c>
      <c r="H15" s="65">
        <f>VLOOKUP($A15,'Return Data'!$B$7:$R$2843,11,0)</f>
        <v>7.8643000000000001</v>
      </c>
      <c r="I15" s="66">
        <f t="shared" si="2"/>
        <v>6</v>
      </c>
      <c r="J15" s="65">
        <f>VLOOKUP($A15,'Return Data'!$B$7:$R$2843,12,0)</f>
        <v>10.794499999999999</v>
      </c>
      <c r="K15" s="66">
        <f t="shared" si="3"/>
        <v>5</v>
      </c>
      <c r="L15" s="65">
        <f>VLOOKUP($A15,'Return Data'!$B$7:$R$2843,13,0)</f>
        <v>12.2906</v>
      </c>
      <c r="M15" s="66">
        <f t="shared" si="4"/>
        <v>4</v>
      </c>
      <c r="N15" s="65">
        <f>VLOOKUP($A15,'Return Data'!$B$7:$R$2843,17,0)</f>
        <v>9.6460000000000008</v>
      </c>
      <c r="O15" s="66">
        <f t="shared" si="6"/>
        <v>1</v>
      </c>
      <c r="P15" s="65">
        <f>VLOOKUP($A15,'Return Data'!$B$7:$R$2843,14,0)</f>
        <v>9.0609000000000002</v>
      </c>
      <c r="Q15" s="66">
        <f t="shared" si="7"/>
        <v>1</v>
      </c>
      <c r="R15" s="65">
        <f>VLOOKUP($A15,'Return Data'!$B$7:$R$2843,16,0)</f>
        <v>9.0056999999999992</v>
      </c>
      <c r="S15" s="67">
        <f t="shared" si="5"/>
        <v>1</v>
      </c>
    </row>
    <row r="16" spans="1:19" x14ac:dyDescent="0.3">
      <c r="A16" s="82" t="s">
        <v>676</v>
      </c>
      <c r="B16" s="64">
        <f>VLOOKUP($A16,'Return Data'!$B$7:$R$2843,3,0)</f>
        <v>44347</v>
      </c>
      <c r="C16" s="65">
        <f>VLOOKUP($A16,'Return Data'!$B$7:$R$2843,4,0)</f>
        <v>24.012899999999998</v>
      </c>
      <c r="D16" s="65">
        <f>VLOOKUP($A16,'Return Data'!$B$7:$R$2843,9,0)</f>
        <v>12.7277</v>
      </c>
      <c r="E16" s="66">
        <f t="shared" si="0"/>
        <v>4</v>
      </c>
      <c r="F16" s="65">
        <f>VLOOKUP($A16,'Return Data'!$B$7:$R$2843,10,0)</f>
        <v>9.8521999999999998</v>
      </c>
      <c r="G16" s="66">
        <f t="shared" si="1"/>
        <v>7</v>
      </c>
      <c r="H16" s="65">
        <f>VLOOKUP($A16,'Return Data'!$B$7:$R$2843,11,0)</f>
        <v>6.6132999999999997</v>
      </c>
      <c r="I16" s="66">
        <f t="shared" si="2"/>
        <v>9</v>
      </c>
      <c r="J16" s="65">
        <f>VLOOKUP($A16,'Return Data'!$B$7:$R$2843,12,0)</f>
        <v>8.8087999999999997</v>
      </c>
      <c r="K16" s="66">
        <f t="shared" si="3"/>
        <v>8</v>
      </c>
      <c r="L16" s="65">
        <f>VLOOKUP($A16,'Return Data'!$B$7:$R$2843,13,0)</f>
        <v>9.6696000000000009</v>
      </c>
      <c r="M16" s="66">
        <f t="shared" si="4"/>
        <v>9</v>
      </c>
      <c r="N16" s="65">
        <f>VLOOKUP($A16,'Return Data'!$B$7:$R$2843,17,0)</f>
        <v>9.2772000000000006</v>
      </c>
      <c r="O16" s="66">
        <f t="shared" si="6"/>
        <v>2</v>
      </c>
      <c r="P16" s="65">
        <f>VLOOKUP($A16,'Return Data'!$B$7:$R$2843,14,0)</f>
        <v>8.7848000000000006</v>
      </c>
      <c r="Q16" s="66">
        <f t="shared" si="7"/>
        <v>2</v>
      </c>
      <c r="R16" s="65">
        <f>VLOOKUP($A16,'Return Data'!$B$7:$R$2843,16,0)</f>
        <v>8.702</v>
      </c>
      <c r="S16" s="67">
        <f t="shared" si="5"/>
        <v>2</v>
      </c>
    </row>
    <row r="17" spans="1:19" x14ac:dyDescent="0.3">
      <c r="A17" s="82" t="s">
        <v>678</v>
      </c>
      <c r="B17" s="64">
        <f>VLOOKUP($A17,'Return Data'!$B$7:$R$2843,3,0)</f>
        <v>44347</v>
      </c>
      <c r="C17" s="65">
        <f>VLOOKUP($A17,'Return Data'!$B$7:$R$2843,4,0)</f>
        <v>13.359400000000001</v>
      </c>
      <c r="D17" s="65">
        <f>VLOOKUP($A17,'Return Data'!$B$7:$R$2843,9,0)</f>
        <v>16.0808</v>
      </c>
      <c r="E17" s="66">
        <f t="shared" si="0"/>
        <v>2</v>
      </c>
      <c r="F17" s="65">
        <f>VLOOKUP($A17,'Return Data'!$B$7:$R$2843,10,0)</f>
        <v>6.0993000000000004</v>
      </c>
      <c r="G17" s="66">
        <f t="shared" si="1"/>
        <v>18</v>
      </c>
      <c r="H17" s="65">
        <f>VLOOKUP($A17,'Return Data'!$B$7:$R$2843,11,0)</f>
        <v>5.8513999999999999</v>
      </c>
      <c r="I17" s="66">
        <f t="shared" si="2"/>
        <v>11</v>
      </c>
      <c r="J17" s="65">
        <f>VLOOKUP($A17,'Return Data'!$B$7:$R$2843,12,0)</f>
        <v>8.6488999999999994</v>
      </c>
      <c r="K17" s="66">
        <f t="shared" si="3"/>
        <v>9</v>
      </c>
      <c r="L17" s="65">
        <f>VLOOKUP($A17,'Return Data'!$B$7:$R$2843,13,0)</f>
        <v>10.6135</v>
      </c>
      <c r="M17" s="66">
        <f t="shared" si="4"/>
        <v>6</v>
      </c>
      <c r="N17" s="65">
        <f>VLOOKUP($A17,'Return Data'!$B$7:$R$2843,17,0)</f>
        <v>-4.5008999999999997</v>
      </c>
      <c r="O17" s="66">
        <f t="shared" si="6"/>
        <v>15</v>
      </c>
      <c r="P17" s="65">
        <f>VLOOKUP($A17,'Return Data'!$B$7:$R$2843,14,0)</f>
        <v>-1.0342</v>
      </c>
      <c r="Q17" s="66">
        <f t="shared" si="7"/>
        <v>15</v>
      </c>
      <c r="R17" s="65">
        <f>VLOOKUP($A17,'Return Data'!$B$7:$R$2843,16,0)</f>
        <v>4.0762</v>
      </c>
      <c r="S17" s="67">
        <f t="shared" si="5"/>
        <v>15</v>
      </c>
    </row>
    <row r="18" spans="1:19" x14ac:dyDescent="0.3">
      <c r="A18" s="82" t="s">
        <v>681</v>
      </c>
      <c r="B18" s="64">
        <f>VLOOKUP($A18,'Return Data'!$B$7:$R$2843,3,0)</f>
        <v>44347</v>
      </c>
      <c r="C18" s="65">
        <f>VLOOKUP($A18,'Return Data'!$B$7:$R$2843,4,0)</f>
        <v>13.1838</v>
      </c>
      <c r="D18" s="65">
        <f>VLOOKUP($A18,'Return Data'!$B$7:$R$2843,9,0)</f>
        <v>7.1340000000000003</v>
      </c>
      <c r="E18" s="66">
        <f t="shared" si="0"/>
        <v>12</v>
      </c>
      <c r="F18" s="65">
        <f>VLOOKUP($A18,'Return Data'!$B$7:$R$2843,10,0)</f>
        <v>7.4993999999999996</v>
      </c>
      <c r="G18" s="66">
        <f t="shared" si="1"/>
        <v>14</v>
      </c>
      <c r="H18" s="65">
        <f>VLOOKUP($A18,'Return Data'!$B$7:$R$2843,11,0)</f>
        <v>4.1687000000000003</v>
      </c>
      <c r="I18" s="66">
        <f t="shared" si="2"/>
        <v>15</v>
      </c>
      <c r="J18" s="65">
        <f>VLOOKUP($A18,'Return Data'!$B$7:$R$2843,12,0)</f>
        <v>6.6234999999999999</v>
      </c>
      <c r="K18" s="66">
        <f t="shared" si="3"/>
        <v>13</v>
      </c>
      <c r="L18" s="65">
        <f>VLOOKUP($A18,'Return Data'!$B$7:$R$2843,13,0)</f>
        <v>7.0890000000000004</v>
      </c>
      <c r="M18" s="66">
        <f t="shared" si="4"/>
        <v>14</v>
      </c>
      <c r="N18" s="65">
        <f>VLOOKUP($A18,'Return Data'!$B$7:$R$2843,17,0)</f>
        <v>7.0297000000000001</v>
      </c>
      <c r="O18" s="66">
        <f t="shared" si="6"/>
        <v>5</v>
      </c>
      <c r="P18" s="65">
        <f>VLOOKUP($A18,'Return Data'!$B$7:$R$2843,14,0)</f>
        <v>7.3003999999999998</v>
      </c>
      <c r="Q18" s="66">
        <f t="shared" si="7"/>
        <v>5</v>
      </c>
      <c r="R18" s="65">
        <f>VLOOKUP($A18,'Return Data'!$B$7:$R$2843,16,0)</f>
        <v>6.7253999999999996</v>
      </c>
      <c r="S18" s="67">
        <f t="shared" si="5"/>
        <v>10</v>
      </c>
    </row>
    <row r="19" spans="1:19" x14ac:dyDescent="0.3">
      <c r="A19" s="82" t="s">
        <v>682</v>
      </c>
      <c r="B19" s="64">
        <f>VLOOKUP($A19,'Return Data'!$B$7:$R$2843,3,0)</f>
        <v>44347</v>
      </c>
      <c r="C19" s="65">
        <f>VLOOKUP($A19,'Return Data'!$B$7:$R$2843,4,0)</f>
        <v>1456.7420999999999</v>
      </c>
      <c r="D19" s="65">
        <f>VLOOKUP($A19,'Return Data'!$B$7:$R$2843,9,0)</f>
        <v>3.5760000000000001</v>
      </c>
      <c r="E19" s="66">
        <f t="shared" si="0"/>
        <v>19</v>
      </c>
      <c r="F19" s="65">
        <f>VLOOKUP($A19,'Return Data'!$B$7:$R$2843,10,0)</f>
        <v>6.9142999999999999</v>
      </c>
      <c r="G19" s="66">
        <f t="shared" si="1"/>
        <v>16</v>
      </c>
      <c r="H19" s="65">
        <f>VLOOKUP($A19,'Return Data'!$B$7:$R$2843,11,0)</f>
        <v>2.2299000000000002</v>
      </c>
      <c r="I19" s="66">
        <f t="shared" si="2"/>
        <v>17</v>
      </c>
      <c r="J19" s="65">
        <f>VLOOKUP($A19,'Return Data'!$B$7:$R$2843,12,0)</f>
        <v>3.7010999999999998</v>
      </c>
      <c r="K19" s="66">
        <f t="shared" si="3"/>
        <v>17</v>
      </c>
      <c r="L19" s="65">
        <f>VLOOKUP($A19,'Return Data'!$B$7:$R$2843,13,0)</f>
        <v>5.3673000000000002</v>
      </c>
      <c r="M19" s="66">
        <f t="shared" si="4"/>
        <v>16</v>
      </c>
      <c r="N19" s="65">
        <f>VLOOKUP($A19,'Return Data'!$B$7:$R$2843,17,0)</f>
        <v>4.2454000000000001</v>
      </c>
      <c r="O19" s="66">
        <f t="shared" si="6"/>
        <v>9</v>
      </c>
      <c r="P19" s="65">
        <f>VLOOKUP($A19,'Return Data'!$B$7:$R$2843,14,0)</f>
        <v>2.0669</v>
      </c>
      <c r="Q19" s="66">
        <f t="shared" si="7"/>
        <v>13</v>
      </c>
      <c r="R19" s="65">
        <f>VLOOKUP($A19,'Return Data'!$B$7:$R$2843,16,0)</f>
        <v>5.7382</v>
      </c>
      <c r="S19" s="67">
        <f t="shared" si="5"/>
        <v>14</v>
      </c>
    </row>
    <row r="20" spans="1:19" x14ac:dyDescent="0.3">
      <c r="A20" s="82" t="s">
        <v>684</v>
      </c>
      <c r="B20" s="64">
        <f>VLOOKUP($A20,'Return Data'!$B$7:$R$2843,3,0)</f>
        <v>44347</v>
      </c>
      <c r="C20" s="65">
        <f>VLOOKUP($A20,'Return Data'!$B$7:$R$2843,4,0)</f>
        <v>23.688199999999998</v>
      </c>
      <c r="D20" s="65">
        <f>VLOOKUP($A20,'Return Data'!$B$7:$R$2843,9,0)</f>
        <v>6.2712000000000003</v>
      </c>
      <c r="E20" s="66">
        <f t="shared" si="0"/>
        <v>13</v>
      </c>
      <c r="F20" s="65">
        <f>VLOOKUP($A20,'Return Data'!$B$7:$R$2843,10,0)</f>
        <v>8.8796999999999997</v>
      </c>
      <c r="G20" s="66">
        <f t="shared" si="1"/>
        <v>10</v>
      </c>
      <c r="H20" s="65">
        <f>VLOOKUP($A20,'Return Data'!$B$7:$R$2843,11,0)</f>
        <v>5.9104999999999999</v>
      </c>
      <c r="I20" s="66">
        <f t="shared" si="2"/>
        <v>10</v>
      </c>
      <c r="J20" s="65">
        <f>VLOOKUP($A20,'Return Data'!$B$7:$R$2843,12,0)</f>
        <v>6.7016999999999998</v>
      </c>
      <c r="K20" s="66">
        <f t="shared" si="3"/>
        <v>12</v>
      </c>
      <c r="L20" s="65">
        <f>VLOOKUP($A20,'Return Data'!$B$7:$R$2843,13,0)</f>
        <v>8.6872000000000007</v>
      </c>
      <c r="M20" s="66">
        <f t="shared" si="4"/>
        <v>12</v>
      </c>
      <c r="N20" s="65">
        <f>VLOOKUP($A20,'Return Data'!$B$7:$R$2843,17,0)</f>
        <v>7.1631999999999998</v>
      </c>
      <c r="O20" s="66">
        <f t="shared" si="6"/>
        <v>4</v>
      </c>
      <c r="P20" s="65">
        <f>VLOOKUP($A20,'Return Data'!$B$7:$R$2843,14,0)</f>
        <v>7.3800999999999997</v>
      </c>
      <c r="Q20" s="66">
        <f t="shared" si="7"/>
        <v>4</v>
      </c>
      <c r="R20" s="65">
        <f>VLOOKUP($A20,'Return Data'!$B$7:$R$2843,16,0)</f>
        <v>8.1072000000000006</v>
      </c>
      <c r="S20" s="67">
        <f t="shared" si="5"/>
        <v>4</v>
      </c>
    </row>
    <row r="21" spans="1:19" x14ac:dyDescent="0.3">
      <c r="A21" s="82" t="s">
        <v>686</v>
      </c>
      <c r="B21" s="64">
        <f>VLOOKUP($A21,'Return Data'!$B$7:$R$2843,3,0)</f>
        <v>44347</v>
      </c>
      <c r="C21" s="65">
        <f>VLOOKUP($A21,'Return Data'!$B$7:$R$2843,4,0)</f>
        <v>22.538599999999999</v>
      </c>
      <c r="D21" s="65">
        <f>VLOOKUP($A21,'Return Data'!$B$7:$R$2843,9,0)</f>
        <v>5.6005000000000003</v>
      </c>
      <c r="E21" s="66">
        <f t="shared" si="0"/>
        <v>15</v>
      </c>
      <c r="F21" s="65">
        <f>VLOOKUP($A21,'Return Data'!$B$7:$R$2843,10,0)</f>
        <v>7.1176000000000004</v>
      </c>
      <c r="G21" s="66">
        <f t="shared" si="1"/>
        <v>15</v>
      </c>
      <c r="H21" s="65">
        <f>VLOOKUP($A21,'Return Data'!$B$7:$R$2843,11,0)</f>
        <v>3.7454999999999998</v>
      </c>
      <c r="I21" s="66">
        <f t="shared" si="2"/>
        <v>16</v>
      </c>
      <c r="J21" s="65">
        <f>VLOOKUP($A21,'Return Data'!$B$7:$R$2843,12,0)</f>
        <v>6.4821</v>
      </c>
      <c r="K21" s="66">
        <f t="shared" si="3"/>
        <v>15</v>
      </c>
      <c r="L21" s="65">
        <f>VLOOKUP($A21,'Return Data'!$B$7:$R$2843,13,0)</f>
        <v>9.7835999999999999</v>
      </c>
      <c r="M21" s="66">
        <f t="shared" si="4"/>
        <v>8</v>
      </c>
      <c r="N21" s="65">
        <f>VLOOKUP($A21,'Return Data'!$B$7:$R$2843,17,0)</f>
        <v>3.0586000000000002</v>
      </c>
      <c r="O21" s="66">
        <f t="shared" si="6"/>
        <v>12</v>
      </c>
      <c r="P21" s="65">
        <f>VLOOKUP($A21,'Return Data'!$B$7:$R$2843,14,0)</f>
        <v>4.2285000000000004</v>
      </c>
      <c r="Q21" s="66">
        <f t="shared" si="7"/>
        <v>10</v>
      </c>
      <c r="R21" s="65">
        <f>VLOOKUP($A21,'Return Data'!$B$7:$R$2843,16,0)</f>
        <v>7.2232000000000003</v>
      </c>
      <c r="S21" s="67">
        <f t="shared" si="5"/>
        <v>9</v>
      </c>
    </row>
    <row r="22" spans="1:19" x14ac:dyDescent="0.3">
      <c r="A22" s="82" t="s">
        <v>688</v>
      </c>
      <c r="B22" s="64">
        <f>VLOOKUP($A22,'Return Data'!$B$7:$R$2843,3,0)</f>
        <v>44347</v>
      </c>
      <c r="C22" s="65">
        <f>VLOOKUP($A22,'Return Data'!$B$7:$R$2843,4,0)</f>
        <v>24.948699999999999</v>
      </c>
      <c r="D22" s="65">
        <f>VLOOKUP($A22,'Return Data'!$B$7:$R$2843,9,0)</f>
        <v>7.4324000000000003</v>
      </c>
      <c r="E22" s="66">
        <f t="shared" si="0"/>
        <v>10</v>
      </c>
      <c r="F22" s="65">
        <f>VLOOKUP($A22,'Return Data'!$B$7:$R$2843,10,0)</f>
        <v>8.0609999999999999</v>
      </c>
      <c r="G22" s="66">
        <f t="shared" si="1"/>
        <v>11</v>
      </c>
      <c r="H22" s="65">
        <f>VLOOKUP($A22,'Return Data'!$B$7:$R$2843,11,0)</f>
        <v>7.6871</v>
      </c>
      <c r="I22" s="66">
        <f t="shared" si="2"/>
        <v>7</v>
      </c>
      <c r="J22" s="65">
        <f>VLOOKUP($A22,'Return Data'!$B$7:$R$2843,12,0)</f>
        <v>9.4562000000000008</v>
      </c>
      <c r="K22" s="66">
        <f t="shared" si="3"/>
        <v>7</v>
      </c>
      <c r="L22" s="65">
        <f>VLOOKUP($A22,'Return Data'!$B$7:$R$2843,13,0)</f>
        <v>9.8681000000000001</v>
      </c>
      <c r="M22" s="66">
        <f t="shared" si="4"/>
        <v>7</v>
      </c>
      <c r="N22" s="65">
        <f>VLOOKUP($A22,'Return Data'!$B$7:$R$2843,17,0)</f>
        <v>-0.8619</v>
      </c>
      <c r="O22" s="66">
        <f t="shared" si="6"/>
        <v>14</v>
      </c>
      <c r="P22" s="65">
        <f>VLOOKUP($A22,'Return Data'!$B$7:$R$2843,14,0)</f>
        <v>1.0683</v>
      </c>
      <c r="Q22" s="66">
        <f t="shared" si="7"/>
        <v>14</v>
      </c>
      <c r="R22" s="65">
        <f>VLOOKUP($A22,'Return Data'!$B$7:$R$2843,16,0)</f>
        <v>5.8677999999999999</v>
      </c>
      <c r="S22" s="67">
        <f t="shared" si="5"/>
        <v>13</v>
      </c>
    </row>
    <row r="23" spans="1:19" x14ac:dyDescent="0.3">
      <c r="A23" s="82" t="s">
        <v>690</v>
      </c>
      <c r="B23" s="64">
        <f>VLOOKUP($A23,'Return Data'!$B$7:$R$2843,3,0)</f>
        <v>44347</v>
      </c>
      <c r="C23" s="65">
        <f>VLOOKUP($A23,'Return Data'!$B$7:$R$2843,4,0)</f>
        <v>0.11890000000000001</v>
      </c>
      <c r="D23" s="65">
        <f>VLOOKUP($A23,'Return Data'!$B$7:$R$2843,9,0)</f>
        <v>10.9946</v>
      </c>
      <c r="E23" s="66">
        <f t="shared" si="0"/>
        <v>6</v>
      </c>
      <c r="F23" s="65">
        <f>VLOOKUP($A23,'Return Data'!$B$7:$R$2843,10,0)</f>
        <v>11.430400000000001</v>
      </c>
      <c r="G23" s="66">
        <f t="shared" si="1"/>
        <v>4</v>
      </c>
      <c r="H23" s="65">
        <f>VLOOKUP($A23,'Return Data'!$B$7:$R$2843,11,0)</f>
        <v>-40.697499999999998</v>
      </c>
      <c r="I23" s="66">
        <f t="shared" si="2"/>
        <v>20</v>
      </c>
      <c r="J23" s="65">
        <f>VLOOKUP($A23,'Return Data'!$B$7:$R$2843,12,0)</f>
        <v>-29.934100000000001</v>
      </c>
      <c r="K23" s="66">
        <f t="shared" si="3"/>
        <v>20</v>
      </c>
      <c r="L23" s="65">
        <f>VLOOKUP($A23,'Return Data'!$B$7:$R$2843,13,0)</f>
        <v>-20.462399999999999</v>
      </c>
      <c r="M23" s="66">
        <f t="shared" si="4"/>
        <v>19</v>
      </c>
      <c r="N23" s="65"/>
      <c r="O23" s="66"/>
      <c r="P23" s="65"/>
      <c r="Q23" s="66"/>
      <c r="R23" s="65">
        <f>VLOOKUP($A23,'Return Data'!$B$7:$R$2843,16,0)</f>
        <v>-14.7226</v>
      </c>
      <c r="S23" s="67">
        <f t="shared" si="5"/>
        <v>18</v>
      </c>
    </row>
    <row r="24" spans="1:19" x14ac:dyDescent="0.3">
      <c r="A24" s="82" t="s">
        <v>695</v>
      </c>
      <c r="B24" s="64">
        <f>VLOOKUP($A24,'Return Data'!$B$7:$R$2843,3,0)</f>
        <v>44347</v>
      </c>
      <c r="C24" s="65">
        <f>VLOOKUP($A24,'Return Data'!$B$7:$R$2843,4,0)</f>
        <v>14.8599</v>
      </c>
      <c r="D24" s="65">
        <f>VLOOKUP($A24,'Return Data'!$B$7:$R$2843,9,0)</f>
        <v>4.5656999999999996</v>
      </c>
      <c r="E24" s="66">
        <f t="shared" si="0"/>
        <v>18</v>
      </c>
      <c r="F24" s="65">
        <f>VLOOKUP($A24,'Return Data'!$B$7:$R$2843,10,0)</f>
        <v>8.0115999999999996</v>
      </c>
      <c r="G24" s="66">
        <f t="shared" si="1"/>
        <v>12</v>
      </c>
      <c r="H24" s="65">
        <f>VLOOKUP($A24,'Return Data'!$B$7:$R$2843,11,0)</f>
        <v>9.7446999999999999</v>
      </c>
      <c r="I24" s="66">
        <f t="shared" si="2"/>
        <v>4</v>
      </c>
      <c r="J24" s="65">
        <f>VLOOKUP($A24,'Return Data'!$B$7:$R$2843,12,0)</f>
        <v>10.8522</v>
      </c>
      <c r="K24" s="66">
        <f t="shared" si="3"/>
        <v>4</v>
      </c>
      <c r="L24" s="65">
        <f>VLOOKUP($A24,'Return Data'!$B$7:$R$2843,13,0)</f>
        <v>8.5803999999999991</v>
      </c>
      <c r="M24" s="66">
        <f t="shared" si="4"/>
        <v>13</v>
      </c>
      <c r="N24" s="65">
        <f>VLOOKUP($A24,'Return Data'!$B$7:$R$2843,17,0)</f>
        <v>1.5564</v>
      </c>
      <c r="O24" s="66">
        <f>RANK(N24,N$8:N$27,0)</f>
        <v>13</v>
      </c>
      <c r="P24" s="65">
        <f>VLOOKUP($A24,'Return Data'!$B$7:$R$2843,14,0)</f>
        <v>2.7118000000000002</v>
      </c>
      <c r="Q24" s="66">
        <f>RANK(P24,P$8:P$27,0)</f>
        <v>11</v>
      </c>
      <c r="R24" s="65">
        <f>VLOOKUP($A24,'Return Data'!$B$7:$R$2843,16,0)</f>
        <v>6.1143999999999998</v>
      </c>
      <c r="S24" s="67">
        <f t="shared" si="5"/>
        <v>12</v>
      </c>
    </row>
    <row r="25" spans="1:19" x14ac:dyDescent="0.3">
      <c r="A25" s="82" t="s">
        <v>701</v>
      </c>
      <c r="B25" s="64">
        <f>VLOOKUP($A25,'Return Data'!$B$7:$R$2843,3,0)</f>
        <v>44347</v>
      </c>
      <c r="C25" s="65">
        <f>VLOOKUP($A25,'Return Data'!$B$7:$R$2843,4,0)</f>
        <v>34.743600000000001</v>
      </c>
      <c r="D25" s="65">
        <f>VLOOKUP($A25,'Return Data'!$B$7:$R$2843,9,0)</f>
        <v>8.0387000000000004</v>
      </c>
      <c r="E25" s="66">
        <f t="shared" si="0"/>
        <v>8</v>
      </c>
      <c r="F25" s="65">
        <f>VLOOKUP($A25,'Return Data'!$B$7:$R$2843,10,0)</f>
        <v>8.0028000000000006</v>
      </c>
      <c r="G25" s="66">
        <f t="shared" si="1"/>
        <v>13</v>
      </c>
      <c r="H25" s="65">
        <f>VLOOKUP($A25,'Return Data'!$B$7:$R$2843,11,0)</f>
        <v>4.8292000000000002</v>
      </c>
      <c r="I25" s="66">
        <f t="shared" si="2"/>
        <v>12</v>
      </c>
      <c r="J25" s="65">
        <f>VLOOKUP($A25,'Return Data'!$B$7:$R$2843,12,0)</f>
        <v>7.6776999999999997</v>
      </c>
      <c r="K25" s="66">
        <f t="shared" si="3"/>
        <v>11</v>
      </c>
      <c r="L25" s="65">
        <f>VLOOKUP($A25,'Return Data'!$B$7:$R$2843,13,0)</f>
        <v>8.9433000000000007</v>
      </c>
      <c r="M25" s="66">
        <f t="shared" si="4"/>
        <v>10</v>
      </c>
      <c r="N25" s="65">
        <f>VLOOKUP($A25,'Return Data'!$B$7:$R$2843,17,0)</f>
        <v>7.8411</v>
      </c>
      <c r="O25" s="66">
        <f>RANK(N25,N$8:N$27,0)</f>
        <v>3</v>
      </c>
      <c r="P25" s="65">
        <f>VLOOKUP($A25,'Return Data'!$B$7:$R$2843,14,0)</f>
        <v>7.6017999999999999</v>
      </c>
      <c r="Q25" s="66">
        <f>RANK(P25,P$8:P$27,0)</f>
        <v>3</v>
      </c>
      <c r="R25" s="65">
        <f>VLOOKUP($A25,'Return Data'!$B$7:$R$2843,16,0)</f>
        <v>7.6520999999999999</v>
      </c>
      <c r="S25" s="67">
        <f t="shared" si="5"/>
        <v>5</v>
      </c>
    </row>
    <row r="26" spans="1:19" x14ac:dyDescent="0.3">
      <c r="A26" s="82" t="s">
        <v>709</v>
      </c>
      <c r="B26" s="64">
        <f>VLOOKUP($A26,'Return Data'!$B$7:$R$2843,3,0)</f>
        <v>44347</v>
      </c>
      <c r="C26" s="65">
        <f>VLOOKUP($A26,'Return Data'!$B$7:$R$2843,4,0)</f>
        <v>0.5786</v>
      </c>
      <c r="D26" s="65">
        <f>VLOOKUP($A26,'Return Data'!$B$7:$R$2843,9,0)</f>
        <v>11.0922</v>
      </c>
      <c r="E26" s="66">
        <f t="shared" si="0"/>
        <v>5</v>
      </c>
      <c r="F26" s="65">
        <f>VLOOKUP($A26,'Return Data'!$B$7:$R$2843,10,0)</f>
        <v>11.398199999999999</v>
      </c>
      <c r="G26" s="66">
        <f t="shared" si="1"/>
        <v>5</v>
      </c>
      <c r="H26" s="65">
        <f>VLOOKUP($A26,'Return Data'!$B$7:$R$2843,11,0)</f>
        <v>-39.970599999999997</v>
      </c>
      <c r="I26" s="66">
        <f t="shared" si="2"/>
        <v>19</v>
      </c>
      <c r="J26" s="65">
        <f>VLOOKUP($A26,'Return Data'!$B$7:$R$2843,12,0)</f>
        <v>-24.881799999999998</v>
      </c>
      <c r="K26" s="66">
        <f t="shared" si="3"/>
        <v>19</v>
      </c>
      <c r="L26" s="65">
        <f>VLOOKUP($A26,'Return Data'!$B$7:$R$2843,13,0)</f>
        <v>-59.2224</v>
      </c>
      <c r="M26" s="66">
        <f t="shared" si="4"/>
        <v>20</v>
      </c>
      <c r="N26" s="65"/>
      <c r="O26" s="66"/>
      <c r="P26" s="65"/>
      <c r="Q26" s="66"/>
      <c r="R26" s="65">
        <f>VLOOKUP($A26,'Return Data'!$B$7:$R$2843,16,0)</f>
        <v>-49.666899999999998</v>
      </c>
      <c r="S26" s="67">
        <f t="shared" si="5"/>
        <v>20</v>
      </c>
    </row>
    <row r="27" spans="1:19" x14ac:dyDescent="0.3">
      <c r="A27" s="82" t="s">
        <v>711</v>
      </c>
      <c r="B27" s="64">
        <f>VLOOKUP($A27,'Return Data'!$B$7:$R$2843,3,0)</f>
        <v>44347</v>
      </c>
      <c r="C27" s="65">
        <f>VLOOKUP($A27,'Return Data'!$B$7:$R$2843,4,0)</f>
        <v>11.503399999999999</v>
      </c>
      <c r="D27" s="65">
        <f>VLOOKUP($A27,'Return Data'!$B$7:$R$2843,9,0)</f>
        <v>5.14</v>
      </c>
      <c r="E27" s="66">
        <f t="shared" si="0"/>
        <v>16</v>
      </c>
      <c r="F27" s="65">
        <f>VLOOKUP($A27,'Return Data'!$B$7:$R$2843,10,0)</f>
        <v>6.3815999999999997</v>
      </c>
      <c r="G27" s="66">
        <f t="shared" si="1"/>
        <v>17</v>
      </c>
      <c r="H27" s="65">
        <f>VLOOKUP($A27,'Return Data'!$B$7:$R$2843,11,0)</f>
        <v>4.5319000000000003</v>
      </c>
      <c r="I27" s="66">
        <f t="shared" si="2"/>
        <v>13</v>
      </c>
      <c r="J27" s="65">
        <f>VLOOKUP($A27,'Return Data'!$B$7:$R$2843,12,0)</f>
        <v>6.5495000000000001</v>
      </c>
      <c r="K27" s="66">
        <f t="shared" si="3"/>
        <v>14</v>
      </c>
      <c r="L27" s="65">
        <f>VLOOKUP($A27,'Return Data'!$B$7:$R$2843,13,0)</f>
        <v>-3.1341000000000001</v>
      </c>
      <c r="M27" s="66">
        <f t="shared" si="4"/>
        <v>18</v>
      </c>
      <c r="N27" s="65">
        <f>VLOOKUP($A27,'Return Data'!$B$7:$R$2843,17,0)</f>
        <v>-17.319500000000001</v>
      </c>
      <c r="O27" s="66">
        <f>RANK(N27,N$8:N$27,0)</f>
        <v>16</v>
      </c>
      <c r="P27" s="65">
        <f>VLOOKUP($A27,'Return Data'!$B$7:$R$2843,14,0)</f>
        <v>-10.117100000000001</v>
      </c>
      <c r="Q27" s="66">
        <f>RANK(P27,P$8:P$27,0)</f>
        <v>16</v>
      </c>
      <c r="R27" s="65">
        <f>VLOOKUP($A27,'Return Data'!$B$7:$R$2843,16,0)</f>
        <v>1.6547000000000001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8.3406399999999987</v>
      </c>
      <c r="E29" s="88"/>
      <c r="F29" s="89">
        <f>AVERAGE(F8:F27)</f>
        <v>9.9851899999999993</v>
      </c>
      <c r="G29" s="88"/>
      <c r="H29" s="89">
        <f>AVERAGE(H8:H27)</f>
        <v>2.4613349999999996</v>
      </c>
      <c r="I29" s="88"/>
      <c r="J29" s="89">
        <f>AVERAGE(J8:J27)</f>
        <v>5.2299750000000005</v>
      </c>
      <c r="K29" s="88"/>
      <c r="L29" s="89">
        <f>AVERAGE(L8:L27)</f>
        <v>4.1260649999999988</v>
      </c>
      <c r="M29" s="88"/>
      <c r="N29" s="89">
        <f>AVERAGE(N8:N27)</f>
        <v>0.63728823529411782</v>
      </c>
      <c r="O29" s="88"/>
      <c r="P29" s="89">
        <f>AVERAGE(P8:P27)</f>
        <v>1.948294117647059</v>
      </c>
      <c r="Q29" s="88"/>
      <c r="R29" s="89">
        <f>AVERAGE(R8:R27)</f>
        <v>0.71148999999999996</v>
      </c>
      <c r="S29" s="90"/>
    </row>
    <row r="30" spans="1:19" x14ac:dyDescent="0.3">
      <c r="A30" s="87" t="s">
        <v>28</v>
      </c>
      <c r="B30" s="88"/>
      <c r="C30" s="88"/>
      <c r="D30" s="89">
        <f>MIN(D8:D27)</f>
        <v>0</v>
      </c>
      <c r="E30" s="88"/>
      <c r="F30" s="89">
        <f>MIN(F8:F27)</f>
        <v>0</v>
      </c>
      <c r="G30" s="88"/>
      <c r="H30" s="89">
        <f>MIN(H8:H27)</f>
        <v>-40.697499999999998</v>
      </c>
      <c r="I30" s="88"/>
      <c r="J30" s="89">
        <f>MIN(J8:J27)</f>
        <v>-29.934100000000001</v>
      </c>
      <c r="K30" s="88"/>
      <c r="L30" s="89">
        <f>MIN(L8:L27)</f>
        <v>-59.2224</v>
      </c>
      <c r="M30" s="88"/>
      <c r="N30" s="89">
        <f>MIN(N8:N27)</f>
        <v>-41.499400000000001</v>
      </c>
      <c r="O30" s="88"/>
      <c r="P30" s="89">
        <f>MIN(P8:P27)</f>
        <v>-31.943899999999999</v>
      </c>
      <c r="Q30" s="88"/>
      <c r="R30" s="89">
        <f>MIN(R8:R27)</f>
        <v>-49.666899999999998</v>
      </c>
      <c r="S30" s="90"/>
    </row>
    <row r="31" spans="1:19" ht="15" thickBot="1" x14ac:dyDescent="0.35">
      <c r="A31" s="91" t="s">
        <v>29</v>
      </c>
      <c r="B31" s="92"/>
      <c r="C31" s="92"/>
      <c r="D31" s="93">
        <f>MAX(D8:D27)</f>
        <v>19.758400000000002</v>
      </c>
      <c r="E31" s="92"/>
      <c r="F31" s="93">
        <f>MAX(F8:F27)</f>
        <v>24.0167</v>
      </c>
      <c r="G31" s="92"/>
      <c r="H31" s="93">
        <f>MAX(H8:H27)</f>
        <v>18.056999999999999</v>
      </c>
      <c r="I31" s="92"/>
      <c r="J31" s="93">
        <f>MAX(J8:J27)</f>
        <v>20.490600000000001</v>
      </c>
      <c r="K31" s="92"/>
      <c r="L31" s="93">
        <f>MAX(L8:L27)</f>
        <v>16.7529</v>
      </c>
      <c r="M31" s="92"/>
      <c r="N31" s="93">
        <f>MAX(N8:N27)</f>
        <v>9.6460000000000008</v>
      </c>
      <c r="O31" s="92"/>
      <c r="P31" s="93">
        <f>MAX(P8:P27)</f>
        <v>9.0609000000000002</v>
      </c>
      <c r="Q31" s="92"/>
      <c r="R31" s="93">
        <f>MAX(R8:R27)</f>
        <v>9.0056999999999992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44347</v>
      </c>
      <c r="C8" s="65">
        <f>VLOOKUP($A8,'Return Data'!$B$7:$R$2843,4,0)</f>
        <v>87.915899999999993</v>
      </c>
      <c r="D8" s="65">
        <f>VLOOKUP($A8,'Return Data'!$B$7:$R$2843,9,0)</f>
        <v>6.4135999999999997</v>
      </c>
      <c r="E8" s="66">
        <f>RANK(D8,D$8:D$27,0)</f>
        <v>7</v>
      </c>
      <c r="F8" s="65">
        <f>VLOOKUP($A8,'Return Data'!$B$7:$R$2843,10,0)</f>
        <v>8.9373000000000005</v>
      </c>
      <c r="G8" s="66">
        <f>RANK(F8,F$8:F$27,0)</f>
        <v>4</v>
      </c>
      <c r="H8" s="65">
        <f>VLOOKUP($A8,'Return Data'!$B$7:$R$2843,11,0)</f>
        <v>4.1063999999999998</v>
      </c>
      <c r="I8" s="66">
        <f>RANK(H8,H$8:H$27,0)</f>
        <v>5</v>
      </c>
      <c r="J8" s="65">
        <f>VLOOKUP($A8,'Return Data'!$B$7:$R$2843,12,0)</f>
        <v>6.6989000000000001</v>
      </c>
      <c r="K8" s="66">
        <f>RANK(J8,J$8:J$27,0)</f>
        <v>6</v>
      </c>
      <c r="L8" s="65">
        <f>VLOOKUP($A8,'Return Data'!$B$7:$R$2843,13,0)</f>
        <v>8.1358999999999995</v>
      </c>
      <c r="M8" s="66">
        <f>RANK(L8,L$8:L$27,0)</f>
        <v>4</v>
      </c>
      <c r="N8" s="65">
        <f>VLOOKUP($A8,'Return Data'!$B$7:$R$2843,17,0)</f>
        <v>9.4641999999999999</v>
      </c>
      <c r="O8" s="66">
        <f>RANK(N8,N$8:N$27,0)</f>
        <v>5</v>
      </c>
      <c r="P8" s="65">
        <f>VLOOKUP($A8,'Return Data'!$B$7:$R$2843,14,0)</f>
        <v>9.5683000000000007</v>
      </c>
      <c r="Q8" s="66">
        <f>RANK(P8,P$8:P$27,0)</f>
        <v>4</v>
      </c>
      <c r="R8" s="65">
        <f>VLOOKUP($A8,'Return Data'!$B$7:$R$2843,16,0)</f>
        <v>9.0144000000000002</v>
      </c>
      <c r="S8" s="67">
        <f>RANK(R8,R$8:R$27,0)</f>
        <v>5</v>
      </c>
    </row>
    <row r="9" spans="1:19" x14ac:dyDescent="0.3">
      <c r="A9" s="82" t="s">
        <v>613</v>
      </c>
      <c r="B9" s="64">
        <f>VLOOKUP($A9,'Return Data'!$B$7:$R$2843,3,0)</f>
        <v>44347</v>
      </c>
      <c r="C9" s="65">
        <f>VLOOKUP($A9,'Return Data'!$B$7:$R$2843,4,0)</f>
        <v>13.742900000000001</v>
      </c>
      <c r="D9" s="65">
        <f>VLOOKUP($A9,'Return Data'!$B$7:$R$2843,9,0)</f>
        <v>6.0625999999999998</v>
      </c>
      <c r="E9" s="66">
        <f t="shared" ref="E9:E27" si="0">RANK(D9,D$8:D$27,0)</f>
        <v>8</v>
      </c>
      <c r="F9" s="65">
        <f>VLOOKUP($A9,'Return Data'!$B$7:$R$2843,10,0)</f>
        <v>7.7991999999999999</v>
      </c>
      <c r="G9" s="66">
        <f t="shared" ref="G9:G27" si="1">RANK(F9,F$8:F$27,0)</f>
        <v>13</v>
      </c>
      <c r="H9" s="65">
        <f>VLOOKUP($A9,'Return Data'!$B$7:$R$2843,11,0)</f>
        <v>4.2874999999999996</v>
      </c>
      <c r="I9" s="66">
        <f t="shared" ref="I9:I27" si="2">RANK(H9,H$8:H$27,0)</f>
        <v>4</v>
      </c>
      <c r="J9" s="65">
        <f>VLOOKUP($A9,'Return Data'!$B$7:$R$2843,12,0)</f>
        <v>6.8071000000000002</v>
      </c>
      <c r="K9" s="66">
        <f t="shared" ref="K9:K27" si="3">RANK(J9,J$8:J$27,0)</f>
        <v>4</v>
      </c>
      <c r="L9" s="65">
        <f>VLOOKUP($A9,'Return Data'!$B$7:$R$2843,13,0)</f>
        <v>9.0203000000000007</v>
      </c>
      <c r="M9" s="66">
        <f t="shared" ref="M9:M27" si="4">RANK(L9,L$8:L$27,0)</f>
        <v>1</v>
      </c>
      <c r="N9" s="65">
        <f>VLOOKUP($A9,'Return Data'!$B$7:$R$2843,17,0)</f>
        <v>8.0629000000000008</v>
      </c>
      <c r="O9" s="66">
        <f t="shared" ref="O9:O27" si="5">RANK(N9,N$8:N$27,0)</f>
        <v>15</v>
      </c>
      <c r="P9" s="65">
        <f>VLOOKUP($A9,'Return Data'!$B$7:$R$2843,14,0)</f>
        <v>8.9106000000000005</v>
      </c>
      <c r="Q9" s="66">
        <f t="shared" ref="Q9:Q24" si="6">RANK(P9,P$8:P$27,0)</f>
        <v>9</v>
      </c>
      <c r="R9" s="65">
        <f>VLOOKUP($A9,'Return Data'!$B$7:$R$2843,16,0)</f>
        <v>8.5281000000000002</v>
      </c>
      <c r="S9" s="67">
        <f t="shared" ref="S9:S27" si="7">RANK(R9,R$8:R$27,0)</f>
        <v>10</v>
      </c>
    </row>
    <row r="10" spans="1:19" x14ac:dyDescent="0.3">
      <c r="A10" s="82" t="s">
        <v>616</v>
      </c>
      <c r="B10" s="64">
        <f>VLOOKUP($A10,'Return Data'!$B$7:$R$2843,3,0)</f>
        <v>44347</v>
      </c>
      <c r="C10" s="65">
        <f>VLOOKUP($A10,'Return Data'!$B$7:$R$2843,4,0)</f>
        <v>22.854099999999999</v>
      </c>
      <c r="D10" s="65">
        <f>VLOOKUP($A10,'Return Data'!$B$7:$R$2843,9,0)</f>
        <v>4.9043000000000001</v>
      </c>
      <c r="E10" s="66">
        <f t="shared" si="0"/>
        <v>17</v>
      </c>
      <c r="F10" s="65">
        <f>VLOOKUP($A10,'Return Data'!$B$7:$R$2843,10,0)</f>
        <v>6.5936000000000003</v>
      </c>
      <c r="G10" s="66">
        <f t="shared" si="1"/>
        <v>17</v>
      </c>
      <c r="H10" s="65">
        <f>VLOOKUP($A10,'Return Data'!$B$7:$R$2843,11,0)</f>
        <v>2.2456999999999998</v>
      </c>
      <c r="I10" s="66">
        <f t="shared" si="2"/>
        <v>19</v>
      </c>
      <c r="J10" s="65">
        <f>VLOOKUP($A10,'Return Data'!$B$7:$R$2843,12,0)</f>
        <v>4.8028000000000004</v>
      </c>
      <c r="K10" s="66">
        <f t="shared" si="3"/>
        <v>17</v>
      </c>
      <c r="L10" s="65">
        <f>VLOOKUP($A10,'Return Data'!$B$7:$R$2843,13,0)</f>
        <v>6.5210999999999997</v>
      </c>
      <c r="M10" s="66">
        <f t="shared" si="4"/>
        <v>16</v>
      </c>
      <c r="N10" s="65">
        <f>VLOOKUP($A10,'Return Data'!$B$7:$R$2843,17,0)</f>
        <v>4.6159999999999997</v>
      </c>
      <c r="O10" s="66">
        <f t="shared" si="5"/>
        <v>18</v>
      </c>
      <c r="P10" s="65">
        <f>VLOOKUP($A10,'Return Data'!$B$7:$R$2843,14,0)</f>
        <v>5.6608000000000001</v>
      </c>
      <c r="Q10" s="66">
        <f t="shared" si="6"/>
        <v>14</v>
      </c>
      <c r="R10" s="65">
        <f>VLOOKUP($A10,'Return Data'!$B$7:$R$2843,16,0)</f>
        <v>7.5144000000000002</v>
      </c>
      <c r="S10" s="67">
        <f t="shared" si="7"/>
        <v>17</v>
      </c>
    </row>
    <row r="11" spans="1:19" x14ac:dyDescent="0.3">
      <c r="A11" s="82" t="s">
        <v>617</v>
      </c>
      <c r="B11" s="64">
        <f>VLOOKUP($A11,'Return Data'!$B$7:$R$2843,3,0)</f>
        <v>44347</v>
      </c>
      <c r="C11" s="65">
        <f>VLOOKUP($A11,'Return Data'!$B$7:$R$2843,4,0)</f>
        <v>18.302199999999999</v>
      </c>
      <c r="D11" s="65">
        <f>VLOOKUP($A11,'Return Data'!$B$7:$R$2843,9,0)</f>
        <v>5.7534999999999998</v>
      </c>
      <c r="E11" s="66">
        <f t="shared" si="0"/>
        <v>10</v>
      </c>
      <c r="F11" s="65">
        <f>VLOOKUP($A11,'Return Data'!$B$7:$R$2843,10,0)</f>
        <v>8.3834999999999997</v>
      </c>
      <c r="G11" s="66">
        <f t="shared" si="1"/>
        <v>8</v>
      </c>
      <c r="H11" s="65">
        <f>VLOOKUP($A11,'Return Data'!$B$7:$R$2843,11,0)</f>
        <v>3.3001</v>
      </c>
      <c r="I11" s="66">
        <f t="shared" si="2"/>
        <v>14</v>
      </c>
      <c r="J11" s="65">
        <f>VLOOKUP($A11,'Return Data'!$B$7:$R$2843,12,0)</f>
        <v>5.7279999999999998</v>
      </c>
      <c r="K11" s="66">
        <f t="shared" si="3"/>
        <v>13</v>
      </c>
      <c r="L11" s="65">
        <f>VLOOKUP($A11,'Return Data'!$B$7:$R$2843,13,0)</f>
        <v>6.5420999999999996</v>
      </c>
      <c r="M11" s="66">
        <f t="shared" si="4"/>
        <v>15</v>
      </c>
      <c r="N11" s="65">
        <f>VLOOKUP($A11,'Return Data'!$B$7:$R$2843,17,0)</f>
        <v>8.4537999999999993</v>
      </c>
      <c r="O11" s="66">
        <f t="shared" si="5"/>
        <v>13</v>
      </c>
      <c r="P11" s="65">
        <f>VLOOKUP($A11,'Return Data'!$B$7:$R$2843,14,0)</f>
        <v>8.8632000000000009</v>
      </c>
      <c r="Q11" s="66">
        <f t="shared" si="6"/>
        <v>10</v>
      </c>
      <c r="R11" s="65">
        <f>VLOOKUP($A11,'Return Data'!$B$7:$R$2843,16,0)</f>
        <v>8.6138999999999992</v>
      </c>
      <c r="S11" s="67">
        <f t="shared" si="7"/>
        <v>9</v>
      </c>
    </row>
    <row r="12" spans="1:19" x14ac:dyDescent="0.3">
      <c r="A12" s="82" t="s">
        <v>619</v>
      </c>
      <c r="B12" s="64">
        <f>VLOOKUP($A12,'Return Data'!$B$7:$R$2843,3,0)</f>
        <v>44347</v>
      </c>
      <c r="C12" s="65">
        <f>VLOOKUP($A12,'Return Data'!$B$7:$R$2843,4,0)</f>
        <v>12.890499999999999</v>
      </c>
      <c r="D12" s="65">
        <f>VLOOKUP($A12,'Return Data'!$B$7:$R$2843,9,0)</f>
        <v>3.1137999999999999</v>
      </c>
      <c r="E12" s="66">
        <f t="shared" si="0"/>
        <v>19</v>
      </c>
      <c r="F12" s="65">
        <f>VLOOKUP($A12,'Return Data'!$B$7:$R$2843,10,0)</f>
        <v>4.766</v>
      </c>
      <c r="G12" s="66">
        <f t="shared" si="1"/>
        <v>18</v>
      </c>
      <c r="H12" s="65">
        <f>VLOOKUP($A12,'Return Data'!$B$7:$R$2843,11,0)</f>
        <v>3.3290999999999999</v>
      </c>
      <c r="I12" s="66">
        <f t="shared" si="2"/>
        <v>13</v>
      </c>
      <c r="J12" s="65">
        <f>VLOOKUP($A12,'Return Data'!$B$7:$R$2843,12,0)</f>
        <v>4.7004999999999999</v>
      </c>
      <c r="K12" s="66">
        <f t="shared" si="3"/>
        <v>18</v>
      </c>
      <c r="L12" s="65">
        <f>VLOOKUP($A12,'Return Data'!$B$7:$R$2843,13,0)</f>
        <v>6.3357000000000001</v>
      </c>
      <c r="M12" s="66">
        <f t="shared" si="4"/>
        <v>17</v>
      </c>
      <c r="N12" s="65">
        <f>VLOOKUP($A12,'Return Data'!$B$7:$R$2843,17,0)</f>
        <v>8.5571999999999999</v>
      </c>
      <c r="O12" s="66">
        <f t="shared" si="5"/>
        <v>12</v>
      </c>
      <c r="P12" s="65"/>
      <c r="Q12" s="66"/>
      <c r="R12" s="65">
        <f>VLOOKUP($A12,'Return Data'!$B$7:$R$2843,16,0)</f>
        <v>9.7720000000000002</v>
      </c>
      <c r="S12" s="67">
        <f t="shared" si="7"/>
        <v>1</v>
      </c>
    </row>
    <row r="13" spans="1:19" x14ac:dyDescent="0.3">
      <c r="A13" s="82" t="s">
        <v>621</v>
      </c>
      <c r="B13" s="64">
        <f>VLOOKUP($A13,'Return Data'!$B$7:$R$2843,3,0)</f>
        <v>44336</v>
      </c>
      <c r="C13" s="65">
        <f>VLOOKUP($A13,'Return Data'!$B$7:$R$2843,4,0)</f>
        <v>13.8398</v>
      </c>
      <c r="D13" s="65">
        <f>VLOOKUP($A13,'Return Data'!$B$7:$R$2843,9,0)</f>
        <v>3.8273000000000001</v>
      </c>
      <c r="E13" s="66">
        <f t="shared" si="0"/>
        <v>18</v>
      </c>
      <c r="F13" s="65">
        <f>VLOOKUP($A13,'Return Data'!$B$7:$R$2843,10,0)</f>
        <v>3.4994000000000001</v>
      </c>
      <c r="G13" s="66">
        <f t="shared" si="1"/>
        <v>19</v>
      </c>
      <c r="H13" s="65">
        <f>VLOOKUP($A13,'Return Data'!$B$7:$R$2843,11,0)</f>
        <v>3.9321000000000002</v>
      </c>
      <c r="I13" s="66">
        <f t="shared" si="2"/>
        <v>8</v>
      </c>
      <c r="J13" s="65">
        <f>VLOOKUP($A13,'Return Data'!$B$7:$R$2843,12,0)</f>
        <v>4.4851000000000001</v>
      </c>
      <c r="K13" s="66">
        <f t="shared" si="3"/>
        <v>19</v>
      </c>
      <c r="L13" s="65">
        <f>VLOOKUP($A13,'Return Data'!$B$7:$R$2843,13,0)</f>
        <v>-0.73160000000000003</v>
      </c>
      <c r="M13" s="66">
        <f t="shared" si="4"/>
        <v>19</v>
      </c>
      <c r="N13" s="65">
        <f>VLOOKUP($A13,'Return Data'!$B$7:$R$2843,17,0)</f>
        <v>-2.5907</v>
      </c>
      <c r="O13" s="66">
        <f t="shared" si="5"/>
        <v>19</v>
      </c>
      <c r="P13" s="65">
        <f>VLOOKUP($A13,'Return Data'!$B$7:$R$2843,14,0)</f>
        <v>0.84689999999999999</v>
      </c>
      <c r="Q13" s="66">
        <f t="shared" si="6"/>
        <v>15</v>
      </c>
      <c r="R13" s="65">
        <f>VLOOKUP($A13,'Return Data'!$B$7:$R$2843,16,0)</f>
        <v>4.9980000000000002</v>
      </c>
      <c r="S13" s="67">
        <f t="shared" si="7"/>
        <v>19</v>
      </c>
    </row>
    <row r="14" spans="1:19" x14ac:dyDescent="0.3">
      <c r="A14" s="82" t="s">
        <v>624</v>
      </c>
      <c r="B14" s="64">
        <f>VLOOKUP($A14,'Return Data'!$B$7:$R$2843,3,0)</f>
        <v>44347</v>
      </c>
      <c r="C14" s="65">
        <f>VLOOKUP($A14,'Return Data'!$B$7:$R$2843,4,0)</f>
        <v>82.635900000000007</v>
      </c>
      <c r="D14" s="65">
        <f>VLOOKUP($A14,'Return Data'!$B$7:$R$2843,9,0)</f>
        <v>5.3041999999999998</v>
      </c>
      <c r="E14" s="66">
        <f t="shared" si="0"/>
        <v>15</v>
      </c>
      <c r="F14" s="65">
        <f>VLOOKUP($A14,'Return Data'!$B$7:$R$2843,10,0)</f>
        <v>8.3195999999999994</v>
      </c>
      <c r="G14" s="66">
        <f t="shared" si="1"/>
        <v>9</v>
      </c>
      <c r="H14" s="65">
        <f>VLOOKUP($A14,'Return Data'!$B$7:$R$2843,11,0)</f>
        <v>4.3979999999999997</v>
      </c>
      <c r="I14" s="66">
        <f t="shared" si="2"/>
        <v>3</v>
      </c>
      <c r="J14" s="65">
        <f>VLOOKUP($A14,'Return Data'!$B$7:$R$2843,12,0)</f>
        <v>7.3912000000000004</v>
      </c>
      <c r="K14" s="66">
        <f t="shared" si="3"/>
        <v>1</v>
      </c>
      <c r="L14" s="65">
        <f>VLOOKUP($A14,'Return Data'!$B$7:$R$2843,13,0)</f>
        <v>8.8017000000000003</v>
      </c>
      <c r="M14" s="66">
        <f t="shared" si="4"/>
        <v>2</v>
      </c>
      <c r="N14" s="65">
        <f>VLOOKUP($A14,'Return Data'!$B$7:$R$2843,17,0)</f>
        <v>8.8153000000000006</v>
      </c>
      <c r="O14" s="66">
        <f t="shared" si="5"/>
        <v>11</v>
      </c>
      <c r="P14" s="65">
        <f>VLOOKUP($A14,'Return Data'!$B$7:$R$2843,14,0)</f>
        <v>9.0549999999999997</v>
      </c>
      <c r="Q14" s="66">
        <f t="shared" si="6"/>
        <v>7</v>
      </c>
      <c r="R14" s="65">
        <f>VLOOKUP($A14,'Return Data'!$B$7:$R$2843,16,0)</f>
        <v>9.3597999999999999</v>
      </c>
      <c r="S14" s="67">
        <f t="shared" si="7"/>
        <v>4</v>
      </c>
    </row>
    <row r="15" spans="1:19" x14ac:dyDescent="0.3">
      <c r="A15" s="82" t="s">
        <v>627</v>
      </c>
      <c r="B15" s="64">
        <f>VLOOKUP($A15,'Return Data'!$B$7:$R$2843,3,0)</f>
        <v>44347</v>
      </c>
      <c r="C15" s="65">
        <f>VLOOKUP($A15,'Return Data'!$B$7:$R$2843,4,0)</f>
        <v>25.540600000000001</v>
      </c>
      <c r="D15" s="65">
        <f>VLOOKUP($A15,'Return Data'!$B$7:$R$2843,9,0)</f>
        <v>7.2870999999999997</v>
      </c>
      <c r="E15" s="66">
        <f t="shared" si="0"/>
        <v>2</v>
      </c>
      <c r="F15" s="65">
        <f>VLOOKUP($A15,'Return Data'!$B$7:$R$2843,10,0)</f>
        <v>9.2903000000000002</v>
      </c>
      <c r="G15" s="66">
        <f t="shared" si="1"/>
        <v>3</v>
      </c>
      <c r="H15" s="65">
        <f>VLOOKUP($A15,'Return Data'!$B$7:$R$2843,11,0)</f>
        <v>4.0054999999999996</v>
      </c>
      <c r="I15" s="66">
        <f t="shared" si="2"/>
        <v>7</v>
      </c>
      <c r="J15" s="65">
        <f>VLOOKUP($A15,'Return Data'!$B$7:$R$2843,12,0)</f>
        <v>6.7080000000000002</v>
      </c>
      <c r="K15" s="66">
        <f t="shared" si="3"/>
        <v>5</v>
      </c>
      <c r="L15" s="65">
        <f>VLOOKUP($A15,'Return Data'!$B$7:$R$2843,13,0)</f>
        <v>7.8715999999999999</v>
      </c>
      <c r="M15" s="66">
        <f t="shared" si="4"/>
        <v>6</v>
      </c>
      <c r="N15" s="65">
        <f>VLOOKUP($A15,'Return Data'!$B$7:$R$2843,17,0)</f>
        <v>9.4883000000000006</v>
      </c>
      <c r="O15" s="66">
        <f t="shared" si="5"/>
        <v>4</v>
      </c>
      <c r="P15" s="65">
        <f>VLOOKUP($A15,'Return Data'!$B$7:$R$2843,14,0)</f>
        <v>9.6748999999999992</v>
      </c>
      <c r="Q15" s="66">
        <f t="shared" si="6"/>
        <v>3</v>
      </c>
      <c r="R15" s="65">
        <f>VLOOKUP($A15,'Return Data'!$B$7:$R$2843,16,0)</f>
        <v>8.9121000000000006</v>
      </c>
      <c r="S15" s="67">
        <f t="shared" si="7"/>
        <v>6</v>
      </c>
    </row>
    <row r="16" spans="1:19" x14ac:dyDescent="0.3">
      <c r="A16" s="82" t="s">
        <v>629</v>
      </c>
      <c r="B16" s="64">
        <f>VLOOKUP($A16,'Return Data'!$B$7:$R$2843,3,0)</f>
        <v>44347</v>
      </c>
      <c r="C16" s="65">
        <f>VLOOKUP($A16,'Return Data'!$B$7:$R$2843,4,0)</f>
        <v>23.748000000000001</v>
      </c>
      <c r="D16" s="65">
        <f>VLOOKUP($A16,'Return Data'!$B$7:$R$2843,9,0)</f>
        <v>5.4340999999999999</v>
      </c>
      <c r="E16" s="66">
        <f t="shared" si="0"/>
        <v>13</v>
      </c>
      <c r="F16" s="65">
        <f>VLOOKUP($A16,'Return Data'!$B$7:$R$2843,10,0)</f>
        <v>6.8960999999999997</v>
      </c>
      <c r="G16" s="66">
        <f t="shared" si="1"/>
        <v>16</v>
      </c>
      <c r="H16" s="65">
        <f>VLOOKUP($A16,'Return Data'!$B$7:$R$2843,11,0)</f>
        <v>4.0484999999999998</v>
      </c>
      <c r="I16" s="66">
        <f t="shared" si="2"/>
        <v>6</v>
      </c>
      <c r="J16" s="65">
        <f>VLOOKUP($A16,'Return Data'!$B$7:$R$2843,12,0)</f>
        <v>6.2934000000000001</v>
      </c>
      <c r="K16" s="66">
        <f t="shared" si="3"/>
        <v>8</v>
      </c>
      <c r="L16" s="65">
        <f>VLOOKUP($A16,'Return Data'!$B$7:$R$2843,13,0)</f>
        <v>7.4478</v>
      </c>
      <c r="M16" s="66">
        <f t="shared" si="4"/>
        <v>8</v>
      </c>
      <c r="N16" s="65">
        <f>VLOOKUP($A16,'Return Data'!$B$7:$R$2843,17,0)</f>
        <v>9</v>
      </c>
      <c r="O16" s="66">
        <f t="shared" si="5"/>
        <v>8</v>
      </c>
      <c r="P16" s="65">
        <f>VLOOKUP($A16,'Return Data'!$B$7:$R$2843,14,0)</f>
        <v>9.1213999999999995</v>
      </c>
      <c r="Q16" s="66">
        <f t="shared" si="6"/>
        <v>6</v>
      </c>
      <c r="R16" s="65">
        <f>VLOOKUP($A16,'Return Data'!$B$7:$R$2843,16,0)</f>
        <v>8.8836999999999993</v>
      </c>
      <c r="S16" s="67">
        <f t="shared" si="7"/>
        <v>7</v>
      </c>
    </row>
    <row r="17" spans="1:19" x14ac:dyDescent="0.3">
      <c r="A17" s="82" t="s">
        <v>630</v>
      </c>
      <c r="B17" s="64">
        <f>VLOOKUP($A17,'Return Data'!$B$7:$R$2843,3,0)</f>
        <v>44347</v>
      </c>
      <c r="C17" s="65">
        <f>VLOOKUP($A17,'Return Data'!$B$7:$R$2843,4,0)</f>
        <v>15.5016</v>
      </c>
      <c r="D17" s="65">
        <f>VLOOKUP($A17,'Return Data'!$B$7:$R$2843,9,0)</f>
        <v>7.0141999999999998</v>
      </c>
      <c r="E17" s="66">
        <f t="shared" si="0"/>
        <v>3</v>
      </c>
      <c r="F17" s="65">
        <f>VLOOKUP($A17,'Return Data'!$B$7:$R$2843,10,0)</f>
        <v>9.8683999999999994</v>
      </c>
      <c r="G17" s="66">
        <f t="shared" si="1"/>
        <v>2</v>
      </c>
      <c r="H17" s="65">
        <f>VLOOKUP($A17,'Return Data'!$B$7:$R$2843,11,0)</f>
        <v>3.6979000000000002</v>
      </c>
      <c r="I17" s="66">
        <f t="shared" si="2"/>
        <v>9</v>
      </c>
      <c r="J17" s="65">
        <f>VLOOKUP($A17,'Return Data'!$B$7:$R$2843,12,0)</f>
        <v>6.5237999999999996</v>
      </c>
      <c r="K17" s="66">
        <f t="shared" si="3"/>
        <v>7</v>
      </c>
      <c r="L17" s="65">
        <f>VLOOKUP($A17,'Return Data'!$B$7:$R$2843,13,0)</f>
        <v>8.0533000000000001</v>
      </c>
      <c r="M17" s="66">
        <f t="shared" si="4"/>
        <v>5</v>
      </c>
      <c r="N17" s="65">
        <f>VLOOKUP($A17,'Return Data'!$B$7:$R$2843,17,0)</f>
        <v>9.0363000000000007</v>
      </c>
      <c r="O17" s="66">
        <f t="shared" si="5"/>
        <v>6</v>
      </c>
      <c r="P17" s="65">
        <f>VLOOKUP($A17,'Return Data'!$B$7:$R$2843,14,0)</f>
        <v>9.0530000000000008</v>
      </c>
      <c r="Q17" s="66">
        <f t="shared" si="6"/>
        <v>8</v>
      </c>
      <c r="R17" s="65">
        <f>VLOOKUP($A17,'Return Data'!$B$7:$R$2843,16,0)</f>
        <v>8.4786999999999999</v>
      </c>
      <c r="S17" s="67">
        <f t="shared" si="7"/>
        <v>12</v>
      </c>
    </row>
    <row r="18" spans="1:19" x14ac:dyDescent="0.3">
      <c r="A18" s="82" t="s">
        <v>633</v>
      </c>
      <c r="B18" s="64">
        <f>VLOOKUP($A18,'Return Data'!$B$7:$R$2843,3,0)</f>
        <v>44347</v>
      </c>
      <c r="C18" s="65">
        <f>VLOOKUP($A18,'Return Data'!$B$7:$R$2843,4,0)</f>
        <v>2646.0019000000002</v>
      </c>
      <c r="D18" s="65">
        <f>VLOOKUP($A18,'Return Data'!$B$7:$R$2843,9,0)</f>
        <v>4.9992000000000001</v>
      </c>
      <c r="E18" s="66">
        <f t="shared" si="0"/>
        <v>16</v>
      </c>
      <c r="F18" s="65">
        <f>VLOOKUP($A18,'Return Data'!$B$7:$R$2843,10,0)</f>
        <v>8.0031999999999996</v>
      </c>
      <c r="G18" s="66">
        <f t="shared" si="1"/>
        <v>11</v>
      </c>
      <c r="H18" s="65">
        <f>VLOOKUP($A18,'Return Data'!$B$7:$R$2843,11,0)</f>
        <v>3.355</v>
      </c>
      <c r="I18" s="66">
        <f t="shared" si="2"/>
        <v>12</v>
      </c>
      <c r="J18" s="65">
        <f>VLOOKUP($A18,'Return Data'!$B$7:$R$2843,12,0)</f>
        <v>5.4089999999999998</v>
      </c>
      <c r="K18" s="66">
        <f t="shared" si="3"/>
        <v>16</v>
      </c>
      <c r="L18" s="65">
        <f>VLOOKUP($A18,'Return Data'!$B$7:$R$2843,13,0)</f>
        <v>7.2969999999999997</v>
      </c>
      <c r="M18" s="66">
        <f t="shared" si="4"/>
        <v>10</v>
      </c>
      <c r="N18" s="65">
        <f>VLOOKUP($A18,'Return Data'!$B$7:$R$2843,17,0)</f>
        <v>8.9768000000000008</v>
      </c>
      <c r="O18" s="66">
        <f t="shared" si="5"/>
        <v>10</v>
      </c>
      <c r="P18" s="65">
        <f>VLOOKUP($A18,'Return Data'!$B$7:$R$2843,14,0)</f>
        <v>9.4321000000000002</v>
      </c>
      <c r="Q18" s="66">
        <f t="shared" si="6"/>
        <v>5</v>
      </c>
      <c r="R18" s="65">
        <f>VLOOKUP($A18,'Return Data'!$B$7:$R$2843,16,0)</f>
        <v>8.0642999999999994</v>
      </c>
      <c r="S18" s="67">
        <f t="shared" si="7"/>
        <v>16</v>
      </c>
    </row>
    <row r="19" spans="1:19" x14ac:dyDescent="0.3">
      <c r="A19" s="82" t="s">
        <v>635</v>
      </c>
      <c r="B19" s="64">
        <f>VLOOKUP($A19,'Return Data'!$B$7:$R$2843,3,0)</f>
        <v>44347</v>
      </c>
      <c r="C19" s="65">
        <f>VLOOKUP($A19,'Return Data'!$B$7:$R$2843,4,0)</f>
        <v>3019.2968000000001</v>
      </c>
      <c r="D19" s="65">
        <f>VLOOKUP($A19,'Return Data'!$B$7:$R$2843,9,0)</f>
        <v>5.8470000000000004</v>
      </c>
      <c r="E19" s="66">
        <f t="shared" si="0"/>
        <v>9</v>
      </c>
      <c r="F19" s="65">
        <f>VLOOKUP($A19,'Return Data'!$B$7:$R$2843,10,0)</f>
        <v>7.5998000000000001</v>
      </c>
      <c r="G19" s="66">
        <f t="shared" si="1"/>
        <v>14</v>
      </c>
      <c r="H19" s="65">
        <f>VLOOKUP($A19,'Return Data'!$B$7:$R$2843,11,0)</f>
        <v>3.5023</v>
      </c>
      <c r="I19" s="66">
        <f t="shared" si="2"/>
        <v>11</v>
      </c>
      <c r="J19" s="65">
        <f>VLOOKUP($A19,'Return Data'!$B$7:$R$2843,12,0)</f>
        <v>5.7721</v>
      </c>
      <c r="K19" s="66">
        <f t="shared" si="3"/>
        <v>12</v>
      </c>
      <c r="L19" s="65">
        <f>VLOOKUP($A19,'Return Data'!$B$7:$R$2843,13,0)</f>
        <v>7.2377000000000002</v>
      </c>
      <c r="M19" s="66">
        <f t="shared" si="4"/>
        <v>11</v>
      </c>
      <c r="N19" s="65">
        <f>VLOOKUP($A19,'Return Data'!$B$7:$R$2843,17,0)</f>
        <v>8.3820999999999994</v>
      </c>
      <c r="O19" s="66">
        <f t="shared" si="5"/>
        <v>14</v>
      </c>
      <c r="P19" s="65">
        <f>VLOOKUP($A19,'Return Data'!$B$7:$R$2843,14,0)</f>
        <v>8.7390000000000008</v>
      </c>
      <c r="Q19" s="66">
        <f t="shared" si="6"/>
        <v>12</v>
      </c>
      <c r="R19" s="65">
        <f>VLOOKUP($A19,'Return Data'!$B$7:$R$2843,16,0)</f>
        <v>8.7500999999999998</v>
      </c>
      <c r="S19" s="67">
        <f t="shared" si="7"/>
        <v>8</v>
      </c>
    </row>
    <row r="20" spans="1:19" x14ac:dyDescent="0.3">
      <c r="A20" s="82" t="s">
        <v>636</v>
      </c>
      <c r="B20" s="64">
        <f>VLOOKUP($A20,'Return Data'!$B$7:$R$2843,3,0)</f>
        <v>44347</v>
      </c>
      <c r="C20" s="65">
        <f>VLOOKUP($A20,'Return Data'!$B$7:$R$2843,4,0)</f>
        <v>60.544400000000003</v>
      </c>
      <c r="D20" s="65">
        <f>VLOOKUP($A20,'Return Data'!$B$7:$R$2843,9,0)</f>
        <v>9.0083000000000002</v>
      </c>
      <c r="E20" s="66">
        <f t="shared" si="0"/>
        <v>1</v>
      </c>
      <c r="F20" s="65">
        <f>VLOOKUP($A20,'Return Data'!$B$7:$R$2843,10,0)</f>
        <v>12.6555</v>
      </c>
      <c r="G20" s="66">
        <f t="shared" si="1"/>
        <v>1</v>
      </c>
      <c r="H20" s="65">
        <f>VLOOKUP($A20,'Return Data'!$B$7:$R$2843,11,0)</f>
        <v>2.5937000000000001</v>
      </c>
      <c r="I20" s="66">
        <f t="shared" si="2"/>
        <v>18</v>
      </c>
      <c r="J20" s="65">
        <f>VLOOKUP($A20,'Return Data'!$B$7:$R$2843,12,0)</f>
        <v>5.7811000000000003</v>
      </c>
      <c r="K20" s="66">
        <f t="shared" si="3"/>
        <v>11</v>
      </c>
      <c r="L20" s="65">
        <f>VLOOKUP($A20,'Return Data'!$B$7:$R$2843,13,0)</f>
        <v>6.0884</v>
      </c>
      <c r="M20" s="66">
        <f t="shared" si="4"/>
        <v>18</v>
      </c>
      <c r="N20" s="65">
        <f>VLOOKUP($A20,'Return Data'!$B$7:$R$2843,17,0)</f>
        <v>10.401199999999999</v>
      </c>
      <c r="O20" s="66">
        <f t="shared" si="5"/>
        <v>1</v>
      </c>
      <c r="P20" s="65">
        <f>VLOOKUP($A20,'Return Data'!$B$7:$R$2843,14,0)</f>
        <v>10.6556</v>
      </c>
      <c r="Q20" s="66">
        <f t="shared" si="6"/>
        <v>1</v>
      </c>
      <c r="R20" s="65">
        <f>VLOOKUP($A20,'Return Data'!$B$7:$R$2843,16,0)</f>
        <v>8.4146000000000001</v>
      </c>
      <c r="S20" s="67">
        <f t="shared" si="7"/>
        <v>13</v>
      </c>
    </row>
    <row r="21" spans="1:19" x14ac:dyDescent="0.3">
      <c r="A21" s="117" t="s">
        <v>1776</v>
      </c>
      <c r="B21" s="64">
        <f>VLOOKUP($A21,'Return Data'!$B$7:$R$2843,3,0)</f>
        <v>44347</v>
      </c>
      <c r="C21" s="65">
        <f>VLOOKUP($A21,'Return Data'!$B$7:$R$2843,4,0)</f>
        <v>47.537599999999998</v>
      </c>
      <c r="D21" s="65">
        <f>VLOOKUP($A21,'Return Data'!$B$7:$R$2843,9,0)</f>
        <v>6.9611000000000001</v>
      </c>
      <c r="E21" s="66">
        <f t="shared" si="0"/>
        <v>5</v>
      </c>
      <c r="F21" s="65">
        <f>VLOOKUP($A21,'Return Data'!$B$7:$R$2843,10,0)</f>
        <v>8.2670999999999992</v>
      </c>
      <c r="G21" s="66">
        <f t="shared" si="1"/>
        <v>10</v>
      </c>
      <c r="H21" s="65">
        <f>VLOOKUP($A21,'Return Data'!$B$7:$R$2843,11,0)</f>
        <v>4.9972000000000003</v>
      </c>
      <c r="I21" s="66">
        <f t="shared" si="2"/>
        <v>1</v>
      </c>
      <c r="J21" s="65">
        <f>VLOOKUP($A21,'Return Data'!$B$7:$R$2843,12,0)</f>
        <v>7.1228999999999996</v>
      </c>
      <c r="K21" s="66">
        <f t="shared" si="3"/>
        <v>2</v>
      </c>
      <c r="L21" s="65">
        <f>VLOOKUP($A21,'Return Data'!$B$7:$R$2843,13,0)</f>
        <v>8.4375999999999998</v>
      </c>
      <c r="M21" s="66">
        <f t="shared" si="4"/>
        <v>3</v>
      </c>
      <c r="N21" s="65">
        <f>VLOOKUP($A21,'Return Data'!$B$7:$R$2843,17,0)</f>
        <v>8.0541999999999998</v>
      </c>
      <c r="O21" s="66">
        <f t="shared" si="5"/>
        <v>16</v>
      </c>
      <c r="P21" s="65">
        <f>VLOOKUP($A21,'Return Data'!$B$7:$R$2843,14,0)</f>
        <v>8.3566000000000003</v>
      </c>
      <c r="Q21" s="66">
        <f t="shared" si="6"/>
        <v>13</v>
      </c>
      <c r="R21" s="65">
        <f>VLOOKUP($A21,'Return Data'!$B$7:$R$2843,16,0)</f>
        <v>8.5275999999999996</v>
      </c>
      <c r="S21" s="67">
        <f t="shared" si="7"/>
        <v>11</v>
      </c>
    </row>
    <row r="22" spans="1:19" x14ac:dyDescent="0.3">
      <c r="A22" s="82" t="s">
        <v>639</v>
      </c>
      <c r="B22" s="64">
        <f>VLOOKUP($A22,'Return Data'!$B$7:$R$2843,3,0)</f>
        <v>44347</v>
      </c>
      <c r="C22" s="65">
        <f>VLOOKUP($A22,'Return Data'!$B$7:$R$2843,4,0)</f>
        <v>37.013300000000001</v>
      </c>
      <c r="D22" s="65">
        <f>VLOOKUP($A22,'Return Data'!$B$7:$R$2843,9,0)</f>
        <v>6.9886999999999997</v>
      </c>
      <c r="E22" s="66">
        <f t="shared" si="0"/>
        <v>4</v>
      </c>
      <c r="F22" s="65">
        <f>VLOOKUP($A22,'Return Data'!$B$7:$R$2843,10,0)</f>
        <v>8.4159000000000006</v>
      </c>
      <c r="G22" s="66">
        <f t="shared" si="1"/>
        <v>7</v>
      </c>
      <c r="H22" s="65">
        <f>VLOOKUP($A22,'Return Data'!$B$7:$R$2843,11,0)</f>
        <v>4.4939999999999998</v>
      </c>
      <c r="I22" s="66">
        <f t="shared" si="2"/>
        <v>2</v>
      </c>
      <c r="J22" s="65">
        <f>VLOOKUP($A22,'Return Data'!$B$7:$R$2843,12,0)</f>
        <v>6.9513999999999996</v>
      </c>
      <c r="K22" s="66">
        <f t="shared" si="3"/>
        <v>3</v>
      </c>
      <c r="L22" s="65">
        <f>VLOOKUP($A22,'Return Data'!$B$7:$R$2843,13,0)</f>
        <v>7.8197999999999999</v>
      </c>
      <c r="M22" s="66">
        <f t="shared" si="4"/>
        <v>7</v>
      </c>
      <c r="N22" s="65">
        <f>VLOOKUP($A22,'Return Data'!$B$7:$R$2843,17,0)</f>
        <v>8.9853000000000005</v>
      </c>
      <c r="O22" s="66">
        <f t="shared" si="5"/>
        <v>9</v>
      </c>
      <c r="P22" s="65">
        <f>VLOOKUP($A22,'Return Data'!$B$7:$R$2843,14,0)</f>
        <v>8.8379999999999992</v>
      </c>
      <c r="Q22" s="66">
        <f t="shared" si="6"/>
        <v>11</v>
      </c>
      <c r="R22" s="65">
        <f>VLOOKUP($A22,'Return Data'!$B$7:$R$2843,16,0)</f>
        <v>8.1635000000000009</v>
      </c>
      <c r="S22" s="67">
        <f t="shared" si="7"/>
        <v>15</v>
      </c>
    </row>
    <row r="23" spans="1:19" x14ac:dyDescent="0.3">
      <c r="A23" s="82" t="s">
        <v>640</v>
      </c>
      <c r="B23" s="64">
        <f>VLOOKUP($A23,'Return Data'!$B$7:$R$2843,3,0)</f>
        <v>44347</v>
      </c>
      <c r="C23" s="65">
        <f>VLOOKUP($A23,'Return Data'!$B$7:$R$2843,4,0)</f>
        <v>12.3653</v>
      </c>
      <c r="D23" s="65">
        <f>VLOOKUP($A23,'Return Data'!$B$7:$R$2843,9,0)</f>
        <v>5.6257000000000001</v>
      </c>
      <c r="E23" s="66">
        <f t="shared" si="0"/>
        <v>11</v>
      </c>
      <c r="F23" s="65">
        <f>VLOOKUP($A23,'Return Data'!$B$7:$R$2843,10,0)</f>
        <v>7.5616000000000003</v>
      </c>
      <c r="G23" s="66">
        <f t="shared" si="1"/>
        <v>15</v>
      </c>
      <c r="H23" s="65">
        <f>VLOOKUP($A23,'Return Data'!$B$7:$R$2843,11,0)</f>
        <v>2.9127999999999998</v>
      </c>
      <c r="I23" s="66">
        <f t="shared" si="2"/>
        <v>16</v>
      </c>
      <c r="J23" s="65">
        <f>VLOOKUP($A23,'Return Data'!$B$7:$R$2843,12,0)</f>
        <v>5.6868999999999996</v>
      </c>
      <c r="K23" s="66">
        <f t="shared" si="3"/>
        <v>14</v>
      </c>
      <c r="L23" s="65">
        <f>VLOOKUP($A23,'Return Data'!$B$7:$R$2843,13,0)</f>
        <v>6.6318999999999999</v>
      </c>
      <c r="M23" s="66">
        <f t="shared" si="4"/>
        <v>14</v>
      </c>
      <c r="N23" s="65">
        <f>VLOOKUP($A23,'Return Data'!$B$7:$R$2843,17,0)</f>
        <v>9.0008999999999997</v>
      </c>
      <c r="O23" s="66">
        <f t="shared" si="5"/>
        <v>7</v>
      </c>
      <c r="P23" s="65"/>
      <c r="Q23" s="66"/>
      <c r="R23" s="65">
        <f>VLOOKUP($A23,'Return Data'!$B$7:$R$2843,16,0)</f>
        <v>9.5452999999999992</v>
      </c>
      <c r="S23" s="67">
        <f t="shared" si="7"/>
        <v>3</v>
      </c>
    </row>
    <row r="24" spans="1:19" x14ac:dyDescent="0.3">
      <c r="A24" s="82" t="s">
        <v>643</v>
      </c>
      <c r="B24" s="64">
        <f>VLOOKUP($A24,'Return Data'!$B$7:$R$2843,3,0)</f>
        <v>44347</v>
      </c>
      <c r="C24" s="65">
        <f>VLOOKUP($A24,'Return Data'!$B$7:$R$2843,4,0)</f>
        <v>32.414000000000001</v>
      </c>
      <c r="D24" s="65">
        <f>VLOOKUP($A24,'Return Data'!$B$7:$R$2843,9,0)</f>
        <v>5.5362999999999998</v>
      </c>
      <c r="E24" s="66">
        <f t="shared" si="0"/>
        <v>12</v>
      </c>
      <c r="F24" s="65">
        <f>VLOOKUP($A24,'Return Data'!$B$7:$R$2843,10,0)</f>
        <v>8.5343</v>
      </c>
      <c r="G24" s="66">
        <f t="shared" si="1"/>
        <v>6</v>
      </c>
      <c r="H24" s="65">
        <f>VLOOKUP($A24,'Return Data'!$B$7:$R$2843,11,0)</f>
        <v>3.6067</v>
      </c>
      <c r="I24" s="66">
        <f t="shared" si="2"/>
        <v>10</v>
      </c>
      <c r="J24" s="65">
        <f>VLOOKUP($A24,'Return Data'!$B$7:$R$2843,12,0)</f>
        <v>5.7847999999999997</v>
      </c>
      <c r="K24" s="66">
        <f t="shared" si="3"/>
        <v>10</v>
      </c>
      <c r="L24" s="65">
        <f>VLOOKUP($A24,'Return Data'!$B$7:$R$2843,13,0)</f>
        <v>7.3177000000000003</v>
      </c>
      <c r="M24" s="66">
        <f t="shared" si="4"/>
        <v>9</v>
      </c>
      <c r="N24" s="65">
        <f>VLOOKUP($A24,'Return Data'!$B$7:$R$2843,17,0)</f>
        <v>9.5439000000000007</v>
      </c>
      <c r="O24" s="66">
        <f t="shared" si="5"/>
        <v>3</v>
      </c>
      <c r="P24" s="65">
        <f>VLOOKUP($A24,'Return Data'!$B$7:$R$2843,14,0)</f>
        <v>9.8475000000000001</v>
      </c>
      <c r="Q24" s="66">
        <f t="shared" si="6"/>
        <v>2</v>
      </c>
      <c r="R24" s="65">
        <f>VLOOKUP($A24,'Return Data'!$B$7:$R$2843,16,0)</f>
        <v>8.3346999999999998</v>
      </c>
      <c r="S24" s="67">
        <f t="shared" si="7"/>
        <v>14</v>
      </c>
    </row>
    <row r="25" spans="1:19" x14ac:dyDescent="0.3">
      <c r="A25" s="82" t="s">
        <v>644</v>
      </c>
      <c r="B25" s="64">
        <f>VLOOKUP($A25,'Return Data'!$B$7:$R$2843,3,0)</f>
        <v>44347</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v>
      </c>
      <c r="K25" s="66">
        <f t="shared" si="3"/>
        <v>20</v>
      </c>
      <c r="L25" s="65">
        <f>VLOOKUP($A25,'Return Data'!$B$7:$R$2843,13,0)</f>
        <v>-15.0722</v>
      </c>
      <c r="M25" s="66">
        <f t="shared" si="4"/>
        <v>20</v>
      </c>
      <c r="N25" s="65"/>
      <c r="O25" s="66"/>
      <c r="P25" s="65"/>
      <c r="Q25" s="66"/>
      <c r="R25" s="65">
        <f>VLOOKUP($A25,'Return Data'!$B$7:$R$2843,16,0)</f>
        <v>-11.1774</v>
      </c>
      <c r="S25" s="67">
        <f t="shared" si="7"/>
        <v>20</v>
      </c>
    </row>
    <row r="26" spans="1:19" x14ac:dyDescent="0.3">
      <c r="A26" s="82" t="s">
        <v>646</v>
      </c>
      <c r="B26" s="64">
        <f>VLOOKUP($A26,'Return Data'!$B$7:$R$2843,3,0)</f>
        <v>44347</v>
      </c>
      <c r="C26" s="65">
        <f>VLOOKUP($A26,'Return Data'!$B$7:$R$2843,4,0)</f>
        <v>12.286899999999999</v>
      </c>
      <c r="D26" s="65">
        <f>VLOOKUP($A26,'Return Data'!$B$7:$R$2843,9,0)</f>
        <v>6.7948000000000004</v>
      </c>
      <c r="E26" s="66">
        <f t="shared" si="0"/>
        <v>6</v>
      </c>
      <c r="F26" s="65">
        <f>VLOOKUP($A26,'Return Data'!$B$7:$R$2843,10,0)</f>
        <v>8.8797999999999995</v>
      </c>
      <c r="G26" s="66">
        <f t="shared" si="1"/>
        <v>5</v>
      </c>
      <c r="H26" s="65">
        <f>VLOOKUP($A26,'Return Data'!$B$7:$R$2843,11,0)</f>
        <v>2.6806000000000001</v>
      </c>
      <c r="I26" s="66">
        <f t="shared" si="2"/>
        <v>17</v>
      </c>
      <c r="J26" s="65">
        <f>VLOOKUP($A26,'Return Data'!$B$7:$R$2843,12,0)</f>
        <v>5.4720000000000004</v>
      </c>
      <c r="K26" s="66">
        <f t="shared" si="3"/>
        <v>15</v>
      </c>
      <c r="L26" s="65">
        <f>VLOOKUP($A26,'Return Data'!$B$7:$R$2843,13,0)</f>
        <v>7.2115999999999998</v>
      </c>
      <c r="M26" s="66">
        <f t="shared" si="4"/>
        <v>13</v>
      </c>
      <c r="N26" s="65">
        <f>VLOOKUP($A26,'Return Data'!$B$7:$R$2843,17,0)</f>
        <v>6.6544999999999996</v>
      </c>
      <c r="O26" s="66">
        <f t="shared" si="5"/>
        <v>17</v>
      </c>
      <c r="P26" s="65"/>
      <c r="Q26" s="66"/>
      <c r="R26" s="65">
        <f>VLOOKUP($A26,'Return Data'!$B$7:$R$2843,16,0)</f>
        <v>7.0594000000000001</v>
      </c>
      <c r="S26" s="67">
        <f t="shared" si="7"/>
        <v>18</v>
      </c>
    </row>
    <row r="27" spans="1:19" x14ac:dyDescent="0.3">
      <c r="A27" s="82" t="s">
        <v>648</v>
      </c>
      <c r="B27" s="64">
        <f>VLOOKUP($A27,'Return Data'!$B$7:$R$2843,3,0)</f>
        <v>44347</v>
      </c>
      <c r="C27" s="65">
        <f>VLOOKUP($A27,'Return Data'!$B$7:$R$2843,4,0)</f>
        <v>12.9572</v>
      </c>
      <c r="D27" s="65">
        <f>VLOOKUP($A27,'Return Data'!$B$7:$R$2843,9,0)</f>
        <v>5.3674999999999997</v>
      </c>
      <c r="E27" s="66">
        <f t="shared" si="0"/>
        <v>14</v>
      </c>
      <c r="F27" s="65">
        <f>VLOOKUP($A27,'Return Data'!$B$7:$R$2843,10,0)</f>
        <v>7.9356</v>
      </c>
      <c r="G27" s="66">
        <f t="shared" si="1"/>
        <v>12</v>
      </c>
      <c r="H27" s="65">
        <f>VLOOKUP($A27,'Return Data'!$B$7:$R$2843,11,0)</f>
        <v>3.2</v>
      </c>
      <c r="I27" s="66">
        <f t="shared" si="2"/>
        <v>15</v>
      </c>
      <c r="J27" s="65">
        <f>VLOOKUP($A27,'Return Data'!$B$7:$R$2843,12,0)</f>
        <v>6.0101000000000004</v>
      </c>
      <c r="K27" s="66">
        <f t="shared" si="3"/>
        <v>9</v>
      </c>
      <c r="L27" s="65">
        <f>VLOOKUP($A27,'Return Data'!$B$7:$R$2843,13,0)</f>
        <v>7.2202999999999999</v>
      </c>
      <c r="M27" s="66">
        <f t="shared" si="4"/>
        <v>12</v>
      </c>
      <c r="N27" s="65">
        <f>VLOOKUP($A27,'Return Data'!$B$7:$R$2843,17,0)</f>
        <v>9.6072000000000006</v>
      </c>
      <c r="O27" s="66">
        <f t="shared" si="5"/>
        <v>2</v>
      </c>
      <c r="P27" s="65"/>
      <c r="Q27" s="66"/>
      <c r="R27" s="65">
        <f>VLOOKUP($A27,'Return Data'!$B$7:$R$2843,16,0)</f>
        <v>9.6445000000000007</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5.6121650000000001</v>
      </c>
      <c r="E29" s="88"/>
      <c r="F29" s="89">
        <f>AVERAGE(F8:F27)</f>
        <v>7.6103099999999984</v>
      </c>
      <c r="G29" s="88"/>
      <c r="H29" s="89">
        <f>AVERAGE(H8:H27)</f>
        <v>3.4346549999999993</v>
      </c>
      <c r="I29" s="88"/>
      <c r="J29" s="89">
        <f>AVERAGE(J8:J27)</f>
        <v>5.7064549999999992</v>
      </c>
      <c r="K29" s="88"/>
      <c r="L29" s="89">
        <f>AVERAGE(L8:L27)</f>
        <v>5.9093850000000012</v>
      </c>
      <c r="M29" s="88"/>
      <c r="N29" s="89">
        <f>AVERAGE(N8:N27)</f>
        <v>8.0268105263157903</v>
      </c>
      <c r="O29" s="88"/>
      <c r="P29" s="89">
        <f>AVERAGE(P8:P27)</f>
        <v>8.4415266666666664</v>
      </c>
      <c r="Q29" s="88"/>
      <c r="R29" s="89">
        <f>AVERAGE(R8:R27)</f>
        <v>7.4700850000000001</v>
      </c>
      <c r="S29" s="90"/>
    </row>
    <row r="30" spans="1:19" x14ac:dyDescent="0.3">
      <c r="A30" s="87" t="s">
        <v>28</v>
      </c>
      <c r="B30" s="88"/>
      <c r="C30" s="88"/>
      <c r="D30" s="89">
        <f>MIN(D8:D27)</f>
        <v>0</v>
      </c>
      <c r="E30" s="88"/>
      <c r="F30" s="89">
        <f>MIN(F8:F27)</f>
        <v>0</v>
      </c>
      <c r="G30" s="88"/>
      <c r="H30" s="89">
        <f>MIN(H8:H27)</f>
        <v>0</v>
      </c>
      <c r="I30" s="88"/>
      <c r="J30" s="89">
        <f>MIN(J8:J27)</f>
        <v>0</v>
      </c>
      <c r="K30" s="88"/>
      <c r="L30" s="89">
        <f>MIN(L8:L27)</f>
        <v>-15.0722</v>
      </c>
      <c r="M30" s="88"/>
      <c r="N30" s="89">
        <f>MIN(N8:N27)</f>
        <v>-2.5907</v>
      </c>
      <c r="O30" s="88"/>
      <c r="P30" s="89">
        <f>MIN(P8:P27)</f>
        <v>0.84689999999999999</v>
      </c>
      <c r="Q30" s="88"/>
      <c r="R30" s="89">
        <f>MIN(R8:R27)</f>
        <v>-11.1774</v>
      </c>
      <c r="S30" s="90"/>
    </row>
    <row r="31" spans="1:19" ht="15" thickBot="1" x14ac:dyDescent="0.35">
      <c r="A31" s="91" t="s">
        <v>29</v>
      </c>
      <c r="B31" s="92"/>
      <c r="C31" s="92"/>
      <c r="D31" s="93">
        <f>MAX(D8:D27)</f>
        <v>9.0083000000000002</v>
      </c>
      <c r="E31" s="92"/>
      <c r="F31" s="93">
        <f>MAX(F8:F27)</f>
        <v>12.6555</v>
      </c>
      <c r="G31" s="92"/>
      <c r="H31" s="93">
        <f>MAX(H8:H27)</f>
        <v>4.9972000000000003</v>
      </c>
      <c r="I31" s="92"/>
      <c r="J31" s="93">
        <f>MAX(J8:J27)</f>
        <v>7.3912000000000004</v>
      </c>
      <c r="K31" s="92"/>
      <c r="L31" s="93">
        <f>MAX(L8:L27)</f>
        <v>9.0203000000000007</v>
      </c>
      <c r="M31" s="92"/>
      <c r="N31" s="93">
        <f>MAX(N8:N27)</f>
        <v>10.401199999999999</v>
      </c>
      <c r="O31" s="92"/>
      <c r="P31" s="93">
        <f>MAX(P8:P27)</f>
        <v>10.6556</v>
      </c>
      <c r="Q31" s="92"/>
      <c r="R31" s="93">
        <f>MAX(R8:R27)</f>
        <v>9.7720000000000002</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44347</v>
      </c>
      <c r="C8" s="65">
        <f>VLOOKUP($A8,'Return Data'!$B$7:$R$2843,4,0)</f>
        <v>87.052700000000002</v>
      </c>
      <c r="D8" s="65">
        <f>VLOOKUP($A8,'Return Data'!$B$7:$R$2843,9,0)</f>
        <v>6.2465000000000002</v>
      </c>
      <c r="E8" s="66">
        <f>RANK(D8,D$8:D$27,0)</f>
        <v>7</v>
      </c>
      <c r="F8" s="65">
        <f>VLOOKUP($A8,'Return Data'!$B$7:$R$2843,10,0)</f>
        <v>8.7718000000000007</v>
      </c>
      <c r="G8" s="66">
        <f>RANK(F8,F$8:F$27,0)</f>
        <v>4</v>
      </c>
      <c r="H8" s="65">
        <f>VLOOKUP($A8,'Return Data'!$B$7:$R$2843,11,0)</f>
        <v>3.9466000000000001</v>
      </c>
      <c r="I8" s="66">
        <f>RANK(H8,H$8:H$27,0)</f>
        <v>2</v>
      </c>
      <c r="J8" s="65">
        <f>VLOOKUP($A8,'Return Data'!$B$7:$R$2843,12,0)</f>
        <v>6.5369000000000002</v>
      </c>
      <c r="K8" s="66">
        <f>RANK(J8,J$8:J$27,0)</f>
        <v>3</v>
      </c>
      <c r="L8" s="65">
        <f>VLOOKUP($A8,'Return Data'!$B$7:$R$2843,13,0)</f>
        <v>7.9649999999999999</v>
      </c>
      <c r="M8" s="66">
        <f>RANK(L8,L$8:L$27,0)</f>
        <v>4</v>
      </c>
      <c r="N8" s="65">
        <f>VLOOKUP($A8,'Return Data'!$B$7:$R$2843,17,0)</f>
        <v>9.3061000000000007</v>
      </c>
      <c r="O8" s="66">
        <f>RANK(N8,N$8:N$27,0)</f>
        <v>2</v>
      </c>
      <c r="P8" s="65">
        <f>VLOOKUP($A8,'Return Data'!$B$7:$R$2843,14,0)</f>
        <v>9.4202999999999992</v>
      </c>
      <c r="Q8" s="66">
        <f>RANK(P8,P$8:P$27,0)</f>
        <v>4</v>
      </c>
      <c r="R8" s="65">
        <f>VLOOKUP($A8,'Return Data'!$B$7:$R$2843,16,0)</f>
        <v>9.3294999999999995</v>
      </c>
      <c r="S8" s="67">
        <f>RANK(R8,R$8:R$27,0)</f>
        <v>2</v>
      </c>
    </row>
    <row r="9" spans="1:19" x14ac:dyDescent="0.3">
      <c r="A9" s="82" t="s">
        <v>614</v>
      </c>
      <c r="B9" s="64">
        <f>VLOOKUP($A9,'Return Data'!$B$7:$R$2843,3,0)</f>
        <v>44347</v>
      </c>
      <c r="C9" s="65">
        <f>VLOOKUP($A9,'Return Data'!$B$7:$R$2843,4,0)</f>
        <v>13.3315</v>
      </c>
      <c r="D9" s="65">
        <f>VLOOKUP($A9,'Return Data'!$B$7:$R$2843,9,0)</f>
        <v>5.3676000000000004</v>
      </c>
      <c r="E9" s="66">
        <f t="shared" ref="E9:E27" si="0">RANK(D9,D$8:D$27,0)</f>
        <v>9</v>
      </c>
      <c r="F9" s="65">
        <f>VLOOKUP($A9,'Return Data'!$B$7:$R$2843,10,0)</f>
        <v>7.0972999999999997</v>
      </c>
      <c r="G9" s="66">
        <f t="shared" ref="G9:G27" si="1">RANK(F9,F$8:F$27,0)</f>
        <v>14</v>
      </c>
      <c r="H9" s="65">
        <f>VLOOKUP($A9,'Return Data'!$B$7:$R$2843,11,0)</f>
        <v>3.5954999999999999</v>
      </c>
      <c r="I9" s="66">
        <f t="shared" ref="I9:I27" si="2">RANK(H9,H$8:H$27,0)</f>
        <v>7</v>
      </c>
      <c r="J9" s="65">
        <f>VLOOKUP($A9,'Return Data'!$B$7:$R$2843,12,0)</f>
        <v>6.1064999999999996</v>
      </c>
      <c r="K9" s="66">
        <f t="shared" ref="K9:K27" si="3">RANK(J9,J$8:J$27,0)</f>
        <v>7</v>
      </c>
      <c r="L9" s="65">
        <f>VLOOKUP($A9,'Return Data'!$B$7:$R$2843,13,0)</f>
        <v>8.2835000000000001</v>
      </c>
      <c r="M9" s="66">
        <f t="shared" ref="M9:M27" si="4">RANK(L9,L$8:L$27,0)</f>
        <v>1</v>
      </c>
      <c r="N9" s="65">
        <f>VLOOKUP($A9,'Return Data'!$B$7:$R$2843,17,0)</f>
        <v>7.2851999999999997</v>
      </c>
      <c r="O9" s="66">
        <f t="shared" ref="O9:O22" si="5">RANK(N9,N$8:N$27,0)</f>
        <v>16</v>
      </c>
      <c r="P9" s="65">
        <f>VLOOKUP($A9,'Return Data'!$B$7:$R$2843,14,0)</f>
        <v>8.0954999999999995</v>
      </c>
      <c r="Q9" s="66">
        <f t="shared" ref="Q9" si="6">RANK(P9,P$8:P$27,0)</f>
        <v>11</v>
      </c>
      <c r="R9" s="65">
        <f>VLOOKUP($A9,'Return Data'!$B$7:$R$2843,16,0)</f>
        <v>7.6822999999999997</v>
      </c>
      <c r="S9" s="67">
        <f t="shared" ref="S9:S27" si="7">RANK(R9,R$8:R$27,0)</f>
        <v>10</v>
      </c>
    </row>
    <row r="10" spans="1:19" x14ac:dyDescent="0.3">
      <c r="A10" s="82" t="s">
        <v>615</v>
      </c>
      <c r="B10" s="64">
        <f>VLOOKUP($A10,'Return Data'!$B$7:$R$2843,3,0)</f>
        <v>44347</v>
      </c>
      <c r="C10" s="65">
        <f>VLOOKUP($A10,'Return Data'!$B$7:$R$2843,4,0)</f>
        <v>21.852499999999999</v>
      </c>
      <c r="D10" s="65">
        <f>VLOOKUP($A10,'Return Data'!$B$7:$R$2843,9,0)</f>
        <v>4.1417000000000002</v>
      </c>
      <c r="E10" s="66">
        <f t="shared" si="0"/>
        <v>17</v>
      </c>
      <c r="F10" s="65">
        <f>VLOOKUP($A10,'Return Data'!$B$7:$R$2843,10,0)</f>
        <v>5.8236999999999997</v>
      </c>
      <c r="G10" s="66">
        <f t="shared" si="1"/>
        <v>17</v>
      </c>
      <c r="H10" s="65">
        <f>VLOOKUP($A10,'Return Data'!$B$7:$R$2843,11,0)</f>
        <v>1.5891</v>
      </c>
      <c r="I10" s="66">
        <f t="shared" si="2"/>
        <v>19</v>
      </c>
      <c r="J10" s="65">
        <f>VLOOKUP($A10,'Return Data'!$B$7:$R$2843,12,0)</f>
        <v>4.1977000000000002</v>
      </c>
      <c r="K10" s="66">
        <f t="shared" si="3"/>
        <v>18</v>
      </c>
      <c r="L10" s="65">
        <f>VLOOKUP($A10,'Return Data'!$B$7:$R$2843,13,0)</f>
        <v>5.8960999999999997</v>
      </c>
      <c r="M10" s="66">
        <f t="shared" si="4"/>
        <v>16</v>
      </c>
      <c r="N10" s="65">
        <f>VLOOKUP($A10,'Return Data'!$B$7:$R$2843,17,0)</f>
        <v>4.1151</v>
      </c>
      <c r="O10" s="66">
        <f t="shared" si="5"/>
        <v>18</v>
      </c>
      <c r="P10" s="65">
        <f>VLOOKUP($A10,'Return Data'!$B$7:$R$2843,14,0)</f>
        <v>5.1886999999999999</v>
      </c>
      <c r="Q10" s="66">
        <f t="shared" ref="Q10:Q22" si="8">RANK(P10,P$8:P$27,0)</f>
        <v>14</v>
      </c>
      <c r="R10" s="65">
        <f>VLOOKUP($A10,'Return Data'!$B$7:$R$2843,16,0)</f>
        <v>6.4180000000000001</v>
      </c>
      <c r="S10" s="67">
        <f t="shared" si="7"/>
        <v>18</v>
      </c>
    </row>
    <row r="11" spans="1:19" x14ac:dyDescent="0.3">
      <c r="A11" s="82" t="s">
        <v>618</v>
      </c>
      <c r="B11" s="64">
        <f>VLOOKUP($A11,'Return Data'!$B$7:$R$2843,3,0)</f>
        <v>44347</v>
      </c>
      <c r="C11" s="65">
        <f>VLOOKUP($A11,'Return Data'!$B$7:$R$2843,4,0)</f>
        <v>17.534800000000001</v>
      </c>
      <c r="D11" s="65">
        <f>VLOOKUP($A11,'Return Data'!$B$7:$R$2843,9,0)</f>
        <v>5.1254</v>
      </c>
      <c r="E11" s="66">
        <f t="shared" si="0"/>
        <v>13</v>
      </c>
      <c r="F11" s="65">
        <f>VLOOKUP($A11,'Return Data'!$B$7:$R$2843,10,0)</f>
        <v>7.7862</v>
      </c>
      <c r="G11" s="66">
        <f t="shared" si="1"/>
        <v>9</v>
      </c>
      <c r="H11" s="65">
        <f>VLOOKUP($A11,'Return Data'!$B$7:$R$2843,11,0)</f>
        <v>2.6869999999999998</v>
      </c>
      <c r="I11" s="66">
        <f t="shared" si="2"/>
        <v>15</v>
      </c>
      <c r="J11" s="65">
        <f>VLOOKUP($A11,'Return Data'!$B$7:$R$2843,12,0)</f>
        <v>5.0845000000000002</v>
      </c>
      <c r="K11" s="66">
        <f t="shared" si="3"/>
        <v>15</v>
      </c>
      <c r="L11" s="65">
        <f>VLOOKUP($A11,'Return Data'!$B$7:$R$2843,13,0)</f>
        <v>5.8620000000000001</v>
      </c>
      <c r="M11" s="66">
        <f t="shared" si="4"/>
        <v>17</v>
      </c>
      <c r="N11" s="65">
        <f>VLOOKUP($A11,'Return Data'!$B$7:$R$2843,17,0)</f>
        <v>7.7222999999999997</v>
      </c>
      <c r="O11" s="66">
        <f t="shared" si="5"/>
        <v>14</v>
      </c>
      <c r="P11" s="65">
        <f>VLOOKUP($A11,'Return Data'!$B$7:$R$2843,14,0)</f>
        <v>8.1094000000000008</v>
      </c>
      <c r="Q11" s="66">
        <f t="shared" si="8"/>
        <v>10</v>
      </c>
      <c r="R11" s="65">
        <f>VLOOKUP($A11,'Return Data'!$B$7:$R$2843,16,0)</f>
        <v>7.9797000000000002</v>
      </c>
      <c r="S11" s="67">
        <f t="shared" si="7"/>
        <v>9</v>
      </c>
    </row>
    <row r="12" spans="1:19" x14ac:dyDescent="0.3">
      <c r="A12" s="82" t="s">
        <v>620</v>
      </c>
      <c r="B12" s="64">
        <f>VLOOKUP($A12,'Return Data'!$B$7:$R$2843,3,0)</f>
        <v>44347</v>
      </c>
      <c r="C12" s="65">
        <f>VLOOKUP($A12,'Return Data'!$B$7:$R$2843,4,0)</f>
        <v>12.8019</v>
      </c>
      <c r="D12" s="65">
        <f>VLOOKUP($A12,'Return Data'!$B$7:$R$2843,9,0)</f>
        <v>2.8488000000000002</v>
      </c>
      <c r="E12" s="66">
        <f t="shared" si="0"/>
        <v>19</v>
      </c>
      <c r="F12" s="65">
        <f>VLOOKUP($A12,'Return Data'!$B$7:$R$2843,10,0)</f>
        <v>4.5011999999999999</v>
      </c>
      <c r="G12" s="66">
        <f t="shared" si="1"/>
        <v>18</v>
      </c>
      <c r="H12" s="65">
        <f>VLOOKUP($A12,'Return Data'!$B$7:$R$2843,11,0)</f>
        <v>3.0676000000000001</v>
      </c>
      <c r="I12" s="66">
        <f t="shared" si="2"/>
        <v>12</v>
      </c>
      <c r="J12" s="65">
        <f>VLOOKUP($A12,'Return Data'!$B$7:$R$2843,12,0)</f>
        <v>4.4402999999999997</v>
      </c>
      <c r="K12" s="66">
        <f t="shared" si="3"/>
        <v>17</v>
      </c>
      <c r="L12" s="65">
        <f>VLOOKUP($A12,'Return Data'!$B$7:$R$2843,13,0)</f>
        <v>6.0701000000000001</v>
      </c>
      <c r="M12" s="66">
        <f t="shared" si="4"/>
        <v>15</v>
      </c>
      <c r="N12" s="65">
        <f>VLOOKUP($A12,'Return Data'!$B$7:$R$2843,17,0)</f>
        <v>8.2810000000000006</v>
      </c>
      <c r="O12" s="66">
        <f t="shared" ref="O12" si="9">RANK(N12,N$8:N$27,0)</f>
        <v>10</v>
      </c>
      <c r="P12" s="65"/>
      <c r="Q12" s="66"/>
      <c r="R12" s="65">
        <f>VLOOKUP($A12,'Return Data'!$B$7:$R$2843,16,0)</f>
        <v>9.4943000000000008</v>
      </c>
      <c r="S12" s="67">
        <f t="shared" si="7"/>
        <v>1</v>
      </c>
    </row>
    <row r="13" spans="1:19" x14ac:dyDescent="0.3">
      <c r="A13" s="82" t="s">
        <v>622</v>
      </c>
      <c r="B13" s="64">
        <f>VLOOKUP($A13,'Return Data'!$B$7:$R$2843,3,0)</f>
        <v>44336</v>
      </c>
      <c r="C13" s="65">
        <f>VLOOKUP($A13,'Return Data'!$B$7:$R$2843,4,0)</f>
        <v>13.409700000000001</v>
      </c>
      <c r="D13" s="65">
        <f>VLOOKUP($A13,'Return Data'!$B$7:$R$2843,9,0)</f>
        <v>3.4392999999999998</v>
      </c>
      <c r="E13" s="66">
        <f t="shared" si="0"/>
        <v>18</v>
      </c>
      <c r="F13" s="65">
        <f>VLOOKUP($A13,'Return Data'!$B$7:$R$2843,10,0)</f>
        <v>3.1046999999999998</v>
      </c>
      <c r="G13" s="66">
        <f t="shared" si="1"/>
        <v>19</v>
      </c>
      <c r="H13" s="65">
        <f>VLOOKUP($A13,'Return Data'!$B$7:$R$2843,11,0)</f>
        <v>3.5285000000000002</v>
      </c>
      <c r="I13" s="66">
        <f t="shared" si="2"/>
        <v>8</v>
      </c>
      <c r="J13" s="65">
        <f>VLOOKUP($A13,'Return Data'!$B$7:$R$2843,12,0)</f>
        <v>4.0736999999999997</v>
      </c>
      <c r="K13" s="66">
        <f t="shared" si="3"/>
        <v>19</v>
      </c>
      <c r="L13" s="65">
        <f>VLOOKUP($A13,'Return Data'!$B$7:$R$2843,13,0)</f>
        <v>-1.1252</v>
      </c>
      <c r="M13" s="66">
        <f t="shared" si="4"/>
        <v>19</v>
      </c>
      <c r="N13" s="65">
        <f>VLOOKUP($A13,'Return Data'!$B$7:$R$2843,17,0)</f>
        <v>-2.9782999999999999</v>
      </c>
      <c r="O13" s="66">
        <f t="shared" si="5"/>
        <v>19</v>
      </c>
      <c r="P13" s="65">
        <f>VLOOKUP($A13,'Return Data'!$B$7:$R$2843,14,0)</f>
        <v>0.37259999999999999</v>
      </c>
      <c r="Q13" s="66">
        <f t="shared" si="8"/>
        <v>15</v>
      </c>
      <c r="R13" s="65">
        <f>VLOOKUP($A13,'Return Data'!$B$7:$R$2843,16,0)</f>
        <v>4.4960000000000004</v>
      </c>
      <c r="S13" s="67">
        <f t="shared" si="7"/>
        <v>19</v>
      </c>
    </row>
    <row r="14" spans="1:19" x14ac:dyDescent="0.3">
      <c r="A14" s="82" t="s">
        <v>623</v>
      </c>
      <c r="B14" s="64">
        <f>VLOOKUP($A14,'Return Data'!$B$7:$R$2843,3,0)</f>
        <v>44347</v>
      </c>
      <c r="C14" s="65">
        <f>VLOOKUP($A14,'Return Data'!$B$7:$R$2843,4,0)</f>
        <v>78.021000000000001</v>
      </c>
      <c r="D14" s="65">
        <f>VLOOKUP($A14,'Return Data'!$B$7:$R$2843,9,0)</f>
        <v>4.7576999999999998</v>
      </c>
      <c r="E14" s="66">
        <f t="shared" si="0"/>
        <v>15</v>
      </c>
      <c r="F14" s="65">
        <f>VLOOKUP($A14,'Return Data'!$B$7:$R$2843,10,0)</f>
        <v>7.7534000000000001</v>
      </c>
      <c r="G14" s="66">
        <f t="shared" si="1"/>
        <v>10</v>
      </c>
      <c r="H14" s="65">
        <f>VLOOKUP($A14,'Return Data'!$B$7:$R$2843,11,0)</f>
        <v>3.8283999999999998</v>
      </c>
      <c r="I14" s="66">
        <f t="shared" si="2"/>
        <v>4</v>
      </c>
      <c r="J14" s="65">
        <f>VLOOKUP($A14,'Return Data'!$B$7:$R$2843,12,0)</f>
        <v>6.8026</v>
      </c>
      <c r="K14" s="66">
        <f t="shared" si="3"/>
        <v>1</v>
      </c>
      <c r="L14" s="65">
        <f>VLOOKUP($A14,'Return Data'!$B$7:$R$2843,13,0)</f>
        <v>8.1914999999999996</v>
      </c>
      <c r="M14" s="66">
        <f t="shared" si="4"/>
        <v>2</v>
      </c>
      <c r="N14" s="65">
        <f>VLOOKUP($A14,'Return Data'!$B$7:$R$2843,17,0)</f>
        <v>8.2021999999999995</v>
      </c>
      <c r="O14" s="66">
        <f t="shared" si="5"/>
        <v>11</v>
      </c>
      <c r="P14" s="65">
        <f>VLOOKUP($A14,'Return Data'!$B$7:$R$2843,14,0)</f>
        <v>8.4408999999999992</v>
      </c>
      <c r="Q14" s="66">
        <f t="shared" si="8"/>
        <v>8</v>
      </c>
      <c r="R14" s="65">
        <f>VLOOKUP($A14,'Return Data'!$B$7:$R$2843,16,0)</f>
        <v>8.9551999999999996</v>
      </c>
      <c r="S14" s="67">
        <f t="shared" si="7"/>
        <v>5</v>
      </c>
    </row>
    <row r="15" spans="1:19" x14ac:dyDescent="0.3">
      <c r="A15" s="82" t="s">
        <v>626</v>
      </c>
      <c r="B15" s="64">
        <f>VLOOKUP($A15,'Return Data'!$B$7:$R$2843,3,0)</f>
        <v>44347</v>
      </c>
      <c r="C15" s="65">
        <f>VLOOKUP($A15,'Return Data'!$B$7:$R$2843,4,0)</f>
        <v>25.2685</v>
      </c>
      <c r="D15" s="65">
        <f>VLOOKUP($A15,'Return Data'!$B$7:$R$2843,9,0)</f>
        <v>6.9745999999999997</v>
      </c>
      <c r="E15" s="66">
        <f t="shared" si="0"/>
        <v>2</v>
      </c>
      <c r="F15" s="65">
        <f>VLOOKUP($A15,'Return Data'!$B$7:$R$2843,10,0)</f>
        <v>8.9806000000000008</v>
      </c>
      <c r="G15" s="66">
        <f t="shared" si="1"/>
        <v>3</v>
      </c>
      <c r="H15" s="65">
        <f>VLOOKUP($A15,'Return Data'!$B$7:$R$2843,11,0)</f>
        <v>3.6972</v>
      </c>
      <c r="I15" s="66">
        <f t="shared" si="2"/>
        <v>6</v>
      </c>
      <c r="J15" s="65">
        <f>VLOOKUP($A15,'Return Data'!$B$7:$R$2843,12,0)</f>
        <v>6.3888999999999996</v>
      </c>
      <c r="K15" s="66">
        <f t="shared" si="3"/>
        <v>4</v>
      </c>
      <c r="L15" s="65">
        <f>VLOOKUP($A15,'Return Data'!$B$7:$R$2843,13,0)</f>
        <v>7.5491999999999999</v>
      </c>
      <c r="M15" s="66">
        <f t="shared" si="4"/>
        <v>6</v>
      </c>
      <c r="N15" s="65">
        <f>VLOOKUP($A15,'Return Data'!$B$7:$R$2843,17,0)</f>
        <v>9.2371999999999996</v>
      </c>
      <c r="O15" s="66">
        <f t="shared" si="5"/>
        <v>5</v>
      </c>
      <c r="P15" s="65">
        <f>VLOOKUP($A15,'Return Data'!$B$7:$R$2843,14,0)</f>
        <v>9.4761000000000006</v>
      </c>
      <c r="Q15" s="66">
        <f t="shared" si="8"/>
        <v>3</v>
      </c>
      <c r="R15" s="65">
        <f>VLOOKUP($A15,'Return Data'!$B$7:$R$2843,16,0)</f>
        <v>8.8521000000000001</v>
      </c>
      <c r="S15" s="67">
        <f t="shared" si="7"/>
        <v>6</v>
      </c>
    </row>
    <row r="16" spans="1:19" x14ac:dyDescent="0.3">
      <c r="A16" s="82" t="s">
        <v>628</v>
      </c>
      <c r="B16" s="64">
        <f>VLOOKUP($A16,'Return Data'!$B$7:$R$2843,3,0)</f>
        <v>44347</v>
      </c>
      <c r="C16" s="65">
        <f>VLOOKUP($A16,'Return Data'!$B$7:$R$2843,4,0)</f>
        <v>22.908999999999999</v>
      </c>
      <c r="D16" s="65">
        <f>VLOOKUP($A16,'Return Data'!$B$7:$R$2843,9,0)</f>
        <v>5.1257999999999999</v>
      </c>
      <c r="E16" s="66">
        <f t="shared" si="0"/>
        <v>12</v>
      </c>
      <c r="F16" s="65">
        <f>VLOOKUP($A16,'Return Data'!$B$7:$R$2843,10,0)</f>
        <v>6.5792999999999999</v>
      </c>
      <c r="G16" s="66">
        <f t="shared" si="1"/>
        <v>16</v>
      </c>
      <c r="H16" s="65">
        <f>VLOOKUP($A16,'Return Data'!$B$7:$R$2843,11,0)</f>
        <v>3.7294</v>
      </c>
      <c r="I16" s="66">
        <f t="shared" si="2"/>
        <v>5</v>
      </c>
      <c r="J16" s="65">
        <f>VLOOKUP($A16,'Return Data'!$B$7:$R$2843,12,0)</f>
        <v>5.9661</v>
      </c>
      <c r="K16" s="66">
        <f t="shared" si="3"/>
        <v>8</v>
      </c>
      <c r="L16" s="65">
        <f>VLOOKUP($A16,'Return Data'!$B$7:$R$2843,13,0)</f>
        <v>7.1116000000000001</v>
      </c>
      <c r="M16" s="66">
        <f t="shared" si="4"/>
        <v>7</v>
      </c>
      <c r="N16" s="65">
        <f>VLOOKUP($A16,'Return Data'!$B$7:$R$2843,17,0)</f>
        <v>8.6614000000000004</v>
      </c>
      <c r="O16" s="66">
        <f t="shared" si="5"/>
        <v>7</v>
      </c>
      <c r="P16" s="65">
        <f>VLOOKUP($A16,'Return Data'!$B$7:$R$2843,14,0)</f>
        <v>8.7858999999999998</v>
      </c>
      <c r="Q16" s="66">
        <f t="shared" si="8"/>
        <v>6</v>
      </c>
      <c r="R16" s="65">
        <f>VLOOKUP($A16,'Return Data'!$B$7:$R$2843,16,0)</f>
        <v>7.2706</v>
      </c>
      <c r="S16" s="67">
        <f t="shared" si="7"/>
        <v>13</v>
      </c>
    </row>
    <row r="17" spans="1:19" x14ac:dyDescent="0.3">
      <c r="A17" s="82" t="s">
        <v>631</v>
      </c>
      <c r="B17" s="64">
        <f>VLOOKUP($A17,'Return Data'!$B$7:$R$2843,3,0)</f>
        <v>44347</v>
      </c>
      <c r="C17" s="65">
        <f>VLOOKUP($A17,'Return Data'!$B$7:$R$2843,4,0)</f>
        <v>15.2455</v>
      </c>
      <c r="D17" s="65">
        <f>VLOOKUP($A17,'Return Data'!$B$7:$R$2843,9,0)</f>
        <v>6.7107999999999999</v>
      </c>
      <c r="E17" s="66">
        <f t="shared" si="0"/>
        <v>3</v>
      </c>
      <c r="F17" s="65">
        <f>VLOOKUP($A17,'Return Data'!$B$7:$R$2843,10,0)</f>
        <v>9.5592000000000006</v>
      </c>
      <c r="G17" s="66">
        <f t="shared" si="1"/>
        <v>2</v>
      </c>
      <c r="H17" s="65">
        <f>VLOOKUP($A17,'Return Data'!$B$7:$R$2843,11,0)</f>
        <v>3.3883000000000001</v>
      </c>
      <c r="I17" s="66">
        <f t="shared" si="2"/>
        <v>9</v>
      </c>
      <c r="J17" s="65">
        <f>VLOOKUP($A17,'Return Data'!$B$7:$R$2843,12,0)</f>
        <v>6.2024999999999997</v>
      </c>
      <c r="K17" s="66">
        <f t="shared" si="3"/>
        <v>6</v>
      </c>
      <c r="L17" s="65">
        <f>VLOOKUP($A17,'Return Data'!$B$7:$R$2843,13,0)</f>
        <v>7.7218</v>
      </c>
      <c r="M17" s="66">
        <f t="shared" si="4"/>
        <v>5</v>
      </c>
      <c r="N17" s="65">
        <f>VLOOKUP($A17,'Return Data'!$B$7:$R$2843,17,0)</f>
        <v>8.7034000000000002</v>
      </c>
      <c r="O17" s="66">
        <f t="shared" si="5"/>
        <v>6</v>
      </c>
      <c r="P17" s="65">
        <f>VLOOKUP($A17,'Return Data'!$B$7:$R$2843,14,0)</f>
        <v>8.7159999999999993</v>
      </c>
      <c r="Q17" s="66">
        <f t="shared" si="8"/>
        <v>7</v>
      </c>
      <c r="R17" s="65">
        <f>VLOOKUP($A17,'Return Data'!$B$7:$R$2843,16,0)</f>
        <v>8.1437000000000008</v>
      </c>
      <c r="S17" s="67">
        <f t="shared" si="7"/>
        <v>8</v>
      </c>
    </row>
    <row r="18" spans="1:19" x14ac:dyDescent="0.3">
      <c r="A18" s="82" t="s">
        <v>632</v>
      </c>
      <c r="B18" s="64">
        <f>VLOOKUP($A18,'Return Data'!$B$7:$R$2843,3,0)</f>
        <v>44347</v>
      </c>
      <c r="C18" s="65">
        <f>VLOOKUP($A18,'Return Data'!$B$7:$R$2843,4,0)</f>
        <v>2508.0479</v>
      </c>
      <c r="D18" s="65">
        <f>VLOOKUP($A18,'Return Data'!$B$7:$R$2843,9,0)</f>
        <v>4.5993000000000004</v>
      </c>
      <c r="E18" s="66">
        <f t="shared" si="0"/>
        <v>16</v>
      </c>
      <c r="F18" s="65">
        <f>VLOOKUP($A18,'Return Data'!$B$7:$R$2843,10,0)</f>
        <v>7.5957999999999997</v>
      </c>
      <c r="G18" s="66">
        <f t="shared" si="1"/>
        <v>12</v>
      </c>
      <c r="H18" s="65">
        <f>VLOOKUP($A18,'Return Data'!$B$7:$R$2843,11,0)</f>
        <v>2.9489000000000001</v>
      </c>
      <c r="I18" s="66">
        <f t="shared" si="2"/>
        <v>13</v>
      </c>
      <c r="J18" s="65">
        <f>VLOOKUP($A18,'Return Data'!$B$7:$R$2843,12,0)</f>
        <v>4.9935</v>
      </c>
      <c r="K18" s="66">
        <f t="shared" si="3"/>
        <v>16</v>
      </c>
      <c r="L18" s="65">
        <f>VLOOKUP($A18,'Return Data'!$B$7:$R$2843,13,0)</f>
        <v>6.8685999999999998</v>
      </c>
      <c r="M18" s="66">
        <f t="shared" si="4"/>
        <v>13</v>
      </c>
      <c r="N18" s="65">
        <f>VLOOKUP($A18,'Return Data'!$B$7:$R$2843,17,0)</f>
        <v>8.5450999999999997</v>
      </c>
      <c r="O18" s="66">
        <f t="shared" si="5"/>
        <v>8</v>
      </c>
      <c r="P18" s="65">
        <f>VLOOKUP($A18,'Return Data'!$B$7:$R$2843,14,0)</f>
        <v>8.9277999999999995</v>
      </c>
      <c r="Q18" s="66">
        <f t="shared" si="8"/>
        <v>5</v>
      </c>
      <c r="R18" s="65">
        <f>VLOOKUP($A18,'Return Data'!$B$7:$R$2843,16,0)</f>
        <v>6.8703000000000003</v>
      </c>
      <c r="S18" s="67">
        <f t="shared" si="7"/>
        <v>16</v>
      </c>
    </row>
    <row r="19" spans="1:19" x14ac:dyDescent="0.3">
      <c r="A19" s="82" t="s">
        <v>634</v>
      </c>
      <c r="B19" s="64">
        <f>VLOOKUP($A19,'Return Data'!$B$7:$R$2843,3,0)</f>
        <v>44347</v>
      </c>
      <c r="C19" s="65">
        <f>VLOOKUP($A19,'Return Data'!$B$7:$R$2843,4,0)</f>
        <v>2932.4787000000001</v>
      </c>
      <c r="D19" s="65">
        <f>VLOOKUP($A19,'Return Data'!$B$7:$R$2843,9,0)</f>
        <v>5.4854000000000003</v>
      </c>
      <c r="E19" s="66">
        <f t="shared" si="0"/>
        <v>8</v>
      </c>
      <c r="F19" s="65">
        <f>VLOOKUP($A19,'Return Data'!$B$7:$R$2843,10,0)</f>
        <v>7.2122999999999999</v>
      </c>
      <c r="G19" s="66">
        <f t="shared" si="1"/>
        <v>13</v>
      </c>
      <c r="H19" s="65">
        <f>VLOOKUP($A19,'Return Data'!$B$7:$R$2843,11,0)</f>
        <v>3.1383000000000001</v>
      </c>
      <c r="I19" s="66">
        <f t="shared" si="2"/>
        <v>11</v>
      </c>
      <c r="J19" s="65">
        <f>VLOOKUP($A19,'Return Data'!$B$7:$R$2843,12,0)</f>
        <v>5.4200999999999997</v>
      </c>
      <c r="K19" s="66">
        <f t="shared" si="3"/>
        <v>11</v>
      </c>
      <c r="L19" s="65">
        <f>VLOOKUP($A19,'Return Data'!$B$7:$R$2843,13,0)</f>
        <v>6.8890000000000002</v>
      </c>
      <c r="M19" s="66">
        <f t="shared" si="4"/>
        <v>12</v>
      </c>
      <c r="N19" s="65">
        <f>VLOOKUP($A19,'Return Data'!$B$7:$R$2843,17,0)</f>
        <v>8.0534999999999997</v>
      </c>
      <c r="O19" s="66">
        <f t="shared" si="5"/>
        <v>13</v>
      </c>
      <c r="P19" s="65">
        <f>VLOOKUP($A19,'Return Data'!$B$7:$R$2843,14,0)</f>
        <v>8.4167000000000005</v>
      </c>
      <c r="Q19" s="66">
        <f t="shared" si="8"/>
        <v>9</v>
      </c>
      <c r="R19" s="65">
        <f>VLOOKUP($A19,'Return Data'!$B$7:$R$2843,16,0)</f>
        <v>8.1685999999999996</v>
      </c>
      <c r="S19" s="67">
        <f t="shared" si="7"/>
        <v>7</v>
      </c>
    </row>
    <row r="20" spans="1:19" x14ac:dyDescent="0.3">
      <c r="A20" s="82" t="s">
        <v>637</v>
      </c>
      <c r="B20" s="64">
        <f>VLOOKUP($A20,'Return Data'!$B$7:$R$2843,3,0)</f>
        <v>44347</v>
      </c>
      <c r="C20" s="65">
        <f>VLOOKUP($A20,'Return Data'!$B$7:$R$2843,4,0)</f>
        <v>57.631599999999999</v>
      </c>
      <c r="D20" s="65">
        <f>VLOOKUP($A20,'Return Data'!$B$7:$R$2843,9,0)</f>
        <v>8.6684999999999999</v>
      </c>
      <c r="E20" s="66">
        <f t="shared" si="0"/>
        <v>1</v>
      </c>
      <c r="F20" s="65">
        <f>VLOOKUP($A20,'Return Data'!$B$7:$R$2843,10,0)</f>
        <v>12.297700000000001</v>
      </c>
      <c r="G20" s="66">
        <f t="shared" si="1"/>
        <v>1</v>
      </c>
      <c r="H20" s="65">
        <f>VLOOKUP($A20,'Return Data'!$B$7:$R$2843,11,0)</f>
        <v>2.2317</v>
      </c>
      <c r="I20" s="66">
        <f t="shared" si="2"/>
        <v>18</v>
      </c>
      <c r="J20" s="65">
        <f>VLOOKUP($A20,'Return Data'!$B$7:$R$2843,12,0)</f>
        <v>5.4183000000000003</v>
      </c>
      <c r="K20" s="66">
        <f t="shared" si="3"/>
        <v>12</v>
      </c>
      <c r="L20" s="65">
        <f>VLOOKUP($A20,'Return Data'!$B$7:$R$2843,13,0)</f>
        <v>5.7272999999999996</v>
      </c>
      <c r="M20" s="66">
        <f t="shared" si="4"/>
        <v>18</v>
      </c>
      <c r="N20" s="65">
        <f>VLOOKUP($A20,'Return Data'!$B$7:$R$2843,17,0)</f>
        <v>10.034000000000001</v>
      </c>
      <c r="O20" s="66">
        <f t="shared" si="5"/>
        <v>1</v>
      </c>
      <c r="P20" s="65">
        <f>VLOOKUP($A20,'Return Data'!$B$7:$R$2843,14,0)</f>
        <v>10.304600000000001</v>
      </c>
      <c r="Q20" s="66">
        <f t="shared" si="8"/>
        <v>1</v>
      </c>
      <c r="R20" s="65">
        <f>VLOOKUP($A20,'Return Data'!$B$7:$R$2843,16,0)</f>
        <v>7.5111999999999997</v>
      </c>
      <c r="S20" s="67">
        <f t="shared" si="7"/>
        <v>12</v>
      </c>
    </row>
    <row r="21" spans="1:19" x14ac:dyDescent="0.3">
      <c r="A21" s="116" t="s">
        <v>1775</v>
      </c>
      <c r="B21" s="64">
        <f>VLOOKUP($A21,'Return Data'!$B$7:$R$2843,3,0)</f>
        <v>44347</v>
      </c>
      <c r="C21" s="65">
        <f>VLOOKUP($A21,'Return Data'!$B$7:$R$2843,4,0)</f>
        <v>45.978000000000002</v>
      </c>
      <c r="D21" s="65">
        <f>VLOOKUP($A21,'Return Data'!$B$7:$R$2843,9,0)</f>
        <v>6.5587999999999997</v>
      </c>
      <c r="E21" s="66">
        <f t="shared" si="0"/>
        <v>5</v>
      </c>
      <c r="F21" s="65">
        <f>VLOOKUP($A21,'Return Data'!$B$7:$R$2843,10,0)</f>
        <v>7.8579999999999997</v>
      </c>
      <c r="G21" s="66">
        <f t="shared" si="1"/>
        <v>8</v>
      </c>
      <c r="H21" s="65">
        <f>VLOOKUP($A21,'Return Data'!$B$7:$R$2843,11,0)</f>
        <v>4.5876000000000001</v>
      </c>
      <c r="I21" s="66">
        <f t="shared" si="2"/>
        <v>1</v>
      </c>
      <c r="J21" s="65">
        <f>VLOOKUP($A21,'Return Data'!$B$7:$R$2843,12,0)</f>
        <v>6.7024999999999997</v>
      </c>
      <c r="K21" s="66">
        <f t="shared" si="3"/>
        <v>2</v>
      </c>
      <c r="L21" s="65">
        <f>VLOOKUP($A21,'Return Data'!$B$7:$R$2843,13,0)</f>
        <v>8.0046999999999997</v>
      </c>
      <c r="M21" s="66">
        <f t="shared" si="4"/>
        <v>3</v>
      </c>
      <c r="N21" s="65">
        <f>VLOOKUP($A21,'Return Data'!$B$7:$R$2843,17,0)</f>
        <v>7.6238999999999999</v>
      </c>
      <c r="O21" s="66">
        <f t="shared" si="5"/>
        <v>15</v>
      </c>
      <c r="P21" s="65">
        <f>VLOOKUP($A21,'Return Data'!$B$7:$R$2843,14,0)</f>
        <v>7.9248000000000003</v>
      </c>
      <c r="Q21" s="66">
        <f t="shared" si="8"/>
        <v>12</v>
      </c>
      <c r="R21" s="65">
        <f>VLOOKUP($A21,'Return Data'!$B$7:$R$2843,16,0)</f>
        <v>7.6394000000000002</v>
      </c>
      <c r="S21" s="67">
        <f t="shared" si="7"/>
        <v>11</v>
      </c>
    </row>
    <row r="22" spans="1:19" x14ac:dyDescent="0.3">
      <c r="A22" s="82" t="s">
        <v>638</v>
      </c>
      <c r="B22" s="64">
        <f>VLOOKUP($A22,'Return Data'!$B$7:$R$2843,3,0)</f>
        <v>44347</v>
      </c>
      <c r="C22" s="65">
        <f>VLOOKUP($A22,'Return Data'!$B$7:$R$2843,4,0)</f>
        <v>34.204099999999997</v>
      </c>
      <c r="D22" s="65">
        <f>VLOOKUP($A22,'Return Data'!$B$7:$R$2843,9,0)</f>
        <v>6.5979000000000001</v>
      </c>
      <c r="E22" s="66">
        <f t="shared" si="0"/>
        <v>4</v>
      </c>
      <c r="F22" s="65">
        <f>VLOOKUP($A22,'Return Data'!$B$7:$R$2843,10,0)</f>
        <v>7.9269999999999996</v>
      </c>
      <c r="G22" s="66">
        <f t="shared" si="1"/>
        <v>7</v>
      </c>
      <c r="H22" s="65">
        <f>VLOOKUP($A22,'Return Data'!$B$7:$R$2843,11,0)</f>
        <v>3.8292000000000002</v>
      </c>
      <c r="I22" s="66">
        <f t="shared" si="2"/>
        <v>3</v>
      </c>
      <c r="J22" s="65">
        <f>VLOOKUP($A22,'Return Data'!$B$7:$R$2843,12,0)</f>
        <v>6.2148000000000003</v>
      </c>
      <c r="K22" s="66">
        <f t="shared" si="3"/>
        <v>5</v>
      </c>
      <c r="L22" s="65">
        <f>VLOOKUP($A22,'Return Data'!$B$7:$R$2843,13,0)</f>
        <v>7.0385999999999997</v>
      </c>
      <c r="M22" s="66">
        <f t="shared" si="4"/>
        <v>9</v>
      </c>
      <c r="N22" s="65">
        <f>VLOOKUP($A22,'Return Data'!$B$7:$R$2843,17,0)</f>
        <v>8.1526999999999994</v>
      </c>
      <c r="O22" s="66">
        <f t="shared" si="5"/>
        <v>12</v>
      </c>
      <c r="P22" s="65">
        <f>VLOOKUP($A22,'Return Data'!$B$7:$R$2843,14,0)</f>
        <v>7.9020999999999999</v>
      </c>
      <c r="Q22" s="66">
        <f t="shared" si="8"/>
        <v>13</v>
      </c>
      <c r="R22" s="65">
        <f>VLOOKUP($A22,'Return Data'!$B$7:$R$2843,16,0)</f>
        <v>6.9332000000000003</v>
      </c>
      <c r="S22" s="67">
        <f t="shared" si="7"/>
        <v>15</v>
      </c>
    </row>
    <row r="23" spans="1:19" x14ac:dyDescent="0.3">
      <c r="A23" s="82" t="s">
        <v>641</v>
      </c>
      <c r="B23" s="64">
        <f>VLOOKUP($A23,'Return Data'!$B$7:$R$2843,3,0)</f>
        <v>44347</v>
      </c>
      <c r="C23" s="65">
        <f>VLOOKUP($A23,'Return Data'!$B$7:$R$2843,4,0)</f>
        <v>12.222</v>
      </c>
      <c r="D23" s="65">
        <f>VLOOKUP($A23,'Return Data'!$B$7:$R$2843,9,0)</f>
        <v>5.1571999999999996</v>
      </c>
      <c r="E23" s="66">
        <f t="shared" si="0"/>
        <v>11</v>
      </c>
      <c r="F23" s="65">
        <f>VLOOKUP($A23,'Return Data'!$B$7:$R$2843,10,0)</f>
        <v>7.0880000000000001</v>
      </c>
      <c r="G23" s="66">
        <f t="shared" si="1"/>
        <v>15</v>
      </c>
      <c r="H23" s="65">
        <f>VLOOKUP($A23,'Return Data'!$B$7:$R$2843,11,0)</f>
        <v>2.4416000000000002</v>
      </c>
      <c r="I23" s="66">
        <f t="shared" si="2"/>
        <v>17</v>
      </c>
      <c r="J23" s="65">
        <f>VLOOKUP($A23,'Return Data'!$B$7:$R$2843,12,0)</f>
        <v>5.1886999999999999</v>
      </c>
      <c r="K23" s="66">
        <f t="shared" si="3"/>
        <v>14</v>
      </c>
      <c r="L23" s="65">
        <f>VLOOKUP($A23,'Return Data'!$B$7:$R$2843,13,0)</f>
        <v>6.1136999999999997</v>
      </c>
      <c r="M23" s="66">
        <f t="shared" si="4"/>
        <v>14</v>
      </c>
      <c r="N23" s="65">
        <f>VLOOKUP($A23,'Return Data'!$B$7:$R$2843,17,0)</f>
        <v>8.4635999999999996</v>
      </c>
      <c r="O23" s="66">
        <f t="shared" ref="O23:O27" si="10">RANK(N23,N$8:N$27,0)</f>
        <v>9</v>
      </c>
      <c r="P23" s="65"/>
      <c r="Q23" s="66"/>
      <c r="R23" s="65">
        <f>VLOOKUP($A23,'Return Data'!$B$7:$R$2843,16,0)</f>
        <v>8.9983000000000004</v>
      </c>
      <c r="S23" s="67">
        <f t="shared" si="7"/>
        <v>4</v>
      </c>
    </row>
    <row r="24" spans="1:19" x14ac:dyDescent="0.3">
      <c r="A24" s="82" t="s">
        <v>642</v>
      </c>
      <c r="B24" s="64">
        <f>VLOOKUP($A24,'Return Data'!$B$7:$R$2843,3,0)</f>
        <v>44347</v>
      </c>
      <c r="C24" s="65">
        <f>VLOOKUP($A24,'Return Data'!$B$7:$R$2843,4,0)</f>
        <v>31.645700000000001</v>
      </c>
      <c r="D24" s="65">
        <f>VLOOKUP($A24,'Return Data'!$B$7:$R$2843,9,0)</f>
        <v>5.2621000000000002</v>
      </c>
      <c r="E24" s="66">
        <f t="shared" si="0"/>
        <v>10</v>
      </c>
      <c r="F24" s="65">
        <f>VLOOKUP($A24,'Return Data'!$B$7:$R$2843,10,0)</f>
        <v>8.2695000000000007</v>
      </c>
      <c r="G24" s="66">
        <f t="shared" si="1"/>
        <v>6</v>
      </c>
      <c r="H24" s="65">
        <f>VLOOKUP($A24,'Return Data'!$B$7:$R$2843,11,0)</f>
        <v>3.3483999999999998</v>
      </c>
      <c r="I24" s="66">
        <f t="shared" si="2"/>
        <v>10</v>
      </c>
      <c r="J24" s="65">
        <f>VLOOKUP($A24,'Return Data'!$B$7:$R$2843,12,0)</f>
        <v>5.5271999999999997</v>
      </c>
      <c r="K24" s="66">
        <f t="shared" si="3"/>
        <v>10</v>
      </c>
      <c r="L24" s="65">
        <f>VLOOKUP($A24,'Return Data'!$B$7:$R$2843,13,0)</f>
        <v>7.0566000000000004</v>
      </c>
      <c r="M24" s="66">
        <f t="shared" si="4"/>
        <v>8</v>
      </c>
      <c r="N24" s="65">
        <f>VLOOKUP($A24,'Return Data'!$B$7:$R$2843,17,0)</f>
        <v>9.2949999999999999</v>
      </c>
      <c r="O24" s="66">
        <f t="shared" si="10"/>
        <v>4</v>
      </c>
      <c r="P24" s="65">
        <f>VLOOKUP($A24,'Return Data'!$B$7:$R$2843,14,0)</f>
        <v>9.5492000000000008</v>
      </c>
      <c r="Q24" s="66">
        <f t="shared" ref="Q24" si="11">RANK(P24,P$8:P$27,0)</f>
        <v>2</v>
      </c>
      <c r="R24" s="65">
        <f>VLOOKUP($A24,'Return Data'!$B$7:$R$2843,16,0)</f>
        <v>7.2645</v>
      </c>
      <c r="S24" s="67">
        <f t="shared" si="7"/>
        <v>14</v>
      </c>
    </row>
    <row r="25" spans="1:19" x14ac:dyDescent="0.3">
      <c r="A25" s="82" t="s">
        <v>645</v>
      </c>
      <c r="B25" s="64">
        <f>VLOOKUP($A25,'Return Data'!$B$7:$R$2843,3,0)</f>
        <v>44347</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v>
      </c>
      <c r="K25" s="66">
        <f t="shared" si="3"/>
        <v>20</v>
      </c>
      <c r="L25" s="65">
        <f>VLOOKUP($A25,'Return Data'!$B$7:$R$2843,13,0)</f>
        <v>-15.072100000000001</v>
      </c>
      <c r="M25" s="66">
        <f t="shared" si="4"/>
        <v>20</v>
      </c>
      <c r="N25" s="65"/>
      <c r="O25" s="66"/>
      <c r="P25" s="65"/>
      <c r="Q25" s="66"/>
      <c r="R25" s="65">
        <f>VLOOKUP($A25,'Return Data'!$B$7:$R$2843,16,0)</f>
        <v>-11.1774</v>
      </c>
      <c r="S25" s="67">
        <f t="shared" si="7"/>
        <v>20</v>
      </c>
    </row>
    <row r="26" spans="1:19" x14ac:dyDescent="0.3">
      <c r="A26" s="82" t="s">
        <v>647</v>
      </c>
      <c r="B26" s="64">
        <f>VLOOKUP($A26,'Return Data'!$B$7:$R$2843,3,0)</f>
        <v>44347</v>
      </c>
      <c r="C26" s="65">
        <f>VLOOKUP($A26,'Return Data'!$B$7:$R$2843,4,0)</f>
        <v>12.1692</v>
      </c>
      <c r="D26" s="65">
        <f>VLOOKUP($A26,'Return Data'!$B$7:$R$2843,9,0)</f>
        <v>6.4206000000000003</v>
      </c>
      <c r="E26" s="66">
        <f t="shared" si="0"/>
        <v>6</v>
      </c>
      <c r="F26" s="65">
        <f>VLOOKUP($A26,'Return Data'!$B$7:$R$2843,10,0)</f>
        <v>8.6105999999999998</v>
      </c>
      <c r="G26" s="66">
        <f t="shared" si="1"/>
        <v>5</v>
      </c>
      <c r="H26" s="65">
        <f>VLOOKUP($A26,'Return Data'!$B$7:$R$2843,11,0)</f>
        <v>2.4839000000000002</v>
      </c>
      <c r="I26" s="66">
        <f t="shared" si="2"/>
        <v>16</v>
      </c>
      <c r="J26" s="65">
        <f>VLOOKUP($A26,'Return Data'!$B$7:$R$2843,12,0)</f>
        <v>5.2335000000000003</v>
      </c>
      <c r="K26" s="66">
        <f t="shared" si="3"/>
        <v>13</v>
      </c>
      <c r="L26" s="65">
        <f>VLOOKUP($A26,'Return Data'!$B$7:$R$2843,13,0)</f>
        <v>6.9485999999999999</v>
      </c>
      <c r="M26" s="66">
        <f t="shared" si="4"/>
        <v>10</v>
      </c>
      <c r="N26" s="65">
        <f>VLOOKUP($A26,'Return Data'!$B$7:$R$2843,17,0)</f>
        <v>6.3132999999999999</v>
      </c>
      <c r="O26" s="66">
        <f t="shared" si="10"/>
        <v>17</v>
      </c>
      <c r="P26" s="65"/>
      <c r="Q26" s="66"/>
      <c r="R26" s="65">
        <f>VLOOKUP($A26,'Return Data'!$B$7:$R$2843,16,0)</f>
        <v>6.7186000000000003</v>
      </c>
      <c r="S26" s="67">
        <f t="shared" si="7"/>
        <v>17</v>
      </c>
    </row>
    <row r="27" spans="1:19" x14ac:dyDescent="0.3">
      <c r="A27" s="82" t="s">
        <v>649</v>
      </c>
      <c r="B27" s="64">
        <f>VLOOKUP($A27,'Return Data'!$B$7:$R$2843,3,0)</f>
        <v>44347</v>
      </c>
      <c r="C27" s="65">
        <f>VLOOKUP($A27,'Return Data'!$B$7:$R$2843,4,0)</f>
        <v>12.845700000000001</v>
      </c>
      <c r="D27" s="65">
        <f>VLOOKUP($A27,'Return Data'!$B$7:$R$2843,9,0)</f>
        <v>5.0814000000000004</v>
      </c>
      <c r="E27" s="66">
        <f t="shared" si="0"/>
        <v>14</v>
      </c>
      <c r="F27" s="65">
        <f>VLOOKUP($A27,'Return Data'!$B$7:$R$2843,10,0)</f>
        <v>7.6471999999999998</v>
      </c>
      <c r="G27" s="66">
        <f t="shared" si="1"/>
        <v>11</v>
      </c>
      <c r="H27" s="65">
        <f>VLOOKUP($A27,'Return Data'!$B$7:$R$2843,11,0)</f>
        <v>2.9146000000000001</v>
      </c>
      <c r="I27" s="66">
        <f t="shared" si="2"/>
        <v>14</v>
      </c>
      <c r="J27" s="65">
        <f>VLOOKUP($A27,'Return Data'!$B$7:$R$2843,12,0)</f>
        <v>5.7163000000000004</v>
      </c>
      <c r="K27" s="66">
        <f t="shared" si="3"/>
        <v>9</v>
      </c>
      <c r="L27" s="65">
        <f>VLOOKUP($A27,'Return Data'!$B$7:$R$2843,13,0)</f>
        <v>6.9212999999999996</v>
      </c>
      <c r="M27" s="66">
        <f t="shared" si="4"/>
        <v>11</v>
      </c>
      <c r="N27" s="65">
        <f>VLOOKUP($A27,'Return Data'!$B$7:$R$2843,17,0)</f>
        <v>9.3055000000000003</v>
      </c>
      <c r="O27" s="66">
        <f t="shared" si="10"/>
        <v>3</v>
      </c>
      <c r="P27" s="65"/>
      <c r="Q27" s="66"/>
      <c r="R27" s="65">
        <f>VLOOKUP($A27,'Return Data'!$B$7:$R$2843,16,0)</f>
        <v>9.3082999999999991</v>
      </c>
      <c r="S27" s="67">
        <f t="shared" si="7"/>
        <v>3</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5.2284699999999997</v>
      </c>
      <c r="E29" s="88"/>
      <c r="F29" s="89">
        <f>AVERAGE(F8:F27)</f>
        <v>7.2231750000000003</v>
      </c>
      <c r="G29" s="88"/>
      <c r="H29" s="89">
        <f>AVERAGE(H8:H27)</f>
        <v>3.0490900000000005</v>
      </c>
      <c r="I29" s="88"/>
      <c r="J29" s="89">
        <f>AVERAGE(J8:J27)</f>
        <v>5.3107300000000004</v>
      </c>
      <c r="K29" s="88"/>
      <c r="L29" s="89">
        <f>AVERAGE(L8:L27)</f>
        <v>5.5010949999999994</v>
      </c>
      <c r="M29" s="88"/>
      <c r="N29" s="89">
        <f>AVERAGE(N8:N27)</f>
        <v>7.5959052631578956</v>
      </c>
      <c r="O29" s="88"/>
      <c r="P29" s="89">
        <f>AVERAGE(P8:P27)</f>
        <v>7.9753733333333345</v>
      </c>
      <c r="Q29" s="88"/>
      <c r="R29" s="89">
        <f>AVERAGE(R8:R27)</f>
        <v>6.8428199999999988</v>
      </c>
      <c r="S29" s="90"/>
    </row>
    <row r="30" spans="1:19" x14ac:dyDescent="0.3">
      <c r="A30" s="87" t="s">
        <v>28</v>
      </c>
      <c r="B30" s="88"/>
      <c r="C30" s="88"/>
      <c r="D30" s="89">
        <f>MIN(D8:D27)</f>
        <v>0</v>
      </c>
      <c r="E30" s="88"/>
      <c r="F30" s="89">
        <f>MIN(F8:F27)</f>
        <v>0</v>
      </c>
      <c r="G30" s="88"/>
      <c r="H30" s="89">
        <f>MIN(H8:H27)</f>
        <v>0</v>
      </c>
      <c r="I30" s="88"/>
      <c r="J30" s="89">
        <f>MIN(J8:J27)</f>
        <v>0</v>
      </c>
      <c r="K30" s="88"/>
      <c r="L30" s="89">
        <f>MIN(L8:L27)</f>
        <v>-15.072100000000001</v>
      </c>
      <c r="M30" s="88"/>
      <c r="N30" s="89">
        <f>MIN(N8:N27)</f>
        <v>-2.9782999999999999</v>
      </c>
      <c r="O30" s="88"/>
      <c r="P30" s="89">
        <f>MIN(P8:P27)</f>
        <v>0.37259999999999999</v>
      </c>
      <c r="Q30" s="88"/>
      <c r="R30" s="89">
        <f>MIN(R8:R27)</f>
        <v>-11.1774</v>
      </c>
      <c r="S30" s="90"/>
    </row>
    <row r="31" spans="1:19" ht="15" thickBot="1" x14ac:dyDescent="0.35">
      <c r="A31" s="91" t="s">
        <v>29</v>
      </c>
      <c r="B31" s="92"/>
      <c r="C31" s="92"/>
      <c r="D31" s="93">
        <f>MAX(D8:D27)</f>
        <v>8.6684999999999999</v>
      </c>
      <c r="E31" s="92"/>
      <c r="F31" s="93">
        <f>MAX(F8:F27)</f>
        <v>12.297700000000001</v>
      </c>
      <c r="G31" s="92"/>
      <c r="H31" s="93">
        <f>MAX(H8:H27)</f>
        <v>4.5876000000000001</v>
      </c>
      <c r="I31" s="92"/>
      <c r="J31" s="93">
        <f>MAX(J8:J27)</f>
        <v>6.8026</v>
      </c>
      <c r="K31" s="92"/>
      <c r="L31" s="93">
        <f>MAX(L8:L27)</f>
        <v>8.2835000000000001</v>
      </c>
      <c r="M31" s="92"/>
      <c r="N31" s="93">
        <f>MAX(N8:N27)</f>
        <v>10.034000000000001</v>
      </c>
      <c r="O31" s="92"/>
      <c r="P31" s="93">
        <f>MAX(P8:P27)</f>
        <v>10.304600000000001</v>
      </c>
      <c r="Q31" s="92"/>
      <c r="R31" s="93">
        <f>MAX(R8:R27)</f>
        <v>9.4943000000000008</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44347</v>
      </c>
      <c r="C8" s="65">
        <f>VLOOKUP($A8,'Return Data'!$B$7:$R$2843,4,0)</f>
        <v>298.64</v>
      </c>
      <c r="D8" s="65">
        <f>VLOOKUP($A8,'Return Data'!$B$7:$R$2843,10,0)</f>
        <v>6.6266999999999996</v>
      </c>
      <c r="E8" s="66">
        <f t="shared" ref="E8:E36" si="0">RANK(D8,D$8:D$36,0)</f>
        <v>15</v>
      </c>
      <c r="F8" s="65">
        <f>VLOOKUP($A8,'Return Data'!$B$7:$R$2843,11,0)</f>
        <v>21.171800000000001</v>
      </c>
      <c r="G8" s="66">
        <f t="shared" ref="G8:G36" si="1">RANK(F8,F$8:F$36,0)</f>
        <v>9</v>
      </c>
      <c r="H8" s="65">
        <f>VLOOKUP($A8,'Return Data'!$B$7:$R$2843,12,0)</f>
        <v>37.242600000000003</v>
      </c>
      <c r="I8" s="66">
        <f t="shared" ref="I8:I36" si="2">RANK(H8,H$8:H$36,0)</f>
        <v>10</v>
      </c>
      <c r="J8" s="65">
        <f>VLOOKUP($A8,'Return Data'!$B$7:$R$2843,13,0)</f>
        <v>62.022599999999997</v>
      </c>
      <c r="K8" s="66">
        <f t="shared" ref="K8:K36" si="3">RANK(J8,J$8:J$36,0)</f>
        <v>7</v>
      </c>
      <c r="L8" s="65">
        <f>VLOOKUP($A8,'Return Data'!$B$7:$R$2843,17,0)</f>
        <v>13.9954</v>
      </c>
      <c r="M8" s="66">
        <f t="shared" ref="M8:M36" si="4">RANK(L8,L$8:L$36,0)</f>
        <v>20</v>
      </c>
      <c r="N8" s="65">
        <f>VLOOKUP($A8,'Return Data'!$B$7:$R$2843,14,0)</f>
        <v>11.1904</v>
      </c>
      <c r="O8" s="66">
        <f t="shared" ref="O8:O26" si="5">RANK(N8,N$8:N$36,0)</f>
        <v>22</v>
      </c>
      <c r="P8" s="65">
        <f>VLOOKUP($A8,'Return Data'!$B$7:$R$2843,15,0)</f>
        <v>12.591200000000001</v>
      </c>
      <c r="Q8" s="66">
        <f t="shared" ref="Q8:Q26" si="6">RANK(P8,P$8:P$36,0)</f>
        <v>17</v>
      </c>
      <c r="R8" s="65">
        <f>VLOOKUP($A8,'Return Data'!$B$7:$R$2843,16,0)</f>
        <v>19.843399999999999</v>
      </c>
      <c r="S8" s="67">
        <f t="shared" ref="S8:S36" si="7">RANK(R8,R$8:R$36,0)</f>
        <v>4</v>
      </c>
    </row>
    <row r="9" spans="1:20" x14ac:dyDescent="0.3">
      <c r="A9" s="63" t="s">
        <v>953</v>
      </c>
      <c r="B9" s="64">
        <f>VLOOKUP($A9,'Return Data'!$B$7:$R$2843,3,0)</f>
        <v>44347</v>
      </c>
      <c r="C9" s="65">
        <f>VLOOKUP($A9,'Return Data'!$B$7:$R$2843,4,0)</f>
        <v>40.96</v>
      </c>
      <c r="D9" s="65">
        <f>VLOOKUP($A9,'Return Data'!$B$7:$R$2843,10,0)</f>
        <v>7.085</v>
      </c>
      <c r="E9" s="66">
        <f t="shared" si="0"/>
        <v>11</v>
      </c>
      <c r="F9" s="65">
        <f>VLOOKUP($A9,'Return Data'!$B$7:$R$2843,11,0)</f>
        <v>15.6082</v>
      </c>
      <c r="G9" s="66">
        <f t="shared" si="1"/>
        <v>27</v>
      </c>
      <c r="H9" s="65">
        <f>VLOOKUP($A9,'Return Data'!$B$7:$R$2843,12,0)</f>
        <v>33.333300000000001</v>
      </c>
      <c r="I9" s="66">
        <f t="shared" si="2"/>
        <v>23</v>
      </c>
      <c r="J9" s="65">
        <f>VLOOKUP($A9,'Return Data'!$B$7:$R$2843,13,0)</f>
        <v>51.1997</v>
      </c>
      <c r="K9" s="66">
        <f t="shared" si="3"/>
        <v>27</v>
      </c>
      <c r="L9" s="65">
        <f>VLOOKUP($A9,'Return Data'!$B$7:$R$2843,17,0)</f>
        <v>17.2331</v>
      </c>
      <c r="M9" s="66">
        <f t="shared" si="4"/>
        <v>4</v>
      </c>
      <c r="N9" s="65">
        <f>VLOOKUP($A9,'Return Data'!$B$7:$R$2843,14,0)</f>
        <v>15.059200000000001</v>
      </c>
      <c r="O9" s="66">
        <f t="shared" si="5"/>
        <v>2</v>
      </c>
      <c r="P9" s="65">
        <f>VLOOKUP($A9,'Return Data'!$B$7:$R$2843,15,0)</f>
        <v>16.123699999999999</v>
      </c>
      <c r="Q9" s="66">
        <f t="shared" si="6"/>
        <v>2</v>
      </c>
      <c r="R9" s="65">
        <f>VLOOKUP($A9,'Return Data'!$B$7:$R$2843,16,0)</f>
        <v>13.155900000000001</v>
      </c>
      <c r="S9" s="67">
        <f t="shared" si="7"/>
        <v>16</v>
      </c>
    </row>
    <row r="10" spans="1:20" x14ac:dyDescent="0.3">
      <c r="A10" s="63" t="s">
        <v>954</v>
      </c>
      <c r="B10" s="64">
        <f>VLOOKUP($A10,'Return Data'!$B$7:$R$2843,3,0)</f>
        <v>44347</v>
      </c>
      <c r="C10" s="65">
        <f>VLOOKUP($A10,'Return Data'!$B$7:$R$2843,4,0)</f>
        <v>19.690000000000001</v>
      </c>
      <c r="D10" s="65">
        <f>VLOOKUP($A10,'Return Data'!$B$7:$R$2843,10,0)</f>
        <v>5.9741999999999997</v>
      </c>
      <c r="E10" s="66">
        <f t="shared" si="0"/>
        <v>23</v>
      </c>
      <c r="F10" s="65">
        <f>VLOOKUP($A10,'Return Data'!$B$7:$R$2843,11,0)</f>
        <v>19.9878</v>
      </c>
      <c r="G10" s="66">
        <f t="shared" si="1"/>
        <v>15</v>
      </c>
      <c r="H10" s="65">
        <f>VLOOKUP($A10,'Return Data'!$B$7:$R$2843,12,0)</f>
        <v>35.140700000000002</v>
      </c>
      <c r="I10" s="66">
        <f t="shared" si="2"/>
        <v>17</v>
      </c>
      <c r="J10" s="65">
        <f>VLOOKUP($A10,'Return Data'!$B$7:$R$2843,13,0)</f>
        <v>55.652200000000001</v>
      </c>
      <c r="K10" s="66">
        <f t="shared" si="3"/>
        <v>21</v>
      </c>
      <c r="L10" s="65">
        <f>VLOOKUP($A10,'Return Data'!$B$7:$R$2843,17,0)</f>
        <v>14.7798</v>
      </c>
      <c r="M10" s="66">
        <f t="shared" si="4"/>
        <v>16</v>
      </c>
      <c r="N10" s="65">
        <f>VLOOKUP($A10,'Return Data'!$B$7:$R$2843,14,0)</f>
        <v>12.8668</v>
      </c>
      <c r="O10" s="66">
        <f t="shared" si="5"/>
        <v>8</v>
      </c>
      <c r="P10" s="65">
        <f>VLOOKUP($A10,'Return Data'!$B$7:$R$2843,15,0)</f>
        <v>13.5434</v>
      </c>
      <c r="Q10" s="66">
        <f t="shared" si="6"/>
        <v>10</v>
      </c>
      <c r="R10" s="65">
        <f>VLOOKUP($A10,'Return Data'!$B$7:$R$2843,16,0)</f>
        <v>6.3841000000000001</v>
      </c>
      <c r="S10" s="67">
        <f t="shared" si="7"/>
        <v>29</v>
      </c>
    </row>
    <row r="11" spans="1:20" x14ac:dyDescent="0.3">
      <c r="A11" s="63" t="s">
        <v>956</v>
      </c>
      <c r="B11" s="64">
        <f>VLOOKUP($A11,'Return Data'!$B$7:$R$2843,3,0)</f>
        <v>44347</v>
      </c>
      <c r="C11" s="65">
        <f>VLOOKUP($A11,'Return Data'!$B$7:$R$2843,4,0)</f>
        <v>124.97</v>
      </c>
      <c r="D11" s="65">
        <f>VLOOKUP($A11,'Return Data'!$B$7:$R$2843,10,0)</f>
        <v>6.3121999999999998</v>
      </c>
      <c r="E11" s="66">
        <f t="shared" si="0"/>
        <v>19</v>
      </c>
      <c r="F11" s="65">
        <f>VLOOKUP($A11,'Return Data'!$B$7:$R$2843,11,0)</f>
        <v>18.365200000000002</v>
      </c>
      <c r="G11" s="66">
        <f t="shared" si="1"/>
        <v>24</v>
      </c>
      <c r="H11" s="65">
        <f>VLOOKUP($A11,'Return Data'!$B$7:$R$2843,12,0)</f>
        <v>32.833799999999997</v>
      </c>
      <c r="I11" s="66">
        <f t="shared" si="2"/>
        <v>26</v>
      </c>
      <c r="J11" s="65">
        <f>VLOOKUP($A11,'Return Data'!$B$7:$R$2843,13,0)</f>
        <v>51.258800000000001</v>
      </c>
      <c r="K11" s="66">
        <f t="shared" si="3"/>
        <v>26</v>
      </c>
      <c r="L11" s="65">
        <f>VLOOKUP($A11,'Return Data'!$B$7:$R$2843,17,0)</f>
        <v>16.5943</v>
      </c>
      <c r="M11" s="66">
        <f t="shared" si="4"/>
        <v>7</v>
      </c>
      <c r="N11" s="65">
        <f>VLOOKUP($A11,'Return Data'!$B$7:$R$2843,14,0)</f>
        <v>14.2355</v>
      </c>
      <c r="O11" s="66">
        <f t="shared" si="5"/>
        <v>3</v>
      </c>
      <c r="P11" s="65">
        <f>VLOOKUP($A11,'Return Data'!$B$7:$R$2843,15,0)</f>
        <v>13.2738</v>
      </c>
      <c r="Q11" s="66">
        <f t="shared" si="6"/>
        <v>13</v>
      </c>
      <c r="R11" s="65">
        <f>VLOOKUP($A11,'Return Data'!$B$7:$R$2843,16,0)</f>
        <v>16.330400000000001</v>
      </c>
      <c r="S11" s="67">
        <f t="shared" si="7"/>
        <v>10</v>
      </c>
    </row>
    <row r="12" spans="1:20" x14ac:dyDescent="0.3">
      <c r="A12" s="63" t="s">
        <v>959</v>
      </c>
      <c r="B12" s="64">
        <f>VLOOKUP($A12,'Return Data'!$B$7:$R$2843,3,0)</f>
        <v>44347</v>
      </c>
      <c r="C12" s="65">
        <f>VLOOKUP($A12,'Return Data'!$B$7:$R$2843,4,0)</f>
        <v>37.06</v>
      </c>
      <c r="D12" s="65">
        <f>VLOOKUP($A12,'Return Data'!$B$7:$R$2843,10,0)</f>
        <v>6.8627000000000002</v>
      </c>
      <c r="E12" s="66">
        <f t="shared" si="0"/>
        <v>14</v>
      </c>
      <c r="F12" s="65">
        <f>VLOOKUP($A12,'Return Data'!$B$7:$R$2843,11,0)</f>
        <v>19.509799999999998</v>
      </c>
      <c r="G12" s="66">
        <f t="shared" si="1"/>
        <v>19</v>
      </c>
      <c r="H12" s="65">
        <f>VLOOKUP($A12,'Return Data'!$B$7:$R$2843,12,0)</f>
        <v>35.156799999999997</v>
      </c>
      <c r="I12" s="66">
        <f t="shared" si="2"/>
        <v>16</v>
      </c>
      <c r="J12" s="65">
        <f>VLOOKUP($A12,'Return Data'!$B$7:$R$2843,13,0)</f>
        <v>56.6357</v>
      </c>
      <c r="K12" s="66">
        <f t="shared" si="3"/>
        <v>17</v>
      </c>
      <c r="L12" s="65">
        <f>VLOOKUP($A12,'Return Data'!$B$7:$R$2843,17,0)</f>
        <v>20.4527</v>
      </c>
      <c r="M12" s="66">
        <f t="shared" si="4"/>
        <v>1</v>
      </c>
      <c r="N12" s="65">
        <f>VLOOKUP($A12,'Return Data'!$B$7:$R$2843,14,0)</f>
        <v>16.8307</v>
      </c>
      <c r="O12" s="66">
        <f t="shared" si="5"/>
        <v>1</v>
      </c>
      <c r="P12" s="65">
        <f>VLOOKUP($A12,'Return Data'!$B$7:$R$2843,15,0)</f>
        <v>16.556899999999999</v>
      </c>
      <c r="Q12" s="66">
        <f t="shared" si="6"/>
        <v>1</v>
      </c>
      <c r="R12" s="65">
        <f>VLOOKUP($A12,'Return Data'!$B$7:$R$2843,16,0)</f>
        <v>12.912800000000001</v>
      </c>
      <c r="S12" s="67">
        <f t="shared" si="7"/>
        <v>17</v>
      </c>
    </row>
    <row r="13" spans="1:20" x14ac:dyDescent="0.3">
      <c r="A13" s="63" t="s">
        <v>961</v>
      </c>
      <c r="B13" s="64">
        <f>VLOOKUP($A13,'Return Data'!$B$7:$R$2843,3,0)</f>
        <v>44347</v>
      </c>
      <c r="C13" s="65">
        <f>VLOOKUP($A13,'Return Data'!$B$7:$R$2843,4,0)</f>
        <v>269.166</v>
      </c>
      <c r="D13" s="65">
        <f>VLOOKUP($A13,'Return Data'!$B$7:$R$2843,10,0)</f>
        <v>8.6898</v>
      </c>
      <c r="E13" s="66">
        <f t="shared" si="0"/>
        <v>2</v>
      </c>
      <c r="F13" s="65">
        <f>VLOOKUP($A13,'Return Data'!$B$7:$R$2843,11,0)</f>
        <v>19.046299999999999</v>
      </c>
      <c r="G13" s="66">
        <f t="shared" si="1"/>
        <v>20</v>
      </c>
      <c r="H13" s="65">
        <f>VLOOKUP($A13,'Return Data'!$B$7:$R$2843,12,0)</f>
        <v>36.0441</v>
      </c>
      <c r="I13" s="66">
        <f t="shared" si="2"/>
        <v>13</v>
      </c>
      <c r="J13" s="65">
        <f>VLOOKUP($A13,'Return Data'!$B$7:$R$2843,13,0)</f>
        <v>56.06</v>
      </c>
      <c r="K13" s="66">
        <f t="shared" si="3"/>
        <v>19</v>
      </c>
      <c r="L13" s="65">
        <f>VLOOKUP($A13,'Return Data'!$B$7:$R$2843,17,0)</f>
        <v>12.072800000000001</v>
      </c>
      <c r="M13" s="66">
        <f t="shared" si="4"/>
        <v>25</v>
      </c>
      <c r="N13" s="65">
        <f>VLOOKUP($A13,'Return Data'!$B$7:$R$2843,14,0)</f>
        <v>10.0749</v>
      </c>
      <c r="O13" s="66">
        <f t="shared" si="5"/>
        <v>26</v>
      </c>
      <c r="P13" s="65">
        <f>VLOOKUP($A13,'Return Data'!$B$7:$R$2843,15,0)</f>
        <v>11.6631</v>
      </c>
      <c r="Q13" s="66">
        <f t="shared" si="6"/>
        <v>25</v>
      </c>
      <c r="R13" s="65">
        <f>VLOOKUP($A13,'Return Data'!$B$7:$R$2843,16,0)</f>
        <v>19.786300000000001</v>
      </c>
      <c r="S13" s="67">
        <f t="shared" si="7"/>
        <v>5</v>
      </c>
    </row>
    <row r="14" spans="1:20" x14ac:dyDescent="0.3">
      <c r="A14" s="63" t="s">
        <v>962</v>
      </c>
      <c r="B14" s="64">
        <f>VLOOKUP($A14,'Return Data'!$B$7:$R$2843,3,0)</f>
        <v>44347</v>
      </c>
      <c r="C14" s="65">
        <f>VLOOKUP($A14,'Return Data'!$B$7:$R$2843,4,0)</f>
        <v>48.51</v>
      </c>
      <c r="D14" s="65">
        <f>VLOOKUP($A14,'Return Data'!$B$7:$R$2843,10,0)</f>
        <v>6.1719999999999997</v>
      </c>
      <c r="E14" s="66">
        <f t="shared" si="0"/>
        <v>20</v>
      </c>
      <c r="F14" s="65">
        <f>VLOOKUP($A14,'Return Data'!$B$7:$R$2843,11,0)</f>
        <v>18.606400000000001</v>
      </c>
      <c r="G14" s="66">
        <f t="shared" si="1"/>
        <v>22</v>
      </c>
      <c r="H14" s="65">
        <f>VLOOKUP($A14,'Return Data'!$B$7:$R$2843,12,0)</f>
        <v>34.153799999999997</v>
      </c>
      <c r="I14" s="66">
        <f t="shared" si="2"/>
        <v>20</v>
      </c>
      <c r="J14" s="65">
        <f>VLOOKUP($A14,'Return Data'!$B$7:$R$2843,13,0)</f>
        <v>59.362699999999997</v>
      </c>
      <c r="K14" s="66">
        <f t="shared" si="3"/>
        <v>13</v>
      </c>
      <c r="L14" s="65">
        <f>VLOOKUP($A14,'Return Data'!$B$7:$R$2843,17,0)</f>
        <v>15.1357</v>
      </c>
      <c r="M14" s="66">
        <f t="shared" si="4"/>
        <v>10</v>
      </c>
      <c r="N14" s="65">
        <f>VLOOKUP($A14,'Return Data'!$B$7:$R$2843,14,0)</f>
        <v>12.1601</v>
      </c>
      <c r="O14" s="66">
        <f t="shared" si="5"/>
        <v>14</v>
      </c>
      <c r="P14" s="65">
        <f>VLOOKUP($A14,'Return Data'!$B$7:$R$2843,15,0)</f>
        <v>13.9779</v>
      </c>
      <c r="Q14" s="66">
        <f t="shared" si="6"/>
        <v>5</v>
      </c>
      <c r="R14" s="65">
        <f>VLOOKUP($A14,'Return Data'!$B$7:$R$2843,16,0)</f>
        <v>14.017200000000001</v>
      </c>
      <c r="S14" s="67">
        <f t="shared" si="7"/>
        <v>14</v>
      </c>
    </row>
    <row r="15" spans="1:20" x14ac:dyDescent="0.3">
      <c r="A15" s="63" t="s">
        <v>964</v>
      </c>
      <c r="B15" s="64">
        <f>VLOOKUP($A15,'Return Data'!$B$7:$R$2843,3,0)</f>
        <v>44347</v>
      </c>
      <c r="C15" s="65">
        <f>VLOOKUP($A15,'Return Data'!$B$7:$R$2843,4,0)</f>
        <v>1556.7280570289099</v>
      </c>
      <c r="D15" s="65">
        <f>VLOOKUP($A15,'Return Data'!$B$7:$R$2843,10,0)</f>
        <v>7.6905999999999999</v>
      </c>
      <c r="E15" s="66">
        <f t="shared" si="0"/>
        <v>9</v>
      </c>
      <c r="F15" s="65">
        <f>VLOOKUP($A15,'Return Data'!$B$7:$R$2843,11,0)</f>
        <v>30.289400000000001</v>
      </c>
      <c r="G15" s="66">
        <f t="shared" si="1"/>
        <v>1</v>
      </c>
      <c r="H15" s="65">
        <f>VLOOKUP($A15,'Return Data'!$B$7:$R$2843,12,0)</f>
        <v>48.9114</v>
      </c>
      <c r="I15" s="66">
        <f t="shared" si="2"/>
        <v>1</v>
      </c>
      <c r="J15" s="65">
        <f>VLOOKUP($A15,'Return Data'!$B$7:$R$2843,13,0)</f>
        <v>69.667500000000004</v>
      </c>
      <c r="K15" s="66">
        <f t="shared" si="3"/>
        <v>1</v>
      </c>
      <c r="L15" s="65">
        <f>VLOOKUP($A15,'Return Data'!$B$7:$R$2843,17,0)</f>
        <v>17.020700000000001</v>
      </c>
      <c r="M15" s="66">
        <f t="shared" si="4"/>
        <v>5</v>
      </c>
      <c r="N15" s="65">
        <f>VLOOKUP($A15,'Return Data'!$B$7:$R$2843,14,0)</f>
        <v>12.7643</v>
      </c>
      <c r="O15" s="66">
        <f t="shared" si="5"/>
        <v>9</v>
      </c>
      <c r="P15" s="65">
        <f>VLOOKUP($A15,'Return Data'!$B$7:$R$2843,15,0)</f>
        <v>12.2456</v>
      </c>
      <c r="Q15" s="66">
        <f t="shared" si="6"/>
        <v>23</v>
      </c>
      <c r="R15" s="65">
        <f>VLOOKUP($A15,'Return Data'!$B$7:$R$2843,16,0)</f>
        <v>20.135999999999999</v>
      </c>
      <c r="S15" s="67">
        <f t="shared" si="7"/>
        <v>1</v>
      </c>
    </row>
    <row r="16" spans="1:20" x14ac:dyDescent="0.3">
      <c r="A16" s="63" t="s">
        <v>966</v>
      </c>
      <c r="B16" s="64">
        <f>VLOOKUP($A16,'Return Data'!$B$7:$R$2843,3,0)</f>
        <v>44347</v>
      </c>
      <c r="C16" s="65">
        <f>VLOOKUP($A16,'Return Data'!$B$7:$R$2843,4,0)</f>
        <v>758.97422649624605</v>
      </c>
      <c r="D16" s="65">
        <f>VLOOKUP($A16,'Return Data'!$B$7:$R$2843,10,0)</f>
        <v>5.9217000000000004</v>
      </c>
      <c r="E16" s="66">
        <f t="shared" si="0"/>
        <v>25</v>
      </c>
      <c r="F16" s="65">
        <f>VLOOKUP($A16,'Return Data'!$B$7:$R$2843,11,0)</f>
        <v>26.312899999999999</v>
      </c>
      <c r="G16" s="66">
        <f t="shared" si="1"/>
        <v>4</v>
      </c>
      <c r="H16" s="65">
        <f>VLOOKUP($A16,'Return Data'!$B$7:$R$2843,12,0)</f>
        <v>40.044400000000003</v>
      </c>
      <c r="I16" s="66">
        <f t="shared" si="2"/>
        <v>4</v>
      </c>
      <c r="J16" s="65">
        <f>VLOOKUP($A16,'Return Data'!$B$7:$R$2843,13,0)</f>
        <v>63.825200000000002</v>
      </c>
      <c r="K16" s="66">
        <f t="shared" si="3"/>
        <v>5</v>
      </c>
      <c r="L16" s="65">
        <f>VLOOKUP($A16,'Return Data'!$B$7:$R$2843,17,0)</f>
        <v>9.5303000000000004</v>
      </c>
      <c r="M16" s="66">
        <f t="shared" si="4"/>
        <v>27</v>
      </c>
      <c r="N16" s="65">
        <f>VLOOKUP($A16,'Return Data'!$B$7:$R$2843,14,0)</f>
        <v>11.4986</v>
      </c>
      <c r="O16" s="66">
        <f t="shared" si="5"/>
        <v>20</v>
      </c>
      <c r="P16" s="65">
        <f>VLOOKUP($A16,'Return Data'!$B$7:$R$2843,15,0)</f>
        <v>13.2788</v>
      </c>
      <c r="Q16" s="66">
        <f t="shared" si="6"/>
        <v>12</v>
      </c>
      <c r="R16" s="65">
        <f>VLOOKUP($A16,'Return Data'!$B$7:$R$2843,16,0)</f>
        <v>19.110399999999998</v>
      </c>
      <c r="S16" s="67">
        <f t="shared" si="7"/>
        <v>7</v>
      </c>
    </row>
    <row r="17" spans="1:19" x14ac:dyDescent="0.3">
      <c r="A17" s="63" t="s">
        <v>968</v>
      </c>
      <c r="B17" s="64">
        <f>VLOOKUP($A17,'Return Data'!$B$7:$R$2843,3,0)</f>
        <v>44347</v>
      </c>
      <c r="C17" s="65">
        <f>VLOOKUP($A17,'Return Data'!$B$7:$R$2843,4,0)</f>
        <v>285.35109999999997</v>
      </c>
      <c r="D17" s="65">
        <f>VLOOKUP($A17,'Return Data'!$B$7:$R$2843,10,0)</f>
        <v>5.5136000000000003</v>
      </c>
      <c r="E17" s="66">
        <f t="shared" si="0"/>
        <v>26</v>
      </c>
      <c r="F17" s="65">
        <f>VLOOKUP($A17,'Return Data'!$B$7:$R$2843,11,0)</f>
        <v>18.2712</v>
      </c>
      <c r="G17" s="66">
        <f t="shared" si="1"/>
        <v>25</v>
      </c>
      <c r="H17" s="65">
        <f>VLOOKUP($A17,'Return Data'!$B$7:$R$2843,12,0)</f>
        <v>35.337000000000003</v>
      </c>
      <c r="I17" s="66">
        <f t="shared" si="2"/>
        <v>15</v>
      </c>
      <c r="J17" s="65">
        <f>VLOOKUP($A17,'Return Data'!$B$7:$R$2843,13,0)</f>
        <v>56.5657</v>
      </c>
      <c r="K17" s="66">
        <f t="shared" si="3"/>
        <v>18</v>
      </c>
      <c r="L17" s="65">
        <f>VLOOKUP($A17,'Return Data'!$B$7:$R$2843,17,0)</f>
        <v>14.886900000000001</v>
      </c>
      <c r="M17" s="66">
        <f t="shared" si="4"/>
        <v>14</v>
      </c>
      <c r="N17" s="65">
        <f>VLOOKUP($A17,'Return Data'!$B$7:$R$2843,14,0)</f>
        <v>11.75</v>
      </c>
      <c r="O17" s="66">
        <f t="shared" si="5"/>
        <v>17</v>
      </c>
      <c r="P17" s="65">
        <f>VLOOKUP($A17,'Return Data'!$B$7:$R$2843,15,0)</f>
        <v>13.577999999999999</v>
      </c>
      <c r="Q17" s="66">
        <f t="shared" si="6"/>
        <v>9</v>
      </c>
      <c r="R17" s="65">
        <f>VLOOKUP($A17,'Return Data'!$B$7:$R$2843,16,0)</f>
        <v>19.876300000000001</v>
      </c>
      <c r="S17" s="67">
        <f t="shared" si="7"/>
        <v>2</v>
      </c>
    </row>
    <row r="18" spans="1:19" x14ac:dyDescent="0.3">
      <c r="A18" s="63" t="s">
        <v>970</v>
      </c>
      <c r="B18" s="64">
        <f>VLOOKUP($A18,'Return Data'!$B$7:$R$2843,3,0)</f>
        <v>44347</v>
      </c>
      <c r="C18" s="65">
        <f>VLOOKUP($A18,'Return Data'!$B$7:$R$2843,4,0)</f>
        <v>57.08</v>
      </c>
      <c r="D18" s="65">
        <f>VLOOKUP($A18,'Return Data'!$B$7:$R$2843,10,0)</f>
        <v>6.3734999999999999</v>
      </c>
      <c r="E18" s="66">
        <f t="shared" si="0"/>
        <v>18</v>
      </c>
      <c r="F18" s="65">
        <f>VLOOKUP($A18,'Return Data'!$B$7:$R$2843,11,0)</f>
        <v>22.358000000000001</v>
      </c>
      <c r="G18" s="66">
        <f t="shared" si="1"/>
        <v>6</v>
      </c>
      <c r="H18" s="65">
        <f>VLOOKUP($A18,'Return Data'!$B$7:$R$2843,12,0)</f>
        <v>36.555</v>
      </c>
      <c r="I18" s="66">
        <f t="shared" si="2"/>
        <v>12</v>
      </c>
      <c r="J18" s="65">
        <f>VLOOKUP($A18,'Return Data'!$B$7:$R$2843,13,0)</f>
        <v>58.908700000000003</v>
      </c>
      <c r="K18" s="66">
        <f t="shared" si="3"/>
        <v>14</v>
      </c>
      <c r="L18" s="65">
        <f>VLOOKUP($A18,'Return Data'!$B$7:$R$2843,17,0)</f>
        <v>14.859400000000001</v>
      </c>
      <c r="M18" s="66">
        <f t="shared" si="4"/>
        <v>15</v>
      </c>
      <c r="N18" s="65">
        <f>VLOOKUP($A18,'Return Data'!$B$7:$R$2843,14,0)</f>
        <v>12.245200000000001</v>
      </c>
      <c r="O18" s="66">
        <f t="shared" si="5"/>
        <v>12</v>
      </c>
      <c r="P18" s="65">
        <f>VLOOKUP($A18,'Return Data'!$B$7:$R$2843,15,0)</f>
        <v>14.329599999999999</v>
      </c>
      <c r="Q18" s="66">
        <f t="shared" si="6"/>
        <v>4</v>
      </c>
      <c r="R18" s="65">
        <f>VLOOKUP($A18,'Return Data'!$B$7:$R$2843,16,0)</f>
        <v>14.3027</v>
      </c>
      <c r="S18" s="67">
        <f t="shared" si="7"/>
        <v>13</v>
      </c>
    </row>
    <row r="19" spans="1:19" x14ac:dyDescent="0.3">
      <c r="A19" s="63" t="s">
        <v>972</v>
      </c>
      <c r="B19" s="64">
        <f>VLOOKUP($A19,'Return Data'!$B$7:$R$2843,3,0)</f>
        <v>44347</v>
      </c>
      <c r="C19" s="65">
        <f>VLOOKUP($A19,'Return Data'!$B$7:$R$2843,4,0)</f>
        <v>34.24</v>
      </c>
      <c r="D19" s="65">
        <f>VLOOKUP($A19,'Return Data'!$B$7:$R$2843,10,0)</f>
        <v>9.0446000000000009</v>
      </c>
      <c r="E19" s="66">
        <f t="shared" si="0"/>
        <v>1</v>
      </c>
      <c r="F19" s="65">
        <f>VLOOKUP($A19,'Return Data'!$B$7:$R$2843,11,0)</f>
        <v>22.285699999999999</v>
      </c>
      <c r="G19" s="66">
        <f t="shared" si="1"/>
        <v>7</v>
      </c>
      <c r="H19" s="65">
        <f>VLOOKUP($A19,'Return Data'!$B$7:$R$2843,12,0)</f>
        <v>39.243600000000001</v>
      </c>
      <c r="I19" s="66">
        <f t="shared" si="2"/>
        <v>6</v>
      </c>
      <c r="J19" s="65">
        <f>VLOOKUP($A19,'Return Data'!$B$7:$R$2843,13,0)</f>
        <v>59.9253</v>
      </c>
      <c r="K19" s="66">
        <f t="shared" si="3"/>
        <v>12</v>
      </c>
      <c r="L19" s="65">
        <f>VLOOKUP($A19,'Return Data'!$B$7:$R$2843,17,0)</f>
        <v>18.4084</v>
      </c>
      <c r="M19" s="66">
        <f t="shared" si="4"/>
        <v>2</v>
      </c>
      <c r="N19" s="65">
        <f>VLOOKUP($A19,'Return Data'!$B$7:$R$2843,14,0)</f>
        <v>12.9558</v>
      </c>
      <c r="O19" s="66">
        <f t="shared" si="5"/>
        <v>7</v>
      </c>
      <c r="P19" s="65">
        <f>VLOOKUP($A19,'Return Data'!$B$7:$R$2843,15,0)</f>
        <v>12.5648</v>
      </c>
      <c r="Q19" s="66">
        <f t="shared" si="6"/>
        <v>18</v>
      </c>
      <c r="R19" s="65">
        <f>VLOOKUP($A19,'Return Data'!$B$7:$R$2843,16,0)</f>
        <v>14.5695</v>
      </c>
      <c r="S19" s="67">
        <f t="shared" si="7"/>
        <v>12</v>
      </c>
    </row>
    <row r="20" spans="1:19" x14ac:dyDescent="0.3">
      <c r="A20" s="63" t="s">
        <v>975</v>
      </c>
      <c r="B20" s="64">
        <f>VLOOKUP($A20,'Return Data'!$B$7:$R$2843,3,0)</f>
        <v>44347</v>
      </c>
      <c r="C20" s="65">
        <f>VLOOKUP($A20,'Return Data'!$B$7:$R$2843,4,0)</f>
        <v>43.84</v>
      </c>
      <c r="D20" s="65">
        <f>VLOOKUP($A20,'Return Data'!$B$7:$R$2843,10,0)</f>
        <v>6.5111999999999997</v>
      </c>
      <c r="E20" s="66">
        <f t="shared" si="0"/>
        <v>17</v>
      </c>
      <c r="F20" s="65">
        <f>VLOOKUP($A20,'Return Data'!$B$7:$R$2843,11,0)</f>
        <v>18.5185</v>
      </c>
      <c r="G20" s="66">
        <f t="shared" si="1"/>
        <v>23</v>
      </c>
      <c r="H20" s="65">
        <f>VLOOKUP($A20,'Return Data'!$B$7:$R$2843,12,0)</f>
        <v>31.572600000000001</v>
      </c>
      <c r="I20" s="66">
        <f t="shared" si="2"/>
        <v>27</v>
      </c>
      <c r="J20" s="65">
        <f>VLOOKUP($A20,'Return Data'!$B$7:$R$2843,13,0)</f>
        <v>54.475000000000001</v>
      </c>
      <c r="K20" s="66">
        <f t="shared" si="3"/>
        <v>22</v>
      </c>
      <c r="L20" s="65">
        <f>VLOOKUP($A20,'Return Data'!$B$7:$R$2843,17,0)</f>
        <v>14.8904</v>
      </c>
      <c r="M20" s="66">
        <f t="shared" si="4"/>
        <v>13</v>
      </c>
      <c r="N20" s="65">
        <f>VLOOKUP($A20,'Return Data'!$B$7:$R$2843,14,0)</f>
        <v>11.731999999999999</v>
      </c>
      <c r="O20" s="66">
        <f t="shared" si="5"/>
        <v>18</v>
      </c>
      <c r="P20" s="65">
        <f>VLOOKUP($A20,'Return Data'!$B$7:$R$2843,15,0)</f>
        <v>13.415100000000001</v>
      </c>
      <c r="Q20" s="66">
        <f t="shared" si="6"/>
        <v>11</v>
      </c>
      <c r="R20" s="65">
        <f>VLOOKUP($A20,'Return Data'!$B$7:$R$2843,16,0)</f>
        <v>10.364800000000001</v>
      </c>
      <c r="S20" s="67">
        <f t="shared" si="7"/>
        <v>23</v>
      </c>
    </row>
    <row r="21" spans="1:19" x14ac:dyDescent="0.3">
      <c r="A21" s="63" t="s">
        <v>976</v>
      </c>
      <c r="B21" s="64">
        <f>VLOOKUP($A21,'Return Data'!$B$7:$R$2843,3,0)</f>
        <v>44347</v>
      </c>
      <c r="C21" s="65">
        <f>VLOOKUP($A21,'Return Data'!$B$7:$R$2843,4,0)</f>
        <v>26.04</v>
      </c>
      <c r="D21" s="65">
        <f>VLOOKUP($A21,'Return Data'!$B$7:$R$2843,10,0)</f>
        <v>5.4678000000000004</v>
      </c>
      <c r="E21" s="66">
        <f t="shared" si="0"/>
        <v>27</v>
      </c>
      <c r="F21" s="65">
        <f>VLOOKUP($A21,'Return Data'!$B$7:$R$2843,11,0)</f>
        <v>12.4838</v>
      </c>
      <c r="G21" s="66">
        <f t="shared" si="1"/>
        <v>29</v>
      </c>
      <c r="H21" s="65">
        <f>VLOOKUP($A21,'Return Data'!$B$7:$R$2843,12,0)</f>
        <v>27.772300000000001</v>
      </c>
      <c r="I21" s="66">
        <f t="shared" si="2"/>
        <v>28</v>
      </c>
      <c r="J21" s="65">
        <f>VLOOKUP($A21,'Return Data'!$B$7:$R$2843,13,0)</f>
        <v>50.433300000000003</v>
      </c>
      <c r="K21" s="66">
        <f t="shared" si="3"/>
        <v>28</v>
      </c>
      <c r="L21" s="65">
        <f>VLOOKUP($A21,'Return Data'!$B$7:$R$2843,17,0)</f>
        <v>8.9806000000000008</v>
      </c>
      <c r="M21" s="66">
        <f t="shared" si="4"/>
        <v>29</v>
      </c>
      <c r="N21" s="65">
        <f>VLOOKUP($A21,'Return Data'!$B$7:$R$2843,14,0)</f>
        <v>8.7536000000000005</v>
      </c>
      <c r="O21" s="66">
        <f t="shared" si="5"/>
        <v>28</v>
      </c>
      <c r="P21" s="65">
        <f>VLOOKUP($A21,'Return Data'!$B$7:$R$2843,15,0)</f>
        <v>11.731</v>
      </c>
      <c r="Q21" s="66">
        <f t="shared" si="6"/>
        <v>24</v>
      </c>
      <c r="R21" s="65">
        <f>VLOOKUP($A21,'Return Data'!$B$7:$R$2843,16,0)</f>
        <v>10.827199999999999</v>
      </c>
      <c r="S21" s="67">
        <f t="shared" si="7"/>
        <v>22</v>
      </c>
    </row>
    <row r="22" spans="1:19" x14ac:dyDescent="0.3">
      <c r="A22" s="63" t="s">
        <v>978</v>
      </c>
      <c r="B22" s="64">
        <f>VLOOKUP($A22,'Return Data'!$B$7:$R$2843,3,0)</f>
        <v>44347</v>
      </c>
      <c r="C22" s="65">
        <f>VLOOKUP($A22,'Return Data'!$B$7:$R$2843,4,0)</f>
        <v>38.409999999999997</v>
      </c>
      <c r="D22" s="65">
        <f>VLOOKUP($A22,'Return Data'!$B$7:$R$2843,10,0)</f>
        <v>8.6869999999999994</v>
      </c>
      <c r="E22" s="66">
        <f t="shared" si="0"/>
        <v>3</v>
      </c>
      <c r="F22" s="65">
        <f>VLOOKUP($A22,'Return Data'!$B$7:$R$2843,11,0)</f>
        <v>20.407499999999999</v>
      </c>
      <c r="G22" s="66">
        <f t="shared" si="1"/>
        <v>12</v>
      </c>
      <c r="H22" s="65">
        <f>VLOOKUP($A22,'Return Data'!$B$7:$R$2843,12,0)</f>
        <v>33.090800000000002</v>
      </c>
      <c r="I22" s="66">
        <f t="shared" si="2"/>
        <v>24</v>
      </c>
      <c r="J22" s="65">
        <f>VLOOKUP($A22,'Return Data'!$B$7:$R$2843,13,0)</f>
        <v>53.578600000000002</v>
      </c>
      <c r="K22" s="66">
        <f t="shared" si="3"/>
        <v>23</v>
      </c>
      <c r="L22" s="65">
        <f>VLOOKUP($A22,'Return Data'!$B$7:$R$2843,17,0)</f>
        <v>14.9651</v>
      </c>
      <c r="M22" s="66">
        <f t="shared" si="4"/>
        <v>12</v>
      </c>
      <c r="N22" s="65">
        <f>VLOOKUP($A22,'Return Data'!$B$7:$R$2843,14,0)</f>
        <v>11.5814</v>
      </c>
      <c r="O22" s="66">
        <f t="shared" si="5"/>
        <v>19</v>
      </c>
      <c r="P22" s="65">
        <f>VLOOKUP($A22,'Return Data'!$B$7:$R$2843,15,0)</f>
        <v>12.6355</v>
      </c>
      <c r="Q22" s="66">
        <f t="shared" si="6"/>
        <v>15</v>
      </c>
      <c r="R22" s="65">
        <f>VLOOKUP($A22,'Return Data'!$B$7:$R$2843,16,0)</f>
        <v>12.098100000000001</v>
      </c>
      <c r="S22" s="67">
        <f t="shared" si="7"/>
        <v>19</v>
      </c>
    </row>
    <row r="23" spans="1:19" x14ac:dyDescent="0.3">
      <c r="A23" s="63" t="s">
        <v>980</v>
      </c>
      <c r="B23" s="64">
        <f>VLOOKUP($A23,'Return Data'!$B$7:$R$2843,3,0)</f>
        <v>44347</v>
      </c>
      <c r="C23" s="65">
        <f>VLOOKUP($A23,'Return Data'!$B$7:$R$2843,4,0)</f>
        <v>86.711299999999994</v>
      </c>
      <c r="D23" s="65">
        <f>VLOOKUP($A23,'Return Data'!$B$7:$R$2843,10,0)</f>
        <v>5.1210000000000004</v>
      </c>
      <c r="E23" s="66">
        <f t="shared" si="0"/>
        <v>28</v>
      </c>
      <c r="F23" s="65">
        <f>VLOOKUP($A23,'Return Data'!$B$7:$R$2843,11,0)</f>
        <v>13.1899</v>
      </c>
      <c r="G23" s="66">
        <f t="shared" si="1"/>
        <v>28</v>
      </c>
      <c r="H23" s="65">
        <f>VLOOKUP($A23,'Return Data'!$B$7:$R$2843,12,0)</f>
        <v>23.511700000000001</v>
      </c>
      <c r="I23" s="66">
        <f t="shared" si="2"/>
        <v>29</v>
      </c>
      <c r="J23" s="65">
        <f>VLOOKUP($A23,'Return Data'!$B$7:$R$2843,13,0)</f>
        <v>38.586599999999997</v>
      </c>
      <c r="K23" s="66">
        <f t="shared" si="3"/>
        <v>29</v>
      </c>
      <c r="L23" s="65">
        <f>VLOOKUP($A23,'Return Data'!$B$7:$R$2843,17,0)</f>
        <v>13.3139</v>
      </c>
      <c r="M23" s="66">
        <f t="shared" si="4"/>
        <v>22</v>
      </c>
      <c r="N23" s="65">
        <f>VLOOKUP($A23,'Return Data'!$B$7:$R$2843,14,0)</f>
        <v>10.425000000000001</v>
      </c>
      <c r="O23" s="66">
        <f t="shared" si="5"/>
        <v>25</v>
      </c>
      <c r="P23" s="65">
        <f>VLOOKUP($A23,'Return Data'!$B$7:$R$2843,15,0)</f>
        <v>10.1729</v>
      </c>
      <c r="Q23" s="66">
        <f t="shared" si="6"/>
        <v>26</v>
      </c>
      <c r="R23" s="65">
        <f>VLOOKUP($A23,'Return Data'!$B$7:$R$2843,16,0)</f>
        <v>8.5992999999999995</v>
      </c>
      <c r="S23" s="67">
        <f t="shared" si="7"/>
        <v>28</v>
      </c>
    </row>
    <row r="24" spans="1:19" x14ac:dyDescent="0.3">
      <c r="A24" s="63" t="s">
        <v>1913</v>
      </c>
      <c r="B24" s="64">
        <f>VLOOKUP($A24,'Return Data'!$B$7:$R$2843,3,0)</f>
        <v>44347</v>
      </c>
      <c r="C24" s="65">
        <f>VLOOKUP($A24,'Return Data'!$B$7:$R$2843,4,0)</f>
        <v>332.52699999999999</v>
      </c>
      <c r="D24" s="65">
        <f>VLOOKUP($A24,'Return Data'!$B$7:$R$2843,10,0)</f>
        <v>7.5839999999999996</v>
      </c>
      <c r="E24" s="66">
        <f t="shared" si="0"/>
        <v>10</v>
      </c>
      <c r="F24" s="65">
        <f>VLOOKUP($A24,'Return Data'!$B$7:$R$2843,11,0)</f>
        <v>21.2363</v>
      </c>
      <c r="G24" s="66">
        <f t="shared" si="1"/>
        <v>8</v>
      </c>
      <c r="H24" s="65">
        <f>VLOOKUP($A24,'Return Data'!$B$7:$R$2843,12,0)</f>
        <v>37.945399999999999</v>
      </c>
      <c r="I24" s="66">
        <f t="shared" si="2"/>
        <v>8</v>
      </c>
      <c r="J24" s="65">
        <f>VLOOKUP($A24,'Return Data'!$B$7:$R$2843,13,0)</f>
        <v>63.8581</v>
      </c>
      <c r="K24" s="66">
        <f t="shared" si="3"/>
        <v>4</v>
      </c>
      <c r="L24" s="65">
        <f>VLOOKUP($A24,'Return Data'!$B$7:$R$2843,17,0)</f>
        <v>17.6431</v>
      </c>
      <c r="M24" s="66">
        <f t="shared" si="4"/>
        <v>3</v>
      </c>
      <c r="N24" s="65">
        <f>VLOOKUP($A24,'Return Data'!$B$7:$R$2843,14,0)</f>
        <v>14.0558</v>
      </c>
      <c r="O24" s="66">
        <f t="shared" si="5"/>
        <v>4</v>
      </c>
      <c r="P24" s="65">
        <f>VLOOKUP($A24,'Return Data'!$B$7:$R$2843,15,0)</f>
        <v>13.740600000000001</v>
      </c>
      <c r="Q24" s="66">
        <f t="shared" si="6"/>
        <v>7</v>
      </c>
      <c r="R24" s="65">
        <f>VLOOKUP($A24,'Return Data'!$B$7:$R$2843,16,0)</f>
        <v>19.848500000000001</v>
      </c>
      <c r="S24" s="67">
        <f t="shared" si="7"/>
        <v>3</v>
      </c>
    </row>
    <row r="25" spans="1:19" x14ac:dyDescent="0.3">
      <c r="A25" s="63" t="s">
        <v>983</v>
      </c>
      <c r="B25" s="64">
        <f>VLOOKUP($A25,'Return Data'!$B$7:$R$2843,3,0)</f>
        <v>44347</v>
      </c>
      <c r="C25" s="65">
        <f>VLOOKUP($A25,'Return Data'!$B$7:$R$2843,4,0)</f>
        <v>36.476999999999997</v>
      </c>
      <c r="D25" s="65">
        <f>VLOOKUP($A25,'Return Data'!$B$7:$R$2843,10,0)</f>
        <v>7.0617000000000001</v>
      </c>
      <c r="E25" s="66">
        <f t="shared" si="0"/>
        <v>12</v>
      </c>
      <c r="F25" s="65">
        <f>VLOOKUP($A25,'Return Data'!$B$7:$R$2843,11,0)</f>
        <v>19.848199999999999</v>
      </c>
      <c r="G25" s="66">
        <f t="shared" si="1"/>
        <v>17</v>
      </c>
      <c r="H25" s="65">
        <f>VLOOKUP($A25,'Return Data'!$B$7:$R$2843,12,0)</f>
        <v>34.994999999999997</v>
      </c>
      <c r="I25" s="66">
        <f t="shared" si="2"/>
        <v>19</v>
      </c>
      <c r="J25" s="65">
        <f>VLOOKUP($A25,'Return Data'!$B$7:$R$2843,13,0)</f>
        <v>55.977899999999998</v>
      </c>
      <c r="K25" s="66">
        <f t="shared" si="3"/>
        <v>20</v>
      </c>
      <c r="L25" s="65">
        <f>VLOOKUP($A25,'Return Data'!$B$7:$R$2843,17,0)</f>
        <v>13.5398</v>
      </c>
      <c r="M25" s="66">
        <f t="shared" si="4"/>
        <v>21</v>
      </c>
      <c r="N25" s="65">
        <f>VLOOKUP($A25,'Return Data'!$B$7:$R$2843,14,0)</f>
        <v>11.898899999999999</v>
      </c>
      <c r="O25" s="66">
        <f t="shared" si="5"/>
        <v>16</v>
      </c>
      <c r="P25" s="65">
        <f>VLOOKUP($A25,'Return Data'!$B$7:$R$2843,15,0)</f>
        <v>12.622199999999999</v>
      </c>
      <c r="Q25" s="66">
        <f t="shared" si="6"/>
        <v>16</v>
      </c>
      <c r="R25" s="65">
        <f>VLOOKUP($A25,'Return Data'!$B$7:$R$2843,16,0)</f>
        <v>9.9723000000000006</v>
      </c>
      <c r="S25" s="67">
        <f t="shared" si="7"/>
        <v>26</v>
      </c>
    </row>
    <row r="26" spans="1:19" x14ac:dyDescent="0.3">
      <c r="A26" s="63" t="s">
        <v>984</v>
      </c>
      <c r="B26" s="64">
        <f>VLOOKUP($A26,'Return Data'!$B$7:$R$2843,3,0)</f>
        <v>44347</v>
      </c>
      <c r="C26" s="65">
        <f>VLOOKUP($A26,'Return Data'!$B$7:$R$2843,4,0)</f>
        <v>39.832272585387898</v>
      </c>
      <c r="D26" s="65">
        <f>VLOOKUP($A26,'Return Data'!$B$7:$R$2843,10,0)</f>
        <v>6.9630000000000001</v>
      </c>
      <c r="E26" s="66">
        <f t="shared" si="0"/>
        <v>13</v>
      </c>
      <c r="F26" s="65">
        <f>VLOOKUP($A26,'Return Data'!$B$7:$R$2843,11,0)</f>
        <v>16.202400000000001</v>
      </c>
      <c r="G26" s="66">
        <f t="shared" si="1"/>
        <v>26</v>
      </c>
      <c r="H26" s="65">
        <f>VLOOKUP($A26,'Return Data'!$B$7:$R$2843,12,0)</f>
        <v>33.048400000000001</v>
      </c>
      <c r="I26" s="66">
        <f t="shared" si="2"/>
        <v>25</v>
      </c>
      <c r="J26" s="65">
        <f>VLOOKUP($A26,'Return Data'!$B$7:$R$2843,13,0)</f>
        <v>52.1145</v>
      </c>
      <c r="K26" s="66">
        <f t="shared" si="3"/>
        <v>25</v>
      </c>
      <c r="L26" s="65">
        <f>VLOOKUP($A26,'Return Data'!$B$7:$R$2843,17,0)</f>
        <v>14.719799999999999</v>
      </c>
      <c r="M26" s="66">
        <f t="shared" si="4"/>
        <v>17</v>
      </c>
      <c r="N26" s="65">
        <f>VLOOKUP($A26,'Return Data'!$B$7:$R$2843,14,0)</f>
        <v>12.203799999999999</v>
      </c>
      <c r="O26" s="66">
        <f t="shared" si="5"/>
        <v>13</v>
      </c>
      <c r="P26" s="65">
        <f>VLOOKUP($A26,'Return Data'!$B$7:$R$2843,15,0)</f>
        <v>12.395899999999999</v>
      </c>
      <c r="Q26" s="66">
        <f t="shared" si="6"/>
        <v>20</v>
      </c>
      <c r="R26" s="65">
        <f>VLOOKUP($A26,'Return Data'!$B$7:$R$2843,16,0)</f>
        <v>10.2125</v>
      </c>
      <c r="S26" s="67">
        <f t="shared" si="7"/>
        <v>24</v>
      </c>
    </row>
    <row r="27" spans="1:19" x14ac:dyDescent="0.3">
      <c r="A27" s="63" t="s">
        <v>987</v>
      </c>
      <c r="B27" s="64">
        <f>VLOOKUP($A27,'Return Data'!$B$7:$R$2843,3,0)</f>
        <v>44347</v>
      </c>
      <c r="C27" s="65">
        <f>VLOOKUP($A27,'Return Data'!$B$7:$R$2843,4,0)</f>
        <v>14.047000000000001</v>
      </c>
      <c r="D27" s="65">
        <f>VLOOKUP($A27,'Return Data'!$B$7:$R$2843,10,0)</f>
        <v>8.3806999999999992</v>
      </c>
      <c r="E27" s="66">
        <f t="shared" si="0"/>
        <v>5</v>
      </c>
      <c r="F27" s="65">
        <f>VLOOKUP($A27,'Return Data'!$B$7:$R$2843,11,0)</f>
        <v>25.924499999999998</v>
      </c>
      <c r="G27" s="66">
        <f t="shared" si="1"/>
        <v>5</v>
      </c>
      <c r="H27" s="65">
        <f>VLOOKUP($A27,'Return Data'!$B$7:$R$2843,12,0)</f>
        <v>42.509300000000003</v>
      </c>
      <c r="I27" s="66">
        <f t="shared" si="2"/>
        <v>2</v>
      </c>
      <c r="J27" s="65">
        <f>VLOOKUP($A27,'Return Data'!$B$7:$R$2843,13,0)</f>
        <v>61.278100000000002</v>
      </c>
      <c r="K27" s="66">
        <f t="shared" si="3"/>
        <v>9</v>
      </c>
      <c r="L27" s="65">
        <f>VLOOKUP($A27,'Return Data'!$B$7:$R$2843,17,0)</f>
        <v>16.562799999999999</v>
      </c>
      <c r="M27" s="66">
        <f t="shared" si="4"/>
        <v>8</v>
      </c>
      <c r="N27" s="65"/>
      <c r="O27" s="66"/>
      <c r="P27" s="65"/>
      <c r="Q27" s="66"/>
      <c r="R27" s="65">
        <f>VLOOKUP($A27,'Return Data'!$B$7:$R$2843,16,0)</f>
        <v>16.591899999999999</v>
      </c>
      <c r="S27" s="67">
        <f t="shared" si="7"/>
        <v>9</v>
      </c>
    </row>
    <row r="28" spans="1:19" x14ac:dyDescent="0.3">
      <c r="A28" s="63" t="s">
        <v>989</v>
      </c>
      <c r="B28" s="64">
        <f>VLOOKUP($A28,'Return Data'!$B$7:$R$2843,3,0)</f>
        <v>44347</v>
      </c>
      <c r="C28" s="65">
        <f>VLOOKUP($A28,'Return Data'!$B$7:$R$2843,4,0)</f>
        <v>69.233999999999995</v>
      </c>
      <c r="D28" s="65">
        <f>VLOOKUP($A28,'Return Data'!$B$7:$R$2843,10,0)</f>
        <v>6.1448</v>
      </c>
      <c r="E28" s="66">
        <f t="shared" si="0"/>
        <v>21</v>
      </c>
      <c r="F28" s="65">
        <f>VLOOKUP($A28,'Return Data'!$B$7:$R$2843,11,0)</f>
        <v>20.054099999999998</v>
      </c>
      <c r="G28" s="66">
        <f t="shared" si="1"/>
        <v>14</v>
      </c>
      <c r="H28" s="65">
        <f>VLOOKUP($A28,'Return Data'!$B$7:$R$2843,12,0)</f>
        <v>33.8217</v>
      </c>
      <c r="I28" s="66">
        <f t="shared" si="2"/>
        <v>21</v>
      </c>
      <c r="J28" s="65">
        <f>VLOOKUP($A28,'Return Data'!$B$7:$R$2843,13,0)</f>
        <v>61.4863</v>
      </c>
      <c r="K28" s="66">
        <f t="shared" si="3"/>
        <v>8</v>
      </c>
      <c r="L28" s="65">
        <f>VLOOKUP($A28,'Return Data'!$B$7:$R$2843,17,0)</f>
        <v>15.0184</v>
      </c>
      <c r="M28" s="66">
        <f t="shared" si="4"/>
        <v>11</v>
      </c>
      <c r="N28" s="65">
        <f>VLOOKUP($A28,'Return Data'!$B$7:$R$2843,14,0)</f>
        <v>13.808199999999999</v>
      </c>
      <c r="O28" s="66">
        <f t="shared" ref="O28:O36" si="8">RANK(N28,N$8:N$36,0)</f>
        <v>5</v>
      </c>
      <c r="P28" s="65">
        <f>VLOOKUP($A28,'Return Data'!$B$7:$R$2843,15,0)</f>
        <v>15.906499999999999</v>
      </c>
      <c r="Q28" s="66">
        <f t="shared" ref="Q28:Q36" si="9">RANK(P28,P$8:P$36,0)</f>
        <v>3</v>
      </c>
      <c r="R28" s="65">
        <f>VLOOKUP($A28,'Return Data'!$B$7:$R$2843,16,0)</f>
        <v>15.8331</v>
      </c>
      <c r="S28" s="67">
        <f t="shared" si="7"/>
        <v>11</v>
      </c>
    </row>
    <row r="29" spans="1:19" x14ac:dyDescent="0.3">
      <c r="A29" s="63" t="s">
        <v>2023</v>
      </c>
      <c r="B29" s="64">
        <f>VLOOKUP($A29,'Return Data'!$B$7:$R$2843,3,0)</f>
        <v>44347</v>
      </c>
      <c r="C29" s="65">
        <f>VLOOKUP($A29,'Return Data'!$B$7:$R$2843,4,0)</f>
        <v>30.292000000000002</v>
      </c>
      <c r="D29" s="65">
        <f>VLOOKUP($A29,'Return Data'!$B$7:$R$2843,10,0)</f>
        <v>5.9482999999999997</v>
      </c>
      <c r="E29" s="66">
        <f t="shared" si="0"/>
        <v>24</v>
      </c>
      <c r="F29" s="65">
        <f>VLOOKUP($A29,'Return Data'!$B$7:$R$2843,11,0)</f>
        <v>19.945</v>
      </c>
      <c r="G29" s="66">
        <f t="shared" si="1"/>
        <v>16</v>
      </c>
      <c r="H29" s="65">
        <f>VLOOKUP($A29,'Return Data'!$B$7:$R$2843,12,0)</f>
        <v>35.8185</v>
      </c>
      <c r="I29" s="66">
        <f t="shared" si="2"/>
        <v>14</v>
      </c>
      <c r="J29" s="65">
        <f>VLOOKUP($A29,'Return Data'!$B$7:$R$2843,13,0)</f>
        <v>57.0364</v>
      </c>
      <c r="K29" s="66">
        <f t="shared" si="3"/>
        <v>16</v>
      </c>
      <c r="L29" s="65">
        <f>VLOOKUP($A29,'Return Data'!$B$7:$R$2843,17,0)</f>
        <v>12.9765</v>
      </c>
      <c r="M29" s="66">
        <f t="shared" si="4"/>
        <v>24</v>
      </c>
      <c r="N29" s="65">
        <f>VLOOKUP($A29,'Return Data'!$B$7:$R$2843,14,0)</f>
        <v>10.5739</v>
      </c>
      <c r="O29" s="66">
        <f t="shared" si="8"/>
        <v>24</v>
      </c>
      <c r="P29" s="65">
        <f>VLOOKUP($A29,'Return Data'!$B$7:$R$2843,15,0)</f>
        <v>12.255000000000001</v>
      </c>
      <c r="Q29" s="66">
        <f t="shared" si="9"/>
        <v>22</v>
      </c>
      <c r="R29" s="65">
        <f>VLOOKUP($A29,'Return Data'!$B$7:$R$2843,16,0)</f>
        <v>12.1313</v>
      </c>
      <c r="S29" s="67">
        <f t="shared" si="7"/>
        <v>18</v>
      </c>
    </row>
    <row r="30" spans="1:19" x14ac:dyDescent="0.3">
      <c r="A30" s="63" t="s">
        <v>990</v>
      </c>
      <c r="B30" s="64">
        <f>VLOOKUP($A30,'Return Data'!$B$7:$R$2843,3,0)</f>
        <v>44347</v>
      </c>
      <c r="C30" s="65">
        <f>VLOOKUP($A30,'Return Data'!$B$7:$R$2843,4,0)</f>
        <v>43.548499999999997</v>
      </c>
      <c r="D30" s="65">
        <f>VLOOKUP($A30,'Return Data'!$B$7:$R$2843,10,0)</f>
        <v>6.0735999999999999</v>
      </c>
      <c r="E30" s="66">
        <f t="shared" si="0"/>
        <v>22</v>
      </c>
      <c r="F30" s="65">
        <f>VLOOKUP($A30,'Return Data'!$B$7:$R$2843,11,0)</f>
        <v>26.988</v>
      </c>
      <c r="G30" s="66">
        <f t="shared" si="1"/>
        <v>2</v>
      </c>
      <c r="H30" s="65">
        <f>VLOOKUP($A30,'Return Data'!$B$7:$R$2843,12,0)</f>
        <v>38.680700000000002</v>
      </c>
      <c r="I30" s="66">
        <f t="shared" si="2"/>
        <v>7</v>
      </c>
      <c r="J30" s="65">
        <f>VLOOKUP($A30,'Return Data'!$B$7:$R$2843,13,0)</f>
        <v>67.255600000000001</v>
      </c>
      <c r="K30" s="66">
        <f t="shared" si="3"/>
        <v>2</v>
      </c>
      <c r="L30" s="65">
        <f>VLOOKUP($A30,'Return Data'!$B$7:$R$2843,17,0)</f>
        <v>9.3526000000000007</v>
      </c>
      <c r="M30" s="66">
        <f t="shared" si="4"/>
        <v>28</v>
      </c>
      <c r="N30" s="65">
        <f>VLOOKUP($A30,'Return Data'!$B$7:$R$2843,14,0)</f>
        <v>10.746700000000001</v>
      </c>
      <c r="O30" s="66">
        <f t="shared" si="8"/>
        <v>23</v>
      </c>
      <c r="P30" s="65">
        <f>VLOOKUP($A30,'Return Data'!$B$7:$R$2843,15,0)</f>
        <v>13.6769</v>
      </c>
      <c r="Q30" s="66">
        <f t="shared" si="9"/>
        <v>8</v>
      </c>
      <c r="R30" s="65">
        <f>VLOOKUP($A30,'Return Data'!$B$7:$R$2843,16,0)</f>
        <v>11.2318</v>
      </c>
      <c r="S30" s="67">
        <f t="shared" si="7"/>
        <v>21</v>
      </c>
    </row>
    <row r="31" spans="1:19" x14ac:dyDescent="0.3">
      <c r="A31" s="63" t="s">
        <v>992</v>
      </c>
      <c r="B31" s="64">
        <f>VLOOKUP($A31,'Return Data'!$B$7:$R$2843,3,0)</f>
        <v>44347</v>
      </c>
      <c r="C31" s="65">
        <f>VLOOKUP($A31,'Return Data'!$B$7:$R$2843,4,0)</f>
        <v>227.73</v>
      </c>
      <c r="D31" s="65">
        <f>VLOOKUP($A31,'Return Data'!$B$7:$R$2843,10,0)</f>
        <v>8.2006999999999994</v>
      </c>
      <c r="E31" s="66">
        <f t="shared" si="0"/>
        <v>6</v>
      </c>
      <c r="F31" s="65">
        <f>VLOOKUP($A31,'Return Data'!$B$7:$R$2843,11,0)</f>
        <v>20.275700000000001</v>
      </c>
      <c r="G31" s="66">
        <f t="shared" si="1"/>
        <v>13</v>
      </c>
      <c r="H31" s="65">
        <f>VLOOKUP($A31,'Return Data'!$B$7:$R$2843,12,0)</f>
        <v>37.219799999999999</v>
      </c>
      <c r="I31" s="66">
        <f t="shared" si="2"/>
        <v>11</v>
      </c>
      <c r="J31" s="65">
        <f>VLOOKUP($A31,'Return Data'!$B$7:$R$2843,13,0)</f>
        <v>60.204000000000001</v>
      </c>
      <c r="K31" s="66">
        <f t="shared" si="3"/>
        <v>11</v>
      </c>
      <c r="L31" s="65">
        <f>VLOOKUP($A31,'Return Data'!$B$7:$R$2843,17,0)</f>
        <v>14.635</v>
      </c>
      <c r="M31" s="66">
        <f t="shared" si="4"/>
        <v>18</v>
      </c>
      <c r="N31" s="65">
        <f>VLOOKUP($A31,'Return Data'!$B$7:$R$2843,14,0)</f>
        <v>12.5541</v>
      </c>
      <c r="O31" s="66">
        <f t="shared" si="8"/>
        <v>10</v>
      </c>
      <c r="P31" s="65">
        <f>VLOOKUP($A31,'Return Data'!$B$7:$R$2843,15,0)</f>
        <v>12.5006</v>
      </c>
      <c r="Q31" s="66">
        <f t="shared" si="9"/>
        <v>19</v>
      </c>
      <c r="R31" s="65">
        <f>VLOOKUP($A31,'Return Data'!$B$7:$R$2843,16,0)</f>
        <v>18.574999999999999</v>
      </c>
      <c r="S31" s="67">
        <f t="shared" si="7"/>
        <v>8</v>
      </c>
    </row>
    <row r="32" spans="1:19" x14ac:dyDescent="0.3">
      <c r="A32" s="63" t="s">
        <v>995</v>
      </c>
      <c r="B32" s="64">
        <f>VLOOKUP($A32,'Return Data'!$B$7:$R$2843,3,0)</f>
        <v>44347</v>
      </c>
      <c r="C32" s="65">
        <f>VLOOKUP($A32,'Return Data'!$B$7:$R$2843,4,0)</f>
        <v>54.331800000000001</v>
      </c>
      <c r="D32" s="65">
        <f>VLOOKUP($A32,'Return Data'!$B$7:$R$2843,10,0)</f>
        <v>5.0208000000000004</v>
      </c>
      <c r="E32" s="66">
        <f t="shared" si="0"/>
        <v>29</v>
      </c>
      <c r="F32" s="65">
        <f>VLOOKUP($A32,'Return Data'!$B$7:$R$2843,11,0)</f>
        <v>20.517700000000001</v>
      </c>
      <c r="G32" s="66">
        <f t="shared" si="1"/>
        <v>10</v>
      </c>
      <c r="H32" s="65">
        <f>VLOOKUP($A32,'Return Data'!$B$7:$R$2843,12,0)</f>
        <v>39.311999999999998</v>
      </c>
      <c r="I32" s="66">
        <f t="shared" si="2"/>
        <v>5</v>
      </c>
      <c r="J32" s="65">
        <f>VLOOKUP($A32,'Return Data'!$B$7:$R$2843,13,0)</f>
        <v>63.0122</v>
      </c>
      <c r="K32" s="66">
        <f t="shared" si="3"/>
        <v>6</v>
      </c>
      <c r="L32" s="65">
        <f>VLOOKUP($A32,'Return Data'!$B$7:$R$2843,17,0)</f>
        <v>15.3832</v>
      </c>
      <c r="M32" s="66">
        <f t="shared" si="4"/>
        <v>9</v>
      </c>
      <c r="N32" s="65">
        <f>VLOOKUP($A32,'Return Data'!$B$7:$R$2843,14,0)</f>
        <v>12.1487</v>
      </c>
      <c r="O32" s="66">
        <f t="shared" si="8"/>
        <v>15</v>
      </c>
      <c r="P32" s="65">
        <f>VLOOKUP($A32,'Return Data'!$B$7:$R$2843,15,0)</f>
        <v>12.8035</v>
      </c>
      <c r="Q32" s="66">
        <f t="shared" si="9"/>
        <v>14</v>
      </c>
      <c r="R32" s="65">
        <f>VLOOKUP($A32,'Return Data'!$B$7:$R$2843,16,0)</f>
        <v>11.6412</v>
      </c>
      <c r="S32" s="67">
        <f t="shared" si="7"/>
        <v>20</v>
      </c>
    </row>
    <row r="33" spans="1:19" x14ac:dyDescent="0.3">
      <c r="A33" s="63" t="s">
        <v>996</v>
      </c>
      <c r="B33" s="64">
        <f>VLOOKUP($A33,'Return Data'!$B$7:$R$2843,3,0)</f>
        <v>44347</v>
      </c>
      <c r="C33" s="65">
        <f>VLOOKUP($A33,'Return Data'!$B$7:$R$2843,4,0)</f>
        <v>643.75315990130605</v>
      </c>
      <c r="D33" s="65">
        <f>VLOOKUP($A33,'Return Data'!$B$7:$R$2843,10,0)</f>
        <v>7.8468999999999998</v>
      </c>
      <c r="E33" s="66">
        <f t="shared" si="0"/>
        <v>8</v>
      </c>
      <c r="F33" s="65">
        <f>VLOOKUP($A33,'Return Data'!$B$7:$R$2843,11,0)</f>
        <v>26.677900000000001</v>
      </c>
      <c r="G33" s="66">
        <f t="shared" si="1"/>
        <v>3</v>
      </c>
      <c r="H33" s="65">
        <f>VLOOKUP($A33,'Return Data'!$B$7:$R$2843,12,0)</f>
        <v>40.570900000000002</v>
      </c>
      <c r="I33" s="66">
        <f t="shared" si="2"/>
        <v>3</v>
      </c>
      <c r="J33" s="65">
        <f>VLOOKUP($A33,'Return Data'!$B$7:$R$2843,13,0)</f>
        <v>65.420199999999994</v>
      </c>
      <c r="K33" s="66">
        <f t="shared" si="3"/>
        <v>3</v>
      </c>
      <c r="L33" s="65">
        <f>VLOOKUP($A33,'Return Data'!$B$7:$R$2843,17,0)</f>
        <v>13.2972</v>
      </c>
      <c r="M33" s="66">
        <f t="shared" si="4"/>
        <v>23</v>
      </c>
      <c r="N33" s="65">
        <f>VLOOKUP($A33,'Return Data'!$B$7:$R$2843,14,0)</f>
        <v>12.315300000000001</v>
      </c>
      <c r="O33" s="66">
        <f t="shared" si="8"/>
        <v>11</v>
      </c>
      <c r="P33" s="65">
        <f>VLOOKUP($A33,'Return Data'!$B$7:$R$2843,15,0)</f>
        <v>12.394600000000001</v>
      </c>
      <c r="Q33" s="66">
        <f t="shared" si="9"/>
        <v>21</v>
      </c>
      <c r="R33" s="65">
        <f>VLOOKUP($A33,'Return Data'!$B$7:$R$2843,16,0)</f>
        <v>19.773299999999999</v>
      </c>
      <c r="S33" s="67">
        <f t="shared" si="7"/>
        <v>6</v>
      </c>
    </row>
    <row r="34" spans="1:19" x14ac:dyDescent="0.3">
      <c r="A34" s="63" t="s">
        <v>999</v>
      </c>
      <c r="B34" s="64">
        <f>VLOOKUP($A34,'Return Data'!$B$7:$R$2843,3,0)</f>
        <v>44347</v>
      </c>
      <c r="C34" s="65">
        <f>VLOOKUP($A34,'Return Data'!$B$7:$R$2843,4,0)</f>
        <v>125.82666666666699</v>
      </c>
      <c r="D34" s="65">
        <f>VLOOKUP($A34,'Return Data'!$B$7:$R$2843,10,0)</f>
        <v>8.4837000000000007</v>
      </c>
      <c r="E34" s="66">
        <f t="shared" si="0"/>
        <v>4</v>
      </c>
      <c r="F34" s="65">
        <f>VLOOKUP($A34,'Return Data'!$B$7:$R$2843,11,0)</f>
        <v>18.853899999999999</v>
      </c>
      <c r="G34" s="66">
        <f t="shared" si="1"/>
        <v>21</v>
      </c>
      <c r="H34" s="65">
        <f>VLOOKUP($A34,'Return Data'!$B$7:$R$2843,12,0)</f>
        <v>33.441699999999997</v>
      </c>
      <c r="I34" s="66">
        <f t="shared" si="2"/>
        <v>22</v>
      </c>
      <c r="J34" s="65">
        <f>VLOOKUP($A34,'Return Data'!$B$7:$R$2843,13,0)</f>
        <v>52.7517</v>
      </c>
      <c r="K34" s="66">
        <f t="shared" si="3"/>
        <v>24</v>
      </c>
      <c r="L34" s="65">
        <f>VLOOKUP($A34,'Return Data'!$B$7:$R$2843,17,0)</f>
        <v>11.6358</v>
      </c>
      <c r="M34" s="66">
        <f t="shared" si="4"/>
        <v>26</v>
      </c>
      <c r="N34" s="65">
        <f>VLOOKUP($A34,'Return Data'!$B$7:$R$2843,14,0)</f>
        <v>9.8315999999999999</v>
      </c>
      <c r="O34" s="66">
        <f t="shared" si="8"/>
        <v>27</v>
      </c>
      <c r="P34" s="65">
        <f>VLOOKUP($A34,'Return Data'!$B$7:$R$2843,15,0)</f>
        <v>9.6178000000000008</v>
      </c>
      <c r="Q34" s="66">
        <f t="shared" si="9"/>
        <v>27</v>
      </c>
      <c r="R34" s="65">
        <f>VLOOKUP($A34,'Return Data'!$B$7:$R$2843,16,0)</f>
        <v>10.119</v>
      </c>
      <c r="S34" s="67">
        <f t="shared" si="7"/>
        <v>25</v>
      </c>
    </row>
    <row r="35" spans="1:19" x14ac:dyDescent="0.3">
      <c r="A35" s="63" t="s">
        <v>1001</v>
      </c>
      <c r="B35" s="64">
        <f>VLOOKUP($A35,'Return Data'!$B$7:$R$2843,3,0)</f>
        <v>44347</v>
      </c>
      <c r="C35" s="65">
        <f>VLOOKUP($A35,'Return Data'!$B$7:$R$2843,4,0)</f>
        <v>14.5</v>
      </c>
      <c r="D35" s="65">
        <f>VLOOKUP($A35,'Return Data'!$B$7:$R$2843,10,0)</f>
        <v>6.6176000000000004</v>
      </c>
      <c r="E35" s="66">
        <f t="shared" si="0"/>
        <v>16</v>
      </c>
      <c r="F35" s="65">
        <f>VLOOKUP($A35,'Return Data'!$B$7:$R$2843,11,0)</f>
        <v>19.735800000000001</v>
      </c>
      <c r="G35" s="66">
        <f t="shared" si="1"/>
        <v>18</v>
      </c>
      <c r="H35" s="65">
        <f>VLOOKUP($A35,'Return Data'!$B$7:$R$2843,12,0)</f>
        <v>35.009300000000003</v>
      </c>
      <c r="I35" s="66">
        <f t="shared" si="2"/>
        <v>18</v>
      </c>
      <c r="J35" s="65">
        <f>VLOOKUP($A35,'Return Data'!$B$7:$R$2843,13,0)</f>
        <v>57.952100000000002</v>
      </c>
      <c r="K35" s="66">
        <f t="shared" si="3"/>
        <v>15</v>
      </c>
      <c r="L35" s="65">
        <f>VLOOKUP($A35,'Return Data'!$B$7:$R$2843,17,0)</f>
        <v>14.530799999999999</v>
      </c>
      <c r="M35" s="66">
        <f t="shared" si="4"/>
        <v>19</v>
      </c>
      <c r="N35" s="65">
        <f>VLOOKUP($A35,'Return Data'!$B$7:$R$2843,14,0)</f>
        <v>11.2074</v>
      </c>
      <c r="O35" s="66">
        <f t="shared" si="8"/>
        <v>21</v>
      </c>
      <c r="P35" s="65">
        <f>VLOOKUP($A35,'Return Data'!$B$7:$R$2843,15,0)</f>
        <v>0</v>
      </c>
      <c r="Q35" s="66">
        <f t="shared" si="9"/>
        <v>28</v>
      </c>
      <c r="R35" s="65">
        <f>VLOOKUP($A35,'Return Data'!$B$7:$R$2843,16,0)</f>
        <v>9.5898000000000003</v>
      </c>
      <c r="S35" s="67">
        <f t="shared" si="7"/>
        <v>27</v>
      </c>
    </row>
    <row r="36" spans="1:19" x14ac:dyDescent="0.3">
      <c r="A36" s="63" t="s">
        <v>1920</v>
      </c>
      <c r="B36" s="64">
        <f>VLOOKUP($A36,'Return Data'!$B$7:$R$2843,3,0)</f>
        <v>44347</v>
      </c>
      <c r="C36" s="65">
        <f>VLOOKUP($A36,'Return Data'!$B$7:$R$2843,4,0)</f>
        <v>170.66319999999999</v>
      </c>
      <c r="D36" s="65">
        <f>VLOOKUP($A36,'Return Data'!$B$7:$R$2843,10,0)</f>
        <v>7.8776999999999999</v>
      </c>
      <c r="E36" s="66">
        <f t="shared" si="0"/>
        <v>7</v>
      </c>
      <c r="F36" s="65">
        <f>VLOOKUP($A36,'Return Data'!$B$7:$R$2843,11,0)</f>
        <v>20.423100000000002</v>
      </c>
      <c r="G36" s="66">
        <f t="shared" si="1"/>
        <v>11</v>
      </c>
      <c r="H36" s="65">
        <f>VLOOKUP($A36,'Return Data'!$B$7:$R$2843,12,0)</f>
        <v>37.437600000000003</v>
      </c>
      <c r="I36" s="66">
        <f t="shared" si="2"/>
        <v>9</v>
      </c>
      <c r="J36" s="65">
        <f>VLOOKUP($A36,'Return Data'!$B$7:$R$2843,13,0)</f>
        <v>60.704700000000003</v>
      </c>
      <c r="K36" s="66">
        <f t="shared" si="3"/>
        <v>10</v>
      </c>
      <c r="L36" s="65">
        <f>VLOOKUP($A36,'Return Data'!$B$7:$R$2843,17,0)</f>
        <v>16.982700000000001</v>
      </c>
      <c r="M36" s="66">
        <f t="shared" si="4"/>
        <v>6</v>
      </c>
      <c r="N36" s="65">
        <f>VLOOKUP($A36,'Return Data'!$B$7:$R$2843,14,0)</f>
        <v>13.287800000000001</v>
      </c>
      <c r="O36" s="66">
        <f t="shared" si="8"/>
        <v>6</v>
      </c>
      <c r="P36" s="65">
        <f>VLOOKUP($A36,'Return Data'!$B$7:$R$2843,15,0)</f>
        <v>13.9085</v>
      </c>
      <c r="Q36" s="66">
        <f t="shared" si="9"/>
        <v>6</v>
      </c>
      <c r="R36" s="65">
        <f>VLOOKUP($A36,'Return Data'!$B$7:$R$2843,16,0)</f>
        <v>13.4734</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6.9054172413793102</v>
      </c>
      <c r="E38" s="74"/>
      <c r="F38" s="75">
        <f>AVERAGE(F8:F36)</f>
        <v>20.451551724137932</v>
      </c>
      <c r="G38" s="74"/>
      <c r="H38" s="75">
        <f>AVERAGE(H8:H36)</f>
        <v>35.853593103448276</v>
      </c>
      <c r="I38" s="74"/>
      <c r="J38" s="75">
        <f>AVERAGE(J8:J36)</f>
        <v>57.834806896551726</v>
      </c>
      <c r="K38" s="74"/>
      <c r="L38" s="75">
        <f>AVERAGE(L8:L36)</f>
        <v>14.59990344827586</v>
      </c>
      <c r="M38" s="74"/>
      <c r="N38" s="75">
        <f>AVERAGE(N8:N36)</f>
        <v>12.169846428571429</v>
      </c>
      <c r="O38" s="74"/>
      <c r="P38" s="75">
        <f>AVERAGE(P8:P36)</f>
        <v>12.625121428571429</v>
      </c>
      <c r="Q38" s="74"/>
      <c r="R38" s="75">
        <f>AVERAGE(R8:R36)</f>
        <v>14.183017241379314</v>
      </c>
      <c r="S38" s="76"/>
    </row>
    <row r="39" spans="1:19" x14ac:dyDescent="0.3">
      <c r="A39" s="73" t="s">
        <v>28</v>
      </c>
      <c r="B39" s="74"/>
      <c r="C39" s="74"/>
      <c r="D39" s="75">
        <f>MIN(D8:D36)</f>
        <v>5.0208000000000004</v>
      </c>
      <c r="E39" s="74"/>
      <c r="F39" s="75">
        <f>MIN(F8:F36)</f>
        <v>12.4838</v>
      </c>
      <c r="G39" s="74"/>
      <c r="H39" s="75">
        <f>MIN(H8:H36)</f>
        <v>23.511700000000001</v>
      </c>
      <c r="I39" s="74"/>
      <c r="J39" s="75">
        <f>MIN(J8:J36)</f>
        <v>38.586599999999997</v>
      </c>
      <c r="K39" s="74"/>
      <c r="L39" s="75">
        <f>MIN(L8:L36)</f>
        <v>8.9806000000000008</v>
      </c>
      <c r="M39" s="74"/>
      <c r="N39" s="75">
        <f>MIN(N8:N36)</f>
        <v>8.7536000000000005</v>
      </c>
      <c r="O39" s="74"/>
      <c r="P39" s="75">
        <f>MIN(P8:P36)</f>
        <v>0</v>
      </c>
      <c r="Q39" s="74"/>
      <c r="R39" s="75">
        <f>MIN(R8:R36)</f>
        <v>6.3841000000000001</v>
      </c>
      <c r="S39" s="76"/>
    </row>
    <row r="40" spans="1:19" ht="15" thickBot="1" x14ac:dyDescent="0.35">
      <c r="A40" s="77" t="s">
        <v>29</v>
      </c>
      <c r="B40" s="78"/>
      <c r="C40" s="78"/>
      <c r="D40" s="79">
        <f>MAX(D8:D36)</f>
        <v>9.0446000000000009</v>
      </c>
      <c r="E40" s="78"/>
      <c r="F40" s="79">
        <f>MAX(F8:F36)</f>
        <v>30.289400000000001</v>
      </c>
      <c r="G40" s="78"/>
      <c r="H40" s="79">
        <f>MAX(H8:H36)</f>
        <v>48.9114</v>
      </c>
      <c r="I40" s="78"/>
      <c r="J40" s="79">
        <f>MAX(J8:J36)</f>
        <v>69.667500000000004</v>
      </c>
      <c r="K40" s="78"/>
      <c r="L40" s="79">
        <f>MAX(L8:L36)</f>
        <v>20.4527</v>
      </c>
      <c r="M40" s="78"/>
      <c r="N40" s="79">
        <f>MAX(N8:N36)</f>
        <v>16.8307</v>
      </c>
      <c r="O40" s="78"/>
      <c r="P40" s="79">
        <f>MAX(P8:P36)</f>
        <v>16.556899999999999</v>
      </c>
      <c r="Q40" s="78"/>
      <c r="R40" s="79">
        <f>MAX(R8:R36)</f>
        <v>20.135999999999999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44347</v>
      </c>
      <c r="C8" s="65">
        <f>VLOOKUP($A8,'Return Data'!$B$7:$R$2843,4,0)</f>
        <v>36.638500000000001</v>
      </c>
      <c r="D8" s="65">
        <f>VLOOKUP($A8,'Return Data'!$B$7:$R$2843,9,0)</f>
        <v>9.0673999999999992</v>
      </c>
      <c r="E8" s="66">
        <f t="shared" ref="E8:E35" si="0">RANK(D8,D$8:D$35,0)</f>
        <v>4</v>
      </c>
      <c r="F8" s="65">
        <f>VLOOKUP($A8,'Return Data'!$B$7:$R$2843,10,0)</f>
        <v>10.739800000000001</v>
      </c>
      <c r="G8" s="66">
        <f t="shared" ref="G8:G35" si="1">RANK(F8,F$8:F$35,0)</f>
        <v>7</v>
      </c>
      <c r="H8" s="65">
        <f>VLOOKUP($A8,'Return Data'!$B$7:$R$2843,11,0)</f>
        <v>6.0632999999999999</v>
      </c>
      <c r="I8" s="66">
        <f t="shared" ref="I8:I35" si="2">RANK(H8,H$8:H$35,0)</f>
        <v>3</v>
      </c>
      <c r="J8" s="65">
        <f>VLOOKUP($A8,'Return Data'!$B$7:$R$2843,12,0)</f>
        <v>7.6287000000000003</v>
      </c>
      <c r="K8" s="66">
        <f t="shared" ref="K8:K33" si="3">RANK(J8,J$8:J$35,0)</f>
        <v>4</v>
      </c>
      <c r="L8" s="65">
        <f>VLOOKUP($A8,'Return Data'!$B$7:$R$2843,13,0)</f>
        <v>9.5137</v>
      </c>
      <c r="M8" s="66">
        <f>RANK(L8,L$8:L$35,0)</f>
        <v>2</v>
      </c>
      <c r="N8" s="65">
        <f>VLOOKUP($A8,'Return Data'!$B$7:$R$2843,17,0)</f>
        <v>5.2441000000000004</v>
      </c>
      <c r="O8" s="66">
        <f>RANK(N8,N$8:N$35,0)</f>
        <v>21</v>
      </c>
      <c r="P8" s="65">
        <f>VLOOKUP($A8,'Return Data'!$B$7:$R$2843,14,0)</f>
        <v>6.1220999999999997</v>
      </c>
      <c r="Q8" s="66">
        <f>RANK(P8,P$8:P$35,0)</f>
        <v>22</v>
      </c>
      <c r="R8" s="65">
        <f>VLOOKUP($A8,'Return Data'!$B$7:$R$2843,16,0)</f>
        <v>7.8259999999999996</v>
      </c>
      <c r="S8" s="67">
        <f t="shared" ref="S8:S35" si="4">RANK(R8,R$8:R$35,0)</f>
        <v>20</v>
      </c>
    </row>
    <row r="9" spans="1:19" x14ac:dyDescent="0.3">
      <c r="A9" s="82" t="s">
        <v>54</v>
      </c>
      <c r="B9" s="64">
        <f>VLOOKUP($A9,'Return Data'!$B$7:$R$2843,3,0)</f>
        <v>44347</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-16.524100000000001</v>
      </c>
      <c r="S9" s="67">
        <f t="shared" si="4"/>
        <v>27</v>
      </c>
    </row>
    <row r="10" spans="1:19" x14ac:dyDescent="0.3">
      <c r="A10" s="82" t="s">
        <v>55</v>
      </c>
      <c r="B10" s="64">
        <f>VLOOKUP($A10,'Return Data'!$B$7:$R$2843,3,0)</f>
        <v>44347</v>
      </c>
      <c r="C10" s="65">
        <f>VLOOKUP($A10,'Return Data'!$B$7:$R$2843,4,0)</f>
        <v>25.244</v>
      </c>
      <c r="D10" s="65">
        <f>VLOOKUP($A10,'Return Data'!$B$7:$R$2843,9,0)</f>
        <v>8.8770000000000007</v>
      </c>
      <c r="E10" s="66">
        <f t="shared" si="0"/>
        <v>5</v>
      </c>
      <c r="F10" s="65">
        <f>VLOOKUP($A10,'Return Data'!$B$7:$R$2843,10,0)</f>
        <v>16.128</v>
      </c>
      <c r="G10" s="66">
        <f t="shared" si="1"/>
        <v>2</v>
      </c>
      <c r="H10" s="65">
        <f>VLOOKUP($A10,'Return Data'!$B$7:$R$2843,11,0)</f>
        <v>3.1604000000000001</v>
      </c>
      <c r="I10" s="66">
        <f t="shared" si="2"/>
        <v>11</v>
      </c>
      <c r="J10" s="65">
        <f>VLOOKUP($A10,'Return Data'!$B$7:$R$2843,12,0)</f>
        <v>6.3803000000000001</v>
      </c>
      <c r="K10" s="66">
        <f t="shared" si="3"/>
        <v>10</v>
      </c>
      <c r="L10" s="65">
        <f>VLOOKUP($A10,'Return Data'!$B$7:$R$2843,13,0)</f>
        <v>7.1852999999999998</v>
      </c>
      <c r="M10" s="66">
        <f t="shared" ref="M10:M33" si="5">RANK(L10,L$8:L$35,0)</f>
        <v>8</v>
      </c>
      <c r="N10" s="65">
        <f>VLOOKUP($A10,'Return Data'!$B$7:$R$2843,17,0)</f>
        <v>10.1257</v>
      </c>
      <c r="O10" s="66">
        <f t="shared" ref="O10:O21" si="6">RANK(N10,N$8:N$35,0)</f>
        <v>4</v>
      </c>
      <c r="P10" s="65">
        <f>VLOOKUP($A10,'Return Data'!$B$7:$R$2843,14,0)</f>
        <v>10.675000000000001</v>
      </c>
      <c r="Q10" s="66">
        <f t="shared" ref="Q10:Q21" si="7">RANK(P10,P$8:P$35,0)</f>
        <v>2</v>
      </c>
      <c r="R10" s="65">
        <f>VLOOKUP($A10,'Return Data'!$B$7:$R$2843,16,0)</f>
        <v>9.6186000000000007</v>
      </c>
      <c r="S10" s="67">
        <f t="shared" si="4"/>
        <v>3</v>
      </c>
    </row>
    <row r="11" spans="1:19" x14ac:dyDescent="0.3">
      <c r="A11" s="82" t="s">
        <v>56</v>
      </c>
      <c r="B11" s="64">
        <f>VLOOKUP($A11,'Return Data'!$B$7:$R$2843,3,0)</f>
        <v>44347</v>
      </c>
      <c r="C11" s="65">
        <f>VLOOKUP($A11,'Return Data'!$B$7:$R$2843,4,0)</f>
        <v>19.542400000000001</v>
      </c>
      <c r="D11" s="65">
        <f>VLOOKUP($A11,'Return Data'!$B$7:$R$2843,9,0)</f>
        <v>6.6223000000000001</v>
      </c>
      <c r="E11" s="66">
        <f t="shared" si="0"/>
        <v>10</v>
      </c>
      <c r="F11" s="65">
        <f>VLOOKUP($A11,'Return Data'!$B$7:$R$2843,10,0)</f>
        <v>8.4558999999999997</v>
      </c>
      <c r="G11" s="66">
        <f t="shared" si="1"/>
        <v>15</v>
      </c>
      <c r="H11" s="65">
        <f>VLOOKUP($A11,'Return Data'!$B$7:$R$2843,11,0)</f>
        <v>7.4665999999999997</v>
      </c>
      <c r="I11" s="66">
        <f t="shared" si="2"/>
        <v>2</v>
      </c>
      <c r="J11" s="65">
        <f>VLOOKUP($A11,'Return Data'!$B$7:$R$2843,12,0)</f>
        <v>9.1151999999999997</v>
      </c>
      <c r="K11" s="66">
        <f t="shared" si="3"/>
        <v>2</v>
      </c>
      <c r="L11" s="65">
        <f>VLOOKUP($A11,'Return Data'!$B$7:$R$2843,13,0)</f>
        <v>7.6292</v>
      </c>
      <c r="M11" s="66">
        <f t="shared" si="5"/>
        <v>6</v>
      </c>
      <c r="N11" s="65">
        <f>VLOOKUP($A11,'Return Data'!$B$7:$R$2843,17,0)</f>
        <v>3.3957000000000002</v>
      </c>
      <c r="O11" s="66">
        <f t="shared" si="6"/>
        <v>23</v>
      </c>
      <c r="P11" s="65">
        <f>VLOOKUP($A11,'Return Data'!$B$7:$R$2843,14,0)</f>
        <v>4.7427000000000001</v>
      </c>
      <c r="Q11" s="66">
        <f t="shared" si="7"/>
        <v>23</v>
      </c>
      <c r="R11" s="65">
        <f>VLOOKUP($A11,'Return Data'!$B$7:$R$2843,16,0)</f>
        <v>7.6231999999999998</v>
      </c>
      <c r="S11" s="67">
        <f t="shared" si="4"/>
        <v>22</v>
      </c>
    </row>
    <row r="12" spans="1:19" x14ac:dyDescent="0.3">
      <c r="A12" s="82" t="s">
        <v>57</v>
      </c>
      <c r="B12" s="64">
        <f>VLOOKUP($A12,'Return Data'!$B$7:$R$2843,3,0)</f>
        <v>44347</v>
      </c>
      <c r="C12" s="65">
        <f>VLOOKUP($A12,'Return Data'!$B$7:$R$2843,4,0)</f>
        <v>38.699300000000001</v>
      </c>
      <c r="D12" s="65">
        <f>VLOOKUP($A12,'Return Data'!$B$7:$R$2843,9,0)</f>
        <v>4.6520000000000001</v>
      </c>
      <c r="E12" s="66">
        <f t="shared" si="0"/>
        <v>19</v>
      </c>
      <c r="F12" s="65">
        <f>VLOOKUP($A12,'Return Data'!$B$7:$R$2843,10,0)</f>
        <v>9.7139000000000006</v>
      </c>
      <c r="G12" s="66">
        <f t="shared" si="1"/>
        <v>11</v>
      </c>
      <c r="H12" s="65">
        <f>VLOOKUP($A12,'Return Data'!$B$7:$R$2843,11,0)</f>
        <v>1.8878999999999999</v>
      </c>
      <c r="I12" s="66">
        <f t="shared" si="2"/>
        <v>18</v>
      </c>
      <c r="J12" s="65">
        <f>VLOOKUP($A12,'Return Data'!$B$7:$R$2843,12,0)</f>
        <v>5.7812000000000001</v>
      </c>
      <c r="K12" s="66">
        <f t="shared" si="3"/>
        <v>14</v>
      </c>
      <c r="L12" s="65">
        <f>VLOOKUP($A12,'Return Data'!$B$7:$R$2843,13,0)</f>
        <v>3.9883999999999999</v>
      </c>
      <c r="M12" s="66">
        <f t="shared" si="5"/>
        <v>23</v>
      </c>
      <c r="N12" s="65">
        <f>VLOOKUP($A12,'Return Data'!$B$7:$R$2843,17,0)</f>
        <v>7.4935</v>
      </c>
      <c r="O12" s="66">
        <f t="shared" si="6"/>
        <v>18</v>
      </c>
      <c r="P12" s="65">
        <f>VLOOKUP($A12,'Return Data'!$B$7:$R$2843,14,0)</f>
        <v>8.1807999999999996</v>
      </c>
      <c r="Q12" s="66">
        <f t="shared" si="7"/>
        <v>17</v>
      </c>
      <c r="R12" s="65">
        <f>VLOOKUP($A12,'Return Data'!$B$7:$R$2843,16,0)</f>
        <v>8.6928999999999998</v>
      </c>
      <c r="S12" s="67">
        <f t="shared" si="4"/>
        <v>10</v>
      </c>
    </row>
    <row r="13" spans="1:19" x14ac:dyDescent="0.3">
      <c r="A13" s="82" t="s">
        <v>58</v>
      </c>
      <c r="B13" s="64">
        <f>VLOOKUP($A13,'Return Data'!$B$7:$R$2843,3,0)</f>
        <v>44347</v>
      </c>
      <c r="C13" s="65">
        <f>VLOOKUP($A13,'Return Data'!$B$7:$R$2843,4,0)</f>
        <v>25.3078</v>
      </c>
      <c r="D13" s="65">
        <f>VLOOKUP($A13,'Return Data'!$B$7:$R$2843,9,0)</f>
        <v>4.2443</v>
      </c>
      <c r="E13" s="66">
        <f t="shared" si="0"/>
        <v>22</v>
      </c>
      <c r="F13" s="65">
        <f>VLOOKUP($A13,'Return Data'!$B$7:$R$2843,10,0)</f>
        <v>4.4194000000000004</v>
      </c>
      <c r="G13" s="66">
        <f t="shared" si="1"/>
        <v>26</v>
      </c>
      <c r="H13" s="65">
        <f>VLOOKUP($A13,'Return Data'!$B$7:$R$2843,11,0)</f>
        <v>1.2347999999999999</v>
      </c>
      <c r="I13" s="66">
        <f t="shared" si="2"/>
        <v>23</v>
      </c>
      <c r="J13" s="65">
        <f>VLOOKUP($A13,'Return Data'!$B$7:$R$2843,12,0)</f>
        <v>4.6402999999999999</v>
      </c>
      <c r="K13" s="66">
        <f t="shared" si="3"/>
        <v>24</v>
      </c>
      <c r="L13" s="65">
        <f>VLOOKUP($A13,'Return Data'!$B$7:$R$2843,13,0)</f>
        <v>3.7869999999999999</v>
      </c>
      <c r="M13" s="66">
        <f t="shared" si="5"/>
        <v>25</v>
      </c>
      <c r="N13" s="65">
        <f>VLOOKUP($A13,'Return Data'!$B$7:$R$2843,17,0)</f>
        <v>7.7083000000000004</v>
      </c>
      <c r="O13" s="66">
        <f t="shared" si="6"/>
        <v>16</v>
      </c>
      <c r="P13" s="65">
        <f>VLOOKUP($A13,'Return Data'!$B$7:$R$2843,14,0)</f>
        <v>8.3169000000000004</v>
      </c>
      <c r="Q13" s="66">
        <f t="shared" si="7"/>
        <v>15</v>
      </c>
      <c r="R13" s="65">
        <f>VLOOKUP($A13,'Return Data'!$B$7:$R$2843,16,0)</f>
        <v>8.6755999999999993</v>
      </c>
      <c r="S13" s="67">
        <f t="shared" si="4"/>
        <v>11</v>
      </c>
    </row>
    <row r="14" spans="1:19" x14ac:dyDescent="0.3">
      <c r="A14" s="82" t="s">
        <v>59</v>
      </c>
      <c r="B14" s="64">
        <f>VLOOKUP($A14,'Return Data'!$B$7:$R$2843,3,0)</f>
        <v>44347</v>
      </c>
      <c r="C14" s="65">
        <f>VLOOKUP($A14,'Return Data'!$B$7:$R$2843,4,0)</f>
        <v>2733.1237999999998</v>
      </c>
      <c r="D14" s="65">
        <f>VLOOKUP($A14,'Return Data'!$B$7:$R$2843,9,0)</f>
        <v>4.1798000000000002</v>
      </c>
      <c r="E14" s="66">
        <f t="shared" si="0"/>
        <v>23</v>
      </c>
      <c r="F14" s="65">
        <f>VLOOKUP($A14,'Return Data'!$B$7:$R$2843,10,0)</f>
        <v>10.760199999999999</v>
      </c>
      <c r="G14" s="66">
        <f t="shared" si="1"/>
        <v>6</v>
      </c>
      <c r="H14" s="65">
        <f>VLOOKUP($A14,'Return Data'!$B$7:$R$2843,11,0)</f>
        <v>1.6128</v>
      </c>
      <c r="I14" s="66">
        <f t="shared" si="2"/>
        <v>20</v>
      </c>
      <c r="J14" s="65">
        <f>VLOOKUP($A14,'Return Data'!$B$7:$R$2843,12,0)</f>
        <v>5.7426000000000004</v>
      </c>
      <c r="K14" s="66">
        <f t="shared" si="3"/>
        <v>15</v>
      </c>
      <c r="L14" s="65">
        <f>VLOOKUP($A14,'Return Data'!$B$7:$R$2843,13,0)</f>
        <v>4.4634999999999998</v>
      </c>
      <c r="M14" s="66">
        <f t="shared" si="5"/>
        <v>19</v>
      </c>
      <c r="N14" s="65">
        <f>VLOOKUP($A14,'Return Data'!$B$7:$R$2843,17,0)</f>
        <v>10.158300000000001</v>
      </c>
      <c r="O14" s="66">
        <f t="shared" si="6"/>
        <v>3</v>
      </c>
      <c r="P14" s="65">
        <f>VLOOKUP($A14,'Return Data'!$B$7:$R$2843,14,0)</f>
        <v>10.2516</v>
      </c>
      <c r="Q14" s="66">
        <f t="shared" si="7"/>
        <v>4</v>
      </c>
      <c r="R14" s="65">
        <f>VLOOKUP($A14,'Return Data'!$B$7:$R$2843,16,0)</f>
        <v>8.8937000000000008</v>
      </c>
      <c r="S14" s="67">
        <f t="shared" si="4"/>
        <v>9</v>
      </c>
    </row>
    <row r="15" spans="1:19" x14ac:dyDescent="0.3">
      <c r="A15" s="82" t="s">
        <v>61</v>
      </c>
      <c r="B15" s="64">
        <f>VLOOKUP($A15,'Return Data'!$B$7:$R$2843,3,0)</f>
        <v>44347</v>
      </c>
      <c r="C15" s="65">
        <f>VLOOKUP($A15,'Return Data'!$B$7:$R$2843,4,0)</f>
        <v>77.389899999999997</v>
      </c>
      <c r="D15" s="65">
        <f>VLOOKUP($A15,'Return Data'!$B$7:$R$2843,9,0)</f>
        <v>7.5701999999999998</v>
      </c>
      <c r="E15" s="66">
        <f t="shared" si="0"/>
        <v>8</v>
      </c>
      <c r="F15" s="65">
        <f>VLOOKUP($A15,'Return Data'!$B$7:$R$2843,10,0)</f>
        <v>16.639099999999999</v>
      </c>
      <c r="G15" s="66">
        <f t="shared" si="1"/>
        <v>1</v>
      </c>
      <c r="H15" s="65">
        <f>VLOOKUP($A15,'Return Data'!$B$7:$R$2843,11,0)</f>
        <v>15.948700000000001</v>
      </c>
      <c r="I15" s="66">
        <f t="shared" si="2"/>
        <v>1</v>
      </c>
      <c r="J15" s="65">
        <f>VLOOKUP($A15,'Return Data'!$B$7:$R$2843,12,0)</f>
        <v>17.236499999999999</v>
      </c>
      <c r="K15" s="66">
        <f t="shared" si="3"/>
        <v>1</v>
      </c>
      <c r="L15" s="65">
        <f>VLOOKUP($A15,'Return Data'!$B$7:$R$2843,13,0)</f>
        <v>10.7807</v>
      </c>
      <c r="M15" s="66">
        <f t="shared" si="5"/>
        <v>1</v>
      </c>
      <c r="N15" s="65">
        <f>VLOOKUP($A15,'Return Data'!$B$7:$R$2843,17,0)</f>
        <v>4.4161000000000001</v>
      </c>
      <c r="O15" s="66">
        <f t="shared" si="6"/>
        <v>22</v>
      </c>
      <c r="P15" s="65">
        <f>VLOOKUP($A15,'Return Data'!$B$7:$R$2843,14,0)</f>
        <v>6.5091000000000001</v>
      </c>
      <c r="Q15" s="66">
        <f t="shared" si="7"/>
        <v>20</v>
      </c>
      <c r="R15" s="65">
        <f>VLOOKUP($A15,'Return Data'!$B$7:$R$2843,16,0)</f>
        <v>8.4907000000000004</v>
      </c>
      <c r="S15" s="67">
        <f t="shared" si="4"/>
        <v>14</v>
      </c>
    </row>
    <row r="16" spans="1:19" x14ac:dyDescent="0.3">
      <c r="A16" s="82" t="s">
        <v>62</v>
      </c>
      <c r="B16" s="64">
        <f>VLOOKUP($A16,'Return Data'!$B$7:$R$2843,3,0)</f>
        <v>44347</v>
      </c>
      <c r="C16" s="65">
        <f>VLOOKUP($A16,'Return Data'!$B$7:$R$2843,4,0)</f>
        <v>72.620999999999995</v>
      </c>
      <c r="D16" s="65">
        <f>VLOOKUP($A16,'Return Data'!$B$7:$R$2843,9,0)</f>
        <v>5.6905999999999999</v>
      </c>
      <c r="E16" s="66">
        <f t="shared" si="0"/>
        <v>17</v>
      </c>
      <c r="F16" s="65">
        <f>VLOOKUP($A16,'Return Data'!$B$7:$R$2843,10,0)</f>
        <v>4.8605</v>
      </c>
      <c r="G16" s="66">
        <f t="shared" si="1"/>
        <v>25</v>
      </c>
      <c r="H16" s="65">
        <f>VLOOKUP($A16,'Return Data'!$B$7:$R$2843,11,0)</f>
        <v>2.2206999999999999</v>
      </c>
      <c r="I16" s="66">
        <f t="shared" si="2"/>
        <v>14</v>
      </c>
      <c r="J16" s="65">
        <f>VLOOKUP($A16,'Return Data'!$B$7:$R$2843,12,0)</f>
        <v>5.0153999999999996</v>
      </c>
      <c r="K16" s="66">
        <f t="shared" si="3"/>
        <v>22</v>
      </c>
      <c r="L16" s="65">
        <f>VLOOKUP($A16,'Return Data'!$B$7:$R$2843,13,0)</f>
        <v>5.9476000000000004</v>
      </c>
      <c r="M16" s="66">
        <f t="shared" si="5"/>
        <v>11</v>
      </c>
      <c r="N16" s="65">
        <f>VLOOKUP($A16,'Return Data'!$B$7:$R$2843,17,0)</f>
        <v>7.5271999999999997</v>
      </c>
      <c r="O16" s="66">
        <f t="shared" si="6"/>
        <v>17</v>
      </c>
      <c r="P16" s="65">
        <f>VLOOKUP($A16,'Return Data'!$B$7:$R$2843,14,0)</f>
        <v>6.2210000000000001</v>
      </c>
      <c r="Q16" s="66">
        <f t="shared" si="7"/>
        <v>21</v>
      </c>
      <c r="R16" s="65">
        <f>VLOOKUP($A16,'Return Data'!$B$7:$R$2843,16,0)</f>
        <v>7.8410000000000002</v>
      </c>
      <c r="S16" s="67">
        <f t="shared" si="4"/>
        <v>18</v>
      </c>
    </row>
    <row r="17" spans="1:19" x14ac:dyDescent="0.3">
      <c r="A17" s="82" t="s">
        <v>63</v>
      </c>
      <c r="B17" s="64">
        <f>VLOOKUP($A17,'Return Data'!$B$7:$R$2843,3,0)</f>
        <v>44347</v>
      </c>
      <c r="C17" s="65">
        <f>VLOOKUP($A17,'Return Data'!$B$7:$R$2843,4,0)</f>
        <v>30.307400000000001</v>
      </c>
      <c r="D17" s="65">
        <f>VLOOKUP($A17,'Return Data'!$B$7:$R$2843,9,0)</f>
        <v>5.8799000000000001</v>
      </c>
      <c r="E17" s="66">
        <f t="shared" si="0"/>
        <v>14</v>
      </c>
      <c r="F17" s="65">
        <f>VLOOKUP($A17,'Return Data'!$B$7:$R$2843,10,0)</f>
        <v>8.0892999999999997</v>
      </c>
      <c r="G17" s="66">
        <f t="shared" si="1"/>
        <v>17</v>
      </c>
      <c r="H17" s="65">
        <f>VLOOKUP($A17,'Return Data'!$B$7:$R$2843,11,0)</f>
        <v>1.9307000000000001</v>
      </c>
      <c r="I17" s="66">
        <f t="shared" si="2"/>
        <v>17</v>
      </c>
      <c r="J17" s="65">
        <f>VLOOKUP($A17,'Return Data'!$B$7:$R$2843,12,0)</f>
        <v>5.6657000000000002</v>
      </c>
      <c r="K17" s="66">
        <f t="shared" si="3"/>
        <v>16</v>
      </c>
      <c r="L17" s="65">
        <f>VLOOKUP($A17,'Return Data'!$B$7:$R$2843,13,0)</f>
        <v>4.7298</v>
      </c>
      <c r="M17" s="66">
        <f t="shared" si="5"/>
        <v>17</v>
      </c>
      <c r="N17" s="65">
        <f>VLOOKUP($A17,'Return Data'!$B$7:$R$2843,17,0)</f>
        <v>7.8804999999999996</v>
      </c>
      <c r="O17" s="66">
        <f t="shared" si="6"/>
        <v>14</v>
      </c>
      <c r="P17" s="65">
        <f>VLOOKUP($A17,'Return Data'!$B$7:$R$2843,14,0)</f>
        <v>8.9544999999999995</v>
      </c>
      <c r="Q17" s="66">
        <f t="shared" si="7"/>
        <v>11</v>
      </c>
      <c r="R17" s="65">
        <f>VLOOKUP($A17,'Return Data'!$B$7:$R$2843,16,0)</f>
        <v>7.8293999999999997</v>
      </c>
      <c r="S17" s="67">
        <f t="shared" si="4"/>
        <v>19</v>
      </c>
    </row>
    <row r="18" spans="1:19" x14ac:dyDescent="0.3">
      <c r="A18" s="82" t="s">
        <v>64</v>
      </c>
      <c r="B18" s="64">
        <f>VLOOKUP($A18,'Return Data'!$B$7:$R$2843,3,0)</f>
        <v>44347</v>
      </c>
      <c r="C18" s="65">
        <f>VLOOKUP($A18,'Return Data'!$B$7:$R$2843,4,0)</f>
        <v>29.679400000000001</v>
      </c>
      <c r="D18" s="65">
        <f>VLOOKUP($A18,'Return Data'!$B$7:$R$2843,9,0)</f>
        <v>6.3296999999999999</v>
      </c>
      <c r="E18" s="66">
        <f t="shared" si="0"/>
        <v>12</v>
      </c>
      <c r="F18" s="65">
        <f>VLOOKUP($A18,'Return Data'!$B$7:$R$2843,10,0)</f>
        <v>8.6712000000000007</v>
      </c>
      <c r="G18" s="66">
        <f t="shared" si="1"/>
        <v>14</v>
      </c>
      <c r="H18" s="65">
        <f>VLOOKUP($A18,'Return Data'!$B$7:$R$2843,11,0)</f>
        <v>4.9520999999999997</v>
      </c>
      <c r="I18" s="66">
        <f t="shared" si="2"/>
        <v>5</v>
      </c>
      <c r="J18" s="65">
        <f>VLOOKUP($A18,'Return Data'!$B$7:$R$2843,12,0)</f>
        <v>8.2782</v>
      </c>
      <c r="K18" s="66">
        <f t="shared" si="3"/>
        <v>3</v>
      </c>
      <c r="L18" s="65">
        <f>VLOOKUP($A18,'Return Data'!$B$7:$R$2843,13,0)</f>
        <v>7.7660999999999998</v>
      </c>
      <c r="M18" s="66">
        <f t="shared" si="5"/>
        <v>5</v>
      </c>
      <c r="N18" s="65">
        <f>VLOOKUP($A18,'Return Data'!$B$7:$R$2843,17,0)</f>
        <v>10.382400000000001</v>
      </c>
      <c r="O18" s="66">
        <f t="shared" si="6"/>
        <v>1</v>
      </c>
      <c r="P18" s="65">
        <f>VLOOKUP($A18,'Return Data'!$B$7:$R$2843,14,0)</f>
        <v>10.1953</v>
      </c>
      <c r="Q18" s="66">
        <f t="shared" si="7"/>
        <v>5</v>
      </c>
      <c r="R18" s="65">
        <f>VLOOKUP($A18,'Return Data'!$B$7:$R$2843,16,0)</f>
        <v>10.7956</v>
      </c>
      <c r="S18" s="67">
        <f t="shared" si="4"/>
        <v>1</v>
      </c>
    </row>
    <row r="19" spans="1:19" x14ac:dyDescent="0.3">
      <c r="A19" s="82" t="s">
        <v>65</v>
      </c>
      <c r="B19" s="64">
        <f>VLOOKUP($A19,'Return Data'!$B$7:$R$2843,3,0)</f>
        <v>44347</v>
      </c>
      <c r="C19" s="65">
        <f>VLOOKUP($A19,'Return Data'!$B$7:$R$2843,4,0)</f>
        <v>18.695599999999999</v>
      </c>
      <c r="D19" s="65">
        <f>VLOOKUP($A19,'Return Data'!$B$7:$R$2843,9,0)</f>
        <v>9.7664000000000009</v>
      </c>
      <c r="E19" s="66">
        <f t="shared" si="0"/>
        <v>3</v>
      </c>
      <c r="F19" s="65">
        <f>VLOOKUP($A19,'Return Data'!$B$7:$R$2843,10,0)</f>
        <v>8.1904000000000003</v>
      </c>
      <c r="G19" s="66">
        <f t="shared" si="1"/>
        <v>16</v>
      </c>
      <c r="H19" s="65">
        <f>VLOOKUP($A19,'Return Data'!$B$7:$R$2843,11,0)</f>
        <v>4.8151000000000002</v>
      </c>
      <c r="I19" s="66">
        <f t="shared" si="2"/>
        <v>6</v>
      </c>
      <c r="J19" s="65">
        <f>VLOOKUP($A19,'Return Data'!$B$7:$R$2843,12,0)</f>
        <v>7.0369999999999999</v>
      </c>
      <c r="K19" s="66">
        <f t="shared" si="3"/>
        <v>7</v>
      </c>
      <c r="L19" s="65">
        <f>VLOOKUP($A19,'Return Data'!$B$7:$R$2843,13,0)</f>
        <v>7.9263000000000003</v>
      </c>
      <c r="M19" s="66">
        <f t="shared" si="5"/>
        <v>4</v>
      </c>
      <c r="N19" s="65">
        <f>VLOOKUP($A19,'Return Data'!$B$7:$R$2843,17,0)</f>
        <v>7.2952000000000004</v>
      </c>
      <c r="O19" s="66">
        <f t="shared" si="6"/>
        <v>19</v>
      </c>
      <c r="P19" s="65">
        <f>VLOOKUP($A19,'Return Data'!$B$7:$R$2843,14,0)</f>
        <v>8.2649000000000008</v>
      </c>
      <c r="Q19" s="66">
        <f t="shared" si="7"/>
        <v>16</v>
      </c>
      <c r="R19" s="65">
        <f>VLOOKUP($A19,'Return Data'!$B$7:$R$2843,16,0)</f>
        <v>6.6894</v>
      </c>
      <c r="S19" s="67">
        <f t="shared" si="4"/>
        <v>25</v>
      </c>
    </row>
    <row r="20" spans="1:19" x14ac:dyDescent="0.3">
      <c r="A20" s="82" t="s">
        <v>66</v>
      </c>
      <c r="B20" s="64">
        <f>VLOOKUP($A20,'Return Data'!$B$7:$R$2843,3,0)</f>
        <v>44347</v>
      </c>
      <c r="C20" s="65">
        <f>VLOOKUP($A20,'Return Data'!$B$7:$R$2843,4,0)</f>
        <v>29.291599999999999</v>
      </c>
      <c r="D20" s="65">
        <f>VLOOKUP($A20,'Return Data'!$B$7:$R$2843,9,0)</f>
        <v>6.2149000000000001</v>
      </c>
      <c r="E20" s="66">
        <f t="shared" si="0"/>
        <v>13</v>
      </c>
      <c r="F20" s="65">
        <f>VLOOKUP($A20,'Return Data'!$B$7:$R$2843,10,0)</f>
        <v>9.7264999999999997</v>
      </c>
      <c r="G20" s="66">
        <f t="shared" si="1"/>
        <v>10</v>
      </c>
      <c r="H20" s="65">
        <f>VLOOKUP($A20,'Return Data'!$B$7:$R$2843,11,0)</f>
        <v>1.5881000000000001</v>
      </c>
      <c r="I20" s="66">
        <f t="shared" si="2"/>
        <v>21</v>
      </c>
      <c r="J20" s="65">
        <f>VLOOKUP($A20,'Return Data'!$B$7:$R$2843,12,0)</f>
        <v>6.2503000000000002</v>
      </c>
      <c r="K20" s="66">
        <f t="shared" si="3"/>
        <v>12</v>
      </c>
      <c r="L20" s="65">
        <f>VLOOKUP($A20,'Return Data'!$B$7:$R$2843,13,0)</f>
        <v>5.1673</v>
      </c>
      <c r="M20" s="66">
        <f t="shared" si="5"/>
        <v>14</v>
      </c>
      <c r="N20" s="65">
        <f>VLOOKUP($A20,'Return Data'!$B$7:$R$2843,17,0)</f>
        <v>10.234999999999999</v>
      </c>
      <c r="O20" s="66">
        <f t="shared" si="6"/>
        <v>2</v>
      </c>
      <c r="P20" s="65">
        <f>VLOOKUP($A20,'Return Data'!$B$7:$R$2843,14,0)</f>
        <v>10.8506</v>
      </c>
      <c r="Q20" s="66">
        <f t="shared" si="7"/>
        <v>1</v>
      </c>
      <c r="R20" s="65">
        <f>VLOOKUP($A20,'Return Data'!$B$7:$R$2843,16,0)</f>
        <v>9.4922000000000004</v>
      </c>
      <c r="S20" s="67">
        <f t="shared" si="4"/>
        <v>4</v>
      </c>
    </row>
    <row r="21" spans="1:19" x14ac:dyDescent="0.3">
      <c r="A21" s="82" t="s">
        <v>67</v>
      </c>
      <c r="B21" s="64">
        <f>VLOOKUP($A21,'Return Data'!$B$7:$R$2843,3,0)</f>
        <v>44347</v>
      </c>
      <c r="C21" s="65">
        <f>VLOOKUP($A21,'Return Data'!$B$7:$R$2843,4,0)</f>
        <v>17.9312</v>
      </c>
      <c r="D21" s="65">
        <f>VLOOKUP($A21,'Return Data'!$B$7:$R$2843,9,0)</f>
        <v>12.153700000000001</v>
      </c>
      <c r="E21" s="66">
        <f t="shared" si="0"/>
        <v>1</v>
      </c>
      <c r="F21" s="65">
        <f>VLOOKUP($A21,'Return Data'!$B$7:$R$2843,10,0)</f>
        <v>11.0716</v>
      </c>
      <c r="G21" s="66">
        <f t="shared" si="1"/>
        <v>5</v>
      </c>
      <c r="H21" s="65">
        <f>VLOOKUP($A21,'Return Data'!$B$7:$R$2843,11,0)</f>
        <v>5.4523000000000001</v>
      </c>
      <c r="I21" s="66">
        <f t="shared" si="2"/>
        <v>4</v>
      </c>
      <c r="J21" s="65">
        <f>VLOOKUP($A21,'Return Data'!$B$7:$R$2843,12,0)</f>
        <v>7.6029</v>
      </c>
      <c r="K21" s="66">
        <f t="shared" si="3"/>
        <v>5</v>
      </c>
      <c r="L21" s="65">
        <f>VLOOKUP($A21,'Return Data'!$B$7:$R$2843,13,0)</f>
        <v>8.6011000000000006</v>
      </c>
      <c r="M21" s="66">
        <f t="shared" si="5"/>
        <v>3</v>
      </c>
      <c r="N21" s="65">
        <f>VLOOKUP($A21,'Return Data'!$B$7:$R$2843,17,0)</f>
        <v>7.8689</v>
      </c>
      <c r="O21" s="66">
        <f t="shared" si="6"/>
        <v>15</v>
      </c>
      <c r="P21" s="65">
        <f>VLOOKUP($A21,'Return Data'!$B$7:$R$2843,14,0)</f>
        <v>8.0183999999999997</v>
      </c>
      <c r="Q21" s="66">
        <f t="shared" si="7"/>
        <v>18</v>
      </c>
      <c r="R21" s="65">
        <f>VLOOKUP($A21,'Return Data'!$B$7:$R$2843,16,0)</f>
        <v>7.6321000000000003</v>
      </c>
      <c r="S21" s="67">
        <f t="shared" si="4"/>
        <v>21</v>
      </c>
    </row>
    <row r="22" spans="1:19" x14ac:dyDescent="0.3">
      <c r="A22" s="82" t="s">
        <v>68</v>
      </c>
      <c r="B22" s="64">
        <f>VLOOKUP($A22,'Return Data'!$B$7:$R$2843,3,0)</f>
        <v>44347</v>
      </c>
      <c r="C22" s="65">
        <f>VLOOKUP($A22,'Return Data'!$B$7:$R$2843,4,0)</f>
        <v>1211.2407000000001</v>
      </c>
      <c r="D22" s="65">
        <f>VLOOKUP($A22,'Return Data'!$B$7:$R$2843,9,0)</f>
        <v>6.7445000000000004</v>
      </c>
      <c r="E22" s="66">
        <f t="shared" si="0"/>
        <v>9</v>
      </c>
      <c r="F22" s="65">
        <f>VLOOKUP($A22,'Return Data'!$B$7:$R$2843,10,0)</f>
        <v>7.9983000000000004</v>
      </c>
      <c r="G22" s="66">
        <f t="shared" si="1"/>
        <v>18</v>
      </c>
      <c r="H22" s="65">
        <f>VLOOKUP($A22,'Return Data'!$B$7:$R$2843,11,0)</f>
        <v>3.3908</v>
      </c>
      <c r="I22" s="66">
        <f t="shared" si="2"/>
        <v>8</v>
      </c>
      <c r="J22" s="65">
        <f>VLOOKUP($A22,'Return Data'!$B$7:$R$2843,12,0)</f>
        <v>6.9794999999999998</v>
      </c>
      <c r="K22" s="66">
        <f t="shared" si="3"/>
        <v>8</v>
      </c>
      <c r="L22" s="65">
        <f>VLOOKUP($A22,'Return Data'!$B$7:$R$2843,13,0)</f>
        <v>5.8768000000000002</v>
      </c>
      <c r="M22" s="66">
        <f t="shared" si="5"/>
        <v>12</v>
      </c>
      <c r="N22" s="65"/>
      <c r="O22" s="66"/>
      <c r="P22" s="65"/>
      <c r="Q22" s="66"/>
      <c r="R22" s="65">
        <f>VLOOKUP($A22,'Return Data'!$B$7:$R$2843,16,0)</f>
        <v>7.9992000000000001</v>
      </c>
      <c r="S22" s="67">
        <f t="shared" si="4"/>
        <v>17</v>
      </c>
    </row>
    <row r="23" spans="1:19" x14ac:dyDescent="0.3">
      <c r="A23" s="82" t="s">
        <v>69</v>
      </c>
      <c r="B23" s="64">
        <f>VLOOKUP($A23,'Return Data'!$B$7:$R$2843,3,0)</f>
        <v>44347</v>
      </c>
      <c r="C23" s="65">
        <f>VLOOKUP($A23,'Return Data'!$B$7:$R$2843,4,0)</f>
        <v>34.211300000000001</v>
      </c>
      <c r="D23" s="65">
        <f>VLOOKUP($A23,'Return Data'!$B$7:$R$2843,9,0)</f>
        <v>4.5153999999999996</v>
      </c>
      <c r="E23" s="66">
        <f t="shared" si="0"/>
        <v>20</v>
      </c>
      <c r="F23" s="65">
        <f>VLOOKUP($A23,'Return Data'!$B$7:$R$2843,10,0)</f>
        <v>7.5971000000000002</v>
      </c>
      <c r="G23" s="66">
        <f t="shared" si="1"/>
        <v>21</v>
      </c>
      <c r="H23" s="65">
        <f>VLOOKUP($A23,'Return Data'!$B$7:$R$2843,11,0)</f>
        <v>3.1379000000000001</v>
      </c>
      <c r="I23" s="66">
        <f t="shared" si="2"/>
        <v>12</v>
      </c>
      <c r="J23" s="65">
        <f>VLOOKUP($A23,'Return Data'!$B$7:$R$2843,12,0)</f>
        <v>5.3685999999999998</v>
      </c>
      <c r="K23" s="66">
        <f t="shared" si="3"/>
        <v>18</v>
      </c>
      <c r="L23" s="65">
        <f>VLOOKUP($A23,'Return Data'!$B$7:$R$2843,13,0)</f>
        <v>6.3495999999999997</v>
      </c>
      <c r="M23" s="66">
        <f t="shared" si="5"/>
        <v>10</v>
      </c>
      <c r="N23" s="65">
        <f>VLOOKUP($A23,'Return Data'!$B$7:$R$2843,17,0)</f>
        <v>6.56</v>
      </c>
      <c r="O23" s="66">
        <f t="shared" ref="O23:O33" si="8">RANK(N23,N$8:N$35,0)</f>
        <v>20</v>
      </c>
      <c r="P23" s="65">
        <f>VLOOKUP($A23,'Return Data'!$B$7:$R$2843,14,0)</f>
        <v>7.0073999999999996</v>
      </c>
      <c r="Q23" s="66">
        <f t="shared" ref="Q23:Q33" si="9">RANK(P23,P$8:P$35,0)</f>
        <v>19</v>
      </c>
      <c r="R23" s="65">
        <f>VLOOKUP($A23,'Return Data'!$B$7:$R$2843,16,0)</f>
        <v>8.1887000000000008</v>
      </c>
      <c r="S23" s="67">
        <f t="shared" si="4"/>
        <v>16</v>
      </c>
    </row>
    <row r="24" spans="1:19" x14ac:dyDescent="0.3">
      <c r="A24" s="82" t="s">
        <v>70</v>
      </c>
      <c r="B24" s="64">
        <f>VLOOKUP($A24,'Return Data'!$B$7:$R$2843,3,0)</f>
        <v>44347</v>
      </c>
      <c r="C24" s="65">
        <f>VLOOKUP($A24,'Return Data'!$B$7:$R$2843,4,0)</f>
        <v>30.923300000000001</v>
      </c>
      <c r="D24" s="65">
        <f>VLOOKUP($A24,'Return Data'!$B$7:$R$2843,9,0)</f>
        <v>7.8421000000000003</v>
      </c>
      <c r="E24" s="66">
        <f t="shared" si="0"/>
        <v>6</v>
      </c>
      <c r="F24" s="65">
        <f>VLOOKUP($A24,'Return Data'!$B$7:$R$2843,10,0)</f>
        <v>9.9883000000000006</v>
      </c>
      <c r="G24" s="66">
        <f t="shared" si="1"/>
        <v>8</v>
      </c>
      <c r="H24" s="65">
        <f>VLOOKUP($A24,'Return Data'!$B$7:$R$2843,11,0)</f>
        <v>2.1738</v>
      </c>
      <c r="I24" s="66">
        <f t="shared" si="2"/>
        <v>15</v>
      </c>
      <c r="J24" s="65">
        <f>VLOOKUP($A24,'Return Data'!$B$7:$R$2843,12,0)</f>
        <v>6.7443999999999997</v>
      </c>
      <c r="K24" s="66">
        <f t="shared" si="3"/>
        <v>9</v>
      </c>
      <c r="L24" s="65">
        <f>VLOOKUP($A24,'Return Data'!$B$7:$R$2843,13,0)</f>
        <v>7.3175999999999997</v>
      </c>
      <c r="M24" s="66">
        <f t="shared" si="5"/>
        <v>7</v>
      </c>
      <c r="N24" s="65">
        <f>VLOOKUP($A24,'Return Data'!$B$7:$R$2843,17,0)</f>
        <v>9.5525000000000002</v>
      </c>
      <c r="O24" s="66">
        <f t="shared" si="8"/>
        <v>7</v>
      </c>
      <c r="P24" s="65">
        <f>VLOOKUP($A24,'Return Data'!$B$7:$R$2843,14,0)</f>
        <v>10.479799999999999</v>
      </c>
      <c r="Q24" s="66">
        <f t="shared" si="9"/>
        <v>3</v>
      </c>
      <c r="R24" s="65">
        <f>VLOOKUP($A24,'Return Data'!$B$7:$R$2843,16,0)</f>
        <v>9.6931999999999992</v>
      </c>
      <c r="S24" s="67">
        <f t="shared" si="4"/>
        <v>2</v>
      </c>
    </row>
    <row r="25" spans="1:19" x14ac:dyDescent="0.3">
      <c r="A25" s="82" t="s">
        <v>71</v>
      </c>
      <c r="B25" s="64">
        <f>VLOOKUP($A25,'Return Data'!$B$7:$R$2843,3,0)</f>
        <v>44347</v>
      </c>
      <c r="C25" s="65">
        <f>VLOOKUP($A25,'Return Data'!$B$7:$R$2843,4,0)</f>
        <v>24.8202</v>
      </c>
      <c r="D25" s="65">
        <f>VLOOKUP($A25,'Return Data'!$B$7:$R$2843,9,0)</f>
        <v>5.7249999999999996</v>
      </c>
      <c r="E25" s="66">
        <f t="shared" si="0"/>
        <v>16</v>
      </c>
      <c r="F25" s="65">
        <f>VLOOKUP($A25,'Return Data'!$B$7:$R$2843,10,0)</f>
        <v>7.9309000000000003</v>
      </c>
      <c r="G25" s="66">
        <f t="shared" si="1"/>
        <v>19</v>
      </c>
      <c r="H25" s="65">
        <f>VLOOKUP($A25,'Return Data'!$B$7:$R$2843,11,0)</f>
        <v>0.65239999999999998</v>
      </c>
      <c r="I25" s="66">
        <f t="shared" si="2"/>
        <v>25</v>
      </c>
      <c r="J25" s="65">
        <f>VLOOKUP($A25,'Return Data'!$B$7:$R$2843,12,0)</f>
        <v>5.0258000000000003</v>
      </c>
      <c r="K25" s="66">
        <f t="shared" si="3"/>
        <v>21</v>
      </c>
      <c r="L25" s="65">
        <f>VLOOKUP($A25,'Return Data'!$B$7:$R$2843,13,0)</f>
        <v>4.2854000000000001</v>
      </c>
      <c r="M25" s="66">
        <f t="shared" si="5"/>
        <v>21</v>
      </c>
      <c r="N25" s="65">
        <f>VLOOKUP($A25,'Return Data'!$B$7:$R$2843,17,0)</f>
        <v>8.2065000000000001</v>
      </c>
      <c r="O25" s="66">
        <f t="shared" si="8"/>
        <v>12</v>
      </c>
      <c r="P25" s="65">
        <f>VLOOKUP($A25,'Return Data'!$B$7:$R$2843,14,0)</f>
        <v>9.0299999999999994</v>
      </c>
      <c r="Q25" s="66">
        <f t="shared" si="9"/>
        <v>9</v>
      </c>
      <c r="R25" s="65">
        <f>VLOOKUP($A25,'Return Data'!$B$7:$R$2843,16,0)</f>
        <v>8.9461999999999993</v>
      </c>
      <c r="S25" s="67">
        <f t="shared" si="4"/>
        <v>7</v>
      </c>
    </row>
    <row r="26" spans="1:19" x14ac:dyDescent="0.3">
      <c r="A26" s="82" t="s">
        <v>72</v>
      </c>
      <c r="B26" s="64">
        <f>VLOOKUP($A26,'Return Data'!$B$7:$R$2843,3,0)</f>
        <v>44347</v>
      </c>
      <c r="C26" s="65">
        <f>VLOOKUP($A26,'Return Data'!$B$7:$R$2843,4,0)</f>
        <v>13.991899999999999</v>
      </c>
      <c r="D26" s="65">
        <f>VLOOKUP($A26,'Return Data'!$B$7:$R$2843,9,0)</f>
        <v>4.3327999999999998</v>
      </c>
      <c r="E26" s="66">
        <f t="shared" si="0"/>
        <v>21</v>
      </c>
      <c r="F26" s="65">
        <f>VLOOKUP($A26,'Return Data'!$B$7:$R$2843,10,0)</f>
        <v>6.8857999999999997</v>
      </c>
      <c r="G26" s="66">
        <f t="shared" si="1"/>
        <v>22</v>
      </c>
      <c r="H26" s="65">
        <f>VLOOKUP($A26,'Return Data'!$B$7:$R$2843,11,0)</f>
        <v>3.0121000000000002</v>
      </c>
      <c r="I26" s="66">
        <f t="shared" si="2"/>
        <v>13</v>
      </c>
      <c r="J26" s="65">
        <f>VLOOKUP($A26,'Return Data'!$B$7:$R$2843,12,0)</f>
        <v>5.1936</v>
      </c>
      <c r="K26" s="66">
        <f t="shared" si="3"/>
        <v>20</v>
      </c>
      <c r="L26" s="65">
        <f>VLOOKUP($A26,'Return Data'!$B$7:$R$2843,13,0)</f>
        <v>3.9632000000000001</v>
      </c>
      <c r="M26" s="66">
        <f t="shared" si="5"/>
        <v>24</v>
      </c>
      <c r="N26" s="65">
        <f>VLOOKUP($A26,'Return Data'!$B$7:$R$2843,17,0)</f>
        <v>9.7870000000000008</v>
      </c>
      <c r="O26" s="66">
        <f t="shared" si="8"/>
        <v>5</v>
      </c>
      <c r="P26" s="65">
        <f>VLOOKUP($A26,'Return Data'!$B$7:$R$2843,14,0)</f>
        <v>10.0153</v>
      </c>
      <c r="Q26" s="66">
        <f t="shared" si="9"/>
        <v>7</v>
      </c>
      <c r="R26" s="65">
        <f>VLOOKUP($A26,'Return Data'!$B$7:$R$2843,16,0)</f>
        <v>8.3485999999999994</v>
      </c>
      <c r="S26" s="67">
        <f t="shared" si="4"/>
        <v>15</v>
      </c>
    </row>
    <row r="27" spans="1:19" x14ac:dyDescent="0.3">
      <c r="A27" s="82" t="s">
        <v>73</v>
      </c>
      <c r="B27" s="64">
        <f>VLOOKUP($A27,'Return Data'!$B$7:$R$2843,3,0)</f>
        <v>44347</v>
      </c>
      <c r="C27" s="65">
        <f>VLOOKUP($A27,'Return Data'!$B$7:$R$2843,4,0)</f>
        <v>30.798300000000001</v>
      </c>
      <c r="D27" s="65">
        <f>VLOOKUP($A27,'Return Data'!$B$7:$R$2843,9,0)</f>
        <v>5.6082000000000001</v>
      </c>
      <c r="E27" s="66">
        <f t="shared" si="0"/>
        <v>18</v>
      </c>
      <c r="F27" s="65">
        <f>VLOOKUP($A27,'Return Data'!$B$7:$R$2843,10,0)</f>
        <v>14.952500000000001</v>
      </c>
      <c r="G27" s="66">
        <f t="shared" si="1"/>
        <v>3</v>
      </c>
      <c r="H27" s="65">
        <f>VLOOKUP($A27,'Return Data'!$B$7:$R$2843,11,0)</f>
        <v>2.1507000000000001</v>
      </c>
      <c r="I27" s="66">
        <f t="shared" si="2"/>
        <v>16</v>
      </c>
      <c r="J27" s="65">
        <f>VLOOKUP($A27,'Return Data'!$B$7:$R$2843,12,0)</f>
        <v>5.3209999999999997</v>
      </c>
      <c r="K27" s="66">
        <f t="shared" si="3"/>
        <v>19</v>
      </c>
      <c r="L27" s="65">
        <f>VLOOKUP($A27,'Return Data'!$B$7:$R$2843,13,0)</f>
        <v>5.0618999999999996</v>
      </c>
      <c r="M27" s="66">
        <f t="shared" si="5"/>
        <v>15</v>
      </c>
      <c r="N27" s="65">
        <f>VLOOKUP($A27,'Return Data'!$B$7:$R$2843,17,0)</f>
        <v>8.3043999999999993</v>
      </c>
      <c r="O27" s="66">
        <f t="shared" si="8"/>
        <v>10</v>
      </c>
      <c r="P27" s="65">
        <f>VLOOKUP($A27,'Return Data'!$B$7:$R$2843,14,0)</f>
        <v>8.9578000000000007</v>
      </c>
      <c r="Q27" s="66">
        <f t="shared" si="9"/>
        <v>10</v>
      </c>
      <c r="R27" s="65">
        <f>VLOOKUP($A27,'Return Data'!$B$7:$R$2843,16,0)</f>
        <v>8.5907999999999998</v>
      </c>
      <c r="S27" s="67">
        <f t="shared" si="4"/>
        <v>13</v>
      </c>
    </row>
    <row r="28" spans="1:19" x14ac:dyDescent="0.3">
      <c r="A28" s="82" t="s">
        <v>74</v>
      </c>
      <c r="B28" s="64">
        <f>VLOOKUP($A28,'Return Data'!$B$7:$R$2843,3,0)</f>
        <v>44347</v>
      </c>
      <c r="C28" s="65">
        <f>VLOOKUP($A28,'Return Data'!$B$7:$R$2843,4,0)</f>
        <v>2271.9798999999998</v>
      </c>
      <c r="D28" s="65">
        <f>VLOOKUP($A28,'Return Data'!$B$7:$R$2843,9,0)</f>
        <v>6.6216999999999997</v>
      </c>
      <c r="E28" s="66">
        <f t="shared" si="0"/>
        <v>11</v>
      </c>
      <c r="F28" s="65">
        <f>VLOOKUP($A28,'Return Data'!$B$7:$R$2843,10,0)</f>
        <v>9.5338999999999992</v>
      </c>
      <c r="G28" s="66">
        <f t="shared" si="1"/>
        <v>12</v>
      </c>
      <c r="H28" s="65">
        <f>VLOOKUP($A28,'Return Data'!$B$7:$R$2843,11,0)</f>
        <v>3.2025000000000001</v>
      </c>
      <c r="I28" s="66">
        <f t="shared" si="2"/>
        <v>10</v>
      </c>
      <c r="J28" s="65">
        <f>VLOOKUP($A28,'Return Data'!$B$7:$R$2843,12,0)</f>
        <v>6.3159999999999998</v>
      </c>
      <c r="K28" s="66">
        <f t="shared" si="3"/>
        <v>11</v>
      </c>
      <c r="L28" s="65">
        <f>VLOOKUP($A28,'Return Data'!$B$7:$R$2843,13,0)</f>
        <v>5.3956999999999997</v>
      </c>
      <c r="M28" s="66">
        <f t="shared" si="5"/>
        <v>13</v>
      </c>
      <c r="N28" s="65">
        <f>VLOOKUP($A28,'Return Data'!$B$7:$R$2843,17,0)</f>
        <v>8.5457999999999998</v>
      </c>
      <c r="O28" s="66">
        <f t="shared" si="8"/>
        <v>8</v>
      </c>
      <c r="P28" s="65">
        <f>VLOOKUP($A28,'Return Data'!$B$7:$R$2843,14,0)</f>
        <v>9.6252999999999993</v>
      </c>
      <c r="Q28" s="66">
        <f t="shared" si="9"/>
        <v>8</v>
      </c>
      <c r="R28" s="65">
        <f>VLOOKUP($A28,'Return Data'!$B$7:$R$2843,16,0)</f>
        <v>9.0667000000000009</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44347</v>
      </c>
      <c r="C30" s="65">
        <f>VLOOKUP($A30,'Return Data'!$B$7:$R$2843,4,0)</f>
        <v>16.523800000000001</v>
      </c>
      <c r="D30" s="65">
        <f>VLOOKUP($A30,'Return Data'!$B$7:$R$2843,9,0)</f>
        <v>2.6638999999999999</v>
      </c>
      <c r="E30" s="66">
        <f t="shared" si="0"/>
        <v>26</v>
      </c>
      <c r="F30" s="65">
        <f>VLOOKUP($A30,'Return Data'!$B$7:$R$2843,10,0)</f>
        <v>7.7660999999999998</v>
      </c>
      <c r="G30" s="66">
        <f t="shared" si="1"/>
        <v>20</v>
      </c>
      <c r="H30" s="65">
        <f>VLOOKUP($A30,'Return Data'!$B$7:$R$2843,11,0)</f>
        <v>3.2096</v>
      </c>
      <c r="I30" s="66">
        <f t="shared" si="2"/>
        <v>9</v>
      </c>
      <c r="J30" s="65">
        <f>VLOOKUP($A30,'Return Data'!$B$7:$R$2843,12,0)</f>
        <v>5.5553999999999997</v>
      </c>
      <c r="K30" s="66">
        <f t="shared" si="3"/>
        <v>17</v>
      </c>
      <c r="L30" s="65">
        <f>VLOOKUP($A30,'Return Data'!$B$7:$R$2843,13,0)</f>
        <v>4.8002000000000002</v>
      </c>
      <c r="M30" s="66">
        <f t="shared" si="5"/>
        <v>16</v>
      </c>
      <c r="N30" s="65">
        <f>VLOOKUP($A30,'Return Data'!$B$7:$R$2843,17,0)</f>
        <v>8.3043999999999993</v>
      </c>
      <c r="O30" s="66">
        <f t="shared" si="8"/>
        <v>10</v>
      </c>
      <c r="P30" s="65">
        <f>VLOOKUP($A30,'Return Data'!$B$7:$R$2843,14,0)</f>
        <v>8.8086000000000002</v>
      </c>
      <c r="Q30" s="66">
        <f t="shared" si="9"/>
        <v>12</v>
      </c>
      <c r="R30" s="65">
        <f>VLOOKUP($A30,'Return Data'!$B$7:$R$2843,16,0)</f>
        <v>8.6728000000000005</v>
      </c>
      <c r="S30" s="67">
        <f t="shared" si="4"/>
        <v>12</v>
      </c>
    </row>
    <row r="31" spans="1:19" x14ac:dyDescent="0.3">
      <c r="A31" s="82" t="s">
        <v>78</v>
      </c>
      <c r="B31" s="64">
        <f>VLOOKUP($A31,'Return Data'!$B$7:$R$2843,3,0)</f>
        <v>44347</v>
      </c>
      <c r="C31" s="65">
        <f>VLOOKUP($A31,'Return Data'!$B$7:$R$2843,4,0)</f>
        <v>29.4528</v>
      </c>
      <c r="D31" s="65">
        <f>VLOOKUP($A31,'Return Data'!$B$7:$R$2843,9,0)</f>
        <v>3.3193999999999999</v>
      </c>
      <c r="E31" s="66">
        <f t="shared" si="0"/>
        <v>25</v>
      </c>
      <c r="F31" s="65">
        <f>VLOOKUP($A31,'Return Data'!$B$7:$R$2843,10,0)</f>
        <v>6.2628000000000004</v>
      </c>
      <c r="G31" s="66">
        <f t="shared" si="1"/>
        <v>23</v>
      </c>
      <c r="H31" s="65">
        <f>VLOOKUP($A31,'Return Data'!$B$7:$R$2843,11,0)</f>
        <v>1.7033</v>
      </c>
      <c r="I31" s="66">
        <f t="shared" si="2"/>
        <v>19</v>
      </c>
      <c r="J31" s="65">
        <f>VLOOKUP($A31,'Return Data'!$B$7:$R$2843,12,0)</f>
        <v>6.0715000000000003</v>
      </c>
      <c r="K31" s="66">
        <f t="shared" si="3"/>
        <v>13</v>
      </c>
      <c r="L31" s="65">
        <f>VLOOKUP($A31,'Return Data'!$B$7:$R$2843,13,0)</f>
        <v>4.1839000000000004</v>
      </c>
      <c r="M31" s="66">
        <f t="shared" si="5"/>
        <v>22</v>
      </c>
      <c r="N31" s="65">
        <f>VLOOKUP($A31,'Return Data'!$B$7:$R$2843,17,0)</f>
        <v>9.5548999999999999</v>
      </c>
      <c r="O31" s="66">
        <f t="shared" si="8"/>
        <v>6</v>
      </c>
      <c r="P31" s="65">
        <f>VLOOKUP($A31,'Return Data'!$B$7:$R$2843,14,0)</f>
        <v>10.079700000000001</v>
      </c>
      <c r="Q31" s="66">
        <f t="shared" si="9"/>
        <v>6</v>
      </c>
      <c r="R31" s="65">
        <f>VLOOKUP($A31,'Return Data'!$B$7:$R$2843,16,0)</f>
        <v>8.9048999999999996</v>
      </c>
      <c r="S31" s="67">
        <f t="shared" si="4"/>
        <v>8</v>
      </c>
    </row>
    <row r="32" spans="1:19" x14ac:dyDescent="0.3">
      <c r="A32" s="82" t="s">
        <v>79</v>
      </c>
      <c r="B32" s="64">
        <f>VLOOKUP($A32,'Return Data'!$B$7:$R$2843,3,0)</f>
        <v>44347</v>
      </c>
      <c r="C32" s="65">
        <f>VLOOKUP($A32,'Return Data'!$B$7:$R$2843,4,0)</f>
        <v>35.464100000000002</v>
      </c>
      <c r="D32" s="65">
        <f>VLOOKUP($A32,'Return Data'!$B$7:$R$2843,9,0)</f>
        <v>7.6119000000000003</v>
      </c>
      <c r="E32" s="66">
        <f t="shared" si="0"/>
        <v>7</v>
      </c>
      <c r="F32" s="65">
        <f>VLOOKUP($A32,'Return Data'!$B$7:$R$2843,10,0)</f>
        <v>8.6957000000000004</v>
      </c>
      <c r="G32" s="66">
        <f t="shared" si="1"/>
        <v>13</v>
      </c>
      <c r="H32" s="65">
        <f>VLOOKUP($A32,'Return Data'!$B$7:$R$2843,11,0)</f>
        <v>4.4566999999999997</v>
      </c>
      <c r="I32" s="66">
        <f t="shared" si="2"/>
        <v>7</v>
      </c>
      <c r="J32" s="65">
        <f>VLOOKUP($A32,'Return Data'!$B$7:$R$2843,12,0)</f>
        <v>7.3255999999999997</v>
      </c>
      <c r="K32" s="66">
        <f t="shared" si="3"/>
        <v>6</v>
      </c>
      <c r="L32" s="65">
        <f>VLOOKUP($A32,'Return Data'!$B$7:$R$2843,13,0)</f>
        <v>6.8346</v>
      </c>
      <c r="M32" s="66">
        <f t="shared" si="5"/>
        <v>9</v>
      </c>
      <c r="N32" s="65">
        <f>VLOOKUP($A32,'Return Data'!$B$7:$R$2843,17,0)</f>
        <v>8.0883000000000003</v>
      </c>
      <c r="O32" s="66">
        <f t="shared" si="8"/>
        <v>13</v>
      </c>
      <c r="P32" s="65">
        <f>VLOOKUP($A32,'Return Data'!$B$7:$R$2843,14,0)</f>
        <v>8.5627999999999993</v>
      </c>
      <c r="Q32" s="66">
        <f t="shared" si="9"/>
        <v>14</v>
      </c>
      <c r="R32" s="65">
        <f>VLOOKUP($A32,'Return Data'!$B$7:$R$2843,16,0)</f>
        <v>9.2215000000000007</v>
      </c>
      <c r="S32" s="67">
        <f t="shared" si="4"/>
        <v>5</v>
      </c>
    </row>
    <row r="33" spans="1:19" x14ac:dyDescent="0.3">
      <c r="A33" s="82" t="s">
        <v>80</v>
      </c>
      <c r="B33" s="64">
        <f>VLOOKUP($A33,'Return Data'!$B$7:$R$2843,3,0)</f>
        <v>44347</v>
      </c>
      <c r="C33" s="65">
        <f>VLOOKUP($A33,'Return Data'!$B$7:$R$2843,4,0)</f>
        <v>19.840900000000001</v>
      </c>
      <c r="D33" s="65">
        <f>VLOOKUP($A33,'Return Data'!$B$7:$R$2843,9,0)</f>
        <v>5.8025000000000002</v>
      </c>
      <c r="E33" s="66">
        <f t="shared" si="0"/>
        <v>15</v>
      </c>
      <c r="F33" s="65">
        <f>VLOOKUP($A33,'Return Data'!$B$7:$R$2843,10,0)</f>
        <v>9.7316000000000003</v>
      </c>
      <c r="G33" s="66">
        <f t="shared" si="1"/>
        <v>9</v>
      </c>
      <c r="H33" s="65">
        <f>VLOOKUP($A33,'Return Data'!$B$7:$R$2843,11,0)</f>
        <v>0.8609</v>
      </c>
      <c r="I33" s="66">
        <f t="shared" si="2"/>
        <v>24</v>
      </c>
      <c r="J33" s="65">
        <f>VLOOKUP($A33,'Return Data'!$B$7:$R$2843,12,0)</f>
        <v>4.6718999999999999</v>
      </c>
      <c r="K33" s="66">
        <f t="shared" si="3"/>
        <v>23</v>
      </c>
      <c r="L33" s="65">
        <f>VLOOKUP($A33,'Return Data'!$B$7:$R$2843,13,0)</f>
        <v>4.5998999999999999</v>
      </c>
      <c r="M33" s="66">
        <f t="shared" si="5"/>
        <v>18</v>
      </c>
      <c r="N33" s="65">
        <f>VLOOKUP($A33,'Return Data'!$B$7:$R$2843,17,0)</f>
        <v>8.3942999999999994</v>
      </c>
      <c r="O33" s="66">
        <f t="shared" si="8"/>
        <v>9</v>
      </c>
      <c r="P33" s="65">
        <f>VLOOKUP($A33,'Return Data'!$B$7:$R$2843,14,0)</f>
        <v>8.7257999999999996</v>
      </c>
      <c r="Q33" s="66">
        <f t="shared" si="9"/>
        <v>13</v>
      </c>
      <c r="R33" s="65">
        <f>VLOOKUP($A33,'Return Data'!$B$7:$R$2843,16,0)</f>
        <v>7.4596999999999998</v>
      </c>
      <c r="S33" s="67">
        <f t="shared" si="4"/>
        <v>23</v>
      </c>
    </row>
    <row r="34" spans="1:19" x14ac:dyDescent="0.3">
      <c r="A34" s="82" t="s">
        <v>363</v>
      </c>
      <c r="B34" s="64">
        <f>VLOOKUP($A34,'Return Data'!$B$7:$R$2843,3,0)</f>
        <v>44347</v>
      </c>
      <c r="C34" s="65">
        <f>VLOOKUP($A34,'Return Data'!$B$7:$R$2843,4,0)</f>
        <v>0.31900000000000001</v>
      </c>
      <c r="D34" s="65">
        <f>VLOOKUP($A34,'Return Data'!$B$7:$R$2843,9,0)</f>
        <v>11.178000000000001</v>
      </c>
      <c r="E34" s="66">
        <f t="shared" si="0"/>
        <v>2</v>
      </c>
      <c r="F34" s="65">
        <f>VLOOKUP($A34,'Return Data'!$B$7:$R$2843,10,0)</f>
        <v>11.402100000000001</v>
      </c>
      <c r="G34" s="66">
        <f t="shared" si="1"/>
        <v>4</v>
      </c>
      <c r="H34" s="65">
        <f>VLOOKUP($A34,'Return Data'!$B$7:$R$2843,11,0)</f>
        <v>-39.716299999999997</v>
      </c>
      <c r="I34" s="66">
        <f t="shared" si="2"/>
        <v>27</v>
      </c>
      <c r="J34" s="65"/>
      <c r="K34" s="66"/>
      <c r="L34" s="65"/>
      <c r="M34" s="66"/>
      <c r="N34" s="65"/>
      <c r="O34" s="66"/>
      <c r="P34" s="65"/>
      <c r="Q34" s="66"/>
      <c r="R34" s="65">
        <f>VLOOKUP($A34,'Return Data'!$B$7:$R$2843,16,0)</f>
        <v>-11.5701</v>
      </c>
      <c r="S34" s="67">
        <f t="shared" si="4"/>
        <v>26</v>
      </c>
    </row>
    <row r="35" spans="1:19" x14ac:dyDescent="0.3">
      <c r="A35" s="82" t="s">
        <v>81</v>
      </c>
      <c r="B35" s="64">
        <f>VLOOKUP($A35,'Return Data'!$B$7:$R$2843,3,0)</f>
        <v>44347</v>
      </c>
      <c r="C35" s="65">
        <f>VLOOKUP($A35,'Return Data'!$B$7:$R$2843,4,0)</f>
        <v>22.320399999999999</v>
      </c>
      <c r="D35" s="65">
        <f>VLOOKUP($A35,'Return Data'!$B$7:$R$2843,9,0)</f>
        <v>3.4228999999999998</v>
      </c>
      <c r="E35" s="66">
        <f t="shared" si="0"/>
        <v>24</v>
      </c>
      <c r="F35" s="65">
        <f>VLOOKUP($A35,'Return Data'!$B$7:$R$2843,10,0)</f>
        <v>5.2042999999999999</v>
      </c>
      <c r="G35" s="66">
        <f t="shared" si="1"/>
        <v>24</v>
      </c>
      <c r="H35" s="65">
        <f>VLOOKUP($A35,'Return Data'!$B$7:$R$2843,11,0)</f>
        <v>1.5519000000000001</v>
      </c>
      <c r="I35" s="66">
        <f t="shared" si="2"/>
        <v>22</v>
      </c>
      <c r="J35" s="65">
        <f>VLOOKUP($A35,'Return Data'!$B$7:$R$2843,12,0)</f>
        <v>4.1342999999999996</v>
      </c>
      <c r="K35" s="66">
        <f>RANK(J35,J$8:J$35,0)</f>
        <v>25</v>
      </c>
      <c r="L35" s="65">
        <f>VLOOKUP($A35,'Return Data'!$B$7:$R$2843,13,0)</f>
        <v>4.3226000000000004</v>
      </c>
      <c r="M35" s="66">
        <f>RANK(L35,L$8:L$35,0)</f>
        <v>20</v>
      </c>
      <c r="N35" s="65">
        <f>VLOOKUP($A35,'Return Data'!$B$7:$R$2843,17,0)</f>
        <v>2.4859</v>
      </c>
      <c r="O35" s="66">
        <f>RANK(N35,N$8:N$35,0)</f>
        <v>24</v>
      </c>
      <c r="P35" s="65">
        <f>VLOOKUP($A35,'Return Data'!$B$7:$R$2843,14,0)</f>
        <v>2.5605000000000002</v>
      </c>
      <c r="Q35" s="66">
        <f>RANK(P35,P$8:P$35,0)</f>
        <v>24</v>
      </c>
      <c r="R35" s="65">
        <f>VLOOKUP($A35,'Return Data'!$B$7:$R$2843,16,0)</f>
        <v>7.1024000000000003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6.1717222222222228</v>
      </c>
      <c r="E37" s="88"/>
      <c r="F37" s="89">
        <f>AVERAGE(F8:F35)</f>
        <v>8.9413037037037029</v>
      </c>
      <c r="G37" s="88"/>
      <c r="H37" s="89">
        <f>AVERAGE(H8:H35)</f>
        <v>1.7822148148148149</v>
      </c>
      <c r="I37" s="88"/>
      <c r="J37" s="89">
        <f>AVERAGE(J8:J35)</f>
        <v>6.3493038461538465</v>
      </c>
      <c r="K37" s="88"/>
      <c r="L37" s="89">
        <f>AVERAGE(L8:L35)</f>
        <v>6.0190959999999984</v>
      </c>
      <c r="M37" s="88"/>
      <c r="N37" s="89">
        <f>AVERAGE(N8:N35)</f>
        <v>7.8131208333333317</v>
      </c>
      <c r="O37" s="88"/>
      <c r="P37" s="89">
        <f>AVERAGE(P8:P35)</f>
        <v>8.381495833333334</v>
      </c>
      <c r="Q37" s="88"/>
      <c r="R37" s="89">
        <f>AVERAGE(R8:R35)</f>
        <v>6.8222555555555537</v>
      </c>
      <c r="S37" s="90"/>
    </row>
    <row r="38" spans="1:19" x14ac:dyDescent="0.3">
      <c r="A38" s="87" t="s">
        <v>28</v>
      </c>
      <c r="B38" s="88"/>
      <c r="C38" s="88"/>
      <c r="D38" s="89">
        <f>MIN(D8:D35)</f>
        <v>0</v>
      </c>
      <c r="E38" s="88"/>
      <c r="F38" s="89">
        <f>MIN(F8:F35)</f>
        <v>0</v>
      </c>
      <c r="G38" s="88"/>
      <c r="H38" s="89">
        <f>MIN(H8:H35)</f>
        <v>-39.716299999999997</v>
      </c>
      <c r="I38" s="88"/>
      <c r="J38" s="89">
        <f>MIN(J8:J35)</f>
        <v>0</v>
      </c>
      <c r="K38" s="88"/>
      <c r="L38" s="89">
        <f>MIN(L8:L35)</f>
        <v>3.7869999999999999</v>
      </c>
      <c r="M38" s="88"/>
      <c r="N38" s="89">
        <f>MIN(N8:N35)</f>
        <v>2.4859</v>
      </c>
      <c r="O38" s="88"/>
      <c r="P38" s="89">
        <f>MIN(P8:P35)</f>
        <v>2.5605000000000002</v>
      </c>
      <c r="Q38" s="88"/>
      <c r="R38" s="89">
        <f>MIN(R8:R35)</f>
        <v>-16.524100000000001</v>
      </c>
      <c r="S38" s="90"/>
    </row>
    <row r="39" spans="1:19" ht="15" thickBot="1" x14ac:dyDescent="0.35">
      <c r="A39" s="91" t="s">
        <v>29</v>
      </c>
      <c r="B39" s="92"/>
      <c r="C39" s="92"/>
      <c r="D39" s="93">
        <f>MAX(D8:D35)</f>
        <v>12.153700000000001</v>
      </c>
      <c r="E39" s="92"/>
      <c r="F39" s="93">
        <f>MAX(F8:F35)</f>
        <v>16.639099999999999</v>
      </c>
      <c r="G39" s="92"/>
      <c r="H39" s="93">
        <f>MAX(H8:H35)</f>
        <v>15.948700000000001</v>
      </c>
      <c r="I39" s="92"/>
      <c r="J39" s="93">
        <f>MAX(J8:J35)</f>
        <v>17.236499999999999</v>
      </c>
      <c r="K39" s="92"/>
      <c r="L39" s="93">
        <f>MAX(L8:L35)</f>
        <v>10.7807</v>
      </c>
      <c r="M39" s="92"/>
      <c r="N39" s="93">
        <f>MAX(N8:N35)</f>
        <v>10.382400000000001</v>
      </c>
      <c r="O39" s="92"/>
      <c r="P39" s="93">
        <f>MAX(P8:P35)</f>
        <v>10.8506</v>
      </c>
      <c r="Q39" s="92"/>
      <c r="R39" s="93">
        <f>MAX(R8:R35)</f>
        <v>10.7956</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44347</v>
      </c>
      <c r="C8" s="65">
        <f>VLOOKUP($A8,'Return Data'!$B$7:$R$2843,4,0)</f>
        <v>24.1999</v>
      </c>
      <c r="D8" s="65">
        <f>VLOOKUP($A8,'Return Data'!$B$7:$R$2843,9,0)</f>
        <v>8.6257999999999999</v>
      </c>
      <c r="E8" s="66">
        <f t="shared" ref="E8:E39" si="0">RANK(D8,D$8:D$39,0)</f>
        <v>5</v>
      </c>
      <c r="F8" s="65">
        <f>VLOOKUP($A8,'Return Data'!$B$7:$R$2843,10,0)</f>
        <v>10.3247</v>
      </c>
      <c r="G8" s="66">
        <f t="shared" ref="G8:G39" si="1">RANK(F8,F$8:F$39,0)</f>
        <v>7</v>
      </c>
      <c r="H8" s="65">
        <f>VLOOKUP($A8,'Return Data'!$B$7:$R$2843,11,0)</f>
        <v>5.5438000000000001</v>
      </c>
      <c r="I8" s="66">
        <f t="shared" ref="I8:I39" si="2">RANK(H8,H$8:H$39,0)</f>
        <v>4</v>
      </c>
      <c r="J8" s="65">
        <f>VLOOKUP($A8,'Return Data'!$B$7:$R$2843,12,0)</f>
        <v>7.0589000000000004</v>
      </c>
      <c r="K8" s="66">
        <f t="shared" ref="K8:K37" si="3">RANK(J8,J$8:J$39,0)</f>
        <v>6</v>
      </c>
      <c r="L8" s="65">
        <f>VLOOKUP($A8,'Return Data'!$B$7:$R$2843,13,0)</f>
        <v>8.9131</v>
      </c>
      <c r="M8" s="66">
        <f>RANK(L8,L$8:L$39,0)</f>
        <v>3</v>
      </c>
      <c r="N8" s="65">
        <f>VLOOKUP($A8,'Return Data'!$B$7:$R$2843,17,0)</f>
        <v>4.6536</v>
      </c>
      <c r="O8" s="66">
        <f>RANK(N8,N$8:N$39,0)</f>
        <v>24</v>
      </c>
      <c r="P8" s="65">
        <f>VLOOKUP($A8,'Return Data'!$B$7:$R$2843,14,0)</f>
        <v>5.5293999999999999</v>
      </c>
      <c r="Q8" s="66">
        <f>RANK(P8,P$8:P$39,0)</f>
        <v>25</v>
      </c>
      <c r="R8" s="65">
        <f>VLOOKUP($A8,'Return Data'!$B$7:$R$2843,16,0)</f>
        <v>7.5426000000000002</v>
      </c>
      <c r="S8" s="67">
        <f t="shared" ref="S8:S39" si="4">RANK(R8,R$8:R$39,0)</f>
        <v>15</v>
      </c>
    </row>
    <row r="9" spans="1:19" x14ac:dyDescent="0.3">
      <c r="A9" s="82" t="s">
        <v>83</v>
      </c>
      <c r="B9" s="64">
        <f>VLOOKUP($A9,'Return Data'!$B$7:$R$2843,3,0)</f>
        <v>44347</v>
      </c>
      <c r="C9" s="65">
        <f>VLOOKUP($A9,'Return Data'!$B$7:$R$2843,4,0)</f>
        <v>34.988799999999998</v>
      </c>
      <c r="D9" s="65">
        <f>VLOOKUP($A9,'Return Data'!$B$7:$R$2843,9,0)</f>
        <v>8.6270000000000007</v>
      </c>
      <c r="E9" s="66">
        <f t="shared" si="0"/>
        <v>4</v>
      </c>
      <c r="F9" s="65">
        <f>VLOOKUP($A9,'Return Data'!$B$7:$R$2843,10,0)</f>
        <v>10.331200000000001</v>
      </c>
      <c r="G9" s="66">
        <f t="shared" si="1"/>
        <v>6</v>
      </c>
      <c r="H9" s="65">
        <f>VLOOKUP($A9,'Return Data'!$B$7:$R$2843,11,0)</f>
        <v>5.5529000000000002</v>
      </c>
      <c r="I9" s="66">
        <f t="shared" si="2"/>
        <v>3</v>
      </c>
      <c r="J9" s="65">
        <f>VLOOKUP($A9,'Return Data'!$B$7:$R$2843,12,0)</f>
        <v>7.0701000000000001</v>
      </c>
      <c r="K9" s="66">
        <f t="shared" si="3"/>
        <v>5</v>
      </c>
      <c r="L9" s="65">
        <f>VLOOKUP($A9,'Return Data'!$B$7:$R$2843,13,0)</f>
        <v>8.923</v>
      </c>
      <c r="M9" s="66">
        <f>RANK(L9,L$8:L$39,0)</f>
        <v>2</v>
      </c>
      <c r="N9" s="65">
        <f>VLOOKUP($A9,'Return Data'!$B$7:$R$2843,17,0)</f>
        <v>4.6607000000000003</v>
      </c>
      <c r="O9" s="66">
        <f>RANK(N9,N$8:N$39,0)</f>
        <v>23</v>
      </c>
      <c r="P9" s="65">
        <f>VLOOKUP($A9,'Return Data'!$B$7:$R$2843,14,0)</f>
        <v>5.5343999999999998</v>
      </c>
      <c r="Q9" s="66">
        <f>RANK(P9,P$8:P$39,0)</f>
        <v>24</v>
      </c>
      <c r="R9" s="65">
        <f>VLOOKUP($A9,'Return Data'!$B$7:$R$2843,16,0)</f>
        <v>7.7953000000000001</v>
      </c>
      <c r="S9" s="67">
        <f t="shared" si="4"/>
        <v>13</v>
      </c>
    </row>
    <row r="10" spans="1:19" x14ac:dyDescent="0.3">
      <c r="A10" s="82" t="s">
        <v>84</v>
      </c>
      <c r="B10" s="64">
        <f>VLOOKUP($A10,'Return Data'!$B$7:$R$2843,3,0)</f>
        <v>44347</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-16.520600000000002</v>
      </c>
      <c r="S10" s="67">
        <f t="shared" si="4"/>
        <v>30</v>
      </c>
    </row>
    <row r="11" spans="1:19" x14ac:dyDescent="0.3">
      <c r="A11" s="82" t="s">
        <v>85</v>
      </c>
      <c r="B11" s="64">
        <f>VLOOKUP($A11,'Return Data'!$B$7:$R$2843,3,0)</f>
        <v>44347</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-16.522099999999998</v>
      </c>
      <c r="S11" s="67">
        <f t="shared" si="4"/>
        <v>31</v>
      </c>
    </row>
    <row r="12" spans="1:19" x14ac:dyDescent="0.3">
      <c r="A12" s="82" t="s">
        <v>86</v>
      </c>
      <c r="B12" s="64">
        <f>VLOOKUP($A12,'Return Data'!$B$7:$R$2843,3,0)</f>
        <v>44347</v>
      </c>
      <c r="C12" s="65">
        <f>VLOOKUP($A12,'Return Data'!$B$7:$R$2843,4,0)</f>
        <v>23.318999999999999</v>
      </c>
      <c r="D12" s="65">
        <f>VLOOKUP($A12,'Return Data'!$B$7:$R$2843,9,0)</f>
        <v>8.4571000000000005</v>
      </c>
      <c r="E12" s="66">
        <f t="shared" si="0"/>
        <v>6</v>
      </c>
      <c r="F12" s="65">
        <f>VLOOKUP($A12,'Return Data'!$B$7:$R$2843,10,0)</f>
        <v>15.7142</v>
      </c>
      <c r="G12" s="66">
        <f t="shared" si="1"/>
        <v>2</v>
      </c>
      <c r="H12" s="65">
        <f>VLOOKUP($A12,'Return Data'!$B$7:$R$2843,11,0)</f>
        <v>2.7450999999999999</v>
      </c>
      <c r="I12" s="66">
        <f t="shared" si="2"/>
        <v>11</v>
      </c>
      <c r="J12" s="65">
        <f>VLOOKUP($A12,'Return Data'!$B$7:$R$2843,12,0)</f>
        <v>5.9490999999999996</v>
      </c>
      <c r="K12" s="66">
        <f t="shared" si="3"/>
        <v>11</v>
      </c>
      <c r="L12" s="65">
        <f>VLOOKUP($A12,'Return Data'!$B$7:$R$2843,13,0)</f>
        <v>6.7447999999999997</v>
      </c>
      <c r="M12" s="66">
        <f t="shared" ref="M12:M37" si="5">RANK(L12,L$8:L$39,0)</f>
        <v>8</v>
      </c>
      <c r="N12" s="65">
        <f>VLOOKUP($A12,'Return Data'!$B$7:$R$2843,17,0)</f>
        <v>9.5710999999999995</v>
      </c>
      <c r="O12" s="66">
        <f t="shared" ref="O12:O25" si="6">RANK(N12,N$8:N$39,0)</f>
        <v>2</v>
      </c>
      <c r="P12" s="65">
        <f>VLOOKUP($A12,'Return Data'!$B$7:$R$2843,14,0)</f>
        <v>10.002800000000001</v>
      </c>
      <c r="Q12" s="66">
        <f t="shared" ref="Q12:Q25" si="7">RANK(P12,P$8:P$39,0)</f>
        <v>1</v>
      </c>
      <c r="R12" s="65">
        <f>VLOOKUP($A12,'Return Data'!$B$7:$R$2843,16,0)</f>
        <v>8.7431999999999999</v>
      </c>
      <c r="S12" s="67">
        <f t="shared" si="4"/>
        <v>2</v>
      </c>
    </row>
    <row r="13" spans="1:19" x14ac:dyDescent="0.3">
      <c r="A13" s="82" t="s">
        <v>87</v>
      </c>
      <c r="B13" s="64">
        <f>VLOOKUP($A13,'Return Data'!$B$7:$R$2843,3,0)</f>
        <v>44347</v>
      </c>
      <c r="C13" s="65">
        <f>VLOOKUP($A13,'Return Data'!$B$7:$R$2843,4,0)</f>
        <v>18.4876</v>
      </c>
      <c r="D13" s="65">
        <f>VLOOKUP($A13,'Return Data'!$B$7:$R$2843,9,0)</f>
        <v>6.3068</v>
      </c>
      <c r="E13" s="66">
        <f t="shared" si="0"/>
        <v>10</v>
      </c>
      <c r="F13" s="65">
        <f>VLOOKUP($A13,'Return Data'!$B$7:$R$2843,10,0)</f>
        <v>8.1267999999999994</v>
      </c>
      <c r="G13" s="66">
        <f t="shared" si="1"/>
        <v>14</v>
      </c>
      <c r="H13" s="65">
        <f>VLOOKUP($A13,'Return Data'!$B$7:$R$2843,11,0)</f>
        <v>7.1287000000000003</v>
      </c>
      <c r="I13" s="66">
        <f t="shared" si="2"/>
        <v>2</v>
      </c>
      <c r="J13" s="65">
        <f>VLOOKUP($A13,'Return Data'!$B$7:$R$2843,12,0)</f>
        <v>8.7664000000000009</v>
      </c>
      <c r="K13" s="66">
        <f t="shared" si="3"/>
        <v>2</v>
      </c>
      <c r="L13" s="65">
        <f>VLOOKUP($A13,'Return Data'!$B$7:$R$2843,13,0)</f>
        <v>7.2789000000000001</v>
      </c>
      <c r="M13" s="66">
        <f t="shared" si="5"/>
        <v>5</v>
      </c>
      <c r="N13" s="65">
        <f>VLOOKUP($A13,'Return Data'!$B$7:$R$2843,17,0)</f>
        <v>3.0190000000000001</v>
      </c>
      <c r="O13" s="66">
        <f t="shared" si="6"/>
        <v>26</v>
      </c>
      <c r="P13" s="65">
        <f>VLOOKUP($A13,'Return Data'!$B$7:$R$2843,14,0)</f>
        <v>4.3193999999999999</v>
      </c>
      <c r="Q13" s="66">
        <f t="shared" si="7"/>
        <v>26</v>
      </c>
      <c r="R13" s="65">
        <f>VLOOKUP($A13,'Return Data'!$B$7:$R$2843,16,0)</f>
        <v>7.1292999999999997</v>
      </c>
      <c r="S13" s="67">
        <f t="shared" si="4"/>
        <v>18</v>
      </c>
    </row>
    <row r="14" spans="1:19" x14ac:dyDescent="0.3">
      <c r="A14" s="82" t="s">
        <v>88</v>
      </c>
      <c r="B14" s="64">
        <f>VLOOKUP($A14,'Return Data'!$B$7:$R$2843,3,0)</f>
        <v>44347</v>
      </c>
      <c r="C14" s="65">
        <f>VLOOKUP($A14,'Return Data'!$B$7:$R$2843,4,0)</f>
        <v>36.245399999999997</v>
      </c>
      <c r="D14" s="65">
        <f>VLOOKUP($A14,'Return Data'!$B$7:$R$2843,9,0)</f>
        <v>3.3163</v>
      </c>
      <c r="E14" s="66">
        <f t="shared" si="0"/>
        <v>25</v>
      </c>
      <c r="F14" s="65">
        <f>VLOOKUP($A14,'Return Data'!$B$7:$R$2843,10,0)</f>
        <v>8.3531999999999993</v>
      </c>
      <c r="G14" s="66">
        <f t="shared" si="1"/>
        <v>12</v>
      </c>
      <c r="H14" s="65">
        <f>VLOOKUP($A14,'Return Data'!$B$7:$R$2843,11,0)</f>
        <v>0.60719999999999996</v>
      </c>
      <c r="I14" s="66">
        <f t="shared" si="2"/>
        <v>26</v>
      </c>
      <c r="J14" s="65">
        <f>VLOOKUP($A14,'Return Data'!$B$7:$R$2843,12,0)</f>
        <v>4.5023</v>
      </c>
      <c r="K14" s="66">
        <f t="shared" si="3"/>
        <v>20</v>
      </c>
      <c r="L14" s="65">
        <f>VLOOKUP($A14,'Return Data'!$B$7:$R$2843,13,0)</f>
        <v>2.7738999999999998</v>
      </c>
      <c r="M14" s="66">
        <f t="shared" si="5"/>
        <v>28</v>
      </c>
      <c r="N14" s="65">
        <f>VLOOKUP($A14,'Return Data'!$B$7:$R$2843,17,0)</f>
        <v>6.4084000000000003</v>
      </c>
      <c r="O14" s="66">
        <f t="shared" si="6"/>
        <v>21</v>
      </c>
      <c r="P14" s="65">
        <f>VLOOKUP($A14,'Return Data'!$B$7:$R$2843,14,0)</f>
        <v>7.0894000000000004</v>
      </c>
      <c r="Q14" s="66">
        <f t="shared" si="7"/>
        <v>18</v>
      </c>
      <c r="R14" s="65">
        <f>VLOOKUP($A14,'Return Data'!$B$7:$R$2843,16,0)</f>
        <v>8.0181000000000004</v>
      </c>
      <c r="S14" s="67">
        <f t="shared" si="4"/>
        <v>11</v>
      </c>
    </row>
    <row r="15" spans="1:19" x14ac:dyDescent="0.3">
      <c r="A15" s="82" t="s">
        <v>89</v>
      </c>
      <c r="B15" s="64">
        <f>VLOOKUP($A15,'Return Data'!$B$7:$R$2843,3,0)</f>
        <v>44347</v>
      </c>
      <c r="C15" s="65">
        <f>VLOOKUP($A15,'Return Data'!$B$7:$R$2843,4,0)</f>
        <v>23.9877</v>
      </c>
      <c r="D15" s="65">
        <f>VLOOKUP($A15,'Return Data'!$B$7:$R$2843,9,0)</f>
        <v>3.2288000000000001</v>
      </c>
      <c r="E15" s="66">
        <f t="shared" si="0"/>
        <v>26</v>
      </c>
      <c r="F15" s="65">
        <f>VLOOKUP($A15,'Return Data'!$B$7:$R$2843,10,0)</f>
        <v>3.3832</v>
      </c>
      <c r="G15" s="66">
        <f t="shared" si="1"/>
        <v>29</v>
      </c>
      <c r="H15" s="65">
        <f>VLOOKUP($A15,'Return Data'!$B$7:$R$2843,11,0)</f>
        <v>0.23799999999999999</v>
      </c>
      <c r="I15" s="66">
        <f t="shared" si="2"/>
        <v>27</v>
      </c>
      <c r="J15" s="65">
        <f>VLOOKUP($A15,'Return Data'!$B$7:$R$2843,12,0)</f>
        <v>3.6596000000000002</v>
      </c>
      <c r="K15" s="66">
        <f t="shared" si="3"/>
        <v>27</v>
      </c>
      <c r="L15" s="65">
        <f>VLOOKUP($A15,'Return Data'!$B$7:$R$2843,13,0)</f>
        <v>2.8300999999999998</v>
      </c>
      <c r="M15" s="66">
        <f t="shared" si="5"/>
        <v>27</v>
      </c>
      <c r="N15" s="65">
        <f>VLOOKUP($A15,'Return Data'!$B$7:$R$2843,17,0)</f>
        <v>6.7770000000000001</v>
      </c>
      <c r="O15" s="66">
        <f t="shared" si="6"/>
        <v>19</v>
      </c>
      <c r="P15" s="65">
        <f>VLOOKUP($A15,'Return Data'!$B$7:$R$2843,14,0)</f>
        <v>7.3880999999999997</v>
      </c>
      <c r="Q15" s="66">
        <f t="shared" si="7"/>
        <v>15</v>
      </c>
      <c r="R15" s="65">
        <f>VLOOKUP($A15,'Return Data'!$B$7:$R$2843,16,0)</f>
        <v>7.5548000000000002</v>
      </c>
      <c r="S15" s="67">
        <f t="shared" si="4"/>
        <v>14</v>
      </c>
    </row>
    <row r="16" spans="1:19" x14ac:dyDescent="0.3">
      <c r="A16" s="82" t="s">
        <v>90</v>
      </c>
      <c r="B16" s="64">
        <f>VLOOKUP($A16,'Return Data'!$B$7:$R$2843,3,0)</f>
        <v>44347</v>
      </c>
      <c r="C16" s="65">
        <f>VLOOKUP($A16,'Return Data'!$B$7:$R$2843,4,0)</f>
        <v>2633.4328999999998</v>
      </c>
      <c r="D16" s="65">
        <f>VLOOKUP($A16,'Return Data'!$B$7:$R$2843,9,0)</f>
        <v>3.5577000000000001</v>
      </c>
      <c r="E16" s="66">
        <f t="shared" si="0"/>
        <v>23</v>
      </c>
      <c r="F16" s="65">
        <f>VLOOKUP($A16,'Return Data'!$B$7:$R$2843,10,0)</f>
        <v>10.1122</v>
      </c>
      <c r="G16" s="66">
        <f t="shared" si="1"/>
        <v>8</v>
      </c>
      <c r="H16" s="65">
        <f>VLOOKUP($A16,'Return Data'!$B$7:$R$2843,11,0)</f>
        <v>0.95140000000000002</v>
      </c>
      <c r="I16" s="66">
        <f t="shared" si="2"/>
        <v>22</v>
      </c>
      <c r="J16" s="65">
        <f>VLOOKUP($A16,'Return Data'!$B$7:$R$2843,12,0)</f>
        <v>5.0631000000000004</v>
      </c>
      <c r="K16" s="66">
        <f t="shared" si="3"/>
        <v>16</v>
      </c>
      <c r="L16" s="65">
        <f>VLOOKUP($A16,'Return Data'!$B$7:$R$2843,13,0)</f>
        <v>3.7948</v>
      </c>
      <c r="M16" s="66">
        <f t="shared" si="5"/>
        <v>22</v>
      </c>
      <c r="N16" s="65">
        <f>VLOOKUP($A16,'Return Data'!$B$7:$R$2843,17,0)</f>
        <v>9.4566999999999997</v>
      </c>
      <c r="O16" s="66">
        <f t="shared" si="6"/>
        <v>3</v>
      </c>
      <c r="P16" s="65">
        <f>VLOOKUP($A16,'Return Data'!$B$7:$R$2843,14,0)</f>
        <v>9.5975000000000001</v>
      </c>
      <c r="Q16" s="66">
        <f t="shared" si="7"/>
        <v>4</v>
      </c>
      <c r="R16" s="65">
        <f>VLOOKUP($A16,'Return Data'!$B$7:$R$2843,16,0)</f>
        <v>7.1235999999999997</v>
      </c>
      <c r="S16" s="67">
        <f t="shared" si="4"/>
        <v>19</v>
      </c>
    </row>
    <row r="17" spans="1:19" x14ac:dyDescent="0.3">
      <c r="A17" s="82" t="s">
        <v>92</v>
      </c>
      <c r="B17" s="64">
        <f>VLOOKUP($A17,'Return Data'!$B$7:$R$2843,3,0)</f>
        <v>44347</v>
      </c>
      <c r="C17" s="65">
        <f>VLOOKUP($A17,'Return Data'!$B$7:$R$2843,4,0)</f>
        <v>72.396199999999993</v>
      </c>
      <c r="D17" s="65">
        <f>VLOOKUP($A17,'Return Data'!$B$7:$R$2843,9,0)</f>
        <v>7.5702999999999996</v>
      </c>
      <c r="E17" s="66">
        <f t="shared" si="0"/>
        <v>7</v>
      </c>
      <c r="F17" s="65">
        <f>VLOOKUP($A17,'Return Data'!$B$7:$R$2843,10,0)</f>
        <v>16.515999999999998</v>
      </c>
      <c r="G17" s="66">
        <f t="shared" si="1"/>
        <v>1</v>
      </c>
      <c r="H17" s="65">
        <f>VLOOKUP($A17,'Return Data'!$B$7:$R$2843,11,0)</f>
        <v>15.459199999999999</v>
      </c>
      <c r="I17" s="66">
        <f t="shared" si="2"/>
        <v>1</v>
      </c>
      <c r="J17" s="65">
        <f>VLOOKUP($A17,'Return Data'!$B$7:$R$2843,12,0)</f>
        <v>16.599799999999998</v>
      </c>
      <c r="K17" s="66">
        <f t="shared" si="3"/>
        <v>1</v>
      </c>
      <c r="L17" s="65">
        <f>VLOOKUP($A17,'Return Data'!$B$7:$R$2843,13,0)</f>
        <v>10.0899</v>
      </c>
      <c r="M17" s="66">
        <f t="shared" si="5"/>
        <v>1</v>
      </c>
      <c r="N17" s="65">
        <f>VLOOKUP($A17,'Return Data'!$B$7:$R$2843,17,0)</f>
        <v>3.6455000000000002</v>
      </c>
      <c r="O17" s="66">
        <f t="shared" si="6"/>
        <v>25</v>
      </c>
      <c r="P17" s="65">
        <f>VLOOKUP($A17,'Return Data'!$B$7:$R$2843,14,0)</f>
        <v>5.6536</v>
      </c>
      <c r="Q17" s="66">
        <f t="shared" si="7"/>
        <v>20</v>
      </c>
      <c r="R17" s="65">
        <f>VLOOKUP($A17,'Return Data'!$B$7:$R$2843,16,0)</f>
        <v>8.5038999999999998</v>
      </c>
      <c r="S17" s="67">
        <f t="shared" si="4"/>
        <v>5</v>
      </c>
    </row>
    <row r="18" spans="1:19" x14ac:dyDescent="0.3">
      <c r="A18" s="82" t="s">
        <v>93</v>
      </c>
      <c r="B18" s="64">
        <f>VLOOKUP($A18,'Return Data'!$B$7:$R$2843,3,0)</f>
        <v>44347</v>
      </c>
      <c r="C18" s="65">
        <f>VLOOKUP($A18,'Return Data'!$B$7:$R$2843,4,0)</f>
        <v>68.356899999999996</v>
      </c>
      <c r="D18" s="65">
        <f>VLOOKUP($A18,'Return Data'!$B$7:$R$2843,9,0)</f>
        <v>5.1657999999999999</v>
      </c>
      <c r="E18" s="66">
        <f t="shared" si="0"/>
        <v>17</v>
      </c>
      <c r="F18" s="65">
        <f>VLOOKUP($A18,'Return Data'!$B$7:$R$2843,10,0)</f>
        <v>4.5103999999999997</v>
      </c>
      <c r="G18" s="66">
        <f t="shared" si="1"/>
        <v>26</v>
      </c>
      <c r="H18" s="65">
        <f>VLOOKUP($A18,'Return Data'!$B$7:$R$2843,11,0)</f>
        <v>1.7483</v>
      </c>
      <c r="I18" s="66">
        <f t="shared" si="2"/>
        <v>15</v>
      </c>
      <c r="J18" s="65">
        <f>VLOOKUP($A18,'Return Data'!$B$7:$R$2843,12,0)</f>
        <v>4.4816000000000003</v>
      </c>
      <c r="K18" s="66">
        <f t="shared" si="3"/>
        <v>21</v>
      </c>
      <c r="L18" s="65">
        <f>VLOOKUP($A18,'Return Data'!$B$7:$R$2843,13,0)</f>
        <v>5.3838999999999997</v>
      </c>
      <c r="M18" s="66">
        <f t="shared" si="5"/>
        <v>12</v>
      </c>
      <c r="N18" s="65">
        <f>VLOOKUP($A18,'Return Data'!$B$7:$R$2843,17,0)</f>
        <v>6.8254999999999999</v>
      </c>
      <c r="O18" s="66">
        <f t="shared" si="6"/>
        <v>16</v>
      </c>
      <c r="P18" s="65">
        <f>VLOOKUP($A18,'Return Data'!$B$7:$R$2843,14,0)</f>
        <v>5.5541999999999998</v>
      </c>
      <c r="Q18" s="66">
        <f t="shared" si="7"/>
        <v>21</v>
      </c>
      <c r="R18" s="65">
        <f>VLOOKUP($A18,'Return Data'!$B$7:$R$2843,16,0)</f>
        <v>8.3000000000000007</v>
      </c>
      <c r="S18" s="67">
        <f t="shared" si="4"/>
        <v>7</v>
      </c>
    </row>
    <row r="19" spans="1:19" x14ac:dyDescent="0.3">
      <c r="A19" s="82" t="s">
        <v>94</v>
      </c>
      <c r="B19" s="64">
        <f>VLOOKUP($A19,'Return Data'!$B$7:$R$2843,3,0)</f>
        <v>44347</v>
      </c>
      <c r="C19" s="65">
        <f>VLOOKUP($A19,'Return Data'!$B$7:$R$2843,4,0)</f>
        <v>68.356899999999996</v>
      </c>
      <c r="D19" s="65">
        <f>VLOOKUP($A19,'Return Data'!$B$7:$R$2843,9,0)</f>
        <v>5.1657999999999999</v>
      </c>
      <c r="E19" s="66">
        <f t="shared" si="0"/>
        <v>17</v>
      </c>
      <c r="F19" s="65">
        <f>VLOOKUP($A19,'Return Data'!$B$7:$R$2843,10,0)</f>
        <v>4.5103999999999997</v>
      </c>
      <c r="G19" s="66">
        <f t="shared" si="1"/>
        <v>26</v>
      </c>
      <c r="H19" s="65">
        <f>VLOOKUP($A19,'Return Data'!$B$7:$R$2843,11,0)</f>
        <v>1.7483</v>
      </c>
      <c r="I19" s="66">
        <f t="shared" si="2"/>
        <v>15</v>
      </c>
      <c r="J19" s="65">
        <f>VLOOKUP($A19,'Return Data'!$B$7:$R$2843,12,0)</f>
        <v>4.4816000000000003</v>
      </c>
      <c r="K19" s="66">
        <f t="shared" si="3"/>
        <v>21</v>
      </c>
      <c r="L19" s="65">
        <f>VLOOKUP($A19,'Return Data'!$B$7:$R$2843,13,0)</f>
        <v>5.3838999999999997</v>
      </c>
      <c r="M19" s="66">
        <f t="shared" si="5"/>
        <v>12</v>
      </c>
      <c r="N19" s="65">
        <f>VLOOKUP($A19,'Return Data'!$B$7:$R$2843,17,0)</f>
        <v>6.8254999999999999</v>
      </c>
      <c r="O19" s="66">
        <f t="shared" si="6"/>
        <v>16</v>
      </c>
      <c r="P19" s="65">
        <f>VLOOKUP($A19,'Return Data'!$B$7:$R$2843,14,0)</f>
        <v>5.5541999999999998</v>
      </c>
      <c r="Q19" s="66">
        <f t="shared" si="7"/>
        <v>21</v>
      </c>
      <c r="R19" s="65">
        <f>VLOOKUP($A19,'Return Data'!$B$7:$R$2843,16,0)</f>
        <v>8.3000000000000007</v>
      </c>
      <c r="S19" s="67">
        <f t="shared" si="4"/>
        <v>7</v>
      </c>
    </row>
    <row r="20" spans="1:19" x14ac:dyDescent="0.3">
      <c r="A20" s="82" t="s">
        <v>95</v>
      </c>
      <c r="B20" s="64">
        <f>VLOOKUP($A20,'Return Data'!$B$7:$R$2843,3,0)</f>
        <v>44347</v>
      </c>
      <c r="C20" s="65">
        <f>VLOOKUP($A20,'Return Data'!$B$7:$R$2843,4,0)</f>
        <v>68.356899999999996</v>
      </c>
      <c r="D20" s="65">
        <f>VLOOKUP($A20,'Return Data'!$B$7:$R$2843,9,0)</f>
        <v>5.1657999999999999</v>
      </c>
      <c r="E20" s="66">
        <f t="shared" si="0"/>
        <v>17</v>
      </c>
      <c r="F20" s="65">
        <f>VLOOKUP($A20,'Return Data'!$B$7:$R$2843,10,0)</f>
        <v>4.5103999999999997</v>
      </c>
      <c r="G20" s="66">
        <f t="shared" si="1"/>
        <v>26</v>
      </c>
      <c r="H20" s="65">
        <f>VLOOKUP($A20,'Return Data'!$B$7:$R$2843,11,0)</f>
        <v>1.7483</v>
      </c>
      <c r="I20" s="66">
        <f t="shared" si="2"/>
        <v>15</v>
      </c>
      <c r="J20" s="65">
        <f>VLOOKUP($A20,'Return Data'!$B$7:$R$2843,12,0)</f>
        <v>4.4816000000000003</v>
      </c>
      <c r="K20" s="66">
        <f t="shared" si="3"/>
        <v>21</v>
      </c>
      <c r="L20" s="65">
        <f>VLOOKUP($A20,'Return Data'!$B$7:$R$2843,13,0)</f>
        <v>5.3838999999999997</v>
      </c>
      <c r="M20" s="66">
        <f t="shared" si="5"/>
        <v>12</v>
      </c>
      <c r="N20" s="65">
        <f>VLOOKUP($A20,'Return Data'!$B$7:$R$2843,17,0)</f>
        <v>6.8254999999999999</v>
      </c>
      <c r="O20" s="66">
        <f t="shared" si="6"/>
        <v>16</v>
      </c>
      <c r="P20" s="65">
        <f>VLOOKUP($A20,'Return Data'!$B$7:$R$2843,14,0)</f>
        <v>5.5541999999999998</v>
      </c>
      <c r="Q20" s="66">
        <f t="shared" si="7"/>
        <v>21</v>
      </c>
      <c r="R20" s="65">
        <f>VLOOKUP($A20,'Return Data'!$B$7:$R$2843,16,0)</f>
        <v>8.3000000000000007</v>
      </c>
      <c r="S20" s="67">
        <f t="shared" si="4"/>
        <v>7</v>
      </c>
    </row>
    <row r="21" spans="1:19" x14ac:dyDescent="0.3">
      <c r="A21" s="82" t="s">
        <v>96</v>
      </c>
      <c r="B21" s="64">
        <f>VLOOKUP($A21,'Return Data'!$B$7:$R$2843,3,0)</f>
        <v>44347</v>
      </c>
      <c r="C21" s="65">
        <f>VLOOKUP($A21,'Return Data'!$B$7:$R$2843,4,0)</f>
        <v>28.416</v>
      </c>
      <c r="D21" s="65">
        <f>VLOOKUP($A21,'Return Data'!$B$7:$R$2843,9,0)</f>
        <v>5.0936000000000003</v>
      </c>
      <c r="E21" s="66">
        <f t="shared" si="0"/>
        <v>20</v>
      </c>
      <c r="F21" s="65">
        <f>VLOOKUP($A21,'Return Data'!$B$7:$R$2843,10,0)</f>
        <v>7.2877999999999998</v>
      </c>
      <c r="G21" s="66">
        <f t="shared" si="1"/>
        <v>20</v>
      </c>
      <c r="H21" s="65">
        <f>VLOOKUP($A21,'Return Data'!$B$7:$R$2843,11,0)</f>
        <v>1.1375999999999999</v>
      </c>
      <c r="I21" s="66">
        <f t="shared" si="2"/>
        <v>20</v>
      </c>
      <c r="J21" s="65">
        <f>VLOOKUP($A21,'Return Data'!$B$7:$R$2843,12,0)</f>
        <v>4.8489000000000004</v>
      </c>
      <c r="K21" s="66">
        <f t="shared" si="3"/>
        <v>18</v>
      </c>
      <c r="L21" s="65">
        <f>VLOOKUP($A21,'Return Data'!$B$7:$R$2843,13,0)</f>
        <v>3.9115000000000002</v>
      </c>
      <c r="M21" s="66">
        <f t="shared" si="5"/>
        <v>21</v>
      </c>
      <c r="N21" s="65">
        <f>VLOOKUP($A21,'Return Data'!$B$7:$R$2843,17,0)</f>
        <v>7.0425000000000004</v>
      </c>
      <c r="O21" s="66">
        <f t="shared" si="6"/>
        <v>14</v>
      </c>
      <c r="P21" s="65">
        <f>VLOOKUP($A21,'Return Data'!$B$7:$R$2843,14,0)</f>
        <v>8.1197999999999997</v>
      </c>
      <c r="Q21" s="66">
        <f t="shared" si="7"/>
        <v>13</v>
      </c>
      <c r="R21" s="65">
        <f>VLOOKUP($A21,'Return Data'!$B$7:$R$2843,16,0)</f>
        <v>7.9435000000000002</v>
      </c>
      <c r="S21" s="67">
        <f t="shared" si="4"/>
        <v>12</v>
      </c>
    </row>
    <row r="22" spans="1:19" x14ac:dyDescent="0.3">
      <c r="A22" s="82" t="s">
        <v>97</v>
      </c>
      <c r="B22" s="64">
        <f>VLOOKUP($A22,'Return Data'!$B$7:$R$2843,3,0)</f>
        <v>44347</v>
      </c>
      <c r="C22" s="65">
        <f>VLOOKUP($A22,'Return Data'!$B$7:$R$2843,4,0)</f>
        <v>28.3111</v>
      </c>
      <c r="D22" s="65">
        <f>VLOOKUP($A22,'Return Data'!$B$7:$R$2843,9,0)</f>
        <v>5.5321999999999996</v>
      </c>
      <c r="E22" s="66">
        <f t="shared" si="0"/>
        <v>12</v>
      </c>
      <c r="F22" s="65">
        <f>VLOOKUP($A22,'Return Data'!$B$7:$R$2843,10,0)</f>
        <v>7.8655999999999997</v>
      </c>
      <c r="G22" s="66">
        <f t="shared" si="1"/>
        <v>16</v>
      </c>
      <c r="H22" s="65">
        <f>VLOOKUP($A22,'Return Data'!$B$7:$R$2843,11,0)</f>
        <v>4.149</v>
      </c>
      <c r="I22" s="66">
        <f t="shared" si="2"/>
        <v>6</v>
      </c>
      <c r="J22" s="65">
        <f>VLOOKUP($A22,'Return Data'!$B$7:$R$2843,12,0)</f>
        <v>7.4695999999999998</v>
      </c>
      <c r="K22" s="66">
        <f t="shared" si="3"/>
        <v>3</v>
      </c>
      <c r="L22" s="65">
        <f>VLOOKUP($A22,'Return Data'!$B$7:$R$2843,13,0)</f>
        <v>6.9673999999999996</v>
      </c>
      <c r="M22" s="66">
        <f t="shared" si="5"/>
        <v>7</v>
      </c>
      <c r="N22" s="65">
        <f>VLOOKUP($A22,'Return Data'!$B$7:$R$2843,17,0)</f>
        <v>9.6166999999999998</v>
      </c>
      <c r="O22" s="66">
        <f t="shared" si="6"/>
        <v>1</v>
      </c>
      <c r="P22" s="65">
        <f>VLOOKUP($A22,'Return Data'!$B$7:$R$2843,14,0)</f>
        <v>9.4257000000000009</v>
      </c>
      <c r="Q22" s="66">
        <f t="shared" si="7"/>
        <v>5</v>
      </c>
      <c r="R22" s="65">
        <f>VLOOKUP($A22,'Return Data'!$B$7:$R$2843,16,0)</f>
        <v>9.5871999999999993</v>
      </c>
      <c r="S22" s="67">
        <f t="shared" si="4"/>
        <v>1</v>
      </c>
    </row>
    <row r="23" spans="1:19" x14ac:dyDescent="0.3">
      <c r="A23" s="82" t="s">
        <v>98</v>
      </c>
      <c r="B23" s="64">
        <f>VLOOKUP($A23,'Return Data'!$B$7:$R$2843,3,0)</f>
        <v>44347</v>
      </c>
      <c r="C23" s="65">
        <f>VLOOKUP($A23,'Return Data'!$B$7:$R$2843,4,0)</f>
        <v>17.4651</v>
      </c>
      <c r="D23" s="65">
        <f>VLOOKUP($A23,'Return Data'!$B$7:$R$2843,9,0)</f>
        <v>9.0145</v>
      </c>
      <c r="E23" s="66">
        <f t="shared" si="0"/>
        <v>3</v>
      </c>
      <c r="F23" s="65">
        <f>VLOOKUP($A23,'Return Data'!$B$7:$R$2843,10,0)</f>
        <v>7.4389000000000003</v>
      </c>
      <c r="G23" s="66">
        <f t="shared" si="1"/>
        <v>19</v>
      </c>
      <c r="H23" s="65">
        <f>VLOOKUP($A23,'Return Data'!$B$7:$R$2843,11,0)</f>
        <v>4.07</v>
      </c>
      <c r="I23" s="66">
        <f t="shared" si="2"/>
        <v>7</v>
      </c>
      <c r="J23" s="65">
        <f>VLOOKUP($A23,'Return Data'!$B$7:$R$2843,12,0)</f>
        <v>6.2603</v>
      </c>
      <c r="K23" s="66">
        <f t="shared" si="3"/>
        <v>9</v>
      </c>
      <c r="L23" s="65">
        <f>VLOOKUP($A23,'Return Data'!$B$7:$R$2843,13,0)</f>
        <v>7.12</v>
      </c>
      <c r="M23" s="66">
        <f t="shared" si="5"/>
        <v>6</v>
      </c>
      <c r="N23" s="65">
        <f>VLOOKUP($A23,'Return Data'!$B$7:$R$2843,17,0)</f>
        <v>6.4748000000000001</v>
      </c>
      <c r="O23" s="66">
        <f t="shared" si="6"/>
        <v>20</v>
      </c>
      <c r="P23" s="65">
        <f>VLOOKUP($A23,'Return Data'!$B$7:$R$2843,14,0)</f>
        <v>7.2854999999999999</v>
      </c>
      <c r="Q23" s="66">
        <f t="shared" si="7"/>
        <v>17</v>
      </c>
      <c r="R23" s="65">
        <f>VLOOKUP($A23,'Return Data'!$B$7:$R$2843,16,0)</f>
        <v>6.1933999999999996</v>
      </c>
      <c r="S23" s="67">
        <f t="shared" si="4"/>
        <v>26</v>
      </c>
    </row>
    <row r="24" spans="1:19" x14ac:dyDescent="0.3">
      <c r="A24" s="82" t="s">
        <v>99</v>
      </c>
      <c r="B24" s="64">
        <f>VLOOKUP($A24,'Return Data'!$B$7:$R$2843,3,0)</f>
        <v>44347</v>
      </c>
      <c r="C24" s="65">
        <f>VLOOKUP($A24,'Return Data'!$B$7:$R$2843,4,0)</f>
        <v>27.300799999999999</v>
      </c>
      <c r="D24" s="65">
        <f>VLOOKUP($A24,'Return Data'!$B$7:$R$2843,9,0)</f>
        <v>5.3373999999999997</v>
      </c>
      <c r="E24" s="66">
        <f t="shared" si="0"/>
        <v>15</v>
      </c>
      <c r="F24" s="65">
        <f>VLOOKUP($A24,'Return Data'!$B$7:$R$2843,10,0)</f>
        <v>8.7642000000000007</v>
      </c>
      <c r="G24" s="66">
        <f t="shared" si="1"/>
        <v>11</v>
      </c>
      <c r="H24" s="65">
        <f>VLOOKUP($A24,'Return Data'!$B$7:$R$2843,11,0)</f>
        <v>0.66420000000000001</v>
      </c>
      <c r="I24" s="66">
        <f t="shared" si="2"/>
        <v>25</v>
      </c>
      <c r="J24" s="65">
        <f>VLOOKUP($A24,'Return Data'!$B$7:$R$2843,12,0)</f>
        <v>5.3272000000000004</v>
      </c>
      <c r="K24" s="66">
        <f t="shared" si="3"/>
        <v>13</v>
      </c>
      <c r="L24" s="65">
        <f>VLOOKUP($A24,'Return Data'!$B$7:$R$2843,13,0)</f>
        <v>4.2689000000000004</v>
      </c>
      <c r="M24" s="66">
        <f t="shared" si="5"/>
        <v>20</v>
      </c>
      <c r="N24" s="65">
        <f>VLOOKUP($A24,'Return Data'!$B$7:$R$2843,17,0)</f>
        <v>9.3457000000000008</v>
      </c>
      <c r="O24" s="66">
        <f t="shared" si="6"/>
        <v>4</v>
      </c>
      <c r="P24" s="65">
        <f>VLOOKUP($A24,'Return Data'!$B$7:$R$2843,14,0)</f>
        <v>9.9964999999999993</v>
      </c>
      <c r="Q24" s="66">
        <f t="shared" si="7"/>
        <v>2</v>
      </c>
      <c r="R24" s="65">
        <f>VLOOKUP($A24,'Return Data'!$B$7:$R$2843,16,0)</f>
        <v>8.3634000000000004</v>
      </c>
      <c r="S24" s="67">
        <f t="shared" si="4"/>
        <v>6</v>
      </c>
    </row>
    <row r="25" spans="1:19" x14ac:dyDescent="0.3">
      <c r="A25" s="82" t="s">
        <v>100</v>
      </c>
      <c r="B25" s="64">
        <f>VLOOKUP($A25,'Return Data'!$B$7:$R$2843,3,0)</f>
        <v>44347</v>
      </c>
      <c r="C25" s="65">
        <f>VLOOKUP($A25,'Return Data'!$B$7:$R$2843,4,0)</f>
        <v>17.170999999999999</v>
      </c>
      <c r="D25" s="65">
        <f>VLOOKUP($A25,'Return Data'!$B$7:$R$2843,9,0)</f>
        <v>11.9064</v>
      </c>
      <c r="E25" s="66">
        <f t="shared" si="0"/>
        <v>1</v>
      </c>
      <c r="F25" s="65">
        <f>VLOOKUP($A25,'Return Data'!$B$7:$R$2843,10,0)</f>
        <v>10.760199999999999</v>
      </c>
      <c r="G25" s="66">
        <f t="shared" si="1"/>
        <v>5</v>
      </c>
      <c r="H25" s="65">
        <f>VLOOKUP($A25,'Return Data'!$B$7:$R$2843,11,0)</f>
        <v>5.0423</v>
      </c>
      <c r="I25" s="66">
        <f t="shared" si="2"/>
        <v>5</v>
      </c>
      <c r="J25" s="65">
        <f>VLOOKUP($A25,'Return Data'!$B$7:$R$2843,12,0)</f>
        <v>7.1468999999999996</v>
      </c>
      <c r="K25" s="66">
        <f t="shared" si="3"/>
        <v>4</v>
      </c>
      <c r="L25" s="65">
        <f>VLOOKUP($A25,'Return Data'!$B$7:$R$2843,13,0)</f>
        <v>8.0881000000000007</v>
      </c>
      <c r="M25" s="66">
        <f t="shared" si="5"/>
        <v>4</v>
      </c>
      <c r="N25" s="65">
        <f>VLOOKUP($A25,'Return Data'!$B$7:$R$2843,17,0)</f>
        <v>7.2657999999999996</v>
      </c>
      <c r="O25" s="66">
        <f t="shared" si="6"/>
        <v>13</v>
      </c>
      <c r="P25" s="65">
        <f>VLOOKUP($A25,'Return Data'!$B$7:$R$2843,14,0)</f>
        <v>7.3826999999999998</v>
      </c>
      <c r="Q25" s="66">
        <f t="shared" si="7"/>
        <v>16</v>
      </c>
      <c r="R25" s="65">
        <f>VLOOKUP($A25,'Return Data'!$B$7:$R$2843,16,0)</f>
        <v>7.0464000000000002</v>
      </c>
      <c r="S25" s="67">
        <f t="shared" si="4"/>
        <v>21</v>
      </c>
    </row>
    <row r="26" spans="1:19" x14ac:dyDescent="0.3">
      <c r="A26" s="82" t="s">
        <v>101</v>
      </c>
      <c r="B26" s="64">
        <f>VLOOKUP($A26,'Return Data'!$B$7:$R$2843,3,0)</f>
        <v>44347</v>
      </c>
      <c r="C26" s="65">
        <f>VLOOKUP($A26,'Return Data'!$B$7:$R$2843,4,0)</f>
        <v>1195.7488000000001</v>
      </c>
      <c r="D26" s="65">
        <f>VLOOKUP($A26,'Return Data'!$B$7:$R$2843,9,0)</f>
        <v>6.2205000000000004</v>
      </c>
      <c r="E26" s="66">
        <f t="shared" si="0"/>
        <v>11</v>
      </c>
      <c r="F26" s="65">
        <f>VLOOKUP($A26,'Return Data'!$B$7:$R$2843,10,0)</f>
        <v>7.4691000000000001</v>
      </c>
      <c r="G26" s="66">
        <f t="shared" si="1"/>
        <v>18</v>
      </c>
      <c r="H26" s="65">
        <f>VLOOKUP($A26,'Return Data'!$B$7:$R$2843,11,0)</f>
        <v>2.8679000000000001</v>
      </c>
      <c r="I26" s="66">
        <f t="shared" si="2"/>
        <v>10</v>
      </c>
      <c r="J26" s="65">
        <f>VLOOKUP($A26,'Return Data'!$B$7:$R$2843,12,0)</f>
        <v>6.4348999999999998</v>
      </c>
      <c r="K26" s="66">
        <f t="shared" si="3"/>
        <v>7</v>
      </c>
      <c r="L26" s="65">
        <f>VLOOKUP($A26,'Return Data'!$B$7:$R$2843,13,0)</f>
        <v>5.3277999999999999</v>
      </c>
      <c r="M26" s="66">
        <f t="shared" si="5"/>
        <v>15</v>
      </c>
      <c r="N26" s="65"/>
      <c r="O26" s="66"/>
      <c r="P26" s="65"/>
      <c r="Q26" s="66"/>
      <c r="R26" s="65">
        <f>VLOOKUP($A26,'Return Data'!$B$7:$R$2843,16,0)</f>
        <v>7.4424000000000001</v>
      </c>
      <c r="S26" s="67">
        <f t="shared" si="4"/>
        <v>16</v>
      </c>
    </row>
    <row r="27" spans="1:19" x14ac:dyDescent="0.3">
      <c r="A27" s="82" t="s">
        <v>102</v>
      </c>
      <c r="B27" s="64">
        <f>VLOOKUP($A27,'Return Data'!$B$7:$R$2843,3,0)</f>
        <v>44347</v>
      </c>
      <c r="C27" s="65">
        <f>VLOOKUP($A27,'Return Data'!$B$7:$R$2843,4,0)</f>
        <v>32.650500000000001</v>
      </c>
      <c r="D27" s="65">
        <f>VLOOKUP($A27,'Return Data'!$B$7:$R$2843,9,0)</f>
        <v>3.7841</v>
      </c>
      <c r="E27" s="66">
        <f t="shared" si="0"/>
        <v>22</v>
      </c>
      <c r="F27" s="65">
        <f>VLOOKUP($A27,'Return Data'!$B$7:$R$2843,10,0)</f>
        <v>6.8536000000000001</v>
      </c>
      <c r="G27" s="66">
        <f t="shared" si="1"/>
        <v>22</v>
      </c>
      <c r="H27" s="65">
        <f>VLOOKUP($A27,'Return Data'!$B$7:$R$2843,11,0)</f>
        <v>2.3975</v>
      </c>
      <c r="I27" s="66">
        <f t="shared" si="2"/>
        <v>12</v>
      </c>
      <c r="J27" s="65">
        <f>VLOOKUP($A27,'Return Data'!$B$7:$R$2843,12,0)</f>
        <v>4.6109999999999998</v>
      </c>
      <c r="K27" s="66">
        <f t="shared" si="3"/>
        <v>19</v>
      </c>
      <c r="L27" s="65">
        <f>VLOOKUP($A27,'Return Data'!$B$7:$R$2843,13,0)</f>
        <v>5.5754000000000001</v>
      </c>
      <c r="M27" s="66">
        <f t="shared" si="5"/>
        <v>11</v>
      </c>
      <c r="N27" s="65">
        <f>VLOOKUP($A27,'Return Data'!$B$7:$R$2843,17,0)</f>
        <v>5.8711000000000002</v>
      </c>
      <c r="O27" s="66">
        <f t="shared" ref="O27:O37" si="8">RANK(N27,N$8:N$39,0)</f>
        <v>22</v>
      </c>
      <c r="P27" s="65">
        <f>VLOOKUP($A27,'Return Data'!$B$7:$R$2843,14,0)</f>
        <v>6.3682999999999996</v>
      </c>
      <c r="Q27" s="66">
        <f t="shared" ref="Q27:Q37" si="9">RANK(P27,P$8:P$39,0)</f>
        <v>19</v>
      </c>
      <c r="R27" s="65">
        <f>VLOOKUP($A27,'Return Data'!$B$7:$R$2843,16,0)</f>
        <v>6.8160999999999996</v>
      </c>
      <c r="S27" s="67">
        <f t="shared" si="4"/>
        <v>24</v>
      </c>
    </row>
    <row r="28" spans="1:19" x14ac:dyDescent="0.3">
      <c r="A28" s="82" t="s">
        <v>103</v>
      </c>
      <c r="B28" s="64">
        <f>VLOOKUP($A28,'Return Data'!$B$7:$R$2843,3,0)</f>
        <v>44347</v>
      </c>
      <c r="C28" s="65">
        <f>VLOOKUP($A28,'Return Data'!$B$7:$R$2843,4,0)</f>
        <v>29.3401</v>
      </c>
      <c r="D28" s="65">
        <f>VLOOKUP($A28,'Return Data'!$B$7:$R$2843,9,0)</f>
        <v>7.0974000000000004</v>
      </c>
      <c r="E28" s="66">
        <f t="shared" si="0"/>
        <v>9</v>
      </c>
      <c r="F28" s="65">
        <f>VLOOKUP($A28,'Return Data'!$B$7:$R$2843,10,0)</f>
        <v>9.2323000000000004</v>
      </c>
      <c r="G28" s="66">
        <f t="shared" si="1"/>
        <v>10</v>
      </c>
      <c r="H28" s="65">
        <f>VLOOKUP($A28,'Return Data'!$B$7:$R$2843,11,0)</f>
        <v>1.4379999999999999</v>
      </c>
      <c r="I28" s="66">
        <f t="shared" si="2"/>
        <v>19</v>
      </c>
      <c r="J28" s="65">
        <f>VLOOKUP($A28,'Return Data'!$B$7:$R$2843,12,0)</f>
        <v>5.9893999999999998</v>
      </c>
      <c r="K28" s="66">
        <f t="shared" si="3"/>
        <v>10</v>
      </c>
      <c r="L28" s="65">
        <f>VLOOKUP($A28,'Return Data'!$B$7:$R$2843,13,0)</f>
        <v>6.5692000000000004</v>
      </c>
      <c r="M28" s="66">
        <f t="shared" si="5"/>
        <v>9</v>
      </c>
      <c r="N28" s="65">
        <f>VLOOKUP($A28,'Return Data'!$B$7:$R$2843,17,0)</f>
        <v>8.8118999999999996</v>
      </c>
      <c r="O28" s="66">
        <f t="shared" si="8"/>
        <v>6</v>
      </c>
      <c r="P28" s="65">
        <f>VLOOKUP($A28,'Return Data'!$B$7:$R$2843,14,0)</f>
        <v>9.7569999999999997</v>
      </c>
      <c r="Q28" s="66">
        <f t="shared" si="9"/>
        <v>3</v>
      </c>
      <c r="R28" s="65">
        <f>VLOOKUP($A28,'Return Data'!$B$7:$R$2843,16,0)</f>
        <v>8.6188000000000002</v>
      </c>
      <c r="S28" s="67">
        <f t="shared" si="4"/>
        <v>3</v>
      </c>
    </row>
    <row r="29" spans="1:19" x14ac:dyDescent="0.3">
      <c r="A29" s="82" t="s">
        <v>104</v>
      </c>
      <c r="B29" s="64">
        <f>VLOOKUP($A29,'Return Data'!$B$7:$R$2843,3,0)</f>
        <v>44347</v>
      </c>
      <c r="C29" s="65">
        <f>VLOOKUP($A29,'Return Data'!$B$7:$R$2843,4,0)</f>
        <v>23.487300000000001</v>
      </c>
      <c r="D29" s="65">
        <f>VLOOKUP($A29,'Return Data'!$B$7:$R$2843,9,0)</f>
        <v>5.0041000000000002</v>
      </c>
      <c r="E29" s="66">
        <f t="shared" si="0"/>
        <v>21</v>
      </c>
      <c r="F29" s="65">
        <f>VLOOKUP($A29,'Return Data'!$B$7:$R$2843,10,0)</f>
        <v>7.1967999999999996</v>
      </c>
      <c r="G29" s="66">
        <f t="shared" si="1"/>
        <v>21</v>
      </c>
      <c r="H29" s="65">
        <f>VLOOKUP($A29,'Return Data'!$B$7:$R$2843,11,0)</f>
        <v>-6.3E-2</v>
      </c>
      <c r="I29" s="66">
        <f t="shared" si="2"/>
        <v>30</v>
      </c>
      <c r="J29" s="65">
        <f>VLOOKUP($A29,'Return Data'!$B$7:$R$2843,12,0)</f>
        <v>4.3045</v>
      </c>
      <c r="K29" s="66">
        <f t="shared" si="3"/>
        <v>25</v>
      </c>
      <c r="L29" s="65">
        <f>VLOOKUP($A29,'Return Data'!$B$7:$R$2843,13,0)</f>
        <v>3.5710000000000002</v>
      </c>
      <c r="M29" s="66">
        <f t="shared" si="5"/>
        <v>24</v>
      </c>
      <c r="N29" s="65">
        <f>VLOOKUP($A29,'Return Data'!$B$7:$R$2843,17,0)</f>
        <v>7.4675000000000002</v>
      </c>
      <c r="O29" s="66">
        <f t="shared" si="8"/>
        <v>12</v>
      </c>
      <c r="P29" s="65">
        <f>VLOOKUP($A29,'Return Data'!$B$7:$R$2843,14,0)</f>
        <v>8.2437000000000005</v>
      </c>
      <c r="Q29" s="66">
        <f t="shared" si="9"/>
        <v>12</v>
      </c>
      <c r="R29" s="65">
        <f>VLOOKUP($A29,'Return Data'!$B$7:$R$2843,16,0)</f>
        <v>5.9550000000000001</v>
      </c>
      <c r="S29" s="67">
        <f t="shared" si="4"/>
        <v>28</v>
      </c>
    </row>
    <row r="30" spans="1:19" x14ac:dyDescent="0.3">
      <c r="A30" s="82" t="s">
        <v>105</v>
      </c>
      <c r="B30" s="64">
        <f>VLOOKUP($A30,'Return Data'!$B$7:$R$2843,3,0)</f>
        <v>44347</v>
      </c>
      <c r="C30" s="65">
        <f>VLOOKUP($A30,'Return Data'!$B$7:$R$2843,4,0)</f>
        <v>13.2897</v>
      </c>
      <c r="D30" s="65">
        <f>VLOOKUP($A30,'Return Data'!$B$7:$R$2843,9,0)</f>
        <v>3.3852000000000002</v>
      </c>
      <c r="E30" s="66">
        <f t="shared" si="0"/>
        <v>24</v>
      </c>
      <c r="F30" s="65">
        <f>VLOOKUP($A30,'Return Data'!$B$7:$R$2843,10,0)</f>
        <v>5.9058000000000002</v>
      </c>
      <c r="G30" s="66">
        <f t="shared" si="1"/>
        <v>23</v>
      </c>
      <c r="H30" s="65">
        <f>VLOOKUP($A30,'Return Data'!$B$7:$R$2843,11,0)</f>
        <v>2.0428999999999999</v>
      </c>
      <c r="I30" s="66">
        <f t="shared" si="2"/>
        <v>13</v>
      </c>
      <c r="J30" s="65">
        <f>VLOOKUP($A30,'Return Data'!$B$7:$R$2843,12,0)</f>
        <v>4.2153999999999998</v>
      </c>
      <c r="K30" s="66">
        <f t="shared" si="3"/>
        <v>26</v>
      </c>
      <c r="L30" s="65">
        <f>VLOOKUP($A30,'Return Data'!$B$7:$R$2843,13,0)</f>
        <v>2.9965000000000002</v>
      </c>
      <c r="M30" s="66">
        <f t="shared" si="5"/>
        <v>26</v>
      </c>
      <c r="N30" s="65">
        <f>VLOOKUP($A30,'Return Data'!$B$7:$R$2843,17,0)</f>
        <v>8.69</v>
      </c>
      <c r="O30" s="66">
        <f t="shared" si="8"/>
        <v>7</v>
      </c>
      <c r="P30" s="65">
        <f>VLOOKUP($A30,'Return Data'!$B$7:$R$2843,14,0)</f>
        <v>8.7789000000000001</v>
      </c>
      <c r="Q30" s="66">
        <f t="shared" si="9"/>
        <v>7</v>
      </c>
      <c r="R30" s="65">
        <f>VLOOKUP($A30,'Return Data'!$B$7:$R$2843,16,0)</f>
        <v>7.0250000000000004</v>
      </c>
      <c r="S30" s="67">
        <f t="shared" si="4"/>
        <v>22</v>
      </c>
    </row>
    <row r="31" spans="1:19" x14ac:dyDescent="0.3">
      <c r="A31" s="82" t="s">
        <v>106</v>
      </c>
      <c r="B31" s="64">
        <f>VLOOKUP($A31,'Return Data'!$B$7:$R$2843,3,0)</f>
        <v>44347</v>
      </c>
      <c r="C31" s="65">
        <f>VLOOKUP($A31,'Return Data'!$B$7:$R$2843,4,0)</f>
        <v>29.182700000000001</v>
      </c>
      <c r="D31" s="65">
        <f>VLOOKUP($A31,'Return Data'!$B$7:$R$2843,9,0)</f>
        <v>5.1951999999999998</v>
      </c>
      <c r="E31" s="66">
        <f t="shared" si="0"/>
        <v>16</v>
      </c>
      <c r="F31" s="65">
        <f>VLOOKUP($A31,'Return Data'!$B$7:$R$2843,10,0)</f>
        <v>14.525399999999999</v>
      </c>
      <c r="G31" s="66">
        <f t="shared" si="1"/>
        <v>3</v>
      </c>
      <c r="H31" s="65">
        <f>VLOOKUP($A31,'Return Data'!$B$7:$R$2843,11,0)</f>
        <v>1.7199</v>
      </c>
      <c r="I31" s="66">
        <f t="shared" si="2"/>
        <v>18</v>
      </c>
      <c r="J31" s="65">
        <f>VLOOKUP($A31,'Return Data'!$B$7:$R$2843,12,0)</f>
        <v>4.8747999999999996</v>
      </c>
      <c r="K31" s="66">
        <f t="shared" si="3"/>
        <v>17</v>
      </c>
      <c r="L31" s="65">
        <f>VLOOKUP($A31,'Return Data'!$B$7:$R$2843,13,0)</f>
        <v>4.6093999999999999</v>
      </c>
      <c r="M31" s="66">
        <f t="shared" si="5"/>
        <v>17</v>
      </c>
      <c r="N31" s="65">
        <f>VLOOKUP($A31,'Return Data'!$B$7:$R$2843,17,0)</f>
        <v>7.7118000000000002</v>
      </c>
      <c r="O31" s="66">
        <f t="shared" si="8"/>
        <v>10</v>
      </c>
      <c r="P31" s="65">
        <f>VLOOKUP($A31,'Return Data'!$B$7:$R$2843,14,0)</f>
        <v>8.3009000000000004</v>
      </c>
      <c r="Q31" s="66">
        <f t="shared" si="9"/>
        <v>11</v>
      </c>
      <c r="R31" s="65">
        <f>VLOOKUP($A31,'Return Data'!$B$7:$R$2843,16,0)</f>
        <v>6.6848999999999998</v>
      </c>
      <c r="S31" s="67">
        <f t="shared" si="4"/>
        <v>25</v>
      </c>
    </row>
    <row r="32" spans="1:19" x14ac:dyDescent="0.3">
      <c r="A32" s="82" t="s">
        <v>107</v>
      </c>
      <c r="B32" s="64">
        <f>VLOOKUP($A32,'Return Data'!$B$7:$R$2843,3,0)</f>
        <v>44347</v>
      </c>
      <c r="C32" s="65">
        <f>VLOOKUP($A32,'Return Data'!$B$7:$R$2843,4,0)</f>
        <v>2104.7563</v>
      </c>
      <c r="D32" s="65">
        <f>VLOOKUP($A32,'Return Data'!$B$7:$R$2843,9,0)</f>
        <v>5.4054000000000002</v>
      </c>
      <c r="E32" s="66">
        <f t="shared" si="0"/>
        <v>14</v>
      </c>
      <c r="F32" s="65">
        <f>VLOOKUP($A32,'Return Data'!$B$7:$R$2843,10,0)</f>
        <v>8.2959999999999994</v>
      </c>
      <c r="G32" s="66">
        <f t="shared" si="1"/>
        <v>13</v>
      </c>
      <c r="H32" s="65">
        <f>VLOOKUP($A32,'Return Data'!$B$7:$R$2843,11,0)</f>
        <v>1.9858</v>
      </c>
      <c r="I32" s="66">
        <f t="shared" si="2"/>
        <v>14</v>
      </c>
      <c r="J32" s="65">
        <f>VLOOKUP($A32,'Return Data'!$B$7:$R$2843,12,0)</f>
        <v>5.1683000000000003</v>
      </c>
      <c r="K32" s="66">
        <f t="shared" si="3"/>
        <v>15</v>
      </c>
      <c r="L32" s="65">
        <f>VLOOKUP($A32,'Return Data'!$B$7:$R$2843,13,0)</f>
        <v>4.2952000000000004</v>
      </c>
      <c r="M32" s="66">
        <f t="shared" si="5"/>
        <v>19</v>
      </c>
      <c r="N32" s="65">
        <f>VLOOKUP($A32,'Return Data'!$B$7:$R$2843,17,0)</f>
        <v>7.5686999999999998</v>
      </c>
      <c r="O32" s="66">
        <f t="shared" si="8"/>
        <v>11</v>
      </c>
      <c r="P32" s="65">
        <f>VLOOKUP($A32,'Return Data'!$B$7:$R$2843,14,0)</f>
        <v>8.6776999999999997</v>
      </c>
      <c r="Q32" s="66">
        <f t="shared" si="9"/>
        <v>9</v>
      </c>
      <c r="R32" s="65">
        <f>VLOOKUP($A32,'Return Data'!$B$7:$R$2843,16,0)</f>
        <v>8.2489000000000008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44347</v>
      </c>
      <c r="C34" s="65">
        <f>VLOOKUP($A34,'Return Data'!$B$7:$R$2843,4,0)</f>
        <v>16.447099999999999</v>
      </c>
      <c r="D34" s="65">
        <f>VLOOKUP($A34,'Return Data'!$B$7:$R$2843,9,0)</f>
        <v>2.5468999999999999</v>
      </c>
      <c r="E34" s="66">
        <f t="shared" si="0"/>
        <v>28</v>
      </c>
      <c r="F34" s="65">
        <f>VLOOKUP($A34,'Return Data'!$B$7:$R$2843,10,0)</f>
        <v>7.6458000000000004</v>
      </c>
      <c r="G34" s="66">
        <f t="shared" si="1"/>
        <v>17</v>
      </c>
      <c r="H34" s="65">
        <f>VLOOKUP($A34,'Return Data'!$B$7:$R$2843,11,0)</f>
        <v>3.0886</v>
      </c>
      <c r="I34" s="66">
        <f t="shared" si="2"/>
        <v>9</v>
      </c>
      <c r="J34" s="65">
        <f>VLOOKUP($A34,'Return Data'!$B$7:$R$2843,12,0)</f>
        <v>5.4309000000000003</v>
      </c>
      <c r="K34" s="66">
        <f t="shared" si="3"/>
        <v>12</v>
      </c>
      <c r="L34" s="65">
        <f>VLOOKUP($A34,'Return Data'!$B$7:$R$2843,13,0)</f>
        <v>4.6749999999999998</v>
      </c>
      <c r="M34" s="66">
        <f t="shared" si="5"/>
        <v>16</v>
      </c>
      <c r="N34" s="65">
        <f>VLOOKUP($A34,'Return Data'!$B$7:$R$2843,17,0)</f>
        <v>8.1700999999999997</v>
      </c>
      <c r="O34" s="66">
        <f t="shared" si="8"/>
        <v>8</v>
      </c>
      <c r="P34" s="65">
        <f>VLOOKUP($A34,'Return Data'!$B$7:$R$2843,14,0)</f>
        <v>8.6796000000000006</v>
      </c>
      <c r="Q34" s="66">
        <f t="shared" si="9"/>
        <v>8</v>
      </c>
      <c r="R34" s="65">
        <f>VLOOKUP($A34,'Return Data'!$B$7:$R$2843,16,0)</f>
        <v>8.5555000000000003</v>
      </c>
      <c r="S34" s="67">
        <f t="shared" si="4"/>
        <v>4</v>
      </c>
    </row>
    <row r="35" spans="1:19" x14ac:dyDescent="0.3">
      <c r="A35" s="82" t="s">
        <v>111</v>
      </c>
      <c r="B35" s="64">
        <f>VLOOKUP($A35,'Return Data'!$B$7:$R$2843,3,0)</f>
        <v>44347</v>
      </c>
      <c r="C35" s="65">
        <f>VLOOKUP($A35,'Return Data'!$B$7:$R$2843,4,0)</f>
        <v>27.805700000000002</v>
      </c>
      <c r="D35" s="65">
        <f>VLOOKUP($A35,'Return Data'!$B$7:$R$2843,9,0)</f>
        <v>2.5461999999999998</v>
      </c>
      <c r="E35" s="66">
        <f t="shared" si="0"/>
        <v>29</v>
      </c>
      <c r="F35" s="65">
        <f>VLOOKUP($A35,'Return Data'!$B$7:$R$2843,10,0)</f>
        <v>5.4820000000000002</v>
      </c>
      <c r="G35" s="66">
        <f t="shared" si="1"/>
        <v>24</v>
      </c>
      <c r="H35" s="65">
        <f>VLOOKUP($A35,'Return Data'!$B$7:$R$2843,11,0)</f>
        <v>0.92959999999999998</v>
      </c>
      <c r="I35" s="66">
        <f t="shared" si="2"/>
        <v>23</v>
      </c>
      <c r="J35" s="65">
        <f>VLOOKUP($A35,'Return Data'!$B$7:$R$2843,12,0)</f>
        <v>5.2691999999999997</v>
      </c>
      <c r="K35" s="66">
        <f t="shared" si="3"/>
        <v>14</v>
      </c>
      <c r="L35" s="65">
        <f>VLOOKUP($A35,'Return Data'!$B$7:$R$2843,13,0)</f>
        <v>3.4005999999999998</v>
      </c>
      <c r="M35" s="66">
        <f t="shared" si="5"/>
        <v>25</v>
      </c>
      <c r="N35" s="65">
        <f>VLOOKUP($A35,'Return Data'!$B$7:$R$2843,17,0)</f>
        <v>8.8162000000000003</v>
      </c>
      <c r="O35" s="66">
        <f t="shared" si="8"/>
        <v>5</v>
      </c>
      <c r="P35" s="65">
        <f>VLOOKUP($A35,'Return Data'!$B$7:$R$2843,14,0)</f>
        <v>9.2944999999999993</v>
      </c>
      <c r="Q35" s="66">
        <f t="shared" si="9"/>
        <v>6</v>
      </c>
      <c r="R35" s="65">
        <f>VLOOKUP($A35,'Return Data'!$B$7:$R$2843,16,0)</f>
        <v>6.0564</v>
      </c>
      <c r="S35" s="67">
        <f t="shared" si="4"/>
        <v>27</v>
      </c>
    </row>
    <row r="36" spans="1:19" x14ac:dyDescent="0.3">
      <c r="A36" s="82" t="s">
        <v>112</v>
      </c>
      <c r="B36" s="64">
        <f>VLOOKUP($A36,'Return Data'!$B$7:$R$2843,3,0)</f>
        <v>44347</v>
      </c>
      <c r="C36" s="65">
        <f>VLOOKUP($A36,'Return Data'!$B$7:$R$2843,4,0)</f>
        <v>32.5428</v>
      </c>
      <c r="D36" s="65">
        <f>VLOOKUP($A36,'Return Data'!$B$7:$R$2843,9,0)</f>
        <v>7.1820000000000004</v>
      </c>
      <c r="E36" s="66">
        <f t="shared" si="0"/>
        <v>8</v>
      </c>
      <c r="F36" s="65">
        <f>VLOOKUP($A36,'Return Data'!$B$7:$R$2843,10,0)</f>
        <v>8.0654000000000003</v>
      </c>
      <c r="G36" s="66">
        <f t="shared" si="1"/>
        <v>15</v>
      </c>
      <c r="H36" s="65">
        <f>VLOOKUP($A36,'Return Data'!$B$7:$R$2843,11,0)</f>
        <v>3.6122000000000001</v>
      </c>
      <c r="I36" s="66">
        <f t="shared" si="2"/>
        <v>8</v>
      </c>
      <c r="J36" s="65">
        <f>VLOOKUP($A36,'Return Data'!$B$7:$R$2843,12,0)</f>
        <v>6.2999000000000001</v>
      </c>
      <c r="K36" s="66">
        <f t="shared" si="3"/>
        <v>8</v>
      </c>
      <c r="L36" s="65">
        <f>VLOOKUP($A36,'Return Data'!$B$7:$R$2843,13,0)</f>
        <v>5.7102000000000004</v>
      </c>
      <c r="M36" s="66">
        <f t="shared" si="5"/>
        <v>10</v>
      </c>
      <c r="N36" s="65">
        <f>VLOOKUP($A36,'Return Data'!$B$7:$R$2843,17,0)</f>
        <v>6.9467999999999996</v>
      </c>
      <c r="O36" s="66">
        <f t="shared" si="8"/>
        <v>15</v>
      </c>
      <c r="P36" s="65">
        <f>VLOOKUP($A36,'Return Data'!$B$7:$R$2843,14,0)</f>
        <v>7.4241999999999999</v>
      </c>
      <c r="Q36" s="66">
        <f t="shared" si="9"/>
        <v>14</v>
      </c>
      <c r="R36" s="65">
        <f>VLOOKUP($A36,'Return Data'!$B$7:$R$2843,16,0)</f>
        <v>6.8723000000000001</v>
      </c>
      <c r="S36" s="67">
        <f t="shared" si="4"/>
        <v>23</v>
      </c>
    </row>
    <row r="37" spans="1:19" x14ac:dyDescent="0.3">
      <c r="A37" s="82" t="s">
        <v>113</v>
      </c>
      <c r="B37" s="64">
        <f>VLOOKUP($A37,'Return Data'!$B$7:$R$2843,3,0)</f>
        <v>44347</v>
      </c>
      <c r="C37" s="65">
        <f>VLOOKUP($A37,'Return Data'!$B$7:$R$2843,4,0)</f>
        <v>18.978200000000001</v>
      </c>
      <c r="D37" s="65">
        <f>VLOOKUP($A37,'Return Data'!$B$7:$R$2843,9,0)</f>
        <v>5.4287000000000001</v>
      </c>
      <c r="E37" s="66">
        <f t="shared" si="0"/>
        <v>13</v>
      </c>
      <c r="F37" s="65">
        <f>VLOOKUP($A37,'Return Data'!$B$7:$R$2843,10,0)</f>
        <v>9.4542999999999999</v>
      </c>
      <c r="G37" s="66">
        <f t="shared" si="1"/>
        <v>9</v>
      </c>
      <c r="H37" s="65">
        <f>VLOOKUP($A37,'Return Data'!$B$7:$R$2843,11,0)</f>
        <v>0.67069999999999996</v>
      </c>
      <c r="I37" s="66">
        <f t="shared" si="2"/>
        <v>24</v>
      </c>
      <c r="J37" s="65">
        <f>VLOOKUP($A37,'Return Data'!$B$7:$R$2843,12,0)</f>
        <v>4.4513999999999996</v>
      </c>
      <c r="K37" s="66">
        <f t="shared" si="3"/>
        <v>24</v>
      </c>
      <c r="L37" s="65">
        <f>VLOOKUP($A37,'Return Data'!$B$7:$R$2843,13,0)</f>
        <v>4.3569000000000004</v>
      </c>
      <c r="M37" s="66">
        <f t="shared" si="5"/>
        <v>18</v>
      </c>
      <c r="N37" s="65">
        <f>VLOOKUP($A37,'Return Data'!$B$7:$R$2843,17,0)</f>
        <v>8.1122999999999994</v>
      </c>
      <c r="O37" s="66">
        <f t="shared" si="8"/>
        <v>9</v>
      </c>
      <c r="P37" s="65">
        <f>VLOOKUP($A37,'Return Data'!$B$7:$R$2843,14,0)</f>
        <v>8.4566999999999997</v>
      </c>
      <c r="Q37" s="66">
        <f t="shared" si="9"/>
        <v>10</v>
      </c>
      <c r="R37" s="65">
        <f>VLOOKUP($A37,'Return Data'!$B$7:$R$2843,16,0)</f>
        <v>7.1311</v>
      </c>
      <c r="S37" s="67">
        <f t="shared" si="4"/>
        <v>17</v>
      </c>
    </row>
    <row r="38" spans="1:19" x14ac:dyDescent="0.3">
      <c r="A38" s="82" t="s">
        <v>367</v>
      </c>
      <c r="B38" s="64">
        <f>VLOOKUP($A38,'Return Data'!$B$7:$R$2843,3,0)</f>
        <v>44347</v>
      </c>
      <c r="C38" s="65">
        <f>VLOOKUP($A38,'Return Data'!$B$7:$R$2843,4,0)</f>
        <v>0.30409999999999998</v>
      </c>
      <c r="D38" s="65">
        <f>VLOOKUP($A38,'Return Data'!$B$7:$R$2843,9,0)</f>
        <v>10.941800000000001</v>
      </c>
      <c r="E38" s="66">
        <f t="shared" si="0"/>
        <v>2</v>
      </c>
      <c r="F38" s="65">
        <f>VLOOKUP($A38,'Return Data'!$B$7:$R$2843,10,0)</f>
        <v>11.300700000000001</v>
      </c>
      <c r="G38" s="66">
        <f t="shared" si="1"/>
        <v>4</v>
      </c>
      <c r="H38" s="65">
        <f>VLOOKUP($A38,'Return Data'!$B$7:$R$2843,11,0)</f>
        <v>-40.069600000000001</v>
      </c>
      <c r="I38" s="66">
        <f t="shared" si="2"/>
        <v>31</v>
      </c>
      <c r="J38" s="65"/>
      <c r="K38" s="66"/>
      <c r="L38" s="65"/>
      <c r="M38" s="66"/>
      <c r="N38" s="65"/>
      <c r="O38" s="66"/>
      <c r="P38" s="65"/>
      <c r="Q38" s="66"/>
      <c r="R38" s="65">
        <f>VLOOKUP($A38,'Return Data'!$B$7:$R$2843,16,0)</f>
        <v>-11.734</v>
      </c>
      <c r="S38" s="67">
        <f t="shared" si="4"/>
        <v>29</v>
      </c>
    </row>
    <row r="39" spans="1:19" x14ac:dyDescent="0.3">
      <c r="A39" s="82" t="s">
        <v>114</v>
      </c>
      <c r="B39" s="64">
        <f>VLOOKUP($A39,'Return Data'!$B$7:$R$2843,3,0)</f>
        <v>44347</v>
      </c>
      <c r="C39" s="65">
        <f>VLOOKUP($A39,'Return Data'!$B$7:$R$2843,4,0)</f>
        <v>21.169899999999998</v>
      </c>
      <c r="D39" s="65">
        <f>VLOOKUP($A39,'Return Data'!$B$7:$R$2843,9,0)</f>
        <v>2.8601000000000001</v>
      </c>
      <c r="E39" s="66">
        <f t="shared" si="0"/>
        <v>27</v>
      </c>
      <c r="F39" s="65">
        <f>VLOOKUP($A39,'Return Data'!$B$7:$R$2843,10,0)</f>
        <v>4.6327999999999996</v>
      </c>
      <c r="G39" s="66">
        <f t="shared" si="1"/>
        <v>25</v>
      </c>
      <c r="H39" s="65">
        <f>VLOOKUP($A39,'Return Data'!$B$7:$R$2843,11,0)</f>
        <v>0.97870000000000001</v>
      </c>
      <c r="I39" s="66">
        <f t="shared" si="2"/>
        <v>21</v>
      </c>
      <c r="J39" s="65">
        <f>VLOOKUP($A39,'Return Data'!$B$7:$R$2843,12,0)</f>
        <v>3.5461999999999998</v>
      </c>
      <c r="K39" s="66">
        <f>RANK(J39,J$8:J$39,0)</f>
        <v>28</v>
      </c>
      <c r="L39" s="65">
        <f>VLOOKUP($A39,'Return Data'!$B$7:$R$2843,13,0)</f>
        <v>3.7261000000000002</v>
      </c>
      <c r="M39" s="66">
        <f>RANK(L39,L$8:L$39,0)</f>
        <v>23</v>
      </c>
      <c r="N39" s="65">
        <f>VLOOKUP($A39,'Return Data'!$B$7:$R$2843,17,0)</f>
        <v>1.8816999999999999</v>
      </c>
      <c r="O39" s="66">
        <f>RANK(N39,N$8:N$39,0)</f>
        <v>27</v>
      </c>
      <c r="P39" s="65">
        <f>VLOOKUP($A39,'Return Data'!$B$7:$R$2843,14,0)</f>
        <v>1.9107000000000001</v>
      </c>
      <c r="Q39" s="66">
        <f>RANK(P39,P$8:P$39,0)</f>
        <v>27</v>
      </c>
      <c r="R39" s="65">
        <f>VLOOKUP($A39,'Return Data'!$B$7:$R$2843,16,0)</f>
        <v>7.0925000000000002</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5.4731903225806429</v>
      </c>
      <c r="E41" s="88"/>
      <c r="F41" s="89">
        <f>AVERAGE(F8:F39)</f>
        <v>7.8893354838709691</v>
      </c>
      <c r="G41" s="88"/>
      <c r="H41" s="89">
        <f>AVERAGE(H8:H39)</f>
        <v>1.2946290322580638</v>
      </c>
      <c r="I41" s="88"/>
      <c r="J41" s="89">
        <f>AVERAGE(J8:J39)</f>
        <v>5.4587633333333345</v>
      </c>
      <c r="K41" s="88"/>
      <c r="L41" s="89">
        <f>AVERAGE(L8:L39)</f>
        <v>5.4524785714285704</v>
      </c>
      <c r="M41" s="88"/>
      <c r="N41" s="89">
        <f>AVERAGE(N8:N39)</f>
        <v>6.9800777777777778</v>
      </c>
      <c r="O41" s="88"/>
      <c r="P41" s="89">
        <f>AVERAGE(P8:P39)</f>
        <v>7.4029481481481474</v>
      </c>
      <c r="Q41" s="88"/>
      <c r="R41" s="89">
        <f>AVERAGE(R8:R39)</f>
        <v>5.4247387096774187</v>
      </c>
      <c r="S41" s="90"/>
    </row>
    <row r="42" spans="1:19" x14ac:dyDescent="0.3">
      <c r="A42" s="87" t="s">
        <v>28</v>
      </c>
      <c r="B42" s="88"/>
      <c r="C42" s="88"/>
      <c r="D42" s="89">
        <f>MIN(D8:D39)</f>
        <v>0</v>
      </c>
      <c r="E42" s="88"/>
      <c r="F42" s="89">
        <f>MIN(F8:F39)</f>
        <v>0</v>
      </c>
      <c r="G42" s="88"/>
      <c r="H42" s="89">
        <f>MIN(H8:H39)</f>
        <v>-40.069600000000001</v>
      </c>
      <c r="I42" s="88"/>
      <c r="J42" s="89">
        <f>MIN(J8:J39)</f>
        <v>0</v>
      </c>
      <c r="K42" s="88"/>
      <c r="L42" s="89">
        <f>MIN(L8:L39)</f>
        <v>2.7738999999999998</v>
      </c>
      <c r="M42" s="88"/>
      <c r="N42" s="89">
        <f>MIN(N8:N39)</f>
        <v>1.8816999999999999</v>
      </c>
      <c r="O42" s="88"/>
      <c r="P42" s="89">
        <f>MIN(P8:P39)</f>
        <v>1.9107000000000001</v>
      </c>
      <c r="Q42" s="88"/>
      <c r="R42" s="89">
        <f>MIN(R8:R39)</f>
        <v>-16.522099999999998</v>
      </c>
      <c r="S42" s="90"/>
    </row>
    <row r="43" spans="1:19" ht="15" thickBot="1" x14ac:dyDescent="0.35">
      <c r="A43" s="91" t="s">
        <v>29</v>
      </c>
      <c r="B43" s="92"/>
      <c r="C43" s="92"/>
      <c r="D43" s="93">
        <f>MAX(D8:D39)</f>
        <v>11.9064</v>
      </c>
      <c r="E43" s="92"/>
      <c r="F43" s="93">
        <f>MAX(F8:F39)</f>
        <v>16.515999999999998</v>
      </c>
      <c r="G43" s="92"/>
      <c r="H43" s="93">
        <f>MAX(H8:H39)</f>
        <v>15.459199999999999</v>
      </c>
      <c r="I43" s="92"/>
      <c r="J43" s="93">
        <f>MAX(J8:J39)</f>
        <v>16.599799999999998</v>
      </c>
      <c r="K43" s="92"/>
      <c r="L43" s="93">
        <f>MAX(L8:L39)</f>
        <v>10.0899</v>
      </c>
      <c r="M43" s="92"/>
      <c r="N43" s="93">
        <f>MAX(N8:N39)</f>
        <v>9.6166999999999998</v>
      </c>
      <c r="O43" s="92"/>
      <c r="P43" s="93">
        <f>MAX(P8:P39)</f>
        <v>10.002800000000001</v>
      </c>
      <c r="Q43" s="92"/>
      <c r="R43" s="93">
        <f>MAX(R8:R39)</f>
        <v>9.5871999999999993</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44347</v>
      </c>
      <c r="C8" s="65">
        <f>VLOOKUP($A8,'Return Data'!$B$7:$R$2843,4,0)</f>
        <v>1118.9365</v>
      </c>
      <c r="D8" s="65">
        <f>VLOOKUP($A8,'Return Data'!$B$7:$R$2843,5,0)</f>
        <v>3.1286</v>
      </c>
      <c r="E8" s="66">
        <f t="shared" ref="E8:E37" si="0">RANK(D8,D$8:D$37,0)</f>
        <v>18</v>
      </c>
      <c r="F8" s="65">
        <f>VLOOKUP($A8,'Return Data'!$B$7:$R$2843,6,0)</f>
        <v>3.2008999999999999</v>
      </c>
      <c r="G8" s="66">
        <f t="shared" ref="G8:G37" si="1">RANK(F8,F$8:F$37,0)</f>
        <v>7</v>
      </c>
      <c r="H8" s="65">
        <f>VLOOKUP($A8,'Return Data'!$B$7:$R$2843,7,0)</f>
        <v>3.2281</v>
      </c>
      <c r="I8" s="66">
        <f t="shared" ref="I8:I37" si="2">RANK(H8,H$8:H$37,0)</f>
        <v>6</v>
      </c>
      <c r="J8" s="65">
        <f>VLOOKUP($A8,'Return Data'!$B$7:$R$2843,8,0)</f>
        <v>3.2301000000000002</v>
      </c>
      <c r="K8" s="66">
        <f t="shared" ref="K8:K37" si="3">RANK(J8,J$8:J$37,0)</f>
        <v>10</v>
      </c>
      <c r="L8" s="65">
        <f>VLOOKUP($A8,'Return Data'!$B$7:$R$2843,9,0)</f>
        <v>3.2717000000000001</v>
      </c>
      <c r="M8" s="66">
        <f t="shared" ref="M8:M37" si="4">RANK(L8,L$8:L$37,0)</f>
        <v>4</v>
      </c>
      <c r="N8" s="65">
        <f>VLOOKUP($A8,'Return Data'!$B$7:$R$2843,10,0)</f>
        <v>3.2206000000000001</v>
      </c>
      <c r="O8" s="66">
        <f t="shared" ref="O8:O37" si="5">RANK(N8,N$8:N$37,0)</f>
        <v>3</v>
      </c>
      <c r="P8" s="65">
        <f>VLOOKUP($A8,'Return Data'!$B$7:$R$2843,11,0)</f>
        <v>3.1349999999999998</v>
      </c>
      <c r="Q8" s="66">
        <f>RANK(P8,P$8:P$37,0)</f>
        <v>6</v>
      </c>
      <c r="R8" s="65">
        <f>VLOOKUP($A8,'Return Data'!$B$7:$R$2843,12,0)</f>
        <v>3.0922000000000001</v>
      </c>
      <c r="S8" s="66">
        <f>RANK(R8,R$8:R$37,0)</f>
        <v>12</v>
      </c>
      <c r="T8" s="65">
        <f>VLOOKUP($A8,'Return Data'!$B$7:$R$2843,13,0)</f>
        <v>3.089</v>
      </c>
      <c r="U8" s="66">
        <f>RANK(T8,T$8:T$37,0)</f>
        <v>11</v>
      </c>
      <c r="V8" s="65">
        <f>VLOOKUP($A8,'Return Data'!$B$7:$R$2843,17,0)</f>
        <v>3.8978000000000002</v>
      </c>
      <c r="W8" s="66">
        <f t="shared" ref="W8" si="6">RANK(V8,V$8:V$37,0)</f>
        <v>2</v>
      </c>
      <c r="X8" s="65"/>
      <c r="Y8" s="66"/>
      <c r="Z8" s="65">
        <f>VLOOKUP($A8,'Return Data'!$B$7:$R$2843,16,0)</f>
        <v>4.4505999999999997</v>
      </c>
      <c r="AA8" s="67">
        <f t="shared" ref="AA8:AA37" si="7">RANK(Z8,Z$8:Z$37,0)</f>
        <v>5</v>
      </c>
    </row>
    <row r="9" spans="1:27" x14ac:dyDescent="0.3">
      <c r="A9" s="63" t="s">
        <v>1285</v>
      </c>
      <c r="B9" s="64">
        <f>VLOOKUP($A9,'Return Data'!$B$7:$R$2843,3,0)</f>
        <v>44347</v>
      </c>
      <c r="C9" s="65">
        <f>VLOOKUP($A9,'Return Data'!$B$7:$R$2843,4,0)</f>
        <v>1093.7085</v>
      </c>
      <c r="D9" s="65">
        <f>VLOOKUP($A9,'Return Data'!$B$7:$R$2843,5,0)</f>
        <v>3.1473</v>
      </c>
      <c r="E9" s="66">
        <f t="shared" si="0"/>
        <v>13</v>
      </c>
      <c r="F9" s="65">
        <f>VLOOKUP($A9,'Return Data'!$B$7:$R$2843,6,0)</f>
        <v>3.1745999999999999</v>
      </c>
      <c r="G9" s="66">
        <f t="shared" si="1"/>
        <v>15</v>
      </c>
      <c r="H9" s="65">
        <f>VLOOKUP($A9,'Return Data'!$B$7:$R$2843,7,0)</f>
        <v>3.1886000000000001</v>
      </c>
      <c r="I9" s="66">
        <f t="shared" si="2"/>
        <v>17</v>
      </c>
      <c r="J9" s="65">
        <f>VLOOKUP($A9,'Return Data'!$B$7:$R$2843,8,0)</f>
        <v>3.2351999999999999</v>
      </c>
      <c r="K9" s="66">
        <f t="shared" si="3"/>
        <v>7</v>
      </c>
      <c r="L9" s="65">
        <f>VLOOKUP($A9,'Return Data'!$B$7:$R$2843,9,0)</f>
        <v>3.2332000000000001</v>
      </c>
      <c r="M9" s="66">
        <f t="shared" si="4"/>
        <v>9</v>
      </c>
      <c r="N9" s="65">
        <f>VLOOKUP($A9,'Return Data'!$B$7:$R$2843,10,0)</f>
        <v>3.1987999999999999</v>
      </c>
      <c r="O9" s="66">
        <f t="shared" si="5"/>
        <v>9</v>
      </c>
      <c r="P9" s="65">
        <f>VLOOKUP($A9,'Return Data'!$B$7:$R$2843,11,0)</f>
        <v>3.1257999999999999</v>
      </c>
      <c r="Q9" s="66">
        <f>RANK(P9,P$8:P$37,0)</f>
        <v>10</v>
      </c>
      <c r="R9" s="65">
        <f>VLOOKUP($A9,'Return Data'!$B$7:$R$2843,12,0)</f>
        <v>3.0950000000000002</v>
      </c>
      <c r="S9" s="66">
        <f>RANK(R9,R$8:R$37,0)</f>
        <v>10</v>
      </c>
      <c r="T9" s="65">
        <f>VLOOKUP($A9,'Return Data'!$B$7:$R$2843,13,0)</f>
        <v>3.1025</v>
      </c>
      <c r="U9" s="66">
        <f>RANK(T9,T$8:T$37,0)</f>
        <v>8</v>
      </c>
      <c r="V9" s="65"/>
      <c r="W9" s="66"/>
      <c r="X9" s="65"/>
      <c r="Y9" s="66"/>
      <c r="Z9" s="65">
        <f>VLOOKUP($A9,'Return Data'!$B$7:$R$2843,16,0)</f>
        <v>4.1292999999999997</v>
      </c>
      <c r="AA9" s="67">
        <f t="shared" si="7"/>
        <v>12</v>
      </c>
    </row>
    <row r="10" spans="1:27" x14ac:dyDescent="0.3">
      <c r="A10" s="63" t="s">
        <v>1287</v>
      </c>
      <c r="B10" s="64">
        <f>VLOOKUP($A10,'Return Data'!$B$7:$R$2843,3,0)</f>
        <v>44347</v>
      </c>
      <c r="C10" s="65">
        <f>VLOOKUP($A10,'Return Data'!$B$7:$R$2843,4,0)</f>
        <v>1086.6823999999999</v>
      </c>
      <c r="D10" s="65">
        <f>VLOOKUP($A10,'Return Data'!$B$7:$R$2843,5,0)</f>
        <v>3.1677</v>
      </c>
      <c r="E10" s="66">
        <f t="shared" si="0"/>
        <v>10</v>
      </c>
      <c r="F10" s="65">
        <f>VLOOKUP($A10,'Return Data'!$B$7:$R$2843,6,0)</f>
        <v>3.1817000000000002</v>
      </c>
      <c r="G10" s="66">
        <f t="shared" si="1"/>
        <v>13</v>
      </c>
      <c r="H10" s="65">
        <f>VLOOKUP($A10,'Return Data'!$B$7:$R$2843,7,0)</f>
        <v>3.2145000000000001</v>
      </c>
      <c r="I10" s="66">
        <f t="shared" si="2"/>
        <v>9</v>
      </c>
      <c r="J10" s="65">
        <f>VLOOKUP($A10,'Return Data'!$B$7:$R$2843,8,0)</f>
        <v>3.2343000000000002</v>
      </c>
      <c r="K10" s="66">
        <f t="shared" si="3"/>
        <v>8</v>
      </c>
      <c r="L10" s="65">
        <f>VLOOKUP($A10,'Return Data'!$B$7:$R$2843,9,0)</f>
        <v>3.2088000000000001</v>
      </c>
      <c r="M10" s="66">
        <f t="shared" si="4"/>
        <v>13</v>
      </c>
      <c r="N10" s="65">
        <f>VLOOKUP($A10,'Return Data'!$B$7:$R$2843,10,0)</f>
        <v>3.1741999999999999</v>
      </c>
      <c r="O10" s="66">
        <f t="shared" si="5"/>
        <v>14</v>
      </c>
      <c r="P10" s="65">
        <f>VLOOKUP($A10,'Return Data'!$B$7:$R$2843,11,0)</f>
        <v>3.1273</v>
      </c>
      <c r="Q10" s="66">
        <f>RANK(P10,P$8:P$37,0)</f>
        <v>9</v>
      </c>
      <c r="R10" s="65">
        <f>VLOOKUP($A10,'Return Data'!$B$7:$R$2843,12,0)</f>
        <v>3.1099000000000001</v>
      </c>
      <c r="S10" s="66">
        <f>RANK(R10,R$8:R$37,0)</f>
        <v>7</v>
      </c>
      <c r="T10" s="65">
        <f>VLOOKUP($A10,'Return Data'!$B$7:$R$2843,13,0)</f>
        <v>3.1092</v>
      </c>
      <c r="U10" s="66">
        <f>RANK(T10,T$8:T$37,0)</f>
        <v>6</v>
      </c>
      <c r="V10" s="65"/>
      <c r="W10" s="66"/>
      <c r="X10" s="65"/>
      <c r="Y10" s="66"/>
      <c r="Z10" s="65">
        <f>VLOOKUP($A10,'Return Data'!$B$7:$R$2843,16,0)</f>
        <v>4.0267999999999997</v>
      </c>
      <c r="AA10" s="67">
        <f t="shared" si="7"/>
        <v>15</v>
      </c>
    </row>
    <row r="11" spans="1:27" x14ac:dyDescent="0.3">
      <c r="A11" s="63" t="s">
        <v>1289</v>
      </c>
      <c r="B11" s="64">
        <f>VLOOKUP($A11,'Return Data'!$B$7:$R$2843,3,0)</f>
        <v>44347</v>
      </c>
      <c r="C11" s="65">
        <f>VLOOKUP($A11,'Return Data'!$B$7:$R$2843,4,0)</f>
        <v>1088.9563000000001</v>
      </c>
      <c r="D11" s="65">
        <f>VLOOKUP($A11,'Return Data'!$B$7:$R$2843,5,0)</f>
        <v>3.1141000000000001</v>
      </c>
      <c r="E11" s="66">
        <f t="shared" si="0"/>
        <v>21</v>
      </c>
      <c r="F11" s="65">
        <f>VLOOKUP($A11,'Return Data'!$B$7:$R$2843,6,0)</f>
        <v>3.1482000000000001</v>
      </c>
      <c r="G11" s="66">
        <f t="shared" si="1"/>
        <v>19</v>
      </c>
      <c r="H11" s="65">
        <f>VLOOKUP($A11,'Return Data'!$B$7:$R$2843,7,0)</f>
        <v>3.1493000000000002</v>
      </c>
      <c r="I11" s="66">
        <f t="shared" si="2"/>
        <v>24</v>
      </c>
      <c r="J11" s="65">
        <f>VLOOKUP($A11,'Return Data'!$B$7:$R$2843,8,0)</f>
        <v>3.1804999999999999</v>
      </c>
      <c r="K11" s="66">
        <f t="shared" si="3"/>
        <v>20</v>
      </c>
      <c r="L11" s="65">
        <f>VLOOKUP($A11,'Return Data'!$B$7:$R$2843,9,0)</f>
        <v>3.1741999999999999</v>
      </c>
      <c r="M11" s="66">
        <f t="shared" si="4"/>
        <v>21</v>
      </c>
      <c r="N11" s="65">
        <f>VLOOKUP($A11,'Return Data'!$B$7:$R$2843,10,0)</f>
        <v>3.1454</v>
      </c>
      <c r="O11" s="66">
        <f t="shared" si="5"/>
        <v>21</v>
      </c>
      <c r="P11" s="65">
        <f>VLOOKUP($A11,'Return Data'!$B$7:$R$2843,11,0)</f>
        <v>3.1109</v>
      </c>
      <c r="Q11" s="66">
        <f>RANK(P11,P$8:P$37,0)</f>
        <v>12</v>
      </c>
      <c r="R11" s="65">
        <f>VLOOKUP($A11,'Return Data'!$B$7:$R$2843,12,0)</f>
        <v>3.0929000000000002</v>
      </c>
      <c r="S11" s="66">
        <f>RANK(R11,R$8:R$37,0)</f>
        <v>11</v>
      </c>
      <c r="T11" s="65">
        <f>VLOOKUP($A11,'Return Data'!$B$7:$R$2843,13,0)</f>
        <v>3.0916000000000001</v>
      </c>
      <c r="U11" s="66">
        <f>RANK(T11,T$8:T$37,0)</f>
        <v>10</v>
      </c>
      <c r="V11" s="65"/>
      <c r="W11" s="66"/>
      <c r="X11" s="65"/>
      <c r="Y11" s="66"/>
      <c r="Z11" s="65">
        <f>VLOOKUP($A11,'Return Data'!$B$7:$R$2843,16,0)</f>
        <v>4.0578000000000003</v>
      </c>
      <c r="AA11" s="67">
        <f t="shared" si="7"/>
        <v>14</v>
      </c>
    </row>
    <row r="12" spans="1:27" x14ac:dyDescent="0.3">
      <c r="A12" s="63" t="s">
        <v>1291</v>
      </c>
      <c r="B12" s="64">
        <f>VLOOKUP($A12,'Return Data'!$B$7:$R$2843,3,0)</f>
        <v>44347</v>
      </c>
      <c r="C12" s="65">
        <f>VLOOKUP($A12,'Return Data'!$B$7:$R$2843,4,0)</f>
        <v>1046.4727</v>
      </c>
      <c r="D12" s="65">
        <f>VLOOKUP($A12,'Return Data'!$B$7:$R$2843,5,0)</f>
        <v>3.2824</v>
      </c>
      <c r="E12" s="66">
        <f t="shared" si="0"/>
        <v>4</v>
      </c>
      <c r="F12" s="65">
        <f>VLOOKUP($A12,'Return Data'!$B$7:$R$2843,6,0)</f>
        <v>3.2423000000000002</v>
      </c>
      <c r="G12" s="66">
        <f t="shared" si="1"/>
        <v>4</v>
      </c>
      <c r="H12" s="65">
        <f>VLOOKUP($A12,'Return Data'!$B$7:$R$2843,7,0)</f>
        <v>3.2772000000000001</v>
      </c>
      <c r="I12" s="66">
        <f t="shared" si="2"/>
        <v>1</v>
      </c>
      <c r="J12" s="65">
        <f>VLOOKUP($A12,'Return Data'!$B$7:$R$2843,8,0)</f>
        <v>3.2894999999999999</v>
      </c>
      <c r="K12" s="66">
        <f t="shared" si="3"/>
        <v>1</v>
      </c>
      <c r="L12" s="65">
        <f>VLOOKUP($A12,'Return Data'!$B$7:$R$2843,9,0)</f>
        <v>3.2829999999999999</v>
      </c>
      <c r="M12" s="66">
        <f t="shared" si="4"/>
        <v>1</v>
      </c>
      <c r="N12" s="65">
        <f>VLOOKUP($A12,'Return Data'!$B$7:$R$2843,10,0)</f>
        <v>3.2151999999999998</v>
      </c>
      <c r="O12" s="66">
        <f t="shared" si="5"/>
        <v>7</v>
      </c>
      <c r="P12" s="65">
        <f>VLOOKUP($A12,'Return Data'!$B$7:$R$2843,11,0)</f>
        <v>3.1644999999999999</v>
      </c>
      <c r="Q12" s="66">
        <f t="shared" ref="Q12:Q37" si="8">RANK(P12,P$8:P$37,0)</f>
        <v>2</v>
      </c>
      <c r="R12" s="65">
        <f>VLOOKUP($A12,'Return Data'!$B$7:$R$2843,12,0)</f>
        <v>3.1677</v>
      </c>
      <c r="S12" s="66">
        <f t="shared" ref="S12" si="9">RANK(R12,R$8:R$37,0)</f>
        <v>1</v>
      </c>
      <c r="T12" s="65"/>
      <c r="U12" s="66"/>
      <c r="V12" s="65"/>
      <c r="W12" s="66"/>
      <c r="X12" s="65"/>
      <c r="Y12" s="66"/>
      <c r="Z12" s="65">
        <f>VLOOKUP($A12,'Return Data'!$B$7:$R$2843,16,0)</f>
        <v>3.4388999999999998</v>
      </c>
      <c r="AA12" s="67">
        <f t="shared" si="7"/>
        <v>28</v>
      </c>
    </row>
    <row r="13" spans="1:27" x14ac:dyDescent="0.3">
      <c r="A13" s="63" t="s">
        <v>1293</v>
      </c>
      <c r="B13" s="64">
        <f>VLOOKUP($A13,'Return Data'!$B$7:$R$2843,3,0)</f>
        <v>44347</v>
      </c>
      <c r="C13" s="65">
        <f>VLOOKUP($A13,'Return Data'!$B$7:$R$2843,4,0)</f>
        <v>1071.3322000000001</v>
      </c>
      <c r="D13" s="65">
        <f>VLOOKUP($A13,'Return Data'!$B$7:$R$2843,5,0)</f>
        <v>3.1211000000000002</v>
      </c>
      <c r="E13" s="66">
        <f t="shared" si="0"/>
        <v>20</v>
      </c>
      <c r="F13" s="65">
        <f>VLOOKUP($A13,'Return Data'!$B$7:$R$2843,6,0)</f>
        <v>3.1273</v>
      </c>
      <c r="G13" s="66">
        <f t="shared" si="1"/>
        <v>24</v>
      </c>
      <c r="H13" s="65">
        <f>VLOOKUP($A13,'Return Data'!$B$7:$R$2843,7,0)</f>
        <v>3.1524000000000001</v>
      </c>
      <c r="I13" s="66">
        <f t="shared" si="2"/>
        <v>22</v>
      </c>
      <c r="J13" s="65">
        <f>VLOOKUP($A13,'Return Data'!$B$7:$R$2843,8,0)</f>
        <v>3.1701000000000001</v>
      </c>
      <c r="K13" s="66">
        <f t="shared" si="3"/>
        <v>23</v>
      </c>
      <c r="L13" s="65">
        <f>VLOOKUP($A13,'Return Data'!$B$7:$R$2843,9,0)</f>
        <v>3.1545999999999998</v>
      </c>
      <c r="M13" s="66">
        <f t="shared" si="4"/>
        <v>24</v>
      </c>
      <c r="N13" s="65">
        <f>VLOOKUP($A13,'Return Data'!$B$7:$R$2843,10,0)</f>
        <v>3.1440999999999999</v>
      </c>
      <c r="O13" s="66">
        <f t="shared" si="5"/>
        <v>23</v>
      </c>
      <c r="P13" s="65">
        <f>VLOOKUP($A13,'Return Data'!$B$7:$R$2843,11,0)</f>
        <v>3.0733000000000001</v>
      </c>
      <c r="Q13" s="66">
        <f t="shared" si="8"/>
        <v>25</v>
      </c>
      <c r="R13" s="65">
        <f>VLOOKUP($A13,'Return Data'!$B$7:$R$2843,12,0)</f>
        <v>3.0611000000000002</v>
      </c>
      <c r="S13" s="66">
        <f t="shared" ref="S13:S37" si="10">RANK(R13,R$8:R$37,0)</f>
        <v>21</v>
      </c>
      <c r="T13" s="65">
        <f>VLOOKUP($A13,'Return Data'!$B$7:$R$2843,13,0)</f>
        <v>3.0743</v>
      </c>
      <c r="U13" s="66">
        <f t="shared" ref="U13:U37" si="11">RANK(T13,T$8:T$37,0)</f>
        <v>15</v>
      </c>
      <c r="V13" s="65"/>
      <c r="W13" s="66"/>
      <c r="X13" s="65"/>
      <c r="Y13" s="66"/>
      <c r="Z13" s="65">
        <f>VLOOKUP($A13,'Return Data'!$B$7:$R$2843,16,0)</f>
        <v>3.7736999999999998</v>
      </c>
      <c r="AA13" s="67">
        <f t="shared" si="7"/>
        <v>21</v>
      </c>
    </row>
    <row r="14" spans="1:27" x14ac:dyDescent="0.3">
      <c r="A14" s="63" t="s">
        <v>1295</v>
      </c>
      <c r="B14" s="64">
        <f>VLOOKUP($A14,'Return Data'!$B$7:$R$2843,3,0)</f>
        <v>44347</v>
      </c>
      <c r="C14" s="65">
        <f>VLOOKUP($A14,'Return Data'!$B$7:$R$2843,4,0)</f>
        <v>1107.9827</v>
      </c>
      <c r="D14" s="65">
        <f>VLOOKUP($A14,'Return Data'!$B$7:$R$2843,5,0)</f>
        <v>3.1034999999999999</v>
      </c>
      <c r="E14" s="66">
        <f t="shared" si="0"/>
        <v>24</v>
      </c>
      <c r="F14" s="65">
        <f>VLOOKUP($A14,'Return Data'!$B$7:$R$2843,6,0)</f>
        <v>3.1183000000000001</v>
      </c>
      <c r="G14" s="66">
        <f t="shared" si="1"/>
        <v>26</v>
      </c>
      <c r="H14" s="65">
        <f>VLOOKUP($A14,'Return Data'!$B$7:$R$2843,7,0)</f>
        <v>3.1333000000000002</v>
      </c>
      <c r="I14" s="66">
        <f t="shared" si="2"/>
        <v>25</v>
      </c>
      <c r="J14" s="65">
        <f>VLOOKUP($A14,'Return Data'!$B$7:$R$2843,8,0)</f>
        <v>3.1652</v>
      </c>
      <c r="K14" s="66">
        <f t="shared" si="3"/>
        <v>24</v>
      </c>
      <c r="L14" s="65">
        <f>VLOOKUP($A14,'Return Data'!$B$7:$R$2843,9,0)</f>
        <v>3.1400999999999999</v>
      </c>
      <c r="M14" s="66">
        <f t="shared" si="4"/>
        <v>26</v>
      </c>
      <c r="N14" s="65">
        <f>VLOOKUP($A14,'Return Data'!$B$7:$R$2843,10,0)</f>
        <v>3.1311</v>
      </c>
      <c r="O14" s="66">
        <f t="shared" si="5"/>
        <v>25</v>
      </c>
      <c r="P14" s="65">
        <f>VLOOKUP($A14,'Return Data'!$B$7:$R$2843,11,0)</f>
        <v>3.0825999999999998</v>
      </c>
      <c r="Q14" s="66">
        <f t="shared" si="8"/>
        <v>21</v>
      </c>
      <c r="R14" s="65">
        <f>VLOOKUP($A14,'Return Data'!$B$7:$R$2843,12,0)</f>
        <v>3.0809000000000002</v>
      </c>
      <c r="S14" s="66">
        <f t="shared" si="10"/>
        <v>13</v>
      </c>
      <c r="T14" s="65">
        <f>VLOOKUP($A14,'Return Data'!$B$7:$R$2843,13,0)</f>
        <v>3.0977999999999999</v>
      </c>
      <c r="U14" s="66">
        <f t="shared" si="11"/>
        <v>9</v>
      </c>
      <c r="V14" s="65"/>
      <c r="W14" s="66"/>
      <c r="X14" s="65"/>
      <c r="Y14" s="66"/>
      <c r="Z14" s="65">
        <f>VLOOKUP($A14,'Return Data'!$B$7:$R$2843,16,0)</f>
        <v>4.3727</v>
      </c>
      <c r="AA14" s="67">
        <f t="shared" si="7"/>
        <v>8</v>
      </c>
    </row>
    <row r="15" spans="1:27" x14ac:dyDescent="0.3">
      <c r="A15" s="63" t="s">
        <v>1297</v>
      </c>
      <c r="B15" s="64">
        <f>VLOOKUP($A15,'Return Data'!$B$7:$R$2843,3,0)</f>
        <v>44347</v>
      </c>
      <c r="C15" s="65">
        <f>VLOOKUP($A15,'Return Data'!$B$7:$R$2843,4,0)</f>
        <v>1073.2243000000001</v>
      </c>
      <c r="D15" s="65">
        <f>VLOOKUP($A15,'Return Data'!$B$7:$R$2843,5,0)</f>
        <v>3.1053000000000002</v>
      </c>
      <c r="E15" s="66">
        <f t="shared" si="0"/>
        <v>23</v>
      </c>
      <c r="F15" s="65">
        <f>VLOOKUP($A15,'Return Data'!$B$7:$R$2843,6,0)</f>
        <v>3.1217999999999999</v>
      </c>
      <c r="G15" s="66">
        <f t="shared" si="1"/>
        <v>25</v>
      </c>
      <c r="H15" s="65">
        <f>VLOOKUP($A15,'Return Data'!$B$7:$R$2843,7,0)</f>
        <v>3.1185999999999998</v>
      </c>
      <c r="I15" s="66">
        <f t="shared" si="2"/>
        <v>26</v>
      </c>
      <c r="J15" s="65">
        <f>VLOOKUP($A15,'Return Data'!$B$7:$R$2843,8,0)</f>
        <v>3.1536</v>
      </c>
      <c r="K15" s="66">
        <f t="shared" si="3"/>
        <v>26</v>
      </c>
      <c r="L15" s="65">
        <f>VLOOKUP($A15,'Return Data'!$B$7:$R$2843,9,0)</f>
        <v>3.1404999999999998</v>
      </c>
      <c r="M15" s="66">
        <f t="shared" si="4"/>
        <v>25</v>
      </c>
      <c r="N15" s="65">
        <f>VLOOKUP($A15,'Return Data'!$B$7:$R$2843,10,0)</f>
        <v>3.1181999999999999</v>
      </c>
      <c r="O15" s="66">
        <f t="shared" si="5"/>
        <v>26</v>
      </c>
      <c r="P15" s="65">
        <f>VLOOKUP($A15,'Return Data'!$B$7:$R$2843,11,0)</f>
        <v>3.1011000000000002</v>
      </c>
      <c r="Q15" s="66">
        <f t="shared" si="8"/>
        <v>14</v>
      </c>
      <c r="R15" s="65">
        <f>VLOOKUP($A15,'Return Data'!$B$7:$R$2843,12,0)</f>
        <v>3.1193</v>
      </c>
      <c r="S15" s="66">
        <f t="shared" si="10"/>
        <v>5</v>
      </c>
      <c r="T15" s="65">
        <f>VLOOKUP($A15,'Return Data'!$B$7:$R$2843,13,0)</f>
        <v>3.1358999999999999</v>
      </c>
      <c r="U15" s="66">
        <f t="shared" si="11"/>
        <v>4</v>
      </c>
      <c r="V15" s="65"/>
      <c r="W15" s="66"/>
      <c r="X15" s="65"/>
      <c r="Y15" s="66"/>
      <c r="Z15" s="65">
        <f>VLOOKUP($A15,'Return Data'!$B$7:$R$2843,16,0)</f>
        <v>3.8748999999999998</v>
      </c>
      <c r="AA15" s="67">
        <f t="shared" si="7"/>
        <v>18</v>
      </c>
    </row>
    <row r="16" spans="1:27" x14ac:dyDescent="0.3">
      <c r="A16" s="63" t="s">
        <v>1300</v>
      </c>
      <c r="B16" s="64">
        <f>VLOOKUP($A16,'Return Data'!$B$7:$R$2843,3,0)</f>
        <v>44347</v>
      </c>
      <c r="C16" s="65">
        <f>VLOOKUP($A16,'Return Data'!$B$7:$R$2843,4,0)</f>
        <v>1081.1059</v>
      </c>
      <c r="D16" s="65">
        <f>VLOOKUP($A16,'Return Data'!$B$7:$R$2843,5,0)</f>
        <v>3.0861000000000001</v>
      </c>
      <c r="E16" s="66">
        <f t="shared" si="0"/>
        <v>25</v>
      </c>
      <c r="F16" s="65">
        <f>VLOOKUP($A16,'Return Data'!$B$7:$R$2843,6,0)</f>
        <v>3.1057000000000001</v>
      </c>
      <c r="G16" s="66">
        <f t="shared" si="1"/>
        <v>27</v>
      </c>
      <c r="H16" s="65">
        <f>VLOOKUP($A16,'Return Data'!$B$7:$R$2843,7,0)</f>
        <v>3.1113</v>
      </c>
      <c r="I16" s="66">
        <f t="shared" si="2"/>
        <v>28</v>
      </c>
      <c r="J16" s="65">
        <f>VLOOKUP($A16,'Return Data'!$B$7:$R$2843,8,0)</f>
        <v>3.1402000000000001</v>
      </c>
      <c r="K16" s="66">
        <f t="shared" si="3"/>
        <v>27</v>
      </c>
      <c r="L16" s="65">
        <f>VLOOKUP($A16,'Return Data'!$B$7:$R$2843,9,0)</f>
        <v>3.1263999999999998</v>
      </c>
      <c r="M16" s="66">
        <f t="shared" si="4"/>
        <v>27</v>
      </c>
      <c r="N16" s="65">
        <f>VLOOKUP($A16,'Return Data'!$B$7:$R$2843,10,0)</f>
        <v>3.1105999999999998</v>
      </c>
      <c r="O16" s="66">
        <f t="shared" si="5"/>
        <v>27</v>
      </c>
      <c r="P16" s="65">
        <f>VLOOKUP($A16,'Return Data'!$B$7:$R$2843,11,0)</f>
        <v>3.0434000000000001</v>
      </c>
      <c r="Q16" s="66">
        <f t="shared" si="8"/>
        <v>27</v>
      </c>
      <c r="R16" s="65">
        <f>VLOOKUP($A16,'Return Data'!$B$7:$R$2843,12,0)</f>
        <v>3.0188000000000001</v>
      </c>
      <c r="S16" s="66">
        <f t="shared" si="10"/>
        <v>27</v>
      </c>
      <c r="T16" s="65">
        <f>VLOOKUP($A16,'Return Data'!$B$7:$R$2843,13,0)</f>
        <v>3.0186000000000002</v>
      </c>
      <c r="U16" s="66">
        <f t="shared" si="11"/>
        <v>24</v>
      </c>
      <c r="V16" s="65"/>
      <c r="W16" s="66"/>
      <c r="X16" s="65"/>
      <c r="Y16" s="66"/>
      <c r="Z16" s="65">
        <f>VLOOKUP($A16,'Return Data'!$B$7:$R$2843,16,0)</f>
        <v>3.8473000000000002</v>
      </c>
      <c r="AA16" s="67">
        <f t="shared" si="7"/>
        <v>19</v>
      </c>
    </row>
    <row r="17" spans="1:27" x14ac:dyDescent="0.3">
      <c r="A17" s="63" t="s">
        <v>1302</v>
      </c>
      <c r="B17" s="64">
        <f>VLOOKUP($A17,'Return Data'!$B$7:$R$2843,3,0)</f>
        <v>44347</v>
      </c>
      <c r="C17" s="65">
        <f>VLOOKUP($A17,'Return Data'!$B$7:$R$2843,4,0)</f>
        <v>3074.1314000000002</v>
      </c>
      <c r="D17" s="65">
        <f>VLOOKUP($A17,'Return Data'!$B$7:$R$2843,5,0)</f>
        <v>3.3450000000000002</v>
      </c>
      <c r="E17" s="66">
        <f t="shared" si="0"/>
        <v>2</v>
      </c>
      <c r="F17" s="65">
        <f>VLOOKUP($A17,'Return Data'!$B$7:$R$2843,6,0)</f>
        <v>3.2263999999999999</v>
      </c>
      <c r="G17" s="66">
        <f t="shared" si="1"/>
        <v>5</v>
      </c>
      <c r="H17" s="65">
        <f>VLOOKUP($A17,'Return Data'!$B$7:$R$2843,7,0)</f>
        <v>3.1951999999999998</v>
      </c>
      <c r="I17" s="66">
        <f t="shared" si="2"/>
        <v>14</v>
      </c>
      <c r="J17" s="65">
        <f>VLOOKUP($A17,'Return Data'!$B$7:$R$2843,8,0)</f>
        <v>3.1995</v>
      </c>
      <c r="K17" s="66">
        <f t="shared" si="3"/>
        <v>17</v>
      </c>
      <c r="L17" s="65">
        <f>VLOOKUP($A17,'Return Data'!$B$7:$R$2843,9,0)</f>
        <v>3.1857000000000002</v>
      </c>
      <c r="M17" s="66">
        <f t="shared" si="4"/>
        <v>18</v>
      </c>
      <c r="N17" s="65">
        <f>VLOOKUP($A17,'Return Data'!$B$7:$R$2843,10,0)</f>
        <v>3.1488</v>
      </c>
      <c r="O17" s="66">
        <f t="shared" si="5"/>
        <v>18</v>
      </c>
      <c r="P17" s="65">
        <f>VLOOKUP($A17,'Return Data'!$B$7:$R$2843,11,0)</f>
        <v>3.0817000000000001</v>
      </c>
      <c r="Q17" s="66">
        <f t="shared" si="8"/>
        <v>23</v>
      </c>
      <c r="R17" s="65">
        <f>VLOOKUP($A17,'Return Data'!$B$7:$R$2843,12,0)</f>
        <v>3.0495999999999999</v>
      </c>
      <c r="S17" s="66">
        <f t="shared" si="10"/>
        <v>25</v>
      </c>
      <c r="T17" s="65">
        <f>VLOOKUP($A17,'Return Data'!$B$7:$R$2843,13,0)</f>
        <v>3.0497999999999998</v>
      </c>
      <c r="U17" s="66">
        <f t="shared" si="11"/>
        <v>22</v>
      </c>
      <c r="V17" s="65">
        <f>VLOOKUP($A17,'Return Data'!$B$7:$R$2843,17,0)</f>
        <v>3.8502000000000001</v>
      </c>
      <c r="W17" s="66">
        <f>RANK(V17,V$8:V$37,0)</f>
        <v>5</v>
      </c>
      <c r="X17" s="65">
        <f>VLOOKUP($A17,'Return Data'!$B$7:$R$2843,14,0)</f>
        <v>4.6570999999999998</v>
      </c>
      <c r="Y17" s="66">
        <f>RANK(X17,X$8:X$37,0)</f>
        <v>4</v>
      </c>
      <c r="Z17" s="65">
        <f>VLOOKUP($A17,'Return Data'!$B$7:$R$2843,16,0)</f>
        <v>6.2553999999999998</v>
      </c>
      <c r="AA17" s="67">
        <f t="shared" si="7"/>
        <v>4</v>
      </c>
    </row>
    <row r="18" spans="1:27" x14ac:dyDescent="0.3">
      <c r="A18" s="63" t="s">
        <v>1303</v>
      </c>
      <c r="B18" s="64">
        <f>VLOOKUP($A18,'Return Data'!$B$7:$R$2843,3,0)</f>
        <v>44347</v>
      </c>
      <c r="C18" s="65">
        <f>VLOOKUP($A18,'Return Data'!$B$7:$R$2843,4,0)</f>
        <v>1081.8823</v>
      </c>
      <c r="D18" s="65">
        <f>VLOOKUP($A18,'Return Data'!$B$7:$R$2843,5,0)</f>
        <v>3.3066</v>
      </c>
      <c r="E18" s="66">
        <f t="shared" si="0"/>
        <v>3</v>
      </c>
      <c r="F18" s="65">
        <f>VLOOKUP($A18,'Return Data'!$B$7:$R$2843,6,0)</f>
        <v>3.2576999999999998</v>
      </c>
      <c r="G18" s="66">
        <f t="shared" si="1"/>
        <v>1</v>
      </c>
      <c r="H18" s="65">
        <f>VLOOKUP($A18,'Return Data'!$B$7:$R$2843,7,0)</f>
        <v>3.2610999999999999</v>
      </c>
      <c r="I18" s="66">
        <f t="shared" si="2"/>
        <v>3</v>
      </c>
      <c r="J18" s="65">
        <f>VLOOKUP($A18,'Return Data'!$B$7:$R$2843,8,0)</f>
        <v>3.2700999999999998</v>
      </c>
      <c r="K18" s="66">
        <f t="shared" si="3"/>
        <v>4</v>
      </c>
      <c r="L18" s="65">
        <f>VLOOKUP($A18,'Return Data'!$B$7:$R$2843,9,0)</f>
        <v>3.2498</v>
      </c>
      <c r="M18" s="66">
        <f t="shared" si="4"/>
        <v>6</v>
      </c>
      <c r="N18" s="65">
        <f>VLOOKUP($A18,'Return Data'!$B$7:$R$2843,10,0)</f>
        <v>3.2193000000000001</v>
      </c>
      <c r="O18" s="66">
        <f t="shared" si="5"/>
        <v>4</v>
      </c>
      <c r="P18" s="65">
        <f>VLOOKUP($A18,'Return Data'!$B$7:$R$2843,11,0)</f>
        <v>3.1570999999999998</v>
      </c>
      <c r="Q18" s="66">
        <f t="shared" si="8"/>
        <v>3</v>
      </c>
      <c r="R18" s="65">
        <f>VLOOKUP($A18,'Return Data'!$B$7:$R$2843,12,0)</f>
        <v>3.1316000000000002</v>
      </c>
      <c r="S18" s="66">
        <f t="shared" si="10"/>
        <v>4</v>
      </c>
      <c r="T18" s="65">
        <f>VLOOKUP($A18,'Return Data'!$B$7:$R$2843,13,0)</f>
        <v>3.1375000000000002</v>
      </c>
      <c r="U18" s="66">
        <f t="shared" si="11"/>
        <v>2</v>
      </c>
      <c r="V18" s="65"/>
      <c r="W18" s="66"/>
      <c r="X18" s="65"/>
      <c r="Y18" s="66"/>
      <c r="Z18" s="65">
        <f>VLOOKUP($A18,'Return Data'!$B$7:$R$2843,16,0)</f>
        <v>3.9500999999999999</v>
      </c>
      <c r="AA18" s="67">
        <f t="shared" si="7"/>
        <v>17</v>
      </c>
    </row>
    <row r="19" spans="1:27" x14ac:dyDescent="0.3">
      <c r="A19" s="63" t="s">
        <v>1306</v>
      </c>
      <c r="B19" s="64">
        <f>VLOOKUP($A19,'Return Data'!$B$7:$R$2843,3,0)</f>
        <v>44347</v>
      </c>
      <c r="C19" s="65">
        <f>VLOOKUP($A19,'Return Data'!$B$7:$R$2843,4,0)</f>
        <v>111.56959999999999</v>
      </c>
      <c r="D19" s="65">
        <f>VLOOKUP($A19,'Return Data'!$B$7:$R$2843,5,0)</f>
        <v>3.1408999999999998</v>
      </c>
      <c r="E19" s="66">
        <f t="shared" si="0"/>
        <v>14</v>
      </c>
      <c r="F19" s="65">
        <f>VLOOKUP($A19,'Return Data'!$B$7:$R$2843,6,0)</f>
        <v>3.1960000000000002</v>
      </c>
      <c r="G19" s="66">
        <f t="shared" si="1"/>
        <v>8</v>
      </c>
      <c r="H19" s="65">
        <f>VLOOKUP($A19,'Return Data'!$B$7:$R$2843,7,0)</f>
        <v>3.1892999999999998</v>
      </c>
      <c r="I19" s="66">
        <f t="shared" si="2"/>
        <v>16</v>
      </c>
      <c r="J19" s="65">
        <f>VLOOKUP($A19,'Return Data'!$B$7:$R$2843,8,0)</f>
        <v>3.2052999999999998</v>
      </c>
      <c r="K19" s="66">
        <f t="shared" si="3"/>
        <v>16</v>
      </c>
      <c r="L19" s="65">
        <f>VLOOKUP($A19,'Return Data'!$B$7:$R$2843,9,0)</f>
        <v>3.2223000000000002</v>
      </c>
      <c r="M19" s="66">
        <f t="shared" si="4"/>
        <v>10</v>
      </c>
      <c r="N19" s="65">
        <f>VLOOKUP($A19,'Return Data'!$B$7:$R$2843,10,0)</f>
        <v>3.1772999999999998</v>
      </c>
      <c r="O19" s="66">
        <f t="shared" si="5"/>
        <v>12</v>
      </c>
      <c r="P19" s="65">
        <f>VLOOKUP($A19,'Return Data'!$B$7:$R$2843,11,0)</f>
        <v>3.0966</v>
      </c>
      <c r="Q19" s="66">
        <f t="shared" si="8"/>
        <v>15</v>
      </c>
      <c r="R19" s="65">
        <f>VLOOKUP($A19,'Return Data'!$B$7:$R$2843,12,0)</f>
        <v>3.0663999999999998</v>
      </c>
      <c r="S19" s="66">
        <f t="shared" si="10"/>
        <v>18</v>
      </c>
      <c r="T19" s="65">
        <f>VLOOKUP($A19,'Return Data'!$B$7:$R$2843,13,0)</f>
        <v>3.0646</v>
      </c>
      <c r="U19" s="66">
        <f t="shared" si="11"/>
        <v>17</v>
      </c>
      <c r="V19" s="65"/>
      <c r="W19" s="66"/>
      <c r="X19" s="65"/>
      <c r="Y19" s="66"/>
      <c r="Z19" s="65">
        <f>VLOOKUP($A19,'Return Data'!$B$7:$R$2843,16,0)</f>
        <v>4.3935000000000004</v>
      </c>
      <c r="AA19" s="67">
        <f t="shared" si="7"/>
        <v>7</v>
      </c>
    </row>
    <row r="20" spans="1:27" x14ac:dyDescent="0.3">
      <c r="A20" s="63" t="s">
        <v>1307</v>
      </c>
      <c r="B20" s="64">
        <f>VLOOKUP($A20,'Return Data'!$B$7:$R$2843,3,0)</f>
        <v>44347</v>
      </c>
      <c r="C20" s="65">
        <f>VLOOKUP($A20,'Return Data'!$B$7:$R$2843,4,0)</f>
        <v>1103.6509000000001</v>
      </c>
      <c r="D20" s="65">
        <f>VLOOKUP($A20,'Return Data'!$B$7:$R$2843,5,0)</f>
        <v>3.1288999999999998</v>
      </c>
      <c r="E20" s="66">
        <f t="shared" si="0"/>
        <v>16</v>
      </c>
      <c r="F20" s="65">
        <f>VLOOKUP($A20,'Return Data'!$B$7:$R$2843,6,0)</f>
        <v>3.1558999999999999</v>
      </c>
      <c r="G20" s="66">
        <f t="shared" si="1"/>
        <v>18</v>
      </c>
      <c r="H20" s="65">
        <f>VLOOKUP($A20,'Return Data'!$B$7:$R$2843,7,0)</f>
        <v>3.1640999999999999</v>
      </c>
      <c r="I20" s="66">
        <f t="shared" si="2"/>
        <v>19</v>
      </c>
      <c r="J20" s="65">
        <f>VLOOKUP($A20,'Return Data'!$B$7:$R$2843,8,0)</f>
        <v>3.1781000000000001</v>
      </c>
      <c r="K20" s="66">
        <f t="shared" si="3"/>
        <v>21</v>
      </c>
      <c r="L20" s="65">
        <f>VLOOKUP($A20,'Return Data'!$B$7:$R$2843,9,0)</f>
        <v>3.1671999999999998</v>
      </c>
      <c r="M20" s="66">
        <f t="shared" si="4"/>
        <v>22</v>
      </c>
      <c r="N20" s="65">
        <f>VLOOKUP($A20,'Return Data'!$B$7:$R$2843,10,0)</f>
        <v>3.1541000000000001</v>
      </c>
      <c r="O20" s="66">
        <f t="shared" si="5"/>
        <v>16</v>
      </c>
      <c r="P20" s="65">
        <f>VLOOKUP($A20,'Return Data'!$B$7:$R$2843,11,0)</f>
        <v>3.0813999999999999</v>
      </c>
      <c r="Q20" s="66">
        <f t="shared" si="8"/>
        <v>24</v>
      </c>
      <c r="R20" s="65">
        <f>VLOOKUP($A20,'Return Data'!$B$7:$R$2843,12,0)</f>
        <v>3.0613000000000001</v>
      </c>
      <c r="S20" s="66">
        <f t="shared" si="10"/>
        <v>20</v>
      </c>
      <c r="T20" s="65">
        <f>VLOOKUP($A20,'Return Data'!$B$7:$R$2843,13,0)</f>
        <v>3.0644</v>
      </c>
      <c r="U20" s="66">
        <f t="shared" si="11"/>
        <v>18</v>
      </c>
      <c r="V20" s="65"/>
      <c r="W20" s="66"/>
      <c r="X20" s="65"/>
      <c r="Y20" s="66"/>
      <c r="Z20" s="65">
        <f>VLOOKUP($A20,'Return Data'!$B$7:$R$2843,16,0)</f>
        <v>4.2544000000000004</v>
      </c>
      <c r="AA20" s="67">
        <f t="shared" si="7"/>
        <v>10</v>
      </c>
    </row>
    <row r="21" spans="1:27" x14ac:dyDescent="0.3">
      <c r="A21" s="63" t="s">
        <v>1309</v>
      </c>
      <c r="B21" s="64">
        <f>VLOOKUP($A21,'Return Data'!$B$7:$R$2843,3,0)</f>
        <v>44347</v>
      </c>
      <c r="C21" s="65">
        <f>VLOOKUP($A21,'Return Data'!$B$7:$R$2843,4,0)</f>
        <v>1072.7463</v>
      </c>
      <c r="D21" s="65">
        <f>VLOOKUP($A21,'Return Data'!$B$7:$R$2843,5,0)</f>
        <v>3.0590999999999999</v>
      </c>
      <c r="E21" s="66">
        <f t="shared" si="0"/>
        <v>28</v>
      </c>
      <c r="F21" s="65">
        <f>VLOOKUP($A21,'Return Data'!$B$7:$R$2843,6,0)</f>
        <v>3.0935999999999999</v>
      </c>
      <c r="G21" s="66">
        <f t="shared" si="1"/>
        <v>28</v>
      </c>
      <c r="H21" s="65">
        <f>VLOOKUP($A21,'Return Data'!$B$7:$R$2843,7,0)</f>
        <v>3.1151</v>
      </c>
      <c r="I21" s="66">
        <f t="shared" si="2"/>
        <v>27</v>
      </c>
      <c r="J21" s="65">
        <f>VLOOKUP($A21,'Return Data'!$B$7:$R$2843,8,0)</f>
        <v>3.1314000000000002</v>
      </c>
      <c r="K21" s="66">
        <f t="shared" si="3"/>
        <v>28</v>
      </c>
      <c r="L21" s="65">
        <f>VLOOKUP($A21,'Return Data'!$B$7:$R$2843,9,0)</f>
        <v>3.1190000000000002</v>
      </c>
      <c r="M21" s="66">
        <f t="shared" si="4"/>
        <v>28</v>
      </c>
      <c r="N21" s="65">
        <f>VLOOKUP($A21,'Return Data'!$B$7:$R$2843,10,0)</f>
        <v>3.0987</v>
      </c>
      <c r="O21" s="66">
        <f t="shared" si="5"/>
        <v>28</v>
      </c>
      <c r="P21" s="65">
        <f>VLOOKUP($A21,'Return Data'!$B$7:$R$2843,11,0)</f>
        <v>3.0375000000000001</v>
      </c>
      <c r="Q21" s="66">
        <f t="shared" si="8"/>
        <v>28</v>
      </c>
      <c r="R21" s="65">
        <f>VLOOKUP($A21,'Return Data'!$B$7:$R$2843,12,0)</f>
        <v>3.0125000000000002</v>
      </c>
      <c r="S21" s="66">
        <f t="shared" si="10"/>
        <v>28</v>
      </c>
      <c r="T21" s="65">
        <f>VLOOKUP($A21,'Return Data'!$B$7:$R$2843,13,0)</f>
        <v>3.0156000000000001</v>
      </c>
      <c r="U21" s="66">
        <f t="shared" si="11"/>
        <v>25</v>
      </c>
      <c r="V21" s="65"/>
      <c r="W21" s="66"/>
      <c r="X21" s="65"/>
      <c r="Y21" s="66"/>
      <c r="Z21" s="65">
        <f>VLOOKUP($A21,'Return Data'!$B$7:$R$2843,16,0)</f>
        <v>3.7677999999999998</v>
      </c>
      <c r="AA21" s="67">
        <f t="shared" si="7"/>
        <v>22</v>
      </c>
    </row>
    <row r="22" spans="1:27" x14ac:dyDescent="0.3">
      <c r="A22" s="63" t="s">
        <v>1311</v>
      </c>
      <c r="B22" s="64">
        <f>VLOOKUP($A22,'Return Data'!$B$7:$R$2843,3,0)</f>
        <v>44347</v>
      </c>
      <c r="C22" s="65">
        <f>VLOOKUP($A22,'Return Data'!$B$7:$R$2843,4,0)</f>
        <v>1045.9049</v>
      </c>
      <c r="D22" s="65">
        <f>VLOOKUP($A22,'Return Data'!$B$7:$R$2843,5,0)</f>
        <v>3.1097000000000001</v>
      </c>
      <c r="E22" s="66">
        <f t="shared" si="0"/>
        <v>22</v>
      </c>
      <c r="F22" s="65">
        <f>VLOOKUP($A22,'Return Data'!$B$7:$R$2843,6,0)</f>
        <v>3.1381000000000001</v>
      </c>
      <c r="G22" s="66">
        <f t="shared" si="1"/>
        <v>22</v>
      </c>
      <c r="H22" s="65">
        <f>VLOOKUP($A22,'Return Data'!$B$7:$R$2843,7,0)</f>
        <v>3.1511999999999998</v>
      </c>
      <c r="I22" s="66">
        <f t="shared" si="2"/>
        <v>23</v>
      </c>
      <c r="J22" s="65">
        <f>VLOOKUP($A22,'Return Data'!$B$7:$R$2843,8,0)</f>
        <v>3.1776</v>
      </c>
      <c r="K22" s="66">
        <f t="shared" si="3"/>
        <v>22</v>
      </c>
      <c r="L22" s="65">
        <f>VLOOKUP($A22,'Return Data'!$B$7:$R$2843,9,0)</f>
        <v>3.1663999999999999</v>
      </c>
      <c r="M22" s="66">
        <f t="shared" si="4"/>
        <v>23</v>
      </c>
      <c r="N22" s="65">
        <f>VLOOKUP($A22,'Return Data'!$B$7:$R$2843,10,0)</f>
        <v>3.1486000000000001</v>
      </c>
      <c r="O22" s="66">
        <f t="shared" si="5"/>
        <v>19</v>
      </c>
      <c r="P22" s="65">
        <f>VLOOKUP($A22,'Return Data'!$B$7:$R$2843,11,0)</f>
        <v>3.0821000000000001</v>
      </c>
      <c r="Q22" s="66">
        <f t="shared" si="8"/>
        <v>22</v>
      </c>
      <c r="R22" s="65">
        <f>VLOOKUP($A22,'Return Data'!$B$7:$R$2843,12,0)</f>
        <v>3.0564</v>
      </c>
      <c r="S22" s="66">
        <f t="shared" ref="S22" si="12">RANK(R22,R$8:R$37,0)</f>
        <v>24</v>
      </c>
      <c r="T22" s="65"/>
      <c r="U22" s="66"/>
      <c r="V22" s="65"/>
      <c r="W22" s="66"/>
      <c r="X22" s="65"/>
      <c r="Y22" s="66"/>
      <c r="Z22" s="65">
        <f>VLOOKUP($A22,'Return Data'!$B$7:$R$2843,16,0)</f>
        <v>3.2707999999999999</v>
      </c>
      <c r="AA22" s="67">
        <f t="shared" si="7"/>
        <v>30</v>
      </c>
    </row>
    <row r="23" spans="1:27" x14ac:dyDescent="0.3">
      <c r="A23" s="63" t="s">
        <v>1313</v>
      </c>
      <c r="B23" s="64">
        <f>VLOOKUP($A23,'Return Data'!$B$7:$R$2843,3,0)</f>
        <v>44347</v>
      </c>
      <c r="C23" s="65">
        <f>VLOOKUP($A23,'Return Data'!$B$7:$R$2843,4,0)</f>
        <v>1055.9634000000001</v>
      </c>
      <c r="D23" s="65">
        <f>VLOOKUP($A23,'Return Data'!$B$7:$R$2843,5,0)</f>
        <v>3.0177999999999998</v>
      </c>
      <c r="E23" s="66">
        <f t="shared" si="0"/>
        <v>29</v>
      </c>
      <c r="F23" s="65">
        <f>VLOOKUP($A23,'Return Data'!$B$7:$R$2843,6,0)</f>
        <v>3.0552000000000001</v>
      </c>
      <c r="G23" s="66">
        <f t="shared" si="1"/>
        <v>29</v>
      </c>
      <c r="H23" s="65">
        <f>VLOOKUP($A23,'Return Data'!$B$7:$R$2843,7,0)</f>
        <v>3.0811000000000002</v>
      </c>
      <c r="I23" s="66">
        <f t="shared" si="2"/>
        <v>29</v>
      </c>
      <c r="J23" s="65">
        <f>VLOOKUP($A23,'Return Data'!$B$7:$R$2843,8,0)</f>
        <v>3.1193</v>
      </c>
      <c r="K23" s="66">
        <f t="shared" si="3"/>
        <v>29</v>
      </c>
      <c r="L23" s="65">
        <f>VLOOKUP($A23,'Return Data'!$B$7:$R$2843,9,0)</f>
        <v>3.1152000000000002</v>
      </c>
      <c r="M23" s="66">
        <f t="shared" si="4"/>
        <v>29</v>
      </c>
      <c r="N23" s="65">
        <f>VLOOKUP($A23,'Return Data'!$B$7:$R$2843,10,0)</f>
        <v>3.0842999999999998</v>
      </c>
      <c r="O23" s="66">
        <f t="shared" si="5"/>
        <v>29</v>
      </c>
      <c r="P23" s="65">
        <f>VLOOKUP($A23,'Return Data'!$B$7:$R$2843,11,0)</f>
        <v>3.0278</v>
      </c>
      <c r="Q23" s="66">
        <f t="shared" si="8"/>
        <v>29</v>
      </c>
      <c r="R23" s="65">
        <f>VLOOKUP($A23,'Return Data'!$B$7:$R$2843,12,0)</f>
        <v>3.0036999999999998</v>
      </c>
      <c r="S23" s="66">
        <f t="shared" si="10"/>
        <v>29</v>
      </c>
      <c r="T23" s="65">
        <f>VLOOKUP($A23,'Return Data'!$B$7:$R$2843,13,0)</f>
        <v>3.0105</v>
      </c>
      <c r="U23" s="66">
        <f t="shared" si="11"/>
        <v>26</v>
      </c>
      <c r="V23" s="65"/>
      <c r="W23" s="66"/>
      <c r="X23" s="65"/>
      <c r="Y23" s="66"/>
      <c r="Z23" s="65">
        <f>VLOOKUP($A23,'Return Data'!$B$7:$R$2843,16,0)</f>
        <v>3.4559000000000002</v>
      </c>
      <c r="AA23" s="67">
        <f t="shared" si="7"/>
        <v>27</v>
      </c>
    </row>
    <row r="24" spans="1:27" x14ac:dyDescent="0.3">
      <c r="A24" s="63" t="s">
        <v>1315</v>
      </c>
      <c r="B24" s="64">
        <f>VLOOKUP($A24,'Return Data'!$B$7:$R$2843,3,0)</f>
        <v>44347</v>
      </c>
      <c r="C24" s="65">
        <f>VLOOKUP($A24,'Return Data'!$B$7:$R$2843,4,0)</f>
        <v>1051.6225999999999</v>
      </c>
      <c r="D24" s="65">
        <f>VLOOKUP($A24,'Return Data'!$B$7:$R$2843,5,0)</f>
        <v>3.1309999999999998</v>
      </c>
      <c r="E24" s="66">
        <f t="shared" si="0"/>
        <v>15</v>
      </c>
      <c r="F24" s="65">
        <f>VLOOKUP($A24,'Return Data'!$B$7:$R$2843,6,0)</f>
        <v>3.1707999999999998</v>
      </c>
      <c r="G24" s="66">
        <f t="shared" si="1"/>
        <v>17</v>
      </c>
      <c r="H24" s="65">
        <f>VLOOKUP($A24,'Return Data'!$B$7:$R$2843,7,0)</f>
        <v>3.1926000000000001</v>
      </c>
      <c r="I24" s="66">
        <f t="shared" si="2"/>
        <v>15</v>
      </c>
      <c r="J24" s="65">
        <f>VLOOKUP($A24,'Return Data'!$B$7:$R$2843,8,0)</f>
        <v>3.2054999999999998</v>
      </c>
      <c r="K24" s="66">
        <f t="shared" si="3"/>
        <v>15</v>
      </c>
      <c r="L24" s="65">
        <f>VLOOKUP($A24,'Return Data'!$B$7:$R$2843,9,0)</f>
        <v>3.1977000000000002</v>
      </c>
      <c r="M24" s="66">
        <f t="shared" si="4"/>
        <v>16</v>
      </c>
      <c r="N24" s="65">
        <f>VLOOKUP($A24,'Return Data'!$B$7:$R$2843,10,0)</f>
        <v>3.2277999999999998</v>
      </c>
      <c r="O24" s="66">
        <f t="shared" si="5"/>
        <v>2</v>
      </c>
      <c r="P24" s="65">
        <f>VLOOKUP($A24,'Return Data'!$B$7:$R$2843,11,0)</f>
        <v>3.1476999999999999</v>
      </c>
      <c r="Q24" s="66">
        <f t="shared" si="8"/>
        <v>5</v>
      </c>
      <c r="R24" s="65">
        <f>VLOOKUP($A24,'Return Data'!$B$7:$R$2843,12,0)</f>
        <v>3.1135999999999999</v>
      </c>
      <c r="S24" s="66">
        <f t="shared" ref="S24" si="13">RANK(R24,R$8:R$37,0)</f>
        <v>6</v>
      </c>
      <c r="T24" s="65"/>
      <c r="U24" s="66"/>
      <c r="V24" s="65"/>
      <c r="W24" s="66"/>
      <c r="X24" s="65"/>
      <c r="Y24" s="66"/>
      <c r="Z24" s="65">
        <f>VLOOKUP($A24,'Return Data'!$B$7:$R$2843,16,0)</f>
        <v>3.4285000000000001</v>
      </c>
      <c r="AA24" s="67">
        <f t="shared" si="7"/>
        <v>29</v>
      </c>
    </row>
    <row r="25" spans="1:27" x14ac:dyDescent="0.3">
      <c r="A25" s="63" t="s">
        <v>1317</v>
      </c>
      <c r="B25" s="64">
        <f>VLOOKUP($A25,'Return Data'!$B$7:$R$2843,3,0)</f>
        <v>44347</v>
      </c>
      <c r="C25" s="65">
        <f>VLOOKUP($A25,'Return Data'!$B$7:$R$2843,4,0)</f>
        <v>1103.6759999999999</v>
      </c>
      <c r="D25" s="65">
        <f>VLOOKUP($A25,'Return Data'!$B$7:$R$2843,5,0)</f>
        <v>3.1288</v>
      </c>
      <c r="E25" s="66">
        <f t="shared" si="0"/>
        <v>17</v>
      </c>
      <c r="F25" s="65">
        <f>VLOOKUP($A25,'Return Data'!$B$7:$R$2843,6,0)</f>
        <v>3.1316000000000002</v>
      </c>
      <c r="G25" s="66">
        <f t="shared" si="1"/>
        <v>23</v>
      </c>
      <c r="H25" s="65">
        <f>VLOOKUP($A25,'Return Data'!$B$7:$R$2843,7,0)</f>
        <v>3.1560000000000001</v>
      </c>
      <c r="I25" s="66">
        <f t="shared" si="2"/>
        <v>20</v>
      </c>
      <c r="J25" s="65">
        <f>VLOOKUP($A25,'Return Data'!$B$7:$R$2843,8,0)</f>
        <v>3.1962000000000002</v>
      </c>
      <c r="K25" s="66">
        <f t="shared" si="3"/>
        <v>18</v>
      </c>
      <c r="L25" s="65">
        <f>VLOOKUP($A25,'Return Data'!$B$7:$R$2843,9,0)</f>
        <v>3.1795</v>
      </c>
      <c r="M25" s="66">
        <f t="shared" si="4"/>
        <v>20</v>
      </c>
      <c r="N25" s="65">
        <f>VLOOKUP($A25,'Return Data'!$B$7:$R$2843,10,0)</f>
        <v>3.1482999999999999</v>
      </c>
      <c r="O25" s="66">
        <f t="shared" si="5"/>
        <v>20</v>
      </c>
      <c r="P25" s="65">
        <f>VLOOKUP($A25,'Return Data'!$B$7:$R$2843,11,0)</f>
        <v>3.0889000000000002</v>
      </c>
      <c r="Q25" s="66">
        <f t="shared" si="8"/>
        <v>18</v>
      </c>
      <c r="R25" s="65">
        <f>VLOOKUP($A25,'Return Data'!$B$7:$R$2843,12,0)</f>
        <v>3.0649000000000002</v>
      </c>
      <c r="S25" s="66">
        <f t="shared" si="10"/>
        <v>19</v>
      </c>
      <c r="T25" s="65">
        <f>VLOOKUP($A25,'Return Data'!$B$7:$R$2843,13,0)</f>
        <v>3.0592999999999999</v>
      </c>
      <c r="U25" s="66">
        <f t="shared" si="11"/>
        <v>21</v>
      </c>
      <c r="V25" s="65"/>
      <c r="W25" s="66"/>
      <c r="X25" s="65"/>
      <c r="Y25" s="66"/>
      <c r="Z25" s="65">
        <f>VLOOKUP($A25,'Return Data'!$B$7:$R$2843,16,0)</f>
        <v>4.2404000000000002</v>
      </c>
      <c r="AA25" s="67">
        <f t="shared" si="7"/>
        <v>11</v>
      </c>
    </row>
    <row r="26" spans="1:27" x14ac:dyDescent="0.3">
      <c r="A26" s="63" t="s">
        <v>1319</v>
      </c>
      <c r="B26" s="64">
        <f>VLOOKUP($A26,'Return Data'!$B$7:$R$2843,3,0)</f>
        <v>44347</v>
      </c>
      <c r="C26" s="65">
        <f>VLOOKUP($A26,'Return Data'!$B$7:$R$2843,4,0)</f>
        <v>2690.3535000000002</v>
      </c>
      <c r="D26" s="65">
        <f>VLOOKUP($A26,'Return Data'!$B$7:$R$2843,5,0)</f>
        <v>3.1840000000000002</v>
      </c>
      <c r="E26" s="66">
        <f t="shared" si="0"/>
        <v>6</v>
      </c>
      <c r="F26" s="65">
        <f>VLOOKUP($A26,'Return Data'!$B$7:$R$2843,6,0)</f>
        <v>3.1876000000000002</v>
      </c>
      <c r="G26" s="66">
        <f t="shared" si="1"/>
        <v>11</v>
      </c>
      <c r="H26" s="65">
        <f>VLOOKUP($A26,'Return Data'!$B$7:$R$2843,7,0)</f>
        <v>3.2176999999999998</v>
      </c>
      <c r="I26" s="66">
        <f t="shared" si="2"/>
        <v>7</v>
      </c>
      <c r="J26" s="65">
        <f>VLOOKUP($A26,'Return Data'!$B$7:$R$2843,8,0)</f>
        <v>3.2385999999999999</v>
      </c>
      <c r="K26" s="66">
        <f t="shared" si="3"/>
        <v>6</v>
      </c>
      <c r="L26" s="65">
        <f>VLOOKUP($A26,'Return Data'!$B$7:$R$2843,9,0)</f>
        <v>3.2441</v>
      </c>
      <c r="M26" s="66">
        <f t="shared" si="4"/>
        <v>7</v>
      </c>
      <c r="N26" s="65">
        <f>VLOOKUP($A26,'Return Data'!$B$7:$R$2843,10,0)</f>
        <v>3.1894</v>
      </c>
      <c r="O26" s="66">
        <f t="shared" si="5"/>
        <v>10</v>
      </c>
      <c r="P26" s="65">
        <f>VLOOKUP($A26,'Return Data'!$B$7:$R$2843,11,0)</f>
        <v>3.1141999999999999</v>
      </c>
      <c r="Q26" s="66">
        <f t="shared" si="8"/>
        <v>11</v>
      </c>
      <c r="R26" s="65">
        <f>VLOOKUP($A26,'Return Data'!$B$7:$R$2843,12,0)</f>
        <v>3.0777999999999999</v>
      </c>
      <c r="S26" s="66">
        <f t="shared" si="10"/>
        <v>14</v>
      </c>
      <c r="T26" s="65">
        <f>VLOOKUP($A26,'Return Data'!$B$7:$R$2843,13,0)</f>
        <v>3.08</v>
      </c>
      <c r="U26" s="66">
        <f t="shared" si="11"/>
        <v>13</v>
      </c>
      <c r="V26" s="65">
        <f>VLOOKUP($A26,'Return Data'!$B$7:$R$2843,17,0)</f>
        <v>3.8967999999999998</v>
      </c>
      <c r="W26" s="66">
        <f t="shared" ref="W26:W36" si="14">RANK(V26,V$8:V$37,0)</f>
        <v>3</v>
      </c>
      <c r="X26" s="65">
        <f>VLOOKUP($A26,'Return Data'!$B$7:$R$2843,14,0)</f>
        <v>4.6933999999999996</v>
      </c>
      <c r="Y26" s="66">
        <f t="shared" ref="Y26:Y36" si="15">RANK(X26,X$8:X$37,0)</f>
        <v>2</v>
      </c>
      <c r="Z26" s="65">
        <f>VLOOKUP($A26,'Return Data'!$B$7:$R$2843,16,0)</f>
        <v>6.6691000000000003</v>
      </c>
      <c r="AA26" s="67">
        <f t="shared" si="7"/>
        <v>1</v>
      </c>
    </row>
    <row r="27" spans="1:27" x14ac:dyDescent="0.3">
      <c r="A27" s="63" t="s">
        <v>1321</v>
      </c>
      <c r="B27" s="64">
        <f>VLOOKUP($A27,'Return Data'!$B$7:$R$2843,3,0)</f>
        <v>44347</v>
      </c>
      <c r="C27" s="65">
        <f>VLOOKUP($A27,'Return Data'!$B$7:$R$2843,4,0)</f>
        <v>1072.2408</v>
      </c>
      <c r="D27" s="65">
        <f>VLOOKUP($A27,'Return Data'!$B$7:$R$2843,5,0)</f>
        <v>3.1728999999999998</v>
      </c>
      <c r="E27" s="66">
        <f t="shared" si="0"/>
        <v>7</v>
      </c>
      <c r="F27" s="65">
        <f>VLOOKUP($A27,'Return Data'!$B$7:$R$2843,6,0)</f>
        <v>3.2244999999999999</v>
      </c>
      <c r="G27" s="66">
        <f t="shared" si="1"/>
        <v>6</v>
      </c>
      <c r="H27" s="65">
        <f>VLOOKUP($A27,'Return Data'!$B$7:$R$2843,7,0)</f>
        <v>3.2461000000000002</v>
      </c>
      <c r="I27" s="66">
        <f t="shared" si="2"/>
        <v>5</v>
      </c>
      <c r="J27" s="65">
        <f>VLOOKUP($A27,'Return Data'!$B$7:$R$2843,8,0)</f>
        <v>3.2639999999999998</v>
      </c>
      <c r="K27" s="66">
        <f t="shared" si="3"/>
        <v>5</v>
      </c>
      <c r="L27" s="65">
        <f>VLOOKUP($A27,'Return Data'!$B$7:$R$2843,9,0)</f>
        <v>3.2522000000000002</v>
      </c>
      <c r="M27" s="66">
        <f t="shared" si="4"/>
        <v>5</v>
      </c>
      <c r="N27" s="65">
        <f>VLOOKUP($A27,'Return Data'!$B$7:$R$2843,10,0)</f>
        <v>3.1817000000000002</v>
      </c>
      <c r="O27" s="66">
        <f t="shared" si="5"/>
        <v>11</v>
      </c>
      <c r="P27" s="65">
        <f>VLOOKUP($A27,'Return Data'!$B$7:$R$2843,11,0)</f>
        <v>3.1065999999999998</v>
      </c>
      <c r="Q27" s="66">
        <f t="shared" si="8"/>
        <v>13</v>
      </c>
      <c r="R27" s="65">
        <f>VLOOKUP($A27,'Return Data'!$B$7:$R$2843,12,0)</f>
        <v>3.0737999999999999</v>
      </c>
      <c r="S27" s="66">
        <f t="shared" si="10"/>
        <v>16</v>
      </c>
      <c r="T27" s="65">
        <f>VLOOKUP($A27,'Return Data'!$B$7:$R$2843,13,0)</f>
        <v>3.0693000000000001</v>
      </c>
      <c r="U27" s="66">
        <f t="shared" si="11"/>
        <v>16</v>
      </c>
      <c r="V27" s="65"/>
      <c r="W27" s="66"/>
      <c r="X27" s="65"/>
      <c r="Y27" s="66"/>
      <c r="Z27" s="65">
        <f>VLOOKUP($A27,'Return Data'!$B$7:$R$2843,16,0)</f>
        <v>3.7671999999999999</v>
      </c>
      <c r="AA27" s="67">
        <f t="shared" si="7"/>
        <v>23</v>
      </c>
    </row>
    <row r="28" spans="1:27" x14ac:dyDescent="0.3">
      <c r="A28" s="63" t="s">
        <v>1323</v>
      </c>
      <c r="B28" s="64">
        <f>VLOOKUP($A28,'Return Data'!$B$7:$R$2843,3,0)</f>
        <v>44347</v>
      </c>
      <c r="C28" s="65">
        <f>VLOOKUP($A28,'Return Data'!$B$7:$R$2843,4,0)</f>
        <v>1070.5953</v>
      </c>
      <c r="D28" s="65">
        <f>VLOOKUP($A28,'Return Data'!$B$7:$R$2843,5,0)</f>
        <v>3.1539000000000001</v>
      </c>
      <c r="E28" s="66">
        <f t="shared" si="0"/>
        <v>11</v>
      </c>
      <c r="F28" s="65">
        <f>VLOOKUP($A28,'Return Data'!$B$7:$R$2843,6,0)</f>
        <v>3.1817000000000002</v>
      </c>
      <c r="G28" s="66">
        <f t="shared" si="1"/>
        <v>13</v>
      </c>
      <c r="H28" s="65">
        <f>VLOOKUP($A28,'Return Data'!$B$7:$R$2843,7,0)</f>
        <v>3.1993999999999998</v>
      </c>
      <c r="I28" s="66">
        <f t="shared" si="2"/>
        <v>13</v>
      </c>
      <c r="J28" s="65">
        <f>VLOOKUP($A28,'Return Data'!$B$7:$R$2843,8,0)</f>
        <v>3.2321</v>
      </c>
      <c r="K28" s="66">
        <f t="shared" si="3"/>
        <v>9</v>
      </c>
      <c r="L28" s="65">
        <f>VLOOKUP($A28,'Return Data'!$B$7:$R$2843,9,0)</f>
        <v>3.2372999999999998</v>
      </c>
      <c r="M28" s="66">
        <f t="shared" si="4"/>
        <v>8</v>
      </c>
      <c r="N28" s="65">
        <f>VLOOKUP($A28,'Return Data'!$B$7:$R$2843,10,0)</f>
        <v>3.2097000000000002</v>
      </c>
      <c r="O28" s="66">
        <f t="shared" si="5"/>
        <v>8</v>
      </c>
      <c r="P28" s="65">
        <f>VLOOKUP($A28,'Return Data'!$B$7:$R$2843,11,0)</f>
        <v>3.1288</v>
      </c>
      <c r="Q28" s="66">
        <f t="shared" si="8"/>
        <v>8</v>
      </c>
      <c r="R28" s="65">
        <f>VLOOKUP($A28,'Return Data'!$B$7:$R$2843,12,0)</f>
        <v>3.1053000000000002</v>
      </c>
      <c r="S28" s="66">
        <f t="shared" si="10"/>
        <v>8</v>
      </c>
      <c r="T28" s="65">
        <f>VLOOKUP($A28,'Return Data'!$B$7:$R$2843,13,0)</f>
        <v>3.1219999999999999</v>
      </c>
      <c r="U28" s="66">
        <f t="shared" si="11"/>
        <v>5</v>
      </c>
      <c r="V28" s="65"/>
      <c r="W28" s="66"/>
      <c r="X28" s="65"/>
      <c r="Y28" s="66"/>
      <c r="Z28" s="65">
        <f>VLOOKUP($A28,'Return Data'!$B$7:$R$2843,16,0)</f>
        <v>3.7406000000000001</v>
      </c>
      <c r="AA28" s="67">
        <f t="shared" si="7"/>
        <v>24</v>
      </c>
    </row>
    <row r="29" spans="1:27" x14ac:dyDescent="0.3">
      <c r="A29" s="63" t="s">
        <v>1325</v>
      </c>
      <c r="B29" s="64">
        <f>VLOOKUP($A29,'Return Data'!$B$7:$R$2843,3,0)</f>
        <v>44347</v>
      </c>
      <c r="C29" s="65">
        <f>VLOOKUP($A29,'Return Data'!$B$7:$R$2843,4,0)</f>
        <v>1059.9602</v>
      </c>
      <c r="D29" s="65">
        <f>VLOOKUP($A29,'Return Data'!$B$7:$R$2843,5,0)</f>
        <v>3.3715000000000002</v>
      </c>
      <c r="E29" s="66">
        <f t="shared" si="0"/>
        <v>1</v>
      </c>
      <c r="F29" s="65">
        <f>VLOOKUP($A29,'Return Data'!$B$7:$R$2843,6,0)</f>
        <v>3.2504</v>
      </c>
      <c r="G29" s="66">
        <f t="shared" si="1"/>
        <v>2</v>
      </c>
      <c r="H29" s="65">
        <f>VLOOKUP($A29,'Return Data'!$B$7:$R$2843,7,0)</f>
        <v>3.2635999999999998</v>
      </c>
      <c r="I29" s="66">
        <f t="shared" si="2"/>
        <v>2</v>
      </c>
      <c r="J29" s="65">
        <f>VLOOKUP($A29,'Return Data'!$B$7:$R$2843,8,0)</f>
        <v>3.2742</v>
      </c>
      <c r="K29" s="66">
        <f t="shared" si="3"/>
        <v>3</v>
      </c>
      <c r="L29" s="65">
        <f>VLOOKUP($A29,'Return Data'!$B$7:$R$2843,9,0)</f>
        <v>3.2742</v>
      </c>
      <c r="M29" s="66">
        <f t="shared" si="4"/>
        <v>3</v>
      </c>
      <c r="N29" s="65">
        <f>VLOOKUP($A29,'Return Data'!$B$7:$R$2843,10,0)</f>
        <v>3.2286999999999999</v>
      </c>
      <c r="O29" s="66">
        <f t="shared" si="5"/>
        <v>1</v>
      </c>
      <c r="P29" s="65">
        <f>VLOOKUP($A29,'Return Data'!$B$7:$R$2843,11,0)</f>
        <v>3.1741000000000001</v>
      </c>
      <c r="Q29" s="66">
        <f t="shared" si="8"/>
        <v>1</v>
      </c>
      <c r="R29" s="65">
        <f>VLOOKUP($A29,'Return Data'!$B$7:$R$2843,12,0)</f>
        <v>3.1507000000000001</v>
      </c>
      <c r="S29" s="66">
        <f t="shared" si="10"/>
        <v>2</v>
      </c>
      <c r="T29" s="65">
        <f>VLOOKUP($A29,'Return Data'!$B$7:$R$2843,13,0)</f>
        <v>3.1595</v>
      </c>
      <c r="U29" s="66">
        <f t="shared" ref="U29" si="16">RANK(T29,T$8:T$37,0)</f>
        <v>1</v>
      </c>
      <c r="V29" s="65"/>
      <c r="W29" s="66"/>
      <c r="X29" s="65"/>
      <c r="Y29" s="66"/>
      <c r="Z29" s="65">
        <f>VLOOKUP($A29,'Return Data'!$B$7:$R$2843,16,0)</f>
        <v>3.6429999999999998</v>
      </c>
      <c r="AA29" s="67">
        <f t="shared" si="7"/>
        <v>25</v>
      </c>
    </row>
    <row r="30" spans="1:27" x14ac:dyDescent="0.3">
      <c r="A30" s="63" t="s">
        <v>1327</v>
      </c>
      <c r="B30" s="64">
        <f>VLOOKUP($A30,'Return Data'!$B$7:$R$2843,3,0)</f>
        <v>44347</v>
      </c>
      <c r="C30" s="65">
        <f>VLOOKUP($A30,'Return Data'!$B$7:$R$2843,4,0)</f>
        <v>111.0549</v>
      </c>
      <c r="D30" s="65">
        <f>VLOOKUP($A30,'Return Data'!$B$7:$R$2843,5,0)</f>
        <v>3.1225999999999998</v>
      </c>
      <c r="E30" s="66">
        <f t="shared" si="0"/>
        <v>19</v>
      </c>
      <c r="F30" s="65">
        <f>VLOOKUP($A30,'Return Data'!$B$7:$R$2843,6,0)</f>
        <v>3.1450999999999998</v>
      </c>
      <c r="G30" s="66">
        <f t="shared" si="1"/>
        <v>20</v>
      </c>
      <c r="H30" s="65">
        <f>VLOOKUP($A30,'Return Data'!$B$7:$R$2843,7,0)</f>
        <v>3.1665000000000001</v>
      </c>
      <c r="I30" s="66">
        <f t="shared" si="2"/>
        <v>18</v>
      </c>
      <c r="J30" s="65">
        <f>VLOOKUP($A30,'Return Data'!$B$7:$R$2843,8,0)</f>
        <v>3.1943000000000001</v>
      </c>
      <c r="K30" s="66">
        <f t="shared" si="3"/>
        <v>19</v>
      </c>
      <c r="L30" s="65">
        <f>VLOOKUP($A30,'Return Data'!$B$7:$R$2843,9,0)</f>
        <v>3.1806999999999999</v>
      </c>
      <c r="M30" s="66">
        <f t="shared" si="4"/>
        <v>19</v>
      </c>
      <c r="N30" s="65">
        <f>VLOOKUP($A30,'Return Data'!$B$7:$R$2843,10,0)</f>
        <v>3.1528999999999998</v>
      </c>
      <c r="O30" s="66">
        <f t="shared" si="5"/>
        <v>17</v>
      </c>
      <c r="P30" s="65">
        <f>VLOOKUP($A30,'Return Data'!$B$7:$R$2843,11,0)</f>
        <v>3.0861999999999998</v>
      </c>
      <c r="Q30" s="66">
        <f t="shared" si="8"/>
        <v>19</v>
      </c>
      <c r="R30" s="65">
        <f>VLOOKUP($A30,'Return Data'!$B$7:$R$2843,12,0)</f>
        <v>3.0697999999999999</v>
      </c>
      <c r="S30" s="66">
        <f t="shared" si="10"/>
        <v>17</v>
      </c>
      <c r="T30" s="65">
        <f>VLOOKUP($A30,'Return Data'!$B$7:$R$2843,13,0)</f>
        <v>3.0787</v>
      </c>
      <c r="U30" s="66">
        <f t="shared" si="11"/>
        <v>14</v>
      </c>
      <c r="V30" s="65"/>
      <c r="W30" s="66"/>
      <c r="X30" s="65"/>
      <c r="Y30" s="66"/>
      <c r="Z30" s="65">
        <f>VLOOKUP($A30,'Return Data'!$B$7:$R$2843,16,0)</f>
        <v>4.3689</v>
      </c>
      <c r="AA30" s="67">
        <f t="shared" si="7"/>
        <v>9</v>
      </c>
    </row>
    <row r="31" spans="1:27" x14ac:dyDescent="0.3">
      <c r="A31" s="63" t="s">
        <v>1329</v>
      </c>
      <c r="B31" s="64">
        <f>VLOOKUP($A31,'Return Data'!$B$7:$R$2843,3,0)</f>
        <v>44347</v>
      </c>
      <c r="C31" s="65">
        <f>VLOOKUP($A31,'Return Data'!$B$7:$R$2843,4,0)</f>
        <v>1067.7226000000001</v>
      </c>
      <c r="D31" s="65">
        <f>VLOOKUP($A31,'Return Data'!$B$7:$R$2843,5,0)</f>
        <v>3.2033999999999998</v>
      </c>
      <c r="E31" s="66">
        <f t="shared" si="0"/>
        <v>5</v>
      </c>
      <c r="F31" s="65">
        <f>VLOOKUP($A31,'Return Data'!$B$7:$R$2843,6,0)</f>
        <v>3.2496</v>
      </c>
      <c r="G31" s="66">
        <f t="shared" si="1"/>
        <v>3</v>
      </c>
      <c r="H31" s="65">
        <f>VLOOKUP($A31,'Return Data'!$B$7:$R$2843,7,0)</f>
        <v>3.254</v>
      </c>
      <c r="I31" s="66">
        <f t="shared" si="2"/>
        <v>4</v>
      </c>
      <c r="J31" s="65">
        <f>VLOOKUP($A31,'Return Data'!$B$7:$R$2843,8,0)</f>
        <v>3.2825000000000002</v>
      </c>
      <c r="K31" s="66">
        <f t="shared" si="3"/>
        <v>2</v>
      </c>
      <c r="L31" s="65">
        <f>VLOOKUP($A31,'Return Data'!$B$7:$R$2843,9,0)</f>
        <v>3.2772999999999999</v>
      </c>
      <c r="M31" s="66">
        <f t="shared" si="4"/>
        <v>2</v>
      </c>
      <c r="N31" s="65">
        <f>VLOOKUP($A31,'Return Data'!$B$7:$R$2843,10,0)</f>
        <v>3.2155999999999998</v>
      </c>
      <c r="O31" s="66">
        <f t="shared" si="5"/>
        <v>6</v>
      </c>
      <c r="P31" s="65">
        <f>VLOOKUP($A31,'Return Data'!$B$7:$R$2843,11,0)</f>
        <v>3.1503000000000001</v>
      </c>
      <c r="Q31" s="66">
        <f t="shared" si="8"/>
        <v>4</v>
      </c>
      <c r="R31" s="65">
        <f>VLOOKUP($A31,'Return Data'!$B$7:$R$2843,12,0)</f>
        <v>3.1318999999999999</v>
      </c>
      <c r="S31" s="66">
        <f t="shared" si="10"/>
        <v>3</v>
      </c>
      <c r="T31" s="65">
        <f>VLOOKUP($A31,'Return Data'!$B$7:$R$2843,13,0)</f>
        <v>3.1371000000000002</v>
      </c>
      <c r="U31" s="66">
        <f t="shared" si="11"/>
        <v>3</v>
      </c>
      <c r="V31" s="65"/>
      <c r="W31" s="66"/>
      <c r="X31" s="65"/>
      <c r="Y31" s="66"/>
      <c r="Z31" s="65">
        <f>VLOOKUP($A31,'Return Data'!$B$7:$R$2843,16,0)</f>
        <v>3.7898000000000001</v>
      </c>
      <c r="AA31" s="67">
        <f t="shared" si="7"/>
        <v>20</v>
      </c>
    </row>
    <row r="32" spans="1:27" x14ac:dyDescent="0.3">
      <c r="A32" s="63" t="s">
        <v>1331</v>
      </c>
      <c r="B32" s="64">
        <f>VLOOKUP($A32,'Return Data'!$B$7:$R$2843,3,0)</f>
        <v>44347</v>
      </c>
      <c r="C32" s="65">
        <f>VLOOKUP($A32,'Return Data'!$B$7:$R$2843,4,0)</f>
        <v>3369.5061999999998</v>
      </c>
      <c r="D32" s="65">
        <f>VLOOKUP($A32,'Return Data'!$B$7:$R$2843,5,0)</f>
        <v>3.1524999999999999</v>
      </c>
      <c r="E32" s="66">
        <f t="shared" si="0"/>
        <v>12</v>
      </c>
      <c r="F32" s="65">
        <f>VLOOKUP($A32,'Return Data'!$B$7:$R$2843,6,0)</f>
        <v>3.1867000000000001</v>
      </c>
      <c r="G32" s="66">
        <f t="shared" si="1"/>
        <v>12</v>
      </c>
      <c r="H32" s="65">
        <f>VLOOKUP($A32,'Return Data'!$B$7:$R$2843,7,0)</f>
        <v>3.2052999999999998</v>
      </c>
      <c r="I32" s="66">
        <f t="shared" si="2"/>
        <v>10</v>
      </c>
      <c r="J32" s="65">
        <f>VLOOKUP($A32,'Return Data'!$B$7:$R$2843,8,0)</f>
        <v>3.2193999999999998</v>
      </c>
      <c r="K32" s="66">
        <f t="shared" si="3"/>
        <v>12</v>
      </c>
      <c r="L32" s="65">
        <f>VLOOKUP($A32,'Return Data'!$B$7:$R$2843,9,0)</f>
        <v>3.2113999999999998</v>
      </c>
      <c r="M32" s="66">
        <f t="shared" si="4"/>
        <v>12</v>
      </c>
      <c r="N32" s="65">
        <f>VLOOKUP($A32,'Return Data'!$B$7:$R$2843,10,0)</f>
        <v>3.1743000000000001</v>
      </c>
      <c r="O32" s="66">
        <f t="shared" si="5"/>
        <v>13</v>
      </c>
      <c r="P32" s="65">
        <f>VLOOKUP($A32,'Return Data'!$B$7:$R$2843,11,0)</f>
        <v>3.0907</v>
      </c>
      <c r="Q32" s="66">
        <f t="shared" si="8"/>
        <v>17</v>
      </c>
      <c r="R32" s="65">
        <f>VLOOKUP($A32,'Return Data'!$B$7:$R$2843,12,0)</f>
        <v>3.06</v>
      </c>
      <c r="S32" s="66">
        <f t="shared" si="10"/>
        <v>22</v>
      </c>
      <c r="T32" s="65">
        <f>VLOOKUP($A32,'Return Data'!$B$7:$R$2843,13,0)</f>
        <v>3.0636000000000001</v>
      </c>
      <c r="U32" s="66">
        <f t="shared" si="11"/>
        <v>19</v>
      </c>
      <c r="V32" s="65">
        <f>VLOOKUP($A32,'Return Data'!$B$7:$R$2843,17,0)</f>
        <v>3.8723000000000001</v>
      </c>
      <c r="W32" s="66">
        <f t="shared" si="14"/>
        <v>4</v>
      </c>
      <c r="X32" s="65">
        <f>VLOOKUP($A32,'Return Data'!$B$7:$R$2843,14,0)</f>
        <v>4.6817000000000002</v>
      </c>
      <c r="Y32" s="66">
        <f t="shared" si="15"/>
        <v>3</v>
      </c>
      <c r="Z32" s="65">
        <f>VLOOKUP($A32,'Return Data'!$B$7:$R$2843,16,0)</f>
        <v>6.5575000000000001</v>
      </c>
      <c r="AA32" s="67">
        <f t="shared" si="7"/>
        <v>3</v>
      </c>
    </row>
    <row r="33" spans="1:27" x14ac:dyDescent="0.3">
      <c r="A33" s="63" t="s">
        <v>1333</v>
      </c>
      <c r="B33" s="64">
        <f>VLOOKUP($A33,'Return Data'!$B$7:$R$2843,3,0)</f>
        <v>44347</v>
      </c>
      <c r="C33" s="65">
        <f>VLOOKUP($A33,'Return Data'!$B$7:$R$2843,4,0)</f>
        <v>1100.1359</v>
      </c>
      <c r="D33" s="65">
        <f>VLOOKUP($A33,'Return Data'!$B$7:$R$2843,5,0)</f>
        <v>3.0792000000000002</v>
      </c>
      <c r="E33" s="66">
        <f t="shared" si="0"/>
        <v>26</v>
      </c>
      <c r="F33" s="65">
        <f>VLOOKUP($A33,'Return Data'!$B$7:$R$2843,6,0)</f>
        <v>3.1394000000000002</v>
      </c>
      <c r="G33" s="66">
        <f t="shared" si="1"/>
        <v>21</v>
      </c>
      <c r="H33" s="65">
        <f>VLOOKUP($A33,'Return Data'!$B$7:$R$2843,7,0)</f>
        <v>3.1551999999999998</v>
      </c>
      <c r="I33" s="66">
        <f t="shared" si="2"/>
        <v>21</v>
      </c>
      <c r="J33" s="65">
        <f>VLOOKUP($A33,'Return Data'!$B$7:$R$2843,8,0)</f>
        <v>3.1623999999999999</v>
      </c>
      <c r="K33" s="66">
        <f t="shared" si="3"/>
        <v>25</v>
      </c>
      <c r="L33" s="65">
        <f>VLOOKUP($A33,'Return Data'!$B$7:$R$2843,9,0)</f>
        <v>3.1888999999999998</v>
      </c>
      <c r="M33" s="66">
        <f t="shared" si="4"/>
        <v>17</v>
      </c>
      <c r="N33" s="65">
        <f>VLOOKUP($A33,'Return Data'!$B$7:$R$2843,10,0)</f>
        <v>3.1381000000000001</v>
      </c>
      <c r="O33" s="66">
        <f t="shared" si="5"/>
        <v>24</v>
      </c>
      <c r="P33" s="65">
        <f>VLOOKUP($A33,'Return Data'!$B$7:$R$2843,11,0)</f>
        <v>3.0689000000000002</v>
      </c>
      <c r="Q33" s="66">
        <f t="shared" si="8"/>
        <v>26</v>
      </c>
      <c r="R33" s="65">
        <f>VLOOKUP($A33,'Return Data'!$B$7:$R$2843,12,0)</f>
        <v>3.0394999999999999</v>
      </c>
      <c r="S33" s="66">
        <f t="shared" si="10"/>
        <v>26</v>
      </c>
      <c r="T33" s="65">
        <f>VLOOKUP($A33,'Return Data'!$B$7:$R$2843,13,0)</f>
        <v>3.0343</v>
      </c>
      <c r="U33" s="66">
        <f t="shared" si="11"/>
        <v>23</v>
      </c>
      <c r="V33" s="65"/>
      <c r="W33" s="66"/>
      <c r="X33" s="65"/>
      <c r="Y33" s="66"/>
      <c r="Z33" s="65">
        <f>VLOOKUP($A33,'Return Data'!$B$7:$R$2843,16,0)</f>
        <v>4.4333999999999998</v>
      </c>
      <c r="AA33" s="67">
        <f t="shared" si="7"/>
        <v>6</v>
      </c>
    </row>
    <row r="34" spans="1:27" x14ac:dyDescent="0.3">
      <c r="A34" s="63" t="s">
        <v>1335</v>
      </c>
      <c r="B34" s="64">
        <f>VLOOKUP($A34,'Return Data'!$B$7:$R$2843,3,0)</f>
        <v>44347</v>
      </c>
      <c r="C34" s="65">
        <f>VLOOKUP($A34,'Return Data'!$B$7:$R$2843,4,0)</f>
        <v>1091.6614999999999</v>
      </c>
      <c r="D34" s="65">
        <f>VLOOKUP($A34,'Return Data'!$B$7:$R$2843,5,0)</f>
        <v>3.1699000000000002</v>
      </c>
      <c r="E34" s="66">
        <f t="shared" si="0"/>
        <v>9</v>
      </c>
      <c r="F34" s="65">
        <f>VLOOKUP($A34,'Return Data'!$B$7:$R$2843,6,0)</f>
        <v>3.1738</v>
      </c>
      <c r="G34" s="66">
        <f t="shared" si="1"/>
        <v>16</v>
      </c>
      <c r="H34" s="65">
        <f>VLOOKUP($A34,'Return Data'!$B$7:$R$2843,7,0)</f>
        <v>3.2017000000000002</v>
      </c>
      <c r="I34" s="66">
        <f t="shared" si="2"/>
        <v>11</v>
      </c>
      <c r="J34" s="65">
        <f>VLOOKUP($A34,'Return Data'!$B$7:$R$2843,8,0)</f>
        <v>3.2128000000000001</v>
      </c>
      <c r="K34" s="66">
        <f t="shared" si="3"/>
        <v>14</v>
      </c>
      <c r="L34" s="65">
        <f>VLOOKUP($A34,'Return Data'!$B$7:$R$2843,9,0)</f>
        <v>3.1987999999999999</v>
      </c>
      <c r="M34" s="66">
        <f t="shared" si="4"/>
        <v>15</v>
      </c>
      <c r="N34" s="65">
        <f>VLOOKUP($A34,'Return Data'!$B$7:$R$2843,10,0)</f>
        <v>3.2162999999999999</v>
      </c>
      <c r="O34" s="66">
        <f t="shared" si="5"/>
        <v>5</v>
      </c>
      <c r="P34" s="65">
        <f>VLOOKUP($A34,'Return Data'!$B$7:$R$2843,11,0)</f>
        <v>3.1314000000000002</v>
      </c>
      <c r="Q34" s="66">
        <f t="shared" si="8"/>
        <v>7</v>
      </c>
      <c r="R34" s="65">
        <f>VLOOKUP($A34,'Return Data'!$B$7:$R$2843,12,0)</f>
        <v>3.1025999999999998</v>
      </c>
      <c r="S34" s="66">
        <f t="shared" si="10"/>
        <v>9</v>
      </c>
      <c r="T34" s="65">
        <f>VLOOKUP($A34,'Return Data'!$B$7:$R$2843,13,0)</f>
        <v>3.1031</v>
      </c>
      <c r="U34" s="66">
        <f t="shared" si="11"/>
        <v>7</v>
      </c>
      <c r="V34" s="65"/>
      <c r="W34" s="66"/>
      <c r="X34" s="65"/>
      <c r="Y34" s="66"/>
      <c r="Z34" s="65">
        <f>VLOOKUP($A34,'Return Data'!$B$7:$R$2843,16,0)</f>
        <v>4.0873999999999997</v>
      </c>
      <c r="AA34" s="67">
        <f t="shared" si="7"/>
        <v>13</v>
      </c>
    </row>
    <row r="35" spans="1:27" x14ac:dyDescent="0.3">
      <c r="A35" s="63" t="s">
        <v>1337</v>
      </c>
      <c r="B35" s="64">
        <f>VLOOKUP($A35,'Return Data'!$B$7:$R$2843,3,0)</f>
        <v>44347</v>
      </c>
      <c r="C35" s="65">
        <f>VLOOKUP($A35,'Return Data'!$B$7:$R$2843,4,0)</f>
        <v>1089.462</v>
      </c>
      <c r="D35" s="65">
        <f>VLOOKUP($A35,'Return Data'!$B$7:$R$2843,5,0)</f>
        <v>3.0792000000000002</v>
      </c>
      <c r="E35" s="66">
        <f t="shared" si="0"/>
        <v>26</v>
      </c>
      <c r="F35" s="65">
        <f>VLOOKUP($A35,'Return Data'!$B$7:$R$2843,6,0)</f>
        <v>3.1947999999999999</v>
      </c>
      <c r="G35" s="66">
        <f t="shared" si="1"/>
        <v>9</v>
      </c>
      <c r="H35" s="65">
        <f>VLOOKUP($A35,'Return Data'!$B$7:$R$2843,7,0)</f>
        <v>3.2149000000000001</v>
      </c>
      <c r="I35" s="66">
        <f t="shared" si="2"/>
        <v>8</v>
      </c>
      <c r="J35" s="65">
        <f>VLOOKUP($A35,'Return Data'!$B$7:$R$2843,8,0)</f>
        <v>3.2262</v>
      </c>
      <c r="K35" s="66">
        <f t="shared" si="3"/>
        <v>11</v>
      </c>
      <c r="L35" s="65">
        <f>VLOOKUP($A35,'Return Data'!$B$7:$R$2843,9,0)</f>
        <v>3.2126999999999999</v>
      </c>
      <c r="M35" s="66">
        <f t="shared" si="4"/>
        <v>11</v>
      </c>
      <c r="N35" s="65">
        <f>VLOOKUP($A35,'Return Data'!$B$7:$R$2843,10,0)</f>
        <v>3.1453000000000002</v>
      </c>
      <c r="O35" s="66">
        <f t="shared" si="5"/>
        <v>22</v>
      </c>
      <c r="P35" s="65">
        <f>VLOOKUP($A35,'Return Data'!$B$7:$R$2843,11,0)</f>
        <v>3.0855000000000001</v>
      </c>
      <c r="Q35" s="66">
        <f t="shared" si="8"/>
        <v>20</v>
      </c>
      <c r="R35" s="65">
        <f>VLOOKUP($A35,'Return Data'!$B$7:$R$2843,12,0)</f>
        <v>3.0577000000000001</v>
      </c>
      <c r="S35" s="66">
        <f t="shared" si="10"/>
        <v>23</v>
      </c>
      <c r="T35" s="65">
        <f>VLOOKUP($A35,'Return Data'!$B$7:$R$2843,13,0)</f>
        <v>3.0596000000000001</v>
      </c>
      <c r="U35" s="66">
        <f t="shared" si="11"/>
        <v>20</v>
      </c>
      <c r="V35" s="65"/>
      <c r="W35" s="66"/>
      <c r="X35" s="65"/>
      <c r="Y35" s="66"/>
      <c r="Z35" s="65">
        <f>VLOOKUP($A35,'Return Data'!$B$7:$R$2843,16,0)</f>
        <v>3.9994000000000001</v>
      </c>
      <c r="AA35" s="67">
        <f t="shared" si="7"/>
        <v>16</v>
      </c>
    </row>
    <row r="36" spans="1:27" x14ac:dyDescent="0.3">
      <c r="A36" s="63" t="s">
        <v>1339</v>
      </c>
      <c r="B36" s="64">
        <f>VLOOKUP($A36,'Return Data'!$B$7:$R$2843,3,0)</f>
        <v>44347</v>
      </c>
      <c r="C36" s="65">
        <f>VLOOKUP($A36,'Return Data'!$B$7:$R$2843,4,0)</f>
        <v>2832.4989999999998</v>
      </c>
      <c r="D36" s="65">
        <f>VLOOKUP($A36,'Return Data'!$B$7:$R$2843,5,0)</f>
        <v>3.1703000000000001</v>
      </c>
      <c r="E36" s="66">
        <f t="shared" si="0"/>
        <v>8</v>
      </c>
      <c r="F36" s="65">
        <f>VLOOKUP($A36,'Return Data'!$B$7:$R$2843,6,0)</f>
        <v>3.1880000000000002</v>
      </c>
      <c r="G36" s="66">
        <f t="shared" si="1"/>
        <v>10</v>
      </c>
      <c r="H36" s="65">
        <f>VLOOKUP($A36,'Return Data'!$B$7:$R$2843,7,0)</f>
        <v>3.2002999999999999</v>
      </c>
      <c r="I36" s="66">
        <f t="shared" si="2"/>
        <v>12</v>
      </c>
      <c r="J36" s="65">
        <f>VLOOKUP($A36,'Return Data'!$B$7:$R$2843,8,0)</f>
        <v>3.2191999999999998</v>
      </c>
      <c r="K36" s="66">
        <f t="shared" si="3"/>
        <v>13</v>
      </c>
      <c r="L36" s="65">
        <f>VLOOKUP($A36,'Return Data'!$B$7:$R$2843,9,0)</f>
        <v>3.2033999999999998</v>
      </c>
      <c r="M36" s="66">
        <f t="shared" si="4"/>
        <v>14</v>
      </c>
      <c r="N36" s="65">
        <f>VLOOKUP($A36,'Return Data'!$B$7:$R$2843,10,0)</f>
        <v>3.1608999999999998</v>
      </c>
      <c r="O36" s="66">
        <f t="shared" si="5"/>
        <v>15</v>
      </c>
      <c r="P36" s="65">
        <f>VLOOKUP($A36,'Return Data'!$B$7:$R$2843,11,0)</f>
        <v>3.0958000000000001</v>
      </c>
      <c r="Q36" s="66">
        <f t="shared" si="8"/>
        <v>16</v>
      </c>
      <c r="R36" s="65">
        <f>VLOOKUP($A36,'Return Data'!$B$7:$R$2843,12,0)</f>
        <v>3.0752000000000002</v>
      </c>
      <c r="S36" s="66">
        <f t="shared" si="10"/>
        <v>15</v>
      </c>
      <c r="T36" s="65">
        <f>VLOOKUP($A36,'Return Data'!$B$7:$R$2843,13,0)</f>
        <v>3.0838999999999999</v>
      </c>
      <c r="U36" s="66">
        <f t="shared" si="11"/>
        <v>12</v>
      </c>
      <c r="V36" s="65">
        <f>VLOOKUP($A36,'Return Data'!$B$7:$R$2843,17,0)</f>
        <v>3.9079999999999999</v>
      </c>
      <c r="W36" s="66">
        <f t="shared" si="14"/>
        <v>1</v>
      </c>
      <c r="X36" s="65">
        <f>VLOOKUP($A36,'Return Data'!$B$7:$R$2843,14,0)</f>
        <v>4.7186000000000003</v>
      </c>
      <c r="Y36" s="66">
        <f t="shared" si="15"/>
        <v>1</v>
      </c>
      <c r="Z36" s="65">
        <f>VLOOKUP($A36,'Return Data'!$B$7:$R$2843,16,0)</f>
        <v>6.6612</v>
      </c>
      <c r="AA36" s="67">
        <f t="shared" si="7"/>
        <v>2</v>
      </c>
    </row>
    <row r="37" spans="1:27" x14ac:dyDescent="0.3">
      <c r="A37" s="63" t="s">
        <v>1341</v>
      </c>
      <c r="B37" s="64">
        <f>VLOOKUP($A37,'Return Data'!$B$7:$R$2843,3,0)</f>
        <v>44347</v>
      </c>
      <c r="C37" s="65">
        <f>VLOOKUP($A37,'Return Data'!$B$7:$R$2843,4,0)</f>
        <v>1064.4746</v>
      </c>
      <c r="D37" s="65">
        <f>VLOOKUP($A37,'Return Data'!$B$7:$R$2843,5,0)</f>
        <v>2.9011</v>
      </c>
      <c r="E37" s="66">
        <f t="shared" si="0"/>
        <v>30</v>
      </c>
      <c r="F37" s="65">
        <f>VLOOKUP($A37,'Return Data'!$B$7:$R$2843,6,0)</f>
        <v>2.9542000000000002</v>
      </c>
      <c r="G37" s="66">
        <f t="shared" si="1"/>
        <v>30</v>
      </c>
      <c r="H37" s="65">
        <f>VLOOKUP($A37,'Return Data'!$B$7:$R$2843,7,0)</f>
        <v>2.9839000000000002</v>
      </c>
      <c r="I37" s="66">
        <f t="shared" si="2"/>
        <v>30</v>
      </c>
      <c r="J37" s="65">
        <f>VLOOKUP($A37,'Return Data'!$B$7:$R$2843,8,0)</f>
        <v>3.0034999999999998</v>
      </c>
      <c r="K37" s="66">
        <f t="shared" si="3"/>
        <v>30</v>
      </c>
      <c r="L37" s="65">
        <f>VLOOKUP($A37,'Return Data'!$B$7:$R$2843,9,0)</f>
        <v>3.0421999999999998</v>
      </c>
      <c r="M37" s="66">
        <f t="shared" si="4"/>
        <v>30</v>
      </c>
      <c r="N37" s="65">
        <f>VLOOKUP($A37,'Return Data'!$B$7:$R$2843,10,0)</f>
        <v>3.0461999999999998</v>
      </c>
      <c r="O37" s="66">
        <f t="shared" si="5"/>
        <v>30</v>
      </c>
      <c r="P37" s="65">
        <f>VLOOKUP($A37,'Return Data'!$B$7:$R$2843,11,0)</f>
        <v>2.9883999999999999</v>
      </c>
      <c r="Q37" s="66">
        <f t="shared" si="8"/>
        <v>30</v>
      </c>
      <c r="R37" s="65">
        <f>VLOOKUP($A37,'Return Data'!$B$7:$R$2843,12,0)</f>
        <v>2.9607000000000001</v>
      </c>
      <c r="S37" s="66">
        <f t="shared" si="10"/>
        <v>30</v>
      </c>
      <c r="T37" s="65">
        <f>VLOOKUP($A37,'Return Data'!$B$7:$R$2843,13,0)</f>
        <v>2.9495</v>
      </c>
      <c r="U37" s="66">
        <f t="shared" si="11"/>
        <v>27</v>
      </c>
      <c r="V37" s="65"/>
      <c r="W37" s="66"/>
      <c r="X37" s="65"/>
      <c r="Y37" s="66"/>
      <c r="Z37" s="65">
        <f>VLOOKUP($A37,'Return Data'!$B$7:$R$2843,16,0)</f>
        <v>3.5876999999999999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3.1461466666666666</v>
      </c>
      <c r="E39" s="74"/>
      <c r="F39" s="75">
        <f>AVERAGE(F8:F37)</f>
        <v>3.1640633333333334</v>
      </c>
      <c r="G39" s="74"/>
      <c r="H39" s="75">
        <f>AVERAGE(H8:H37)</f>
        <v>3.1795866666666663</v>
      </c>
      <c r="I39" s="74"/>
      <c r="J39" s="75">
        <f>AVERAGE(J8:J37)</f>
        <v>3.2003633333333337</v>
      </c>
      <c r="K39" s="74"/>
      <c r="L39" s="75">
        <f>AVERAGE(L8:L37)</f>
        <v>3.1952833333333333</v>
      </c>
      <c r="M39" s="74"/>
      <c r="N39" s="75">
        <f>AVERAGE(N8:N37)</f>
        <v>3.1641500000000002</v>
      </c>
      <c r="O39" s="74"/>
      <c r="P39" s="75">
        <f>AVERAGE(P8:P37)</f>
        <v>3.0995199999999996</v>
      </c>
      <c r="Q39" s="74"/>
      <c r="R39" s="75">
        <f>AVERAGE(R8:R37)</f>
        <v>3.0767600000000006</v>
      </c>
      <c r="S39" s="74"/>
      <c r="T39" s="75">
        <f>AVERAGE(T8:T37)</f>
        <v>3.0763407407407404</v>
      </c>
      <c r="U39" s="74"/>
      <c r="V39" s="75">
        <f>AVERAGE(V8:V37)</f>
        <v>3.8850199999999999</v>
      </c>
      <c r="W39" s="74"/>
      <c r="X39" s="75">
        <f>AVERAGE(X8:X37)</f>
        <v>4.6876999999999995</v>
      </c>
      <c r="Y39" s="74"/>
      <c r="Z39" s="75">
        <f>AVERAGE(Z8:Z37)</f>
        <v>4.2764666666666669</v>
      </c>
      <c r="AA39" s="76"/>
    </row>
    <row r="40" spans="1:27" x14ac:dyDescent="0.3">
      <c r="A40" s="73" t="s">
        <v>28</v>
      </c>
      <c r="B40" s="74"/>
      <c r="C40" s="74"/>
      <c r="D40" s="75">
        <f>MIN(D8:D37)</f>
        <v>2.9011</v>
      </c>
      <c r="E40" s="74"/>
      <c r="F40" s="75">
        <f>MIN(F8:F37)</f>
        <v>2.9542000000000002</v>
      </c>
      <c r="G40" s="74"/>
      <c r="H40" s="75">
        <f>MIN(H8:H37)</f>
        <v>2.9839000000000002</v>
      </c>
      <c r="I40" s="74"/>
      <c r="J40" s="75">
        <f>MIN(J8:J37)</f>
        <v>3.0034999999999998</v>
      </c>
      <c r="K40" s="74"/>
      <c r="L40" s="75">
        <f>MIN(L8:L37)</f>
        <v>3.0421999999999998</v>
      </c>
      <c r="M40" s="74"/>
      <c r="N40" s="75">
        <f>MIN(N8:N37)</f>
        <v>3.0461999999999998</v>
      </c>
      <c r="O40" s="74"/>
      <c r="P40" s="75">
        <f>MIN(P8:P37)</f>
        <v>2.9883999999999999</v>
      </c>
      <c r="Q40" s="74"/>
      <c r="R40" s="75">
        <f>MIN(R8:R37)</f>
        <v>2.9607000000000001</v>
      </c>
      <c r="S40" s="74"/>
      <c r="T40" s="75">
        <f>MIN(T8:T37)</f>
        <v>2.9495</v>
      </c>
      <c r="U40" s="74"/>
      <c r="V40" s="75">
        <f>MIN(V8:V37)</f>
        <v>3.8502000000000001</v>
      </c>
      <c r="W40" s="74"/>
      <c r="X40" s="75">
        <f>MIN(X8:X37)</f>
        <v>4.6570999999999998</v>
      </c>
      <c r="Y40" s="74"/>
      <c r="Z40" s="75">
        <f>MIN(Z8:Z37)</f>
        <v>3.2707999999999999</v>
      </c>
      <c r="AA40" s="76"/>
    </row>
    <row r="41" spans="1:27" ht="15" thickBot="1" x14ac:dyDescent="0.35">
      <c r="A41" s="77" t="s">
        <v>29</v>
      </c>
      <c r="B41" s="78"/>
      <c r="C41" s="78"/>
      <c r="D41" s="79">
        <f>MAX(D8:D37)</f>
        <v>3.3715000000000002</v>
      </c>
      <c r="E41" s="78"/>
      <c r="F41" s="79">
        <f>MAX(F8:F37)</f>
        <v>3.2576999999999998</v>
      </c>
      <c r="G41" s="78"/>
      <c r="H41" s="79">
        <f>MAX(H8:H37)</f>
        <v>3.2772000000000001</v>
      </c>
      <c r="I41" s="78"/>
      <c r="J41" s="79">
        <f>MAX(J8:J37)</f>
        <v>3.2894999999999999</v>
      </c>
      <c r="K41" s="78"/>
      <c r="L41" s="79">
        <f>MAX(L8:L37)</f>
        <v>3.2829999999999999</v>
      </c>
      <c r="M41" s="78"/>
      <c r="N41" s="79">
        <f>MAX(N8:N37)</f>
        <v>3.2286999999999999</v>
      </c>
      <c r="O41" s="78"/>
      <c r="P41" s="79">
        <f>MAX(P8:P37)</f>
        <v>3.1741000000000001</v>
      </c>
      <c r="Q41" s="78"/>
      <c r="R41" s="79">
        <f>MAX(R8:R37)</f>
        <v>3.1677</v>
      </c>
      <c r="S41" s="78"/>
      <c r="T41" s="79">
        <f>MAX(T8:T37)</f>
        <v>3.1595</v>
      </c>
      <c r="U41" s="78"/>
      <c r="V41" s="79">
        <f>MAX(V8:V37)</f>
        <v>3.9079999999999999</v>
      </c>
      <c r="W41" s="78"/>
      <c r="X41" s="79">
        <f>MAX(X8:X37)</f>
        <v>4.7186000000000003</v>
      </c>
      <c r="Y41" s="78"/>
      <c r="Z41" s="79">
        <f>MAX(Z8:Z37)</f>
        <v>6.6691000000000003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44347</v>
      </c>
      <c r="C8" s="65">
        <f>VLOOKUP($A8,'Return Data'!$B$7:$R$2843,4,0)</f>
        <v>1115.3336999999999</v>
      </c>
      <c r="D8" s="65">
        <f>VLOOKUP($A8,'Return Data'!$B$7:$R$2843,5,0)</f>
        <v>3.0274000000000001</v>
      </c>
      <c r="E8" s="66">
        <f t="shared" ref="E8:E37" si="0">RANK(D8,D$8:D$37,0)</f>
        <v>24</v>
      </c>
      <c r="F8" s="65">
        <f>VLOOKUP($A8,'Return Data'!$B$7:$R$2843,6,0)</f>
        <v>3.0998999999999999</v>
      </c>
      <c r="G8" s="66">
        <f t="shared" ref="G8:G37" si="1">RANK(F8,F$8:F$37,0)</f>
        <v>12</v>
      </c>
      <c r="H8" s="65">
        <f>VLOOKUP($A8,'Return Data'!$B$7:$R$2843,7,0)</f>
        <v>3.1276000000000002</v>
      </c>
      <c r="I8" s="66">
        <f t="shared" ref="I8:I37" si="2">RANK(H8,H$8:H$37,0)</f>
        <v>9</v>
      </c>
      <c r="J8" s="65">
        <f>VLOOKUP($A8,'Return Data'!$B$7:$R$2843,8,0)</f>
        <v>3.1297999999999999</v>
      </c>
      <c r="K8" s="66">
        <f t="shared" ref="K8:K37" si="3">RANK(J8,J$8:J$37,0)</f>
        <v>13</v>
      </c>
      <c r="L8" s="65">
        <f>VLOOKUP($A8,'Return Data'!$B$7:$R$2843,9,0)</f>
        <v>3.1215999999999999</v>
      </c>
      <c r="M8" s="66">
        <f t="shared" ref="M8:M37" si="4">RANK(L8,L$8:L$37,0)</f>
        <v>13</v>
      </c>
      <c r="N8" s="65">
        <f>VLOOKUP($A8,'Return Data'!$B$7:$R$2843,10,0)</f>
        <v>3.1029</v>
      </c>
      <c r="O8" s="66">
        <f t="shared" ref="O8:O37" si="5">RANK(N8,N$8:N$37,0)</f>
        <v>10</v>
      </c>
      <c r="P8" s="65">
        <f>VLOOKUP($A8,'Return Data'!$B$7:$R$2843,11,0)</f>
        <v>3.0223</v>
      </c>
      <c r="Q8" s="66">
        <f>RANK(P8,P$8:P$37,0)</f>
        <v>11</v>
      </c>
      <c r="R8" s="65">
        <f>VLOOKUP($A8,'Return Data'!$B$7:$R$2843,12,0)</f>
        <v>2.9756</v>
      </c>
      <c r="S8" s="66">
        <f>RANK(R8,R$8:R$37,0)</f>
        <v>18</v>
      </c>
      <c r="T8" s="65">
        <f>VLOOKUP($A8,'Return Data'!$B$7:$R$2843,13,0)</f>
        <v>2.9702999999999999</v>
      </c>
      <c r="U8" s="66">
        <f>RANK(T8,T$8:T$37,0)</f>
        <v>16</v>
      </c>
      <c r="V8" s="65">
        <f>VLOOKUP($A8,'Return Data'!$B$7:$R$2843,17,0)</f>
        <v>3.7719999999999998</v>
      </c>
      <c r="W8" s="66">
        <f t="shared" ref="W8" si="6">RANK(V8,V$8:V$37,0)</f>
        <v>3</v>
      </c>
      <c r="X8" s="65"/>
      <c r="Y8" s="66"/>
      <c r="Z8" s="65">
        <f>VLOOKUP($A8,'Return Data'!$B$7:$R$2843,16,0)</f>
        <v>4.3201000000000001</v>
      </c>
      <c r="AA8" s="67">
        <f t="shared" ref="AA8:AA37" si="7">RANK(Z8,Z$8:Z$37,0)</f>
        <v>6</v>
      </c>
    </row>
    <row r="9" spans="1:27" x14ac:dyDescent="0.3">
      <c r="A9" s="63" t="s">
        <v>1286</v>
      </c>
      <c r="B9" s="64">
        <f>VLOOKUP($A9,'Return Data'!$B$7:$R$2843,3,0)</f>
        <v>44347</v>
      </c>
      <c r="C9" s="65">
        <f>VLOOKUP($A9,'Return Data'!$B$7:$R$2843,4,0)</f>
        <v>1092.2809</v>
      </c>
      <c r="D9" s="65">
        <f>VLOOKUP($A9,'Return Data'!$B$7:$R$2843,5,0)</f>
        <v>3.0811999999999999</v>
      </c>
      <c r="E9" s="66">
        <f t="shared" si="0"/>
        <v>12</v>
      </c>
      <c r="F9" s="65">
        <f>VLOOKUP($A9,'Return Data'!$B$7:$R$2843,6,0)</f>
        <v>3.113</v>
      </c>
      <c r="G9" s="66">
        <f t="shared" si="1"/>
        <v>8</v>
      </c>
      <c r="H9" s="65">
        <f>VLOOKUP($A9,'Return Data'!$B$7:$R$2843,7,0)</f>
        <v>3.1282000000000001</v>
      </c>
      <c r="I9" s="66">
        <f t="shared" si="2"/>
        <v>8</v>
      </c>
      <c r="J9" s="65">
        <f>VLOOKUP($A9,'Return Data'!$B$7:$R$2843,8,0)</f>
        <v>3.1751</v>
      </c>
      <c r="K9" s="66">
        <f t="shared" si="3"/>
        <v>5</v>
      </c>
      <c r="L9" s="65">
        <f>VLOOKUP($A9,'Return Data'!$B$7:$R$2843,9,0)</f>
        <v>3.1728999999999998</v>
      </c>
      <c r="M9" s="66">
        <f t="shared" si="4"/>
        <v>4</v>
      </c>
      <c r="N9" s="65">
        <f>VLOOKUP($A9,'Return Data'!$B$7:$R$2843,10,0)</f>
        <v>3.1387</v>
      </c>
      <c r="O9" s="66">
        <f t="shared" si="5"/>
        <v>3</v>
      </c>
      <c r="P9" s="65">
        <f>VLOOKUP($A9,'Return Data'!$B$7:$R$2843,11,0)</f>
        <v>3.0701000000000001</v>
      </c>
      <c r="Q9" s="66">
        <f>RANK(P9,P$8:P$37,0)</f>
        <v>5</v>
      </c>
      <c r="R9" s="65">
        <f>VLOOKUP($A9,'Return Data'!$B$7:$R$2843,12,0)</f>
        <v>3.0405000000000002</v>
      </c>
      <c r="S9" s="66">
        <f>RANK(R9,R$8:R$37,0)</f>
        <v>8</v>
      </c>
      <c r="T9" s="65">
        <f>VLOOKUP($A9,'Return Data'!$B$7:$R$2843,13,0)</f>
        <v>3.0484</v>
      </c>
      <c r="U9" s="66">
        <f>RANK(T9,T$8:T$37,0)</f>
        <v>4</v>
      </c>
      <c r="V9" s="65"/>
      <c r="W9" s="66"/>
      <c r="X9" s="65"/>
      <c r="Y9" s="66"/>
      <c r="Z9" s="65">
        <f>VLOOKUP($A9,'Return Data'!$B$7:$R$2843,16,0)</f>
        <v>4.0678999999999998</v>
      </c>
      <c r="AA9" s="67">
        <f t="shared" si="7"/>
        <v>12</v>
      </c>
    </row>
    <row r="10" spans="1:27" x14ac:dyDescent="0.3">
      <c r="A10" s="63" t="s">
        <v>1288</v>
      </c>
      <c r="B10" s="64">
        <f>VLOOKUP($A10,'Return Data'!$B$7:$R$2843,3,0)</f>
        <v>44347</v>
      </c>
      <c r="C10" s="65">
        <f>VLOOKUP($A10,'Return Data'!$B$7:$R$2843,4,0)</f>
        <v>1085.4275</v>
      </c>
      <c r="D10" s="65">
        <f>VLOOKUP($A10,'Return Data'!$B$7:$R$2843,5,0)</f>
        <v>3.1141999999999999</v>
      </c>
      <c r="E10" s="66">
        <f t="shared" si="0"/>
        <v>6</v>
      </c>
      <c r="F10" s="65">
        <f>VLOOKUP($A10,'Return Data'!$B$7:$R$2843,6,0)</f>
        <v>3.1315</v>
      </c>
      <c r="G10" s="66">
        <f t="shared" si="1"/>
        <v>4</v>
      </c>
      <c r="H10" s="65">
        <f>VLOOKUP($A10,'Return Data'!$B$7:$R$2843,7,0)</f>
        <v>3.1642999999999999</v>
      </c>
      <c r="I10" s="66">
        <f t="shared" si="2"/>
        <v>4</v>
      </c>
      <c r="J10" s="65">
        <f>VLOOKUP($A10,'Return Data'!$B$7:$R$2843,8,0)</f>
        <v>3.1842999999999999</v>
      </c>
      <c r="K10" s="66">
        <f t="shared" si="3"/>
        <v>3</v>
      </c>
      <c r="L10" s="65">
        <f>VLOOKUP($A10,'Return Data'!$B$7:$R$2843,9,0)</f>
        <v>3.1587000000000001</v>
      </c>
      <c r="M10" s="66">
        <f t="shared" si="4"/>
        <v>5</v>
      </c>
      <c r="N10" s="65">
        <f>VLOOKUP($A10,'Return Data'!$B$7:$R$2843,10,0)</f>
        <v>3.1238000000000001</v>
      </c>
      <c r="O10" s="66">
        <f t="shared" si="5"/>
        <v>7</v>
      </c>
      <c r="P10" s="65">
        <f>VLOOKUP($A10,'Return Data'!$B$7:$R$2843,11,0)</f>
        <v>3.0764999999999998</v>
      </c>
      <c r="Q10" s="66">
        <f>RANK(P10,P$8:P$37,0)</f>
        <v>2</v>
      </c>
      <c r="R10" s="65">
        <f>VLOOKUP($A10,'Return Data'!$B$7:$R$2843,12,0)</f>
        <v>3.0485000000000002</v>
      </c>
      <c r="S10" s="66">
        <f>RANK(R10,R$8:R$37,0)</f>
        <v>4</v>
      </c>
      <c r="T10" s="65">
        <f>VLOOKUP($A10,'Return Data'!$B$7:$R$2843,13,0)</f>
        <v>3.0466000000000002</v>
      </c>
      <c r="U10" s="66">
        <f>RANK(T10,T$8:T$37,0)</f>
        <v>5</v>
      </c>
      <c r="V10" s="65"/>
      <c r="W10" s="66"/>
      <c r="X10" s="65"/>
      <c r="Y10" s="66"/>
      <c r="Z10" s="65">
        <f>VLOOKUP($A10,'Return Data'!$B$7:$R$2843,16,0)</f>
        <v>3.9697</v>
      </c>
      <c r="AA10" s="67">
        <f t="shared" si="7"/>
        <v>14</v>
      </c>
    </row>
    <row r="11" spans="1:27" x14ac:dyDescent="0.3">
      <c r="A11" s="63" t="s">
        <v>1290</v>
      </c>
      <c r="B11" s="64">
        <f>VLOOKUP($A11,'Return Data'!$B$7:$R$2843,3,0)</f>
        <v>44347</v>
      </c>
      <c r="C11" s="65">
        <f>VLOOKUP($A11,'Return Data'!$B$7:$R$2843,4,0)</f>
        <v>1086.4275</v>
      </c>
      <c r="D11" s="65">
        <f>VLOOKUP($A11,'Return Data'!$B$7:$R$2843,5,0)</f>
        <v>3.0137999999999998</v>
      </c>
      <c r="E11" s="66">
        <f t="shared" si="0"/>
        <v>25</v>
      </c>
      <c r="F11" s="65">
        <f>VLOOKUP($A11,'Return Data'!$B$7:$R$2843,6,0)</f>
        <v>3.048</v>
      </c>
      <c r="G11" s="66">
        <f t="shared" si="1"/>
        <v>25</v>
      </c>
      <c r="H11" s="65">
        <f>VLOOKUP($A11,'Return Data'!$B$7:$R$2843,7,0)</f>
        <v>3.0485000000000002</v>
      </c>
      <c r="I11" s="66">
        <f t="shared" si="2"/>
        <v>26</v>
      </c>
      <c r="J11" s="65">
        <f>VLOOKUP($A11,'Return Data'!$B$7:$R$2843,8,0)</f>
        <v>3.0798999999999999</v>
      </c>
      <c r="K11" s="66">
        <f t="shared" si="3"/>
        <v>25</v>
      </c>
      <c r="L11" s="65">
        <f>VLOOKUP($A11,'Return Data'!$B$7:$R$2843,9,0)</f>
        <v>3.0735999999999999</v>
      </c>
      <c r="M11" s="66">
        <f t="shared" si="4"/>
        <v>24</v>
      </c>
      <c r="N11" s="65">
        <f>VLOOKUP($A11,'Return Data'!$B$7:$R$2843,10,0)</f>
        <v>3.0446</v>
      </c>
      <c r="O11" s="66">
        <f t="shared" si="5"/>
        <v>26</v>
      </c>
      <c r="P11" s="65">
        <f>VLOOKUP($A11,'Return Data'!$B$7:$R$2843,11,0)</f>
        <v>3.0091000000000001</v>
      </c>
      <c r="Q11" s="66">
        <f>RANK(P11,P$8:P$37,0)</f>
        <v>15</v>
      </c>
      <c r="R11" s="65">
        <f>VLOOKUP($A11,'Return Data'!$B$7:$R$2843,12,0)</f>
        <v>2.9904999999999999</v>
      </c>
      <c r="S11" s="66">
        <f>RANK(R11,R$8:R$37,0)</f>
        <v>13</v>
      </c>
      <c r="T11" s="65">
        <f>VLOOKUP($A11,'Return Data'!$B$7:$R$2843,13,0)</f>
        <v>2.9883999999999999</v>
      </c>
      <c r="U11" s="66">
        <f>RANK(T11,T$8:T$37,0)</f>
        <v>12</v>
      </c>
      <c r="V11" s="65"/>
      <c r="W11" s="66"/>
      <c r="X11" s="65"/>
      <c r="Y11" s="66"/>
      <c r="Z11" s="65">
        <f>VLOOKUP($A11,'Return Data'!$B$7:$R$2843,16,0)</f>
        <v>3.9447999999999999</v>
      </c>
      <c r="AA11" s="67">
        <f t="shared" si="7"/>
        <v>15</v>
      </c>
    </row>
    <row r="12" spans="1:27" x14ac:dyDescent="0.3">
      <c r="A12" s="63" t="s">
        <v>1292</v>
      </c>
      <c r="B12" s="64">
        <f>VLOOKUP($A12,'Return Data'!$B$7:$R$2843,3,0)</f>
        <v>44347</v>
      </c>
      <c r="C12" s="65">
        <f>VLOOKUP($A12,'Return Data'!$B$7:$R$2843,4,0)</f>
        <v>1045.1647</v>
      </c>
      <c r="D12" s="65">
        <f>VLOOKUP($A12,'Return Data'!$B$7:$R$2843,5,0)</f>
        <v>3.2027000000000001</v>
      </c>
      <c r="E12" s="66">
        <f t="shared" si="0"/>
        <v>3</v>
      </c>
      <c r="F12" s="65">
        <f>VLOOKUP($A12,'Return Data'!$B$7:$R$2843,6,0)</f>
        <v>3.1613000000000002</v>
      </c>
      <c r="G12" s="66">
        <f t="shared" si="1"/>
        <v>2</v>
      </c>
      <c r="H12" s="65">
        <f>VLOOKUP($A12,'Return Data'!$B$7:$R$2843,7,0)</f>
        <v>3.1968999999999999</v>
      </c>
      <c r="I12" s="66">
        <f t="shared" si="2"/>
        <v>2</v>
      </c>
      <c r="J12" s="65">
        <f>VLOOKUP($A12,'Return Data'!$B$7:$R$2843,8,0)</f>
        <v>3.2094</v>
      </c>
      <c r="K12" s="66">
        <f t="shared" si="3"/>
        <v>2</v>
      </c>
      <c r="L12" s="65">
        <f>VLOOKUP($A12,'Return Data'!$B$7:$R$2843,9,0)</f>
        <v>3.202</v>
      </c>
      <c r="M12" s="66">
        <f t="shared" si="4"/>
        <v>2</v>
      </c>
      <c r="N12" s="65">
        <f>VLOOKUP($A12,'Return Data'!$B$7:$R$2843,10,0)</f>
        <v>3.1288</v>
      </c>
      <c r="O12" s="66">
        <f t="shared" si="5"/>
        <v>6</v>
      </c>
      <c r="P12" s="65">
        <f>VLOOKUP($A12,'Return Data'!$B$7:$R$2843,11,0)</f>
        <v>3.0724999999999998</v>
      </c>
      <c r="Q12" s="66">
        <f t="shared" ref="Q12:Q37" si="8">RANK(P12,P$8:P$37,0)</f>
        <v>4</v>
      </c>
      <c r="R12" s="65">
        <f>VLOOKUP($A12,'Return Data'!$B$7:$R$2843,12,0)</f>
        <v>3.0743999999999998</v>
      </c>
      <c r="S12" s="66">
        <f>RANK(R12,R$8:R$37,0)</f>
        <v>1</v>
      </c>
      <c r="T12" s="65"/>
      <c r="U12" s="66"/>
      <c r="V12" s="65"/>
      <c r="W12" s="66"/>
      <c r="X12" s="65"/>
      <c r="Y12" s="66"/>
      <c r="Z12" s="65">
        <f>VLOOKUP($A12,'Return Data'!$B$7:$R$2843,16,0)</f>
        <v>3.3426</v>
      </c>
      <c r="AA12" s="67">
        <f t="shared" si="7"/>
        <v>29</v>
      </c>
    </row>
    <row r="13" spans="1:27" x14ac:dyDescent="0.3">
      <c r="A13" s="63" t="s">
        <v>1294</v>
      </c>
      <c r="B13" s="64">
        <f>VLOOKUP($A13,'Return Data'!$B$7:$R$2843,3,0)</f>
        <v>44347</v>
      </c>
      <c r="C13" s="65">
        <f>VLOOKUP($A13,'Return Data'!$B$7:$R$2843,4,0)</f>
        <v>1070.7827</v>
      </c>
      <c r="D13" s="65">
        <f>VLOOKUP($A13,'Return Data'!$B$7:$R$2843,5,0)</f>
        <v>3.0988000000000002</v>
      </c>
      <c r="E13" s="66">
        <f t="shared" si="0"/>
        <v>8</v>
      </c>
      <c r="F13" s="65">
        <f>VLOOKUP($A13,'Return Data'!$B$7:$R$2843,6,0)</f>
        <v>3.1061000000000001</v>
      </c>
      <c r="G13" s="66">
        <f t="shared" si="1"/>
        <v>10</v>
      </c>
      <c r="H13" s="65">
        <f>VLOOKUP($A13,'Return Data'!$B$7:$R$2843,7,0)</f>
        <v>3.1320999999999999</v>
      </c>
      <c r="I13" s="66">
        <f t="shared" si="2"/>
        <v>7</v>
      </c>
      <c r="J13" s="65">
        <f>VLOOKUP($A13,'Return Data'!$B$7:$R$2843,8,0)</f>
        <v>3.1501000000000001</v>
      </c>
      <c r="K13" s="66">
        <f t="shared" si="3"/>
        <v>7</v>
      </c>
      <c r="L13" s="65">
        <f>VLOOKUP($A13,'Return Data'!$B$7:$R$2843,9,0)</f>
        <v>3.1343999999999999</v>
      </c>
      <c r="M13" s="66">
        <f t="shared" si="4"/>
        <v>10</v>
      </c>
      <c r="N13" s="65">
        <f>VLOOKUP($A13,'Return Data'!$B$7:$R$2843,10,0)</f>
        <v>3.1326000000000001</v>
      </c>
      <c r="O13" s="66">
        <f t="shared" si="5"/>
        <v>4</v>
      </c>
      <c r="P13" s="65">
        <f>VLOOKUP($A13,'Return Data'!$B$7:$R$2843,11,0)</f>
        <v>3.0573000000000001</v>
      </c>
      <c r="Q13" s="66">
        <f t="shared" si="8"/>
        <v>7</v>
      </c>
      <c r="R13" s="65">
        <f>VLOOKUP($A13,'Return Data'!$B$7:$R$2843,12,0)</f>
        <v>3.0434999999999999</v>
      </c>
      <c r="S13" s="66">
        <f t="shared" ref="S13:S37" si="9">RANK(R13,R$8:R$37,0)</f>
        <v>5</v>
      </c>
      <c r="T13" s="65">
        <f>VLOOKUP($A13,'Return Data'!$B$7:$R$2843,13,0)</f>
        <v>3.0558000000000001</v>
      </c>
      <c r="U13" s="66">
        <f t="shared" ref="U13:U37" si="10">RANK(T13,T$8:T$37,0)</f>
        <v>3</v>
      </c>
      <c r="V13" s="65"/>
      <c r="W13" s="66"/>
      <c r="X13" s="65"/>
      <c r="Y13" s="66"/>
      <c r="Z13" s="65">
        <f>VLOOKUP($A13,'Return Data'!$B$7:$R$2843,16,0)</f>
        <v>3.7450999999999999</v>
      </c>
      <c r="AA13" s="67">
        <f t="shared" si="7"/>
        <v>20</v>
      </c>
    </row>
    <row r="14" spans="1:27" x14ac:dyDescent="0.3">
      <c r="A14" s="63" t="s">
        <v>1296</v>
      </c>
      <c r="B14" s="64">
        <f>VLOOKUP($A14,'Return Data'!$B$7:$R$2843,3,0)</f>
        <v>44347</v>
      </c>
      <c r="C14" s="65">
        <f>VLOOKUP($A14,'Return Data'!$B$7:$R$2843,4,0)</f>
        <v>1105.6667</v>
      </c>
      <c r="D14" s="65">
        <f>VLOOKUP($A14,'Return Data'!$B$7:$R$2843,5,0)</f>
        <v>3.0373000000000001</v>
      </c>
      <c r="E14" s="66">
        <f t="shared" si="0"/>
        <v>19</v>
      </c>
      <c r="F14" s="65">
        <f>VLOOKUP($A14,'Return Data'!$B$7:$R$2843,6,0)</f>
        <v>3.0488</v>
      </c>
      <c r="G14" s="66">
        <f t="shared" si="1"/>
        <v>24</v>
      </c>
      <c r="H14" s="65">
        <f>VLOOKUP($A14,'Return Data'!$B$7:$R$2843,7,0)</f>
        <v>3.0638999999999998</v>
      </c>
      <c r="I14" s="66">
        <f t="shared" si="2"/>
        <v>22</v>
      </c>
      <c r="J14" s="65">
        <f>VLOOKUP($A14,'Return Data'!$B$7:$R$2843,8,0)</f>
        <v>3.0954999999999999</v>
      </c>
      <c r="K14" s="66">
        <f t="shared" si="3"/>
        <v>23</v>
      </c>
      <c r="L14" s="65">
        <f>VLOOKUP($A14,'Return Data'!$B$7:$R$2843,9,0)</f>
        <v>3.0701000000000001</v>
      </c>
      <c r="M14" s="66">
        <f t="shared" si="4"/>
        <v>25</v>
      </c>
      <c r="N14" s="65">
        <f>VLOOKUP($A14,'Return Data'!$B$7:$R$2843,10,0)</f>
        <v>3.0516999999999999</v>
      </c>
      <c r="O14" s="66">
        <f t="shared" si="5"/>
        <v>21</v>
      </c>
      <c r="P14" s="65">
        <f>VLOOKUP($A14,'Return Data'!$B$7:$R$2843,11,0)</f>
        <v>2.9982000000000002</v>
      </c>
      <c r="Q14" s="66">
        <f t="shared" si="8"/>
        <v>18</v>
      </c>
      <c r="R14" s="65">
        <f>VLOOKUP($A14,'Return Data'!$B$7:$R$2843,12,0)</f>
        <v>3.0009999999999999</v>
      </c>
      <c r="S14" s="66">
        <f t="shared" si="9"/>
        <v>11</v>
      </c>
      <c r="T14" s="65">
        <f>VLOOKUP($A14,'Return Data'!$B$7:$R$2843,13,0)</f>
        <v>3.0202</v>
      </c>
      <c r="U14" s="66">
        <f t="shared" si="10"/>
        <v>8</v>
      </c>
      <c r="V14" s="65"/>
      <c r="W14" s="66"/>
      <c r="X14" s="65"/>
      <c r="Y14" s="66"/>
      <c r="Z14" s="65">
        <f>VLOOKUP($A14,'Return Data'!$B$7:$R$2843,16,0)</f>
        <v>4.2815000000000003</v>
      </c>
      <c r="AA14" s="67">
        <f t="shared" si="7"/>
        <v>8</v>
      </c>
    </row>
    <row r="15" spans="1:27" x14ac:dyDescent="0.3">
      <c r="A15" s="63" t="s">
        <v>1298</v>
      </c>
      <c r="B15" s="64">
        <f>VLOOKUP($A15,'Return Data'!$B$7:$R$2843,3,0)</f>
        <v>44347</v>
      </c>
      <c r="C15" s="65">
        <f>VLOOKUP($A15,'Return Data'!$B$7:$R$2843,4,0)</f>
        <v>1071.9188999999999</v>
      </c>
      <c r="D15" s="65">
        <f>VLOOKUP($A15,'Return Data'!$B$7:$R$2843,5,0)</f>
        <v>3.0546000000000002</v>
      </c>
      <c r="E15" s="66">
        <f t="shared" si="0"/>
        <v>15</v>
      </c>
      <c r="F15" s="65">
        <f>VLOOKUP($A15,'Return Data'!$B$7:$R$2843,6,0)</f>
        <v>3.0722</v>
      </c>
      <c r="G15" s="66">
        <f t="shared" si="1"/>
        <v>20</v>
      </c>
      <c r="H15" s="65">
        <f>VLOOKUP($A15,'Return Data'!$B$7:$R$2843,7,0)</f>
        <v>3.0688</v>
      </c>
      <c r="I15" s="66">
        <f t="shared" si="2"/>
        <v>21</v>
      </c>
      <c r="J15" s="65">
        <f>VLOOKUP($A15,'Return Data'!$B$7:$R$2843,8,0)</f>
        <v>3.1038000000000001</v>
      </c>
      <c r="K15" s="66">
        <f t="shared" si="3"/>
        <v>20</v>
      </c>
      <c r="L15" s="65">
        <f>VLOOKUP($A15,'Return Data'!$B$7:$R$2843,9,0)</f>
        <v>3.0905</v>
      </c>
      <c r="M15" s="66">
        <f t="shared" si="4"/>
        <v>20</v>
      </c>
      <c r="N15" s="65">
        <f>VLOOKUP($A15,'Return Data'!$B$7:$R$2843,10,0)</f>
        <v>3.0678999999999998</v>
      </c>
      <c r="O15" s="66">
        <f t="shared" si="5"/>
        <v>17</v>
      </c>
      <c r="P15" s="65">
        <f>VLOOKUP($A15,'Return Data'!$B$7:$R$2843,11,0)</f>
        <v>3.0503999999999998</v>
      </c>
      <c r="Q15" s="66">
        <f t="shared" si="8"/>
        <v>8</v>
      </c>
      <c r="R15" s="65">
        <f>VLOOKUP($A15,'Return Data'!$B$7:$R$2843,12,0)</f>
        <v>3.0682</v>
      </c>
      <c r="S15" s="66">
        <f t="shared" si="9"/>
        <v>2</v>
      </c>
      <c r="T15" s="65">
        <f>VLOOKUP($A15,'Return Data'!$B$7:$R$2843,13,0)</f>
        <v>3.0842999999999998</v>
      </c>
      <c r="U15" s="66">
        <f t="shared" si="10"/>
        <v>1</v>
      </c>
      <c r="V15" s="65"/>
      <c r="W15" s="66"/>
      <c r="X15" s="65"/>
      <c r="Y15" s="66"/>
      <c r="Z15" s="65">
        <f>VLOOKUP($A15,'Return Data'!$B$7:$R$2843,16,0)</f>
        <v>3.8069000000000002</v>
      </c>
      <c r="AA15" s="67">
        <f t="shared" si="7"/>
        <v>17</v>
      </c>
    </row>
    <row r="16" spans="1:27" x14ac:dyDescent="0.3">
      <c r="A16" s="63" t="s">
        <v>1299</v>
      </c>
      <c r="B16" s="64">
        <f>VLOOKUP($A16,'Return Data'!$B$7:$R$2843,3,0)</f>
        <v>44347</v>
      </c>
      <c r="C16" s="65">
        <f>VLOOKUP($A16,'Return Data'!$B$7:$R$2843,4,0)</f>
        <v>1079.8246999999999</v>
      </c>
      <c r="D16" s="65">
        <f>VLOOKUP($A16,'Return Data'!$B$7:$R$2843,5,0)</f>
        <v>3.0323000000000002</v>
      </c>
      <c r="E16" s="66">
        <f t="shared" si="0"/>
        <v>20</v>
      </c>
      <c r="F16" s="65">
        <f>VLOOKUP($A16,'Return Data'!$B$7:$R$2843,6,0)</f>
        <v>3.0541999999999998</v>
      </c>
      <c r="G16" s="66">
        <f t="shared" si="1"/>
        <v>23</v>
      </c>
      <c r="H16" s="65">
        <f>VLOOKUP($A16,'Return Data'!$B$7:$R$2843,7,0)</f>
        <v>3.0598999999999998</v>
      </c>
      <c r="I16" s="66">
        <f t="shared" si="2"/>
        <v>24</v>
      </c>
      <c r="J16" s="65">
        <f>VLOOKUP($A16,'Return Data'!$B$7:$R$2843,8,0)</f>
        <v>3.0888</v>
      </c>
      <c r="K16" s="66">
        <f t="shared" si="3"/>
        <v>24</v>
      </c>
      <c r="L16" s="65">
        <f>VLOOKUP($A16,'Return Data'!$B$7:$R$2843,9,0)</f>
        <v>3.0750999999999999</v>
      </c>
      <c r="M16" s="66">
        <f t="shared" si="4"/>
        <v>23</v>
      </c>
      <c r="N16" s="65">
        <f>VLOOKUP($A16,'Return Data'!$B$7:$R$2843,10,0)</f>
        <v>3.0592999999999999</v>
      </c>
      <c r="O16" s="66">
        <f t="shared" si="5"/>
        <v>19</v>
      </c>
      <c r="P16" s="65">
        <f>VLOOKUP($A16,'Return Data'!$B$7:$R$2843,11,0)</f>
        <v>2.9918</v>
      </c>
      <c r="Q16" s="66">
        <f t="shared" si="8"/>
        <v>21</v>
      </c>
      <c r="R16" s="65">
        <f>VLOOKUP($A16,'Return Data'!$B$7:$R$2843,12,0)</f>
        <v>2.9668999999999999</v>
      </c>
      <c r="S16" s="66">
        <f t="shared" si="9"/>
        <v>20</v>
      </c>
      <c r="T16" s="65">
        <f>VLOOKUP($A16,'Return Data'!$B$7:$R$2843,13,0)</f>
        <v>2.964</v>
      </c>
      <c r="U16" s="66">
        <f t="shared" si="10"/>
        <v>17</v>
      </c>
      <c r="V16" s="65"/>
      <c r="W16" s="66"/>
      <c r="X16" s="65"/>
      <c r="Y16" s="66"/>
      <c r="Z16" s="65">
        <f>VLOOKUP($A16,'Return Data'!$B$7:$R$2843,16,0)</f>
        <v>3.7877000000000001</v>
      </c>
      <c r="AA16" s="67">
        <f t="shared" si="7"/>
        <v>19</v>
      </c>
    </row>
    <row r="17" spans="1:27" x14ac:dyDescent="0.3">
      <c r="A17" s="63" t="s">
        <v>1301</v>
      </c>
      <c r="B17" s="64">
        <f>VLOOKUP($A17,'Return Data'!$B$7:$R$2843,3,0)</f>
        <v>44347</v>
      </c>
      <c r="C17" s="65">
        <f>VLOOKUP($A17,'Return Data'!$B$7:$R$2843,4,0)</f>
        <v>3055.7723999999998</v>
      </c>
      <c r="D17" s="65">
        <f>VLOOKUP($A17,'Return Data'!$B$7:$R$2843,5,0)</f>
        <v>3.2444000000000002</v>
      </c>
      <c r="E17" s="66">
        <f t="shared" si="0"/>
        <v>2</v>
      </c>
      <c r="F17" s="65">
        <f>VLOOKUP($A17,'Return Data'!$B$7:$R$2843,6,0)</f>
        <v>3.1267</v>
      </c>
      <c r="G17" s="66">
        <f t="shared" si="1"/>
        <v>6</v>
      </c>
      <c r="H17" s="65">
        <f>VLOOKUP($A17,'Return Data'!$B$7:$R$2843,7,0)</f>
        <v>3.0937999999999999</v>
      </c>
      <c r="I17" s="66">
        <f t="shared" si="2"/>
        <v>18</v>
      </c>
      <c r="J17" s="65">
        <f>VLOOKUP($A17,'Return Data'!$B$7:$R$2843,8,0)</f>
        <v>3.0981000000000001</v>
      </c>
      <c r="K17" s="66">
        <f t="shared" si="3"/>
        <v>21</v>
      </c>
      <c r="L17" s="65">
        <f>VLOOKUP($A17,'Return Data'!$B$7:$R$2843,9,0)</f>
        <v>3.0848</v>
      </c>
      <c r="M17" s="66">
        <f t="shared" si="4"/>
        <v>21</v>
      </c>
      <c r="N17" s="65">
        <f>VLOOKUP($A17,'Return Data'!$B$7:$R$2843,10,0)</f>
        <v>3.0478000000000001</v>
      </c>
      <c r="O17" s="66">
        <f t="shared" si="5"/>
        <v>23</v>
      </c>
      <c r="P17" s="65">
        <f>VLOOKUP($A17,'Return Data'!$B$7:$R$2843,11,0)</f>
        <v>2.9799000000000002</v>
      </c>
      <c r="Q17" s="66">
        <f t="shared" si="8"/>
        <v>24</v>
      </c>
      <c r="R17" s="65">
        <f>VLOOKUP($A17,'Return Data'!$B$7:$R$2843,12,0)</f>
        <v>2.9470999999999998</v>
      </c>
      <c r="S17" s="66">
        <f t="shared" si="9"/>
        <v>24</v>
      </c>
      <c r="T17" s="65">
        <f>VLOOKUP($A17,'Return Data'!$B$7:$R$2843,13,0)</f>
        <v>2.9464999999999999</v>
      </c>
      <c r="U17" s="66">
        <f t="shared" si="10"/>
        <v>21</v>
      </c>
      <c r="V17" s="65">
        <f>VLOOKUP($A17,'Return Data'!$B$7:$R$2843,17,0)</f>
        <v>3.7458999999999998</v>
      </c>
      <c r="W17" s="66">
        <f>RANK(V17,V$8:V$37,0)</f>
        <v>4</v>
      </c>
      <c r="X17" s="65">
        <f>VLOOKUP($A17,'Return Data'!$B$7:$R$2843,14,0)</f>
        <v>4.5560999999999998</v>
      </c>
      <c r="Y17" s="66">
        <f>RANK(X17,X$8:X$37,0)</f>
        <v>3</v>
      </c>
      <c r="Z17" s="65">
        <f>VLOOKUP($A17,'Return Data'!$B$7:$R$2843,16,0)</f>
        <v>5.9501999999999997</v>
      </c>
      <c r="AA17" s="67">
        <f t="shared" si="7"/>
        <v>4</v>
      </c>
    </row>
    <row r="18" spans="1:27" x14ac:dyDescent="0.3">
      <c r="A18" s="63" t="s">
        <v>1304</v>
      </c>
      <c r="B18" s="64">
        <f>VLOOKUP($A18,'Return Data'!$B$7:$R$2843,3,0)</f>
        <v>44347</v>
      </c>
      <c r="C18" s="65">
        <f>VLOOKUP($A18,'Return Data'!$B$7:$R$2843,4,0)</f>
        <v>1078.5842</v>
      </c>
      <c r="D18" s="65">
        <f>VLOOKUP($A18,'Return Data'!$B$7:$R$2843,5,0)</f>
        <v>3.1576</v>
      </c>
      <c r="E18" s="66">
        <f t="shared" si="0"/>
        <v>4</v>
      </c>
      <c r="F18" s="65">
        <f>VLOOKUP($A18,'Return Data'!$B$7:$R$2843,6,0)</f>
        <v>3.1084999999999998</v>
      </c>
      <c r="G18" s="66">
        <f t="shared" si="1"/>
        <v>9</v>
      </c>
      <c r="H18" s="65">
        <f>VLOOKUP($A18,'Return Data'!$B$7:$R$2843,7,0)</f>
        <v>3.1113</v>
      </c>
      <c r="I18" s="66">
        <f t="shared" si="2"/>
        <v>14</v>
      </c>
      <c r="J18" s="65">
        <f>VLOOKUP($A18,'Return Data'!$B$7:$R$2843,8,0)</f>
        <v>3.1202000000000001</v>
      </c>
      <c r="K18" s="66">
        <f t="shared" si="3"/>
        <v>15</v>
      </c>
      <c r="L18" s="65">
        <f>VLOOKUP($A18,'Return Data'!$B$7:$R$2843,9,0)</f>
        <v>3.0994000000000002</v>
      </c>
      <c r="M18" s="66">
        <f t="shared" si="4"/>
        <v>17</v>
      </c>
      <c r="N18" s="65">
        <f>VLOOKUP($A18,'Return Data'!$B$7:$R$2843,10,0)</f>
        <v>3.0680000000000001</v>
      </c>
      <c r="O18" s="66">
        <f t="shared" si="5"/>
        <v>16</v>
      </c>
      <c r="P18" s="65">
        <f>VLOOKUP($A18,'Return Data'!$B$7:$R$2843,11,0)</f>
        <v>3.0047000000000001</v>
      </c>
      <c r="Q18" s="66">
        <f t="shared" si="8"/>
        <v>17</v>
      </c>
      <c r="R18" s="65">
        <f>VLOOKUP($A18,'Return Data'!$B$7:$R$2843,12,0)</f>
        <v>2.9781</v>
      </c>
      <c r="S18" s="66">
        <f t="shared" si="9"/>
        <v>16</v>
      </c>
      <c r="T18" s="65">
        <f>VLOOKUP($A18,'Return Data'!$B$7:$R$2843,13,0)</f>
        <v>2.9828999999999999</v>
      </c>
      <c r="U18" s="66">
        <f t="shared" si="10"/>
        <v>14</v>
      </c>
      <c r="V18" s="65"/>
      <c r="W18" s="66"/>
      <c r="X18" s="65"/>
      <c r="Y18" s="66"/>
      <c r="Z18" s="65">
        <f>VLOOKUP($A18,'Return Data'!$B$7:$R$2843,16,0)</f>
        <v>3.7938000000000001</v>
      </c>
      <c r="AA18" s="67">
        <f t="shared" si="7"/>
        <v>18</v>
      </c>
    </row>
    <row r="19" spans="1:27" x14ac:dyDescent="0.3">
      <c r="A19" s="63" t="s">
        <v>1305</v>
      </c>
      <c r="B19" s="64">
        <f>VLOOKUP($A19,'Return Data'!$B$7:$R$2843,3,0)</f>
        <v>44347</v>
      </c>
      <c r="C19" s="65">
        <f>VLOOKUP($A19,'Return Data'!$B$7:$R$2843,4,0)</f>
        <v>111.2861</v>
      </c>
      <c r="D19" s="65">
        <f>VLOOKUP($A19,'Return Data'!$B$7:$R$2843,5,0)</f>
        <v>3.0832999999999999</v>
      </c>
      <c r="E19" s="66">
        <f t="shared" si="0"/>
        <v>9</v>
      </c>
      <c r="F19" s="65">
        <f>VLOOKUP($A19,'Return Data'!$B$7:$R$2843,6,0)</f>
        <v>3.0948000000000002</v>
      </c>
      <c r="G19" s="66">
        <f t="shared" si="1"/>
        <v>13</v>
      </c>
      <c r="H19" s="65">
        <f>VLOOKUP($A19,'Return Data'!$B$7:$R$2843,7,0)</f>
        <v>3.0943000000000001</v>
      </c>
      <c r="I19" s="66">
        <f t="shared" si="2"/>
        <v>17</v>
      </c>
      <c r="J19" s="65">
        <f>VLOOKUP($A19,'Return Data'!$B$7:$R$2843,8,0)</f>
        <v>3.1078000000000001</v>
      </c>
      <c r="K19" s="66">
        <f t="shared" si="3"/>
        <v>18</v>
      </c>
      <c r="L19" s="65">
        <f>VLOOKUP($A19,'Return Data'!$B$7:$R$2843,9,0)</f>
        <v>3.1230000000000002</v>
      </c>
      <c r="M19" s="66">
        <f t="shared" si="4"/>
        <v>12</v>
      </c>
      <c r="N19" s="65">
        <f>VLOOKUP($A19,'Return Data'!$B$7:$R$2843,10,0)</f>
        <v>3.0764</v>
      </c>
      <c r="O19" s="66">
        <f t="shared" si="5"/>
        <v>14</v>
      </c>
      <c r="P19" s="65">
        <f>VLOOKUP($A19,'Return Data'!$B$7:$R$2843,11,0)</f>
        <v>2.9952000000000001</v>
      </c>
      <c r="Q19" s="66">
        <f t="shared" si="8"/>
        <v>19</v>
      </c>
      <c r="R19" s="65">
        <f>VLOOKUP($A19,'Return Data'!$B$7:$R$2843,12,0)</f>
        <v>2.9641999999999999</v>
      </c>
      <c r="S19" s="66">
        <f t="shared" si="9"/>
        <v>21</v>
      </c>
      <c r="T19" s="65">
        <f>VLOOKUP($A19,'Return Data'!$B$7:$R$2843,13,0)</f>
        <v>2.9615999999999998</v>
      </c>
      <c r="U19" s="66">
        <f t="shared" si="10"/>
        <v>18</v>
      </c>
      <c r="V19" s="65"/>
      <c r="W19" s="66"/>
      <c r="X19" s="65"/>
      <c r="Y19" s="66"/>
      <c r="Z19" s="65">
        <f>VLOOKUP($A19,'Return Data'!$B$7:$R$2843,16,0)</f>
        <v>4.2892000000000001</v>
      </c>
      <c r="AA19" s="67">
        <f t="shared" si="7"/>
        <v>7</v>
      </c>
    </row>
    <row r="20" spans="1:27" x14ac:dyDescent="0.3">
      <c r="A20" s="63" t="s">
        <v>1308</v>
      </c>
      <c r="B20" s="64">
        <f>VLOOKUP($A20,'Return Data'!$B$7:$R$2843,3,0)</f>
        <v>44347</v>
      </c>
      <c r="C20" s="65">
        <f>VLOOKUP($A20,'Return Data'!$B$7:$R$2843,4,0)</f>
        <v>1100.4674</v>
      </c>
      <c r="D20" s="65">
        <f>VLOOKUP($A20,'Return Data'!$B$7:$R$2843,5,0)</f>
        <v>3.0285000000000002</v>
      </c>
      <c r="E20" s="66">
        <f t="shared" si="0"/>
        <v>22</v>
      </c>
      <c r="F20" s="65">
        <f>VLOOKUP($A20,'Return Data'!$B$7:$R$2843,6,0)</f>
        <v>3.0543999999999998</v>
      </c>
      <c r="G20" s="66">
        <f t="shared" si="1"/>
        <v>22</v>
      </c>
      <c r="H20" s="65">
        <f>VLOOKUP($A20,'Return Data'!$B$7:$R$2843,7,0)</f>
        <v>3.0636999999999999</v>
      </c>
      <c r="I20" s="66">
        <f t="shared" si="2"/>
        <v>23</v>
      </c>
      <c r="J20" s="65">
        <f>VLOOKUP($A20,'Return Data'!$B$7:$R$2843,8,0)</f>
        <v>3.0775999999999999</v>
      </c>
      <c r="K20" s="66">
        <f t="shared" si="3"/>
        <v>26</v>
      </c>
      <c r="L20" s="65">
        <f>VLOOKUP($A20,'Return Data'!$B$7:$R$2843,9,0)</f>
        <v>3.0666000000000002</v>
      </c>
      <c r="M20" s="66">
        <f t="shared" si="4"/>
        <v>26</v>
      </c>
      <c r="N20" s="65">
        <f>VLOOKUP($A20,'Return Data'!$B$7:$R$2843,10,0)</f>
        <v>3.0525000000000002</v>
      </c>
      <c r="O20" s="66">
        <f t="shared" si="5"/>
        <v>20</v>
      </c>
      <c r="P20" s="65">
        <f>VLOOKUP($A20,'Return Data'!$B$7:$R$2843,11,0)</f>
        <v>2.9719000000000002</v>
      </c>
      <c r="Q20" s="66">
        <f t="shared" si="8"/>
        <v>26</v>
      </c>
      <c r="R20" s="65">
        <f>VLOOKUP($A20,'Return Data'!$B$7:$R$2843,12,0)</f>
        <v>2.9432999999999998</v>
      </c>
      <c r="S20" s="66">
        <f t="shared" si="9"/>
        <v>25</v>
      </c>
      <c r="T20" s="65">
        <f>VLOOKUP($A20,'Return Data'!$B$7:$R$2843,13,0)</f>
        <v>2.9417</v>
      </c>
      <c r="U20" s="66">
        <f t="shared" si="10"/>
        <v>22</v>
      </c>
      <c r="V20" s="65"/>
      <c r="W20" s="66"/>
      <c r="X20" s="65"/>
      <c r="Y20" s="66"/>
      <c r="Z20" s="65">
        <f>VLOOKUP($A20,'Return Data'!$B$7:$R$2843,16,0)</f>
        <v>4.1273</v>
      </c>
      <c r="AA20" s="67">
        <f t="shared" si="7"/>
        <v>11</v>
      </c>
    </row>
    <row r="21" spans="1:27" x14ac:dyDescent="0.3">
      <c r="A21" s="63" t="s">
        <v>1310</v>
      </c>
      <c r="B21" s="64">
        <f>VLOOKUP($A21,'Return Data'!$B$7:$R$2843,3,0)</f>
        <v>44347</v>
      </c>
      <c r="C21" s="65">
        <f>VLOOKUP($A21,'Return Data'!$B$7:$R$2843,4,0)</f>
        <v>1070.6974</v>
      </c>
      <c r="D21" s="65">
        <f>VLOOKUP($A21,'Return Data'!$B$7:$R$2843,5,0)</f>
        <v>2.9592000000000001</v>
      </c>
      <c r="E21" s="66">
        <f t="shared" si="0"/>
        <v>28</v>
      </c>
      <c r="F21" s="65">
        <f>VLOOKUP($A21,'Return Data'!$B$7:$R$2843,6,0)</f>
        <v>2.9937999999999998</v>
      </c>
      <c r="G21" s="66">
        <f t="shared" si="1"/>
        <v>28</v>
      </c>
      <c r="H21" s="65">
        <f>VLOOKUP($A21,'Return Data'!$B$7:$R$2843,7,0)</f>
        <v>3.0152999999999999</v>
      </c>
      <c r="I21" s="66">
        <f t="shared" si="2"/>
        <v>28</v>
      </c>
      <c r="J21" s="65">
        <f>VLOOKUP($A21,'Return Data'!$B$7:$R$2843,8,0)</f>
        <v>3.0246</v>
      </c>
      <c r="K21" s="66">
        <f t="shared" si="3"/>
        <v>28</v>
      </c>
      <c r="L21" s="65">
        <f>VLOOKUP($A21,'Return Data'!$B$7:$R$2843,9,0)</f>
        <v>3.0154000000000001</v>
      </c>
      <c r="M21" s="66">
        <f t="shared" si="4"/>
        <v>28</v>
      </c>
      <c r="N21" s="65">
        <f>VLOOKUP($A21,'Return Data'!$B$7:$R$2843,10,0)</f>
        <v>2.9962</v>
      </c>
      <c r="O21" s="66">
        <f t="shared" si="5"/>
        <v>28</v>
      </c>
      <c r="P21" s="65">
        <f>VLOOKUP($A21,'Return Data'!$B$7:$R$2843,11,0)</f>
        <v>2.9356</v>
      </c>
      <c r="Q21" s="66">
        <f t="shared" si="8"/>
        <v>28</v>
      </c>
      <c r="R21" s="65">
        <f>VLOOKUP($A21,'Return Data'!$B$7:$R$2843,12,0)</f>
        <v>2.9098999999999999</v>
      </c>
      <c r="S21" s="66">
        <f t="shared" si="9"/>
        <v>28</v>
      </c>
      <c r="T21" s="65">
        <f>VLOOKUP($A21,'Return Data'!$B$7:$R$2843,13,0)</f>
        <v>2.9123000000000001</v>
      </c>
      <c r="U21" s="66">
        <f t="shared" si="10"/>
        <v>25</v>
      </c>
      <c r="V21" s="65"/>
      <c r="W21" s="66"/>
      <c r="X21" s="65"/>
      <c r="Y21" s="66"/>
      <c r="Z21" s="65">
        <f>VLOOKUP($A21,'Return Data'!$B$7:$R$2843,16,0)</f>
        <v>3.6634000000000002</v>
      </c>
      <c r="AA21" s="67">
        <f t="shared" si="7"/>
        <v>22</v>
      </c>
    </row>
    <row r="22" spans="1:27" x14ac:dyDescent="0.3">
      <c r="A22" s="63" t="s">
        <v>1312</v>
      </c>
      <c r="B22" s="64">
        <f>VLOOKUP($A22,'Return Data'!$B$7:$R$2843,3,0)</f>
        <v>44347</v>
      </c>
      <c r="C22" s="65">
        <f>VLOOKUP($A22,'Return Data'!$B$7:$R$2843,4,0)</f>
        <v>1045.0259000000001</v>
      </c>
      <c r="D22" s="65">
        <f>VLOOKUP($A22,'Return Data'!$B$7:$R$2843,5,0)</f>
        <v>3.0459000000000001</v>
      </c>
      <c r="E22" s="66">
        <f t="shared" si="0"/>
        <v>17</v>
      </c>
      <c r="F22" s="65">
        <f>VLOOKUP($A22,'Return Data'!$B$7:$R$2843,6,0)</f>
        <v>3.0767000000000002</v>
      </c>
      <c r="G22" s="66">
        <f t="shared" si="1"/>
        <v>18</v>
      </c>
      <c r="H22" s="65">
        <f>VLOOKUP($A22,'Return Data'!$B$7:$R$2843,7,0)</f>
        <v>3.0914000000000001</v>
      </c>
      <c r="I22" s="66">
        <f t="shared" si="2"/>
        <v>19</v>
      </c>
      <c r="J22" s="65">
        <f>VLOOKUP($A22,'Return Data'!$B$7:$R$2843,8,0)</f>
        <v>3.1156999999999999</v>
      </c>
      <c r="K22" s="66">
        <f t="shared" si="3"/>
        <v>16</v>
      </c>
      <c r="L22" s="65">
        <f>VLOOKUP($A22,'Return Data'!$B$7:$R$2843,9,0)</f>
        <v>3.1053999999999999</v>
      </c>
      <c r="M22" s="66">
        <f t="shared" si="4"/>
        <v>16</v>
      </c>
      <c r="N22" s="65">
        <f>VLOOKUP($A22,'Return Data'!$B$7:$R$2843,10,0)</f>
        <v>3.0878999999999999</v>
      </c>
      <c r="O22" s="66">
        <f t="shared" si="5"/>
        <v>13</v>
      </c>
      <c r="P22" s="65">
        <f>VLOOKUP($A22,'Return Data'!$B$7:$R$2843,11,0)</f>
        <v>3.0209999999999999</v>
      </c>
      <c r="Q22" s="66">
        <f t="shared" si="8"/>
        <v>12</v>
      </c>
      <c r="R22" s="65">
        <f>VLOOKUP($A22,'Return Data'!$B$7:$R$2843,12,0)</f>
        <v>2.9948999999999999</v>
      </c>
      <c r="S22" s="66">
        <f>RANK(R22,R$8:R$37,0)</f>
        <v>12</v>
      </c>
      <c r="T22" s="65"/>
      <c r="U22" s="66"/>
      <c r="V22" s="65"/>
      <c r="W22" s="66"/>
      <c r="X22" s="65"/>
      <c r="Y22" s="66"/>
      <c r="Z22" s="65">
        <f>VLOOKUP($A22,'Return Data'!$B$7:$R$2843,16,0)</f>
        <v>3.2086000000000001</v>
      </c>
      <c r="AA22" s="67">
        <f t="shared" si="7"/>
        <v>30</v>
      </c>
    </row>
    <row r="23" spans="1:27" x14ac:dyDescent="0.3">
      <c r="A23" s="63" t="s">
        <v>1314</v>
      </c>
      <c r="B23" s="64">
        <f>VLOOKUP($A23,'Return Data'!$B$7:$R$2843,3,0)</f>
        <v>44347</v>
      </c>
      <c r="C23" s="65">
        <f>VLOOKUP($A23,'Return Data'!$B$7:$R$2843,4,0)</f>
        <v>1054.2729999999999</v>
      </c>
      <c r="D23" s="65">
        <f>VLOOKUP($A23,'Return Data'!$B$7:$R$2843,5,0)</f>
        <v>2.9152999999999998</v>
      </c>
      <c r="E23" s="66">
        <f t="shared" si="0"/>
        <v>29</v>
      </c>
      <c r="F23" s="65">
        <f>VLOOKUP($A23,'Return Data'!$B$7:$R$2843,6,0)</f>
        <v>2.9550000000000001</v>
      </c>
      <c r="G23" s="66">
        <f t="shared" si="1"/>
        <v>29</v>
      </c>
      <c r="H23" s="65">
        <f>VLOOKUP($A23,'Return Data'!$B$7:$R$2843,7,0)</f>
        <v>2.9805999999999999</v>
      </c>
      <c r="I23" s="66">
        <f t="shared" si="2"/>
        <v>29</v>
      </c>
      <c r="J23" s="65">
        <f>VLOOKUP($A23,'Return Data'!$B$7:$R$2843,8,0)</f>
        <v>3.0175000000000001</v>
      </c>
      <c r="K23" s="66">
        <f t="shared" si="3"/>
        <v>29</v>
      </c>
      <c r="L23" s="65">
        <f>VLOOKUP($A23,'Return Data'!$B$7:$R$2843,9,0)</f>
        <v>3.0135000000000001</v>
      </c>
      <c r="M23" s="66">
        <f t="shared" si="4"/>
        <v>29</v>
      </c>
      <c r="N23" s="65">
        <f>VLOOKUP($A23,'Return Data'!$B$7:$R$2843,10,0)</f>
        <v>2.9830000000000001</v>
      </c>
      <c r="O23" s="66">
        <f t="shared" si="5"/>
        <v>29</v>
      </c>
      <c r="P23" s="65">
        <f>VLOOKUP($A23,'Return Data'!$B$7:$R$2843,11,0)</f>
        <v>2.9260999999999999</v>
      </c>
      <c r="Q23" s="66">
        <f t="shared" si="8"/>
        <v>29</v>
      </c>
      <c r="R23" s="65">
        <f>VLOOKUP($A23,'Return Data'!$B$7:$R$2843,12,0)</f>
        <v>2.9009999999999998</v>
      </c>
      <c r="S23" s="66">
        <f t="shared" si="9"/>
        <v>29</v>
      </c>
      <c r="T23" s="65">
        <f>VLOOKUP($A23,'Return Data'!$B$7:$R$2843,13,0)</f>
        <v>2.9075000000000002</v>
      </c>
      <c r="U23" s="66">
        <f t="shared" si="10"/>
        <v>26</v>
      </c>
      <c r="V23" s="65"/>
      <c r="W23" s="66"/>
      <c r="X23" s="65"/>
      <c r="Y23" s="66"/>
      <c r="Z23" s="65">
        <f>VLOOKUP($A23,'Return Data'!$B$7:$R$2843,16,0)</f>
        <v>3.3525</v>
      </c>
      <c r="AA23" s="67">
        <f t="shared" si="7"/>
        <v>28</v>
      </c>
    </row>
    <row r="24" spans="1:27" x14ac:dyDescent="0.3">
      <c r="A24" s="63" t="s">
        <v>1316</v>
      </c>
      <c r="B24" s="64">
        <f>VLOOKUP($A24,'Return Data'!$B$7:$R$2843,3,0)</f>
        <v>44347</v>
      </c>
      <c r="C24" s="65">
        <f>VLOOKUP($A24,'Return Data'!$B$7:$R$2843,4,0)</f>
        <v>1050.5347999999999</v>
      </c>
      <c r="D24" s="65">
        <f>VLOOKUP($A24,'Return Data'!$B$7:$R$2843,5,0)</f>
        <v>3.0611999999999999</v>
      </c>
      <c r="E24" s="66">
        <f t="shared" si="0"/>
        <v>14</v>
      </c>
      <c r="F24" s="65">
        <f>VLOOKUP($A24,'Return Data'!$B$7:$R$2843,6,0)</f>
        <v>3.1</v>
      </c>
      <c r="G24" s="66">
        <f t="shared" si="1"/>
        <v>11</v>
      </c>
      <c r="H24" s="65">
        <f>VLOOKUP($A24,'Return Data'!$B$7:$R$2843,7,0)</f>
        <v>3.1223999999999998</v>
      </c>
      <c r="I24" s="66">
        <f t="shared" si="2"/>
        <v>10</v>
      </c>
      <c r="J24" s="65">
        <f>VLOOKUP($A24,'Return Data'!$B$7:$R$2843,8,0)</f>
        <v>3.1352000000000002</v>
      </c>
      <c r="K24" s="66">
        <f t="shared" si="3"/>
        <v>10</v>
      </c>
      <c r="L24" s="65">
        <f>VLOOKUP($A24,'Return Data'!$B$7:$R$2843,9,0)</f>
        <v>3.1274999999999999</v>
      </c>
      <c r="M24" s="66">
        <f t="shared" si="4"/>
        <v>11</v>
      </c>
      <c r="N24" s="65">
        <f>VLOOKUP($A24,'Return Data'!$B$7:$R$2843,10,0)</f>
        <v>3.1573000000000002</v>
      </c>
      <c r="O24" s="66">
        <f t="shared" si="5"/>
        <v>1</v>
      </c>
      <c r="P24" s="65">
        <f>VLOOKUP($A24,'Return Data'!$B$7:$R$2843,11,0)</f>
        <v>3.0767000000000002</v>
      </c>
      <c r="Q24" s="66">
        <f t="shared" si="8"/>
        <v>1</v>
      </c>
      <c r="R24" s="65">
        <f>VLOOKUP($A24,'Return Data'!$B$7:$R$2843,12,0)</f>
        <v>3.0421</v>
      </c>
      <c r="S24" s="66">
        <f>RANK(R24,R$8:R$37,0)</f>
        <v>6</v>
      </c>
      <c r="T24" s="65"/>
      <c r="U24" s="66"/>
      <c r="V24" s="65"/>
      <c r="W24" s="66"/>
      <c r="X24" s="65"/>
      <c r="Y24" s="66"/>
      <c r="Z24" s="65">
        <f>VLOOKUP($A24,'Return Data'!$B$7:$R$2843,16,0)</f>
        <v>3.3567999999999998</v>
      </c>
      <c r="AA24" s="67">
        <f t="shared" si="7"/>
        <v>27</v>
      </c>
    </row>
    <row r="25" spans="1:27" x14ac:dyDescent="0.3">
      <c r="A25" s="63" t="s">
        <v>1318</v>
      </c>
      <c r="B25" s="64">
        <f>VLOOKUP($A25,'Return Data'!$B$7:$R$2843,3,0)</f>
        <v>44347</v>
      </c>
      <c r="C25" s="65">
        <f>VLOOKUP($A25,'Return Data'!$B$7:$R$2843,4,0)</f>
        <v>1101.7295999999999</v>
      </c>
      <c r="D25" s="65">
        <f>VLOOKUP($A25,'Return Data'!$B$7:$R$2843,5,0)</f>
        <v>3.0283000000000002</v>
      </c>
      <c r="E25" s="66">
        <f t="shared" si="0"/>
        <v>23</v>
      </c>
      <c r="F25" s="65">
        <f>VLOOKUP($A25,'Return Data'!$B$7:$R$2843,6,0)</f>
        <v>3.0310000000000001</v>
      </c>
      <c r="G25" s="66">
        <f t="shared" si="1"/>
        <v>26</v>
      </c>
      <c r="H25" s="65">
        <f>VLOOKUP($A25,'Return Data'!$B$7:$R$2843,7,0)</f>
        <v>3.0558999999999998</v>
      </c>
      <c r="I25" s="66">
        <f t="shared" si="2"/>
        <v>25</v>
      </c>
      <c r="J25" s="65">
        <f>VLOOKUP($A25,'Return Data'!$B$7:$R$2843,8,0)</f>
        <v>3.0958999999999999</v>
      </c>
      <c r="K25" s="66">
        <f t="shared" si="3"/>
        <v>22</v>
      </c>
      <c r="L25" s="65">
        <f>VLOOKUP($A25,'Return Data'!$B$7:$R$2843,9,0)</f>
        <v>3.0790000000000002</v>
      </c>
      <c r="M25" s="66">
        <f t="shared" si="4"/>
        <v>22</v>
      </c>
      <c r="N25" s="65">
        <f>VLOOKUP($A25,'Return Data'!$B$7:$R$2843,10,0)</f>
        <v>3.0474000000000001</v>
      </c>
      <c r="O25" s="66">
        <f t="shared" si="5"/>
        <v>24</v>
      </c>
      <c r="P25" s="65">
        <f>VLOOKUP($A25,'Return Data'!$B$7:$R$2843,11,0)</f>
        <v>2.9872000000000001</v>
      </c>
      <c r="Q25" s="66">
        <f t="shared" si="8"/>
        <v>23</v>
      </c>
      <c r="R25" s="65">
        <f>VLOOKUP($A25,'Return Data'!$B$7:$R$2843,12,0)</f>
        <v>2.9624999999999999</v>
      </c>
      <c r="S25" s="66">
        <f t="shared" si="9"/>
        <v>22</v>
      </c>
      <c r="T25" s="65">
        <f>VLOOKUP($A25,'Return Data'!$B$7:$R$2843,13,0)</f>
        <v>2.9561000000000002</v>
      </c>
      <c r="U25" s="66">
        <f t="shared" si="10"/>
        <v>20</v>
      </c>
      <c r="V25" s="65"/>
      <c r="W25" s="66"/>
      <c r="X25" s="65"/>
      <c r="Y25" s="66"/>
      <c r="Z25" s="65">
        <f>VLOOKUP($A25,'Return Data'!$B$7:$R$2843,16,0)</f>
        <v>4.1628999999999996</v>
      </c>
      <c r="AA25" s="67">
        <f t="shared" si="7"/>
        <v>10</v>
      </c>
    </row>
    <row r="26" spans="1:27" x14ac:dyDescent="0.3">
      <c r="A26" s="63" t="s">
        <v>1320</v>
      </c>
      <c r="B26" s="64">
        <f>VLOOKUP($A26,'Return Data'!$B$7:$R$2843,3,0)</f>
        <v>44347</v>
      </c>
      <c r="C26" s="65">
        <f>VLOOKUP($A26,'Return Data'!$B$7:$R$2843,4,0)</f>
        <v>2561.7361666666702</v>
      </c>
      <c r="D26" s="65">
        <f>VLOOKUP($A26,'Return Data'!$B$7:$R$2843,5,0)</f>
        <v>3.0825999999999998</v>
      </c>
      <c r="E26" s="66">
        <f t="shared" si="0"/>
        <v>11</v>
      </c>
      <c r="F26" s="65">
        <f>VLOOKUP($A26,'Return Data'!$B$7:$R$2843,6,0)</f>
        <v>3.0878999999999999</v>
      </c>
      <c r="G26" s="66">
        <f t="shared" si="1"/>
        <v>16</v>
      </c>
      <c r="H26" s="65">
        <f>VLOOKUP($A26,'Return Data'!$B$7:$R$2843,7,0)</f>
        <v>3.1175000000000002</v>
      </c>
      <c r="I26" s="66">
        <f t="shared" si="2"/>
        <v>11</v>
      </c>
      <c r="J26" s="65">
        <f>VLOOKUP($A26,'Return Data'!$B$7:$R$2843,8,0)</f>
        <v>3.1383999999999999</v>
      </c>
      <c r="K26" s="66">
        <f t="shared" si="3"/>
        <v>9</v>
      </c>
      <c r="L26" s="65">
        <f>VLOOKUP($A26,'Return Data'!$B$7:$R$2843,9,0)</f>
        <v>3.1436999999999999</v>
      </c>
      <c r="M26" s="66">
        <f t="shared" si="4"/>
        <v>6</v>
      </c>
      <c r="N26" s="65">
        <f>VLOOKUP($A26,'Return Data'!$B$7:$R$2843,10,0)</f>
        <v>3.0886999999999998</v>
      </c>
      <c r="O26" s="66">
        <f t="shared" si="5"/>
        <v>12</v>
      </c>
      <c r="P26" s="65">
        <f>VLOOKUP($A26,'Return Data'!$B$7:$R$2843,11,0)</f>
        <v>3.0125999999999999</v>
      </c>
      <c r="Q26" s="66">
        <f t="shared" si="8"/>
        <v>14</v>
      </c>
      <c r="R26" s="65">
        <f>VLOOKUP($A26,'Return Data'!$B$7:$R$2843,12,0)</f>
        <v>2.9754999999999998</v>
      </c>
      <c r="S26" s="66">
        <f t="shared" si="9"/>
        <v>19</v>
      </c>
      <c r="T26" s="65">
        <f>VLOOKUP($A26,'Return Data'!$B$7:$R$2843,13,0)</f>
        <v>2.9756999999999998</v>
      </c>
      <c r="U26" s="66">
        <f t="shared" si="10"/>
        <v>15</v>
      </c>
      <c r="V26" s="65">
        <f>VLOOKUP($A26,'Return Data'!$B$7:$R$2843,17,0)</f>
        <v>3.5148000000000001</v>
      </c>
      <c r="W26" s="66">
        <f t="shared" ref="W26:W36" si="11">RANK(V26,V$8:V$37,0)</f>
        <v>5</v>
      </c>
      <c r="X26" s="65">
        <f>VLOOKUP($A26,'Return Data'!$B$7:$R$2843,14,0)</f>
        <v>4.173</v>
      </c>
      <c r="Y26" s="66">
        <f t="shared" ref="Y26:Y36" si="12">RANK(X26,X$8:X$37,0)</f>
        <v>4</v>
      </c>
      <c r="Z26" s="65">
        <f>VLOOKUP($A26,'Return Data'!$B$7:$R$2843,16,0)</f>
        <v>6.6940999999999997</v>
      </c>
      <c r="AA26" s="67">
        <f t="shared" si="7"/>
        <v>1</v>
      </c>
    </row>
    <row r="27" spans="1:27" x14ac:dyDescent="0.3">
      <c r="A27" s="63" t="s">
        <v>1322</v>
      </c>
      <c r="B27" s="64">
        <f>VLOOKUP($A27,'Return Data'!$B$7:$R$2843,3,0)</f>
        <v>44347</v>
      </c>
      <c r="C27" s="65">
        <f>VLOOKUP($A27,'Return Data'!$B$7:$R$2843,4,0)</f>
        <v>1069.6313</v>
      </c>
      <c r="D27" s="65">
        <f>VLOOKUP($A27,'Return Data'!$B$7:$R$2843,5,0)</f>
        <v>3.0440999999999998</v>
      </c>
      <c r="E27" s="66">
        <f t="shared" si="0"/>
        <v>18</v>
      </c>
      <c r="F27" s="65">
        <f>VLOOKUP($A27,'Return Data'!$B$7:$R$2843,6,0)</f>
        <v>3.0947</v>
      </c>
      <c r="G27" s="66">
        <f t="shared" si="1"/>
        <v>14</v>
      </c>
      <c r="H27" s="65">
        <f>VLOOKUP($A27,'Return Data'!$B$7:$R$2843,7,0)</f>
        <v>3.1143999999999998</v>
      </c>
      <c r="I27" s="66">
        <f t="shared" si="2"/>
        <v>13</v>
      </c>
      <c r="J27" s="65">
        <f>VLOOKUP($A27,'Return Data'!$B$7:$R$2843,8,0)</f>
        <v>3.1332</v>
      </c>
      <c r="K27" s="66">
        <f t="shared" si="3"/>
        <v>11</v>
      </c>
      <c r="L27" s="65">
        <f>VLOOKUP($A27,'Return Data'!$B$7:$R$2843,9,0)</f>
        <v>3.1215000000000002</v>
      </c>
      <c r="M27" s="66">
        <f t="shared" si="4"/>
        <v>14</v>
      </c>
      <c r="N27" s="65">
        <f>VLOOKUP($A27,'Return Data'!$B$7:$R$2843,10,0)</f>
        <v>3.0503999999999998</v>
      </c>
      <c r="O27" s="66">
        <f t="shared" si="5"/>
        <v>22</v>
      </c>
      <c r="P27" s="65">
        <f>VLOOKUP($A27,'Return Data'!$B$7:$R$2843,11,0)</f>
        <v>2.9744999999999999</v>
      </c>
      <c r="Q27" s="66">
        <f t="shared" si="8"/>
        <v>25</v>
      </c>
      <c r="R27" s="65">
        <f>VLOOKUP($A27,'Return Data'!$B$7:$R$2843,12,0)</f>
        <v>2.9405999999999999</v>
      </c>
      <c r="S27" s="66">
        <f t="shared" si="9"/>
        <v>26</v>
      </c>
      <c r="T27" s="65">
        <f>VLOOKUP($A27,'Return Data'!$B$7:$R$2843,13,0)</f>
        <v>2.9352</v>
      </c>
      <c r="U27" s="66">
        <f t="shared" si="10"/>
        <v>23</v>
      </c>
      <c r="V27" s="65"/>
      <c r="W27" s="66"/>
      <c r="X27" s="65"/>
      <c r="Y27" s="66"/>
      <c r="Z27" s="65">
        <f>VLOOKUP($A27,'Return Data'!$B$7:$R$2843,16,0)</f>
        <v>3.6324000000000001</v>
      </c>
      <c r="AA27" s="67">
        <f t="shared" si="7"/>
        <v>24</v>
      </c>
    </row>
    <row r="28" spans="1:27" x14ac:dyDescent="0.3">
      <c r="A28" s="63" t="s">
        <v>1324</v>
      </c>
      <c r="B28" s="64">
        <f>VLOOKUP($A28,'Return Data'!$B$7:$R$2843,3,0)</f>
        <v>44347</v>
      </c>
      <c r="C28" s="65">
        <f>VLOOKUP($A28,'Return Data'!$B$7:$R$2843,4,0)</f>
        <v>1068.5833</v>
      </c>
      <c r="D28" s="65">
        <f>VLOOKUP($A28,'Return Data'!$B$7:$R$2843,5,0)</f>
        <v>3.0539000000000001</v>
      </c>
      <c r="E28" s="66">
        <f t="shared" si="0"/>
        <v>16</v>
      </c>
      <c r="F28" s="65">
        <f>VLOOKUP($A28,'Return Data'!$B$7:$R$2843,6,0)</f>
        <v>3.0829</v>
      </c>
      <c r="G28" s="66">
        <f t="shared" si="1"/>
        <v>17</v>
      </c>
      <c r="H28" s="65">
        <f>VLOOKUP($A28,'Return Data'!$B$7:$R$2843,7,0)</f>
        <v>3.0994000000000002</v>
      </c>
      <c r="I28" s="66">
        <f t="shared" si="2"/>
        <v>16</v>
      </c>
      <c r="J28" s="65">
        <f>VLOOKUP($A28,'Return Data'!$B$7:$R$2843,8,0)</f>
        <v>3.1320999999999999</v>
      </c>
      <c r="K28" s="66">
        <f t="shared" si="3"/>
        <v>12</v>
      </c>
      <c r="L28" s="65">
        <f>VLOOKUP($A28,'Return Data'!$B$7:$R$2843,9,0)</f>
        <v>3.137</v>
      </c>
      <c r="M28" s="66">
        <f t="shared" si="4"/>
        <v>9</v>
      </c>
      <c r="N28" s="65">
        <f>VLOOKUP($A28,'Return Data'!$B$7:$R$2843,10,0)</f>
        <v>3.1088</v>
      </c>
      <c r="O28" s="66">
        <f t="shared" si="5"/>
        <v>8</v>
      </c>
      <c r="P28" s="65">
        <f>VLOOKUP($A28,'Return Data'!$B$7:$R$2843,11,0)</f>
        <v>3.0274000000000001</v>
      </c>
      <c r="Q28" s="66">
        <f t="shared" si="8"/>
        <v>10</v>
      </c>
      <c r="R28" s="65">
        <f>VLOOKUP($A28,'Return Data'!$B$7:$R$2843,12,0)</f>
        <v>3.0030000000000001</v>
      </c>
      <c r="S28" s="66">
        <f t="shared" si="9"/>
        <v>10</v>
      </c>
      <c r="T28" s="65">
        <f>VLOOKUP($A28,'Return Data'!$B$7:$R$2843,13,0)</f>
        <v>3.0188999999999999</v>
      </c>
      <c r="U28" s="66">
        <f t="shared" si="10"/>
        <v>9</v>
      </c>
      <c r="V28" s="65"/>
      <c r="W28" s="66"/>
      <c r="X28" s="65"/>
      <c r="Y28" s="66"/>
      <c r="Z28" s="65">
        <f>VLOOKUP($A28,'Return Data'!$B$7:$R$2843,16,0)</f>
        <v>3.6356000000000002</v>
      </c>
      <c r="AA28" s="67">
        <f t="shared" si="7"/>
        <v>23</v>
      </c>
    </row>
    <row r="29" spans="1:27" x14ac:dyDescent="0.3">
      <c r="A29" s="63" t="s">
        <v>1326</v>
      </c>
      <c r="B29" s="64">
        <f>VLOOKUP($A29,'Return Data'!$B$7:$R$2843,3,0)</f>
        <v>44347</v>
      </c>
      <c r="C29" s="65">
        <f>VLOOKUP($A29,'Return Data'!$B$7:$R$2843,4,0)</f>
        <v>1058.2212</v>
      </c>
      <c r="D29" s="65">
        <f>VLOOKUP($A29,'Return Data'!$B$7:$R$2843,5,0)</f>
        <v>3.2770000000000001</v>
      </c>
      <c r="E29" s="66">
        <f t="shared" si="0"/>
        <v>1</v>
      </c>
      <c r="F29" s="65">
        <f>VLOOKUP($A29,'Return Data'!$B$7:$R$2843,6,0)</f>
        <v>3.1568000000000001</v>
      </c>
      <c r="G29" s="66">
        <f t="shared" si="1"/>
        <v>3</v>
      </c>
      <c r="H29" s="65">
        <f>VLOOKUP($A29,'Return Data'!$B$7:$R$2843,7,0)</f>
        <v>3.1682999999999999</v>
      </c>
      <c r="I29" s="66">
        <f t="shared" si="2"/>
        <v>3</v>
      </c>
      <c r="J29" s="65">
        <f>VLOOKUP($A29,'Return Data'!$B$7:$R$2843,8,0)</f>
        <v>3.1768999999999998</v>
      </c>
      <c r="K29" s="66">
        <f t="shared" si="3"/>
        <v>4</v>
      </c>
      <c r="L29" s="65">
        <f>VLOOKUP($A29,'Return Data'!$B$7:$R$2843,9,0)</f>
        <v>3.1764999999999999</v>
      </c>
      <c r="M29" s="66">
        <f t="shared" si="4"/>
        <v>3</v>
      </c>
      <c r="N29" s="65">
        <f>VLOOKUP($A29,'Return Data'!$B$7:$R$2843,10,0)</f>
        <v>3.1301000000000001</v>
      </c>
      <c r="O29" s="66">
        <f t="shared" si="5"/>
        <v>5</v>
      </c>
      <c r="P29" s="65">
        <f>VLOOKUP($A29,'Return Data'!$B$7:$R$2843,11,0)</f>
        <v>3.0758999999999999</v>
      </c>
      <c r="Q29" s="66">
        <f t="shared" si="8"/>
        <v>3</v>
      </c>
      <c r="R29" s="65">
        <f>VLOOKUP($A29,'Return Data'!$B$7:$R$2843,12,0)</f>
        <v>3.0506000000000002</v>
      </c>
      <c r="S29" s="66">
        <f t="shared" si="9"/>
        <v>3</v>
      </c>
      <c r="T29" s="65">
        <f>VLOOKUP($A29,'Return Data'!$B$7:$R$2843,13,0)</f>
        <v>3.0600999999999998</v>
      </c>
      <c r="U29" s="66">
        <f t="shared" ref="U29" si="13">RANK(T29,T$8:T$37,0)</f>
        <v>2</v>
      </c>
      <c r="V29" s="65"/>
      <c r="W29" s="66"/>
      <c r="X29" s="65"/>
      <c r="Y29" s="66"/>
      <c r="Z29" s="65">
        <f>VLOOKUP($A29,'Return Data'!$B$7:$R$2843,16,0)</f>
        <v>3.5385</v>
      </c>
      <c r="AA29" s="67">
        <f t="shared" si="7"/>
        <v>25</v>
      </c>
    </row>
    <row r="30" spans="1:27" x14ac:dyDescent="0.3">
      <c r="A30" s="63" t="s">
        <v>1328</v>
      </c>
      <c r="B30" s="64">
        <f>VLOOKUP($A30,'Return Data'!$B$7:$R$2843,3,0)</f>
        <v>44347</v>
      </c>
      <c r="C30" s="65">
        <f>VLOOKUP($A30,'Return Data'!$B$7:$R$2843,4,0)</f>
        <v>110.792</v>
      </c>
      <c r="D30" s="65">
        <f>VLOOKUP($A30,'Return Data'!$B$7:$R$2843,5,0)</f>
        <v>3.0312000000000001</v>
      </c>
      <c r="E30" s="66">
        <f t="shared" si="0"/>
        <v>21</v>
      </c>
      <c r="F30" s="65">
        <f>VLOOKUP($A30,'Return Data'!$B$7:$R$2843,6,0)</f>
        <v>3.0646</v>
      </c>
      <c r="G30" s="66">
        <f t="shared" si="1"/>
        <v>21</v>
      </c>
      <c r="H30" s="65">
        <f>VLOOKUP($A30,'Return Data'!$B$7:$R$2843,7,0)</f>
        <v>3.0798000000000001</v>
      </c>
      <c r="I30" s="66">
        <f t="shared" si="2"/>
        <v>20</v>
      </c>
      <c r="J30" s="65">
        <f>VLOOKUP($A30,'Return Data'!$B$7:$R$2843,8,0)</f>
        <v>3.1052</v>
      </c>
      <c r="K30" s="66">
        <f t="shared" si="3"/>
        <v>19</v>
      </c>
      <c r="L30" s="65">
        <f>VLOOKUP($A30,'Return Data'!$B$7:$R$2843,9,0)</f>
        <v>3.0911</v>
      </c>
      <c r="M30" s="66">
        <f t="shared" si="4"/>
        <v>19</v>
      </c>
      <c r="N30" s="65">
        <f>VLOOKUP($A30,'Return Data'!$B$7:$R$2843,10,0)</f>
        <v>3.0621999999999998</v>
      </c>
      <c r="O30" s="66">
        <f t="shared" si="5"/>
        <v>18</v>
      </c>
      <c r="P30" s="65">
        <f>VLOOKUP($A30,'Return Data'!$B$7:$R$2843,11,0)</f>
        <v>2.9948000000000001</v>
      </c>
      <c r="Q30" s="66">
        <f t="shared" si="8"/>
        <v>20</v>
      </c>
      <c r="R30" s="65">
        <f>VLOOKUP($A30,'Return Data'!$B$7:$R$2843,12,0)</f>
        <v>2.9779</v>
      </c>
      <c r="S30" s="66">
        <f t="shared" si="9"/>
        <v>17</v>
      </c>
      <c r="T30" s="65">
        <f>VLOOKUP($A30,'Return Data'!$B$7:$R$2843,13,0)</f>
        <v>2.9842</v>
      </c>
      <c r="U30" s="66">
        <f t="shared" si="10"/>
        <v>13</v>
      </c>
      <c r="V30" s="65"/>
      <c r="W30" s="66"/>
      <c r="X30" s="65"/>
      <c r="Y30" s="66"/>
      <c r="Z30" s="65">
        <f>VLOOKUP($A30,'Return Data'!$B$7:$R$2843,16,0)</f>
        <v>4.2680999999999996</v>
      </c>
      <c r="AA30" s="67">
        <f t="shared" si="7"/>
        <v>9</v>
      </c>
    </row>
    <row r="31" spans="1:27" x14ac:dyDescent="0.3">
      <c r="A31" s="63" t="s">
        <v>1330</v>
      </c>
      <c r="B31" s="64">
        <f>VLOOKUP($A31,'Return Data'!$B$7:$R$2843,3,0)</f>
        <v>44347</v>
      </c>
      <c r="C31" s="65">
        <f>VLOOKUP($A31,'Return Data'!$B$7:$R$2843,4,0)</f>
        <v>1065.8197</v>
      </c>
      <c r="D31" s="65">
        <f>VLOOKUP($A31,'Return Data'!$B$7:$R$2843,5,0)</f>
        <v>3.1543000000000001</v>
      </c>
      <c r="E31" s="66">
        <f t="shared" si="0"/>
        <v>5</v>
      </c>
      <c r="F31" s="65">
        <f>VLOOKUP($A31,'Return Data'!$B$7:$R$2843,6,0)</f>
        <v>3.1993999999999998</v>
      </c>
      <c r="G31" s="66">
        <f t="shared" si="1"/>
        <v>1</v>
      </c>
      <c r="H31" s="65">
        <f>VLOOKUP($A31,'Return Data'!$B$7:$R$2843,7,0)</f>
        <v>3.2048999999999999</v>
      </c>
      <c r="I31" s="66">
        <f t="shared" si="2"/>
        <v>1</v>
      </c>
      <c r="J31" s="65">
        <f>VLOOKUP($A31,'Return Data'!$B$7:$R$2843,8,0)</f>
        <v>3.2324000000000002</v>
      </c>
      <c r="K31" s="66">
        <f t="shared" si="3"/>
        <v>1</v>
      </c>
      <c r="L31" s="65">
        <f>VLOOKUP($A31,'Return Data'!$B$7:$R$2843,9,0)</f>
        <v>3.2267999999999999</v>
      </c>
      <c r="M31" s="66">
        <f t="shared" si="4"/>
        <v>1</v>
      </c>
      <c r="N31" s="65">
        <f>VLOOKUP($A31,'Return Data'!$B$7:$R$2843,10,0)</f>
        <v>3.1480000000000001</v>
      </c>
      <c r="O31" s="66">
        <f t="shared" si="5"/>
        <v>2</v>
      </c>
      <c r="P31" s="65">
        <f>VLOOKUP($A31,'Return Data'!$B$7:$R$2843,11,0)</f>
        <v>3.0655999999999999</v>
      </c>
      <c r="Q31" s="66">
        <f t="shared" si="8"/>
        <v>6</v>
      </c>
      <c r="R31" s="65">
        <f>VLOOKUP($A31,'Return Data'!$B$7:$R$2843,12,0)</f>
        <v>3.0407999999999999</v>
      </c>
      <c r="S31" s="66">
        <f t="shared" si="9"/>
        <v>7</v>
      </c>
      <c r="T31" s="65">
        <f>VLOOKUP($A31,'Return Data'!$B$7:$R$2843,13,0)</f>
        <v>3.0415999999999999</v>
      </c>
      <c r="U31" s="66">
        <f t="shared" si="10"/>
        <v>6</v>
      </c>
      <c r="V31" s="65"/>
      <c r="W31" s="66"/>
      <c r="X31" s="65"/>
      <c r="Y31" s="66"/>
      <c r="Z31" s="65">
        <f>VLOOKUP($A31,'Return Data'!$B$7:$R$2843,16,0)</f>
        <v>3.6846999999999999</v>
      </c>
      <c r="AA31" s="67">
        <f t="shared" si="7"/>
        <v>21</v>
      </c>
    </row>
    <row r="32" spans="1:27" x14ac:dyDescent="0.3">
      <c r="A32" s="63" t="s">
        <v>1332</v>
      </c>
      <c r="B32" s="64">
        <f>VLOOKUP($A32,'Return Data'!$B$7:$R$2843,3,0)</f>
        <v>44347</v>
      </c>
      <c r="C32" s="65">
        <f>VLOOKUP($A32,'Return Data'!$B$7:$R$2843,4,0)</f>
        <v>3336.5385999999999</v>
      </c>
      <c r="D32" s="65">
        <f>VLOOKUP($A32,'Return Data'!$B$7:$R$2843,5,0)</f>
        <v>3.0830000000000002</v>
      </c>
      <c r="E32" s="66">
        <f t="shared" si="0"/>
        <v>10</v>
      </c>
      <c r="F32" s="65">
        <f>VLOOKUP($A32,'Return Data'!$B$7:$R$2843,6,0)</f>
        <v>3.1166999999999998</v>
      </c>
      <c r="G32" s="66">
        <f t="shared" si="1"/>
        <v>7</v>
      </c>
      <c r="H32" s="65">
        <f>VLOOKUP($A32,'Return Data'!$B$7:$R$2843,7,0)</f>
        <v>3.1354000000000002</v>
      </c>
      <c r="I32" s="66">
        <f t="shared" si="2"/>
        <v>6</v>
      </c>
      <c r="J32" s="65">
        <f>VLOOKUP($A32,'Return Data'!$B$7:$R$2843,8,0)</f>
        <v>3.1494</v>
      </c>
      <c r="K32" s="66">
        <f t="shared" si="3"/>
        <v>8</v>
      </c>
      <c r="L32" s="65">
        <f>VLOOKUP($A32,'Return Data'!$B$7:$R$2843,9,0)</f>
        <v>3.1410999999999998</v>
      </c>
      <c r="M32" s="66">
        <f t="shared" si="4"/>
        <v>8</v>
      </c>
      <c r="N32" s="65">
        <f>VLOOKUP($A32,'Return Data'!$B$7:$R$2843,10,0)</f>
        <v>3.1036999999999999</v>
      </c>
      <c r="O32" s="66">
        <f t="shared" si="5"/>
        <v>9</v>
      </c>
      <c r="P32" s="65">
        <f>VLOOKUP($A32,'Return Data'!$B$7:$R$2843,11,0)</f>
        <v>3.0194999999999999</v>
      </c>
      <c r="Q32" s="66">
        <f t="shared" si="8"/>
        <v>13</v>
      </c>
      <c r="R32" s="65">
        <f>VLOOKUP($A32,'Return Data'!$B$7:$R$2843,12,0)</f>
        <v>2.9883999999999999</v>
      </c>
      <c r="S32" s="66">
        <f t="shared" si="9"/>
        <v>14</v>
      </c>
      <c r="T32" s="65">
        <f>VLOOKUP($A32,'Return Data'!$B$7:$R$2843,13,0)</f>
        <v>2.9914000000000001</v>
      </c>
      <c r="U32" s="66">
        <f t="shared" si="10"/>
        <v>10</v>
      </c>
      <c r="V32" s="65">
        <f>VLOOKUP($A32,'Return Data'!$B$7:$R$2843,17,0)</f>
        <v>3.7993999999999999</v>
      </c>
      <c r="W32" s="66">
        <f t="shared" si="11"/>
        <v>2</v>
      </c>
      <c r="X32" s="65">
        <f>VLOOKUP($A32,'Return Data'!$B$7:$R$2843,14,0)</f>
        <v>4.6124999999999998</v>
      </c>
      <c r="Y32" s="66">
        <f t="shared" si="12"/>
        <v>2</v>
      </c>
      <c r="Z32" s="65">
        <f>VLOOKUP($A32,'Return Data'!$B$7:$R$2843,16,0)</f>
        <v>6.6570999999999998</v>
      </c>
      <c r="AA32" s="67">
        <f t="shared" si="7"/>
        <v>2</v>
      </c>
    </row>
    <row r="33" spans="1:27" x14ac:dyDescent="0.3">
      <c r="A33" s="63" t="s">
        <v>1334</v>
      </c>
      <c r="B33" s="64">
        <f>VLOOKUP($A33,'Return Data'!$B$7:$R$2843,3,0)</f>
        <v>44347</v>
      </c>
      <c r="C33" s="65">
        <f>VLOOKUP($A33,'Return Data'!$B$7:$R$2843,4,0)</f>
        <v>1097.605</v>
      </c>
      <c r="D33" s="65">
        <f>VLOOKUP($A33,'Return Data'!$B$7:$R$2843,5,0)</f>
        <v>2.9632000000000001</v>
      </c>
      <c r="E33" s="66">
        <f t="shared" si="0"/>
        <v>27</v>
      </c>
      <c r="F33" s="65">
        <f>VLOOKUP($A33,'Return Data'!$B$7:$R$2843,6,0)</f>
        <v>3.0257999999999998</v>
      </c>
      <c r="G33" s="66">
        <f t="shared" si="1"/>
        <v>27</v>
      </c>
      <c r="H33" s="65">
        <f>VLOOKUP($A33,'Return Data'!$B$7:$R$2843,7,0)</f>
        <v>3.0411999999999999</v>
      </c>
      <c r="I33" s="66">
        <f t="shared" si="2"/>
        <v>27</v>
      </c>
      <c r="J33" s="65">
        <f>VLOOKUP($A33,'Return Data'!$B$7:$R$2843,8,0)</f>
        <v>3.0489000000000002</v>
      </c>
      <c r="K33" s="66">
        <f t="shared" si="3"/>
        <v>27</v>
      </c>
      <c r="L33" s="65">
        <f>VLOOKUP($A33,'Return Data'!$B$7:$R$2843,9,0)</f>
        <v>3.0371999999999999</v>
      </c>
      <c r="M33" s="66">
        <f t="shared" si="4"/>
        <v>27</v>
      </c>
      <c r="N33" s="65">
        <f>VLOOKUP($A33,'Return Data'!$B$7:$R$2843,10,0)</f>
        <v>3.0145</v>
      </c>
      <c r="O33" s="66">
        <f t="shared" si="5"/>
        <v>27</v>
      </c>
      <c r="P33" s="65">
        <f>VLOOKUP($A33,'Return Data'!$B$7:$R$2843,11,0)</f>
        <v>2.9557000000000002</v>
      </c>
      <c r="Q33" s="66">
        <f t="shared" si="8"/>
        <v>27</v>
      </c>
      <c r="R33" s="65">
        <f>VLOOKUP($A33,'Return Data'!$B$7:$R$2843,12,0)</f>
        <v>2.9293999999999998</v>
      </c>
      <c r="S33" s="66">
        <f t="shared" si="9"/>
        <v>27</v>
      </c>
      <c r="T33" s="65">
        <f>VLOOKUP($A33,'Return Data'!$B$7:$R$2843,13,0)</f>
        <v>2.9253999999999998</v>
      </c>
      <c r="U33" s="66">
        <f t="shared" si="10"/>
        <v>24</v>
      </c>
      <c r="V33" s="65"/>
      <c r="W33" s="66"/>
      <c r="X33" s="65"/>
      <c r="Y33" s="66"/>
      <c r="Z33" s="65">
        <f>VLOOKUP($A33,'Return Data'!$B$7:$R$2843,16,0)</f>
        <v>4.3240999999999996</v>
      </c>
      <c r="AA33" s="67">
        <f t="shared" si="7"/>
        <v>5</v>
      </c>
    </row>
    <row r="34" spans="1:27" x14ac:dyDescent="0.3">
      <c r="A34" s="63" t="s">
        <v>1336</v>
      </c>
      <c r="B34" s="64">
        <f>VLOOKUP($A34,'Return Data'!$B$7:$R$2843,3,0)</f>
        <v>44347</v>
      </c>
      <c r="C34" s="65">
        <f>VLOOKUP($A34,'Return Data'!$B$7:$R$2843,4,0)</f>
        <v>1089.1306999999999</v>
      </c>
      <c r="D34" s="65">
        <f>VLOOKUP($A34,'Return Data'!$B$7:$R$2843,5,0)</f>
        <v>3.0733999999999999</v>
      </c>
      <c r="E34" s="66">
        <f t="shared" si="0"/>
        <v>13</v>
      </c>
      <c r="F34" s="65">
        <f>VLOOKUP($A34,'Return Data'!$B$7:$R$2843,6,0)</f>
        <v>3.0739000000000001</v>
      </c>
      <c r="G34" s="66">
        <f t="shared" si="1"/>
        <v>19</v>
      </c>
      <c r="H34" s="65">
        <f>VLOOKUP($A34,'Return Data'!$B$7:$R$2843,7,0)</f>
        <v>3.1023000000000001</v>
      </c>
      <c r="I34" s="66">
        <f t="shared" si="2"/>
        <v>15</v>
      </c>
      <c r="J34" s="65">
        <f>VLOOKUP($A34,'Return Data'!$B$7:$R$2843,8,0)</f>
        <v>3.113</v>
      </c>
      <c r="K34" s="66">
        <f t="shared" si="3"/>
        <v>17</v>
      </c>
      <c r="L34" s="65">
        <f>VLOOKUP($A34,'Return Data'!$B$7:$R$2843,9,0)</f>
        <v>3.0987</v>
      </c>
      <c r="M34" s="66">
        <f t="shared" si="4"/>
        <v>18</v>
      </c>
      <c r="N34" s="65">
        <f>VLOOKUP($A34,'Return Data'!$B$7:$R$2843,10,0)</f>
        <v>3.0743</v>
      </c>
      <c r="O34" s="66">
        <f t="shared" si="5"/>
        <v>15</v>
      </c>
      <c r="P34" s="65">
        <f>VLOOKUP($A34,'Return Data'!$B$7:$R$2843,11,0)</f>
        <v>3.0089000000000001</v>
      </c>
      <c r="Q34" s="66">
        <f t="shared" si="8"/>
        <v>16</v>
      </c>
      <c r="R34" s="65">
        <f>VLOOKUP($A34,'Return Data'!$B$7:$R$2843,12,0)</f>
        <v>2.9862000000000002</v>
      </c>
      <c r="S34" s="66">
        <f t="shared" si="9"/>
        <v>15</v>
      </c>
      <c r="T34" s="65">
        <f>VLOOKUP($A34,'Return Data'!$B$7:$R$2843,13,0)</f>
        <v>2.9891999999999999</v>
      </c>
      <c r="U34" s="66">
        <f t="shared" si="10"/>
        <v>11</v>
      </c>
      <c r="V34" s="65"/>
      <c r="W34" s="66"/>
      <c r="X34" s="65"/>
      <c r="Y34" s="66"/>
      <c r="Z34" s="65">
        <f>VLOOKUP($A34,'Return Data'!$B$7:$R$2843,16,0)</f>
        <v>3.9769000000000001</v>
      </c>
      <c r="AA34" s="67">
        <f t="shared" si="7"/>
        <v>13</v>
      </c>
    </row>
    <row r="35" spans="1:27" x14ac:dyDescent="0.3">
      <c r="A35" s="63" t="s">
        <v>1338</v>
      </c>
      <c r="B35" s="64">
        <f>VLOOKUP($A35,'Return Data'!$B$7:$R$2843,3,0)</f>
        <v>44347</v>
      </c>
      <c r="C35" s="65">
        <f>VLOOKUP($A35,'Return Data'!$B$7:$R$2843,4,0)</f>
        <v>1087.1147000000001</v>
      </c>
      <c r="D35" s="65">
        <f>VLOOKUP($A35,'Return Data'!$B$7:$R$2843,5,0)</f>
        <v>2.9784000000000002</v>
      </c>
      <c r="E35" s="66">
        <f t="shared" si="0"/>
        <v>26</v>
      </c>
      <c r="F35" s="65">
        <f>VLOOKUP($A35,'Return Data'!$B$7:$R$2843,6,0)</f>
        <v>3.0941999999999998</v>
      </c>
      <c r="G35" s="66">
        <f t="shared" si="1"/>
        <v>15</v>
      </c>
      <c r="H35" s="65">
        <f>VLOOKUP($A35,'Return Data'!$B$7:$R$2843,7,0)</f>
        <v>3.1156999999999999</v>
      </c>
      <c r="I35" s="66">
        <f t="shared" si="2"/>
        <v>12</v>
      </c>
      <c r="J35" s="65">
        <f>VLOOKUP($A35,'Return Data'!$B$7:$R$2843,8,0)</f>
        <v>3.1253000000000002</v>
      </c>
      <c r="K35" s="66">
        <f t="shared" si="3"/>
        <v>14</v>
      </c>
      <c r="L35" s="65">
        <f>VLOOKUP($A35,'Return Data'!$B$7:$R$2843,9,0)</f>
        <v>3.1120000000000001</v>
      </c>
      <c r="M35" s="66">
        <f t="shared" si="4"/>
        <v>15</v>
      </c>
      <c r="N35" s="65">
        <f>VLOOKUP($A35,'Return Data'!$B$7:$R$2843,10,0)</f>
        <v>3.0474000000000001</v>
      </c>
      <c r="O35" s="66">
        <f t="shared" si="5"/>
        <v>24</v>
      </c>
      <c r="P35" s="65">
        <f>VLOOKUP($A35,'Return Data'!$B$7:$R$2843,11,0)</f>
        <v>2.9891000000000001</v>
      </c>
      <c r="Q35" s="66">
        <f t="shared" si="8"/>
        <v>22</v>
      </c>
      <c r="R35" s="65">
        <f>VLOOKUP($A35,'Return Data'!$B$7:$R$2843,12,0)</f>
        <v>2.9588999999999999</v>
      </c>
      <c r="S35" s="66">
        <f t="shared" si="9"/>
        <v>23</v>
      </c>
      <c r="T35" s="65">
        <f>VLOOKUP($A35,'Return Data'!$B$7:$R$2843,13,0)</f>
        <v>2.9588000000000001</v>
      </c>
      <c r="U35" s="66">
        <f t="shared" si="10"/>
        <v>19</v>
      </c>
      <c r="V35" s="65"/>
      <c r="W35" s="66"/>
      <c r="X35" s="65"/>
      <c r="Y35" s="66"/>
      <c r="Z35" s="65">
        <f>VLOOKUP($A35,'Return Data'!$B$7:$R$2843,16,0)</f>
        <v>3.8967000000000001</v>
      </c>
      <c r="AA35" s="67">
        <f t="shared" si="7"/>
        <v>16</v>
      </c>
    </row>
    <row r="36" spans="1:27" x14ac:dyDescent="0.3">
      <c r="A36" s="63" t="s">
        <v>1340</v>
      </c>
      <c r="B36" s="64">
        <f>VLOOKUP($A36,'Return Data'!$B$7:$R$2843,3,0)</f>
        <v>44347</v>
      </c>
      <c r="C36" s="65">
        <f>VLOOKUP($A36,'Return Data'!$B$7:$R$2843,4,0)</f>
        <v>2808.1242999999999</v>
      </c>
      <c r="D36" s="65">
        <f>VLOOKUP($A36,'Return Data'!$B$7:$R$2843,5,0)</f>
        <v>3.1093999999999999</v>
      </c>
      <c r="E36" s="66">
        <f t="shared" si="0"/>
        <v>7</v>
      </c>
      <c r="F36" s="65">
        <f>VLOOKUP($A36,'Return Data'!$B$7:$R$2843,6,0)</f>
        <v>3.1276999999999999</v>
      </c>
      <c r="G36" s="66">
        <f t="shared" si="1"/>
        <v>5</v>
      </c>
      <c r="H36" s="65">
        <f>VLOOKUP($A36,'Return Data'!$B$7:$R$2843,7,0)</f>
        <v>3.1402000000000001</v>
      </c>
      <c r="I36" s="66">
        <f t="shared" si="2"/>
        <v>5</v>
      </c>
      <c r="J36" s="65">
        <f>VLOOKUP($A36,'Return Data'!$B$7:$R$2843,8,0)</f>
        <v>3.1591999999999998</v>
      </c>
      <c r="K36" s="66">
        <f t="shared" si="3"/>
        <v>6</v>
      </c>
      <c r="L36" s="65">
        <f>VLOOKUP($A36,'Return Data'!$B$7:$R$2843,9,0)</f>
        <v>3.1432000000000002</v>
      </c>
      <c r="M36" s="66">
        <f t="shared" si="4"/>
        <v>7</v>
      </c>
      <c r="N36" s="65">
        <f>VLOOKUP($A36,'Return Data'!$B$7:$R$2843,10,0)</f>
        <v>3.1006</v>
      </c>
      <c r="O36" s="66">
        <f t="shared" si="5"/>
        <v>11</v>
      </c>
      <c r="P36" s="65">
        <f>VLOOKUP($A36,'Return Data'!$B$7:$R$2843,11,0)</f>
        <v>3.0348999999999999</v>
      </c>
      <c r="Q36" s="66">
        <f t="shared" si="8"/>
        <v>9</v>
      </c>
      <c r="R36" s="65">
        <f>VLOOKUP($A36,'Return Data'!$B$7:$R$2843,12,0)</f>
        <v>3.0154000000000001</v>
      </c>
      <c r="S36" s="66">
        <f t="shared" si="9"/>
        <v>9</v>
      </c>
      <c r="T36" s="65">
        <f>VLOOKUP($A36,'Return Data'!$B$7:$R$2843,13,0)</f>
        <v>3.0238</v>
      </c>
      <c r="U36" s="66">
        <f t="shared" si="10"/>
        <v>7</v>
      </c>
      <c r="V36" s="65">
        <f>VLOOKUP($A36,'Return Data'!$B$7:$R$2843,17,0)</f>
        <v>3.8342000000000001</v>
      </c>
      <c r="W36" s="66">
        <f t="shared" si="11"/>
        <v>1</v>
      </c>
      <c r="X36" s="65">
        <f>VLOOKUP($A36,'Return Data'!$B$7:$R$2843,14,0)</f>
        <v>4.6497000000000002</v>
      </c>
      <c r="Y36" s="66">
        <f t="shared" si="12"/>
        <v>1</v>
      </c>
      <c r="Z36" s="65">
        <f>VLOOKUP($A36,'Return Data'!$B$7:$R$2843,16,0)</f>
        <v>6.0819999999999999</v>
      </c>
      <c r="AA36" s="67">
        <f t="shared" si="7"/>
        <v>3</v>
      </c>
    </row>
    <row r="37" spans="1:27" x14ac:dyDescent="0.3">
      <c r="A37" s="63" t="s">
        <v>1342</v>
      </c>
      <c r="B37" s="64">
        <f>VLOOKUP($A37,'Return Data'!$B$7:$R$2843,3,0)</f>
        <v>44347</v>
      </c>
      <c r="C37" s="65">
        <f>VLOOKUP($A37,'Return Data'!$B$7:$R$2843,4,0)</f>
        <v>1063.3362999999999</v>
      </c>
      <c r="D37" s="65">
        <f>VLOOKUP($A37,'Return Data'!$B$7:$R$2843,5,0)</f>
        <v>2.8321000000000001</v>
      </c>
      <c r="E37" s="66">
        <f t="shared" si="0"/>
        <v>30</v>
      </c>
      <c r="F37" s="65">
        <f>VLOOKUP($A37,'Return Data'!$B$7:$R$2843,6,0)</f>
        <v>2.8828999999999998</v>
      </c>
      <c r="G37" s="66">
        <f t="shared" si="1"/>
        <v>30</v>
      </c>
      <c r="H37" s="65">
        <f>VLOOKUP($A37,'Return Data'!$B$7:$R$2843,7,0)</f>
        <v>2.9129999999999998</v>
      </c>
      <c r="I37" s="66">
        <f t="shared" si="2"/>
        <v>30</v>
      </c>
      <c r="J37" s="65">
        <f>VLOOKUP($A37,'Return Data'!$B$7:$R$2843,8,0)</f>
        <v>2.9441000000000002</v>
      </c>
      <c r="K37" s="66">
        <f t="shared" si="3"/>
        <v>30</v>
      </c>
      <c r="L37" s="65">
        <f>VLOOKUP($A37,'Return Data'!$B$7:$R$2843,9,0)</f>
        <v>2.9628000000000001</v>
      </c>
      <c r="M37" s="66">
        <f t="shared" si="4"/>
        <v>30</v>
      </c>
      <c r="N37" s="65">
        <f>VLOOKUP($A37,'Return Data'!$B$7:$R$2843,10,0)</f>
        <v>2.9792000000000001</v>
      </c>
      <c r="O37" s="66">
        <f t="shared" si="5"/>
        <v>30</v>
      </c>
      <c r="P37" s="65">
        <f>VLOOKUP($A37,'Return Data'!$B$7:$R$2843,11,0)</f>
        <v>2.9214000000000002</v>
      </c>
      <c r="Q37" s="66">
        <f t="shared" si="8"/>
        <v>30</v>
      </c>
      <c r="R37" s="65">
        <f>VLOOKUP($A37,'Return Data'!$B$7:$R$2843,12,0)</f>
        <v>2.8963000000000001</v>
      </c>
      <c r="S37" s="66">
        <f t="shared" si="9"/>
        <v>30</v>
      </c>
      <c r="T37" s="65">
        <f>VLOOKUP($A37,'Return Data'!$B$7:$R$2843,13,0)</f>
        <v>2.8849</v>
      </c>
      <c r="U37" s="66">
        <f t="shared" si="10"/>
        <v>27</v>
      </c>
      <c r="V37" s="65"/>
      <c r="W37" s="66"/>
      <c r="X37" s="65"/>
      <c r="Y37" s="66"/>
      <c r="Z37" s="65">
        <f>VLOOKUP($A37,'Return Data'!$B$7:$R$2843,16,0)</f>
        <v>3.5251999999999999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3.062286666666667</v>
      </c>
      <c r="E39" s="74"/>
      <c r="F39" s="75">
        <f>AVERAGE(F8:F37)</f>
        <v>3.0794466666666671</v>
      </c>
      <c r="G39" s="74"/>
      <c r="H39" s="75">
        <f>AVERAGE(H8:H37)</f>
        <v>3.0950333333333337</v>
      </c>
      <c r="I39" s="74"/>
      <c r="J39" s="75">
        <f>AVERAGE(J8:J37)</f>
        <v>3.1155799999999996</v>
      </c>
      <c r="K39" s="74"/>
      <c r="L39" s="75">
        <f>AVERAGE(L8:L37)</f>
        <v>3.1068366666666658</v>
      </c>
      <c r="M39" s="74"/>
      <c r="N39" s="75">
        <f>AVERAGE(N8:N37)</f>
        <v>3.0758233333333331</v>
      </c>
      <c r="O39" s="74"/>
      <c r="P39" s="75">
        <f>AVERAGE(P8:P37)</f>
        <v>3.0108933333333332</v>
      </c>
      <c r="Q39" s="74"/>
      <c r="R39" s="75">
        <f>AVERAGE(R8:R37)</f>
        <v>2.9871733333333332</v>
      </c>
      <c r="S39" s="74"/>
      <c r="T39" s="75">
        <f>AVERAGE(T8:T37)</f>
        <v>2.9842888888888885</v>
      </c>
      <c r="U39" s="74"/>
      <c r="V39" s="75">
        <f>AVERAGE(V8:V37)</f>
        <v>3.73326</v>
      </c>
      <c r="W39" s="74"/>
      <c r="X39" s="75">
        <f>AVERAGE(X8:X37)</f>
        <v>4.4978249999999997</v>
      </c>
      <c r="Y39" s="74"/>
      <c r="Z39" s="75">
        <f>AVERAGE(Z8:Z37)</f>
        <v>4.1695466666666663</v>
      </c>
      <c r="AA39" s="76"/>
    </row>
    <row r="40" spans="1:27" x14ac:dyDescent="0.3">
      <c r="A40" s="73" t="s">
        <v>28</v>
      </c>
      <c r="B40" s="74"/>
      <c r="C40" s="74"/>
      <c r="D40" s="75">
        <f>MIN(D8:D37)</f>
        <v>2.8321000000000001</v>
      </c>
      <c r="E40" s="74"/>
      <c r="F40" s="75">
        <f>MIN(F8:F37)</f>
        <v>2.8828999999999998</v>
      </c>
      <c r="G40" s="74"/>
      <c r="H40" s="75">
        <f>MIN(H8:H37)</f>
        <v>2.9129999999999998</v>
      </c>
      <c r="I40" s="74"/>
      <c r="J40" s="75">
        <f>MIN(J8:J37)</f>
        <v>2.9441000000000002</v>
      </c>
      <c r="K40" s="74"/>
      <c r="L40" s="75">
        <f>MIN(L8:L37)</f>
        <v>2.9628000000000001</v>
      </c>
      <c r="M40" s="74"/>
      <c r="N40" s="75">
        <f>MIN(N8:N37)</f>
        <v>2.9792000000000001</v>
      </c>
      <c r="O40" s="74"/>
      <c r="P40" s="75">
        <f>MIN(P8:P37)</f>
        <v>2.9214000000000002</v>
      </c>
      <c r="Q40" s="74"/>
      <c r="R40" s="75">
        <f>MIN(R8:R37)</f>
        <v>2.8963000000000001</v>
      </c>
      <c r="S40" s="74"/>
      <c r="T40" s="75">
        <f>MIN(T8:T37)</f>
        <v>2.8849</v>
      </c>
      <c r="U40" s="74"/>
      <c r="V40" s="75">
        <f>MIN(V8:V37)</f>
        <v>3.5148000000000001</v>
      </c>
      <c r="W40" s="74"/>
      <c r="X40" s="75">
        <f>MIN(X8:X37)</f>
        <v>4.173</v>
      </c>
      <c r="Y40" s="74"/>
      <c r="Z40" s="75">
        <f>MIN(Z8:Z37)</f>
        <v>3.2086000000000001</v>
      </c>
      <c r="AA40" s="76"/>
    </row>
    <row r="41" spans="1:27" ht="15" thickBot="1" x14ac:dyDescent="0.35">
      <c r="A41" s="77" t="s">
        <v>29</v>
      </c>
      <c r="B41" s="78"/>
      <c r="C41" s="78"/>
      <c r="D41" s="79">
        <f>MAX(D8:D37)</f>
        <v>3.2770000000000001</v>
      </c>
      <c r="E41" s="78"/>
      <c r="F41" s="79">
        <f>MAX(F8:F37)</f>
        <v>3.1993999999999998</v>
      </c>
      <c r="G41" s="78"/>
      <c r="H41" s="79">
        <f>MAX(H8:H37)</f>
        <v>3.2048999999999999</v>
      </c>
      <c r="I41" s="78"/>
      <c r="J41" s="79">
        <f>MAX(J8:J37)</f>
        <v>3.2324000000000002</v>
      </c>
      <c r="K41" s="78"/>
      <c r="L41" s="79">
        <f>MAX(L8:L37)</f>
        <v>3.2267999999999999</v>
      </c>
      <c r="M41" s="78"/>
      <c r="N41" s="79">
        <f>MAX(N8:N37)</f>
        <v>3.1573000000000002</v>
      </c>
      <c r="O41" s="78"/>
      <c r="P41" s="79">
        <f>MAX(P8:P37)</f>
        <v>3.0767000000000002</v>
      </c>
      <c r="Q41" s="78"/>
      <c r="R41" s="79">
        <f>MAX(R8:R37)</f>
        <v>3.0743999999999998</v>
      </c>
      <c r="S41" s="78"/>
      <c r="T41" s="79">
        <f>MAX(T8:T37)</f>
        <v>3.0842999999999998</v>
      </c>
      <c r="U41" s="78"/>
      <c r="V41" s="79">
        <f>MAX(V8:V37)</f>
        <v>3.8342000000000001</v>
      </c>
      <c r="W41" s="78"/>
      <c r="X41" s="79">
        <f>MAX(X8:X37)</f>
        <v>4.6497000000000002</v>
      </c>
      <c r="Y41" s="78"/>
      <c r="Z41" s="79">
        <f>MAX(Z8:Z37)</f>
        <v>6.6940999999999997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44347</v>
      </c>
      <c r="C8" s="65">
        <f>VLOOKUP($A8,'Return Data'!$B$7:$R$2843,4,0)</f>
        <v>557.27610000000004</v>
      </c>
      <c r="D8" s="65">
        <f>VLOOKUP($A8,'Return Data'!$B$7:$R$2843,5,0)</f>
        <v>1.6943999999999999</v>
      </c>
      <c r="E8" s="66">
        <f t="shared" ref="E8:E33" si="0">RANK(D8,D$8:D$33,0)</f>
        <v>18</v>
      </c>
      <c r="F8" s="65">
        <f>VLOOKUP($A8,'Return Data'!$B$7:$R$2843,6,0)</f>
        <v>1.6943999999999999</v>
      </c>
      <c r="G8" s="66">
        <f t="shared" ref="G8:G33" si="1">RANK(F8,F$8:F$33,0)</f>
        <v>18</v>
      </c>
      <c r="H8" s="65">
        <f>VLOOKUP($A8,'Return Data'!$B$7:$R$2843,7,0)</f>
        <v>5.1616</v>
      </c>
      <c r="I8" s="66">
        <f t="shared" ref="I8:I33" si="2">RANK(H8,H$8:H$33,0)</f>
        <v>4</v>
      </c>
      <c r="J8" s="65">
        <f>VLOOKUP($A8,'Return Data'!$B$7:$R$2843,8,0)</f>
        <v>5.5007000000000001</v>
      </c>
      <c r="K8" s="66">
        <f t="shared" ref="K8:K33" si="3">RANK(J8,J$8:J$33,0)</f>
        <v>4</v>
      </c>
      <c r="L8" s="65">
        <f>VLOOKUP($A8,'Return Data'!$B$7:$R$2843,9,0)</f>
        <v>4.8615000000000004</v>
      </c>
      <c r="M8" s="66">
        <f t="shared" ref="M8:M33" si="4">RANK(L8,L$8:L$33,0)</f>
        <v>5</v>
      </c>
      <c r="N8" s="65">
        <f>VLOOKUP($A8,'Return Data'!$B$7:$R$2843,10,0)</f>
        <v>5.8912000000000004</v>
      </c>
      <c r="O8" s="66">
        <f t="shared" ref="O8:O33" si="5">RANK(N8,N$8:N$33,0)</f>
        <v>5</v>
      </c>
      <c r="P8" s="65">
        <f>VLOOKUP($A8,'Return Data'!$B$7:$R$2843,11,0)</f>
        <v>4.2205000000000004</v>
      </c>
      <c r="Q8" s="66">
        <f t="shared" ref="Q8:Q33" si="6">RANK(P8,P$8:P$33,0)</f>
        <v>8</v>
      </c>
      <c r="R8" s="65">
        <f>VLOOKUP($A8,'Return Data'!$B$7:$R$2843,12,0)</f>
        <v>5.3491999999999997</v>
      </c>
      <c r="S8" s="66">
        <f t="shared" ref="S8:S33" si="7">RANK(R8,R$8:R$33,0)</f>
        <v>5</v>
      </c>
      <c r="T8" s="65">
        <f>VLOOKUP($A8,'Return Data'!$B$7:$R$2843,13,0)</f>
        <v>6.6555</v>
      </c>
      <c r="U8" s="66">
        <f t="shared" ref="U8:U33" si="8">RANK(T8,T$8:T$33,0)</f>
        <v>11</v>
      </c>
      <c r="V8" s="65">
        <f>VLOOKUP($A8,'Return Data'!$B$7:$R$2843,17,0)</f>
        <v>7.7533000000000003</v>
      </c>
      <c r="W8" s="66">
        <f t="shared" ref="W8:W31" si="9">RANK(V8,V$8:V$33,0)</f>
        <v>1</v>
      </c>
      <c r="X8" s="65">
        <f>VLOOKUP($A8,'Return Data'!$B$7:$R$2843,14,0)</f>
        <v>8.2324999999999999</v>
      </c>
      <c r="Y8" s="66">
        <f t="shared" ref="Y8:Y31" si="10">RANK(X8,X$8:X$33,0)</f>
        <v>2</v>
      </c>
      <c r="Z8" s="65">
        <f>VLOOKUP($A8,'Return Data'!$B$7:$R$2843,16,0)</f>
        <v>8.6386000000000003</v>
      </c>
      <c r="AA8" s="67">
        <f t="shared" ref="AA8:AA33" si="11">RANK(Z8,Z$8:Z$33,0)</f>
        <v>1</v>
      </c>
    </row>
    <row r="9" spans="1:27" x14ac:dyDescent="0.3">
      <c r="A9" s="63" t="s">
        <v>1016</v>
      </c>
      <c r="B9" s="64">
        <f>VLOOKUP($A9,'Return Data'!$B$7:$R$2843,3,0)</f>
        <v>44347</v>
      </c>
      <c r="C9" s="65">
        <f>VLOOKUP($A9,'Return Data'!$B$7:$R$2843,4,0)</f>
        <v>2502.7449999999999</v>
      </c>
      <c r="D9" s="65">
        <f>VLOOKUP($A9,'Return Data'!$B$7:$R$2843,5,0)</f>
        <v>2.4521000000000002</v>
      </c>
      <c r="E9" s="66">
        <f t="shared" si="0"/>
        <v>9</v>
      </c>
      <c r="F9" s="65">
        <f>VLOOKUP($A9,'Return Data'!$B$7:$R$2843,6,0)</f>
        <v>2.4521000000000002</v>
      </c>
      <c r="G9" s="66">
        <f t="shared" si="1"/>
        <v>9</v>
      </c>
      <c r="H9" s="65">
        <f>VLOOKUP($A9,'Return Data'!$B$7:$R$2843,7,0)</f>
        <v>2.8412999999999999</v>
      </c>
      <c r="I9" s="66">
        <f t="shared" si="2"/>
        <v>12</v>
      </c>
      <c r="J9" s="65">
        <f>VLOOKUP($A9,'Return Data'!$B$7:$R$2843,8,0)</f>
        <v>4.4574999999999996</v>
      </c>
      <c r="K9" s="66">
        <f t="shared" si="3"/>
        <v>9</v>
      </c>
      <c r="L9" s="65">
        <f>VLOOKUP($A9,'Return Data'!$B$7:$R$2843,9,0)</f>
        <v>4.0716000000000001</v>
      </c>
      <c r="M9" s="66">
        <f t="shared" si="4"/>
        <v>9</v>
      </c>
      <c r="N9" s="65">
        <f>VLOOKUP($A9,'Return Data'!$B$7:$R$2843,10,0)</f>
        <v>5.0467000000000004</v>
      </c>
      <c r="O9" s="66">
        <f t="shared" si="5"/>
        <v>11</v>
      </c>
      <c r="P9" s="65">
        <f>VLOOKUP($A9,'Return Data'!$B$7:$R$2843,11,0)</f>
        <v>3.9912999999999998</v>
      </c>
      <c r="Q9" s="66">
        <f t="shared" si="6"/>
        <v>11</v>
      </c>
      <c r="R9" s="65">
        <f>VLOOKUP($A9,'Return Data'!$B$7:$R$2843,12,0)</f>
        <v>4.8037000000000001</v>
      </c>
      <c r="S9" s="66">
        <f t="shared" si="7"/>
        <v>12</v>
      </c>
      <c r="T9" s="65">
        <f>VLOOKUP($A9,'Return Data'!$B$7:$R$2843,13,0)</f>
        <v>5.8258999999999999</v>
      </c>
      <c r="U9" s="66">
        <f t="shared" si="8"/>
        <v>14</v>
      </c>
      <c r="V9" s="65">
        <f>VLOOKUP($A9,'Return Data'!$B$7:$R$2843,17,0)</f>
        <v>7.1913</v>
      </c>
      <c r="W9" s="66">
        <f t="shared" si="9"/>
        <v>5</v>
      </c>
      <c r="X9" s="65">
        <f>VLOOKUP($A9,'Return Data'!$B$7:$R$2843,14,0)</f>
        <v>7.8201000000000001</v>
      </c>
      <c r="Y9" s="66">
        <f t="shared" si="10"/>
        <v>5</v>
      </c>
      <c r="Z9" s="65">
        <f>VLOOKUP($A9,'Return Data'!$B$7:$R$2843,16,0)</f>
        <v>8.3155000000000001</v>
      </c>
      <c r="AA9" s="67">
        <f t="shared" si="11"/>
        <v>4</v>
      </c>
    </row>
    <row r="10" spans="1:27" x14ac:dyDescent="0.3">
      <c r="A10" s="63" t="s">
        <v>1019</v>
      </c>
      <c r="B10" s="64">
        <f>VLOOKUP($A10,'Return Data'!$B$7:$R$2843,3,0)</f>
        <v>44347</v>
      </c>
      <c r="C10" s="65">
        <f>VLOOKUP($A10,'Return Data'!$B$7:$R$2843,4,0)</f>
        <v>1605.7841000000001</v>
      </c>
      <c r="D10" s="65">
        <f>VLOOKUP($A10,'Return Data'!$B$7:$R$2843,5,0)</f>
        <v>3.3673000000000002</v>
      </c>
      <c r="E10" s="66">
        <f t="shared" si="0"/>
        <v>3</v>
      </c>
      <c r="F10" s="65">
        <f>VLOOKUP($A10,'Return Data'!$B$7:$R$2843,6,0)</f>
        <v>3.3673000000000002</v>
      </c>
      <c r="G10" s="66">
        <f t="shared" si="1"/>
        <v>3</v>
      </c>
      <c r="H10" s="65">
        <f>VLOOKUP($A10,'Return Data'!$B$7:$R$2843,7,0)</f>
        <v>4</v>
      </c>
      <c r="I10" s="66">
        <f t="shared" si="2"/>
        <v>6</v>
      </c>
      <c r="J10" s="65">
        <f>VLOOKUP($A10,'Return Data'!$B$7:$R$2843,8,0)</f>
        <v>4.3707000000000003</v>
      </c>
      <c r="K10" s="66">
        <f t="shared" si="3"/>
        <v>11</v>
      </c>
      <c r="L10" s="65">
        <f>VLOOKUP($A10,'Return Data'!$B$7:$R$2843,9,0)</f>
        <v>3.8593999999999999</v>
      </c>
      <c r="M10" s="66">
        <f t="shared" si="4"/>
        <v>12</v>
      </c>
      <c r="N10" s="65">
        <f>VLOOKUP($A10,'Return Data'!$B$7:$R$2843,10,0)</f>
        <v>6.6806999999999999</v>
      </c>
      <c r="O10" s="66">
        <f t="shared" si="5"/>
        <v>2</v>
      </c>
      <c r="P10" s="65">
        <f>VLOOKUP($A10,'Return Data'!$B$7:$R$2843,11,0)</f>
        <v>9.5912000000000006</v>
      </c>
      <c r="Q10" s="66">
        <f t="shared" si="6"/>
        <v>2</v>
      </c>
      <c r="R10" s="65">
        <f>VLOOKUP($A10,'Return Data'!$B$7:$R$2843,12,0)</f>
        <v>9.4047000000000001</v>
      </c>
      <c r="S10" s="66">
        <f t="shared" si="7"/>
        <v>2</v>
      </c>
      <c r="T10" s="65">
        <f>VLOOKUP($A10,'Return Data'!$B$7:$R$2843,13,0)</f>
        <v>37.302399999999999</v>
      </c>
      <c r="U10" s="66">
        <f t="shared" si="8"/>
        <v>1</v>
      </c>
      <c r="V10" s="65">
        <f>VLOOKUP($A10,'Return Data'!$B$7:$R$2843,17,0)</f>
        <v>-14.764099999999999</v>
      </c>
      <c r="W10" s="66">
        <f t="shared" si="9"/>
        <v>25</v>
      </c>
      <c r="X10" s="65">
        <f>VLOOKUP($A10,'Return Data'!$B$7:$R$2843,14,0)</f>
        <v>-8.3178000000000001</v>
      </c>
      <c r="Y10" s="66">
        <f t="shared" si="10"/>
        <v>25</v>
      </c>
      <c r="Z10" s="65">
        <f>VLOOKUP($A10,'Return Data'!$B$7:$R$2843,16,0)</f>
        <v>2.5064000000000002</v>
      </c>
      <c r="AA10" s="67">
        <f t="shared" si="11"/>
        <v>25</v>
      </c>
    </row>
    <row r="11" spans="1:27" x14ac:dyDescent="0.3">
      <c r="A11" s="63" t="s">
        <v>1023</v>
      </c>
      <c r="B11" s="64">
        <f>VLOOKUP($A11,'Return Data'!$B$7:$R$2843,3,0)</f>
        <v>44347</v>
      </c>
      <c r="C11" s="65">
        <f>VLOOKUP($A11,'Return Data'!$B$7:$R$2843,4,0)</f>
        <v>33.978999999999999</v>
      </c>
      <c r="D11" s="65">
        <f>VLOOKUP($A11,'Return Data'!$B$7:$R$2843,5,0)</f>
        <v>1.9339</v>
      </c>
      <c r="E11" s="66">
        <f t="shared" si="0"/>
        <v>15</v>
      </c>
      <c r="F11" s="65">
        <f>VLOOKUP($A11,'Return Data'!$B$7:$R$2843,6,0)</f>
        <v>1.9339</v>
      </c>
      <c r="G11" s="66">
        <f t="shared" si="1"/>
        <v>15</v>
      </c>
      <c r="H11" s="65">
        <f>VLOOKUP($A11,'Return Data'!$B$7:$R$2843,7,0)</f>
        <v>3.1324000000000001</v>
      </c>
      <c r="I11" s="66">
        <f t="shared" si="2"/>
        <v>8</v>
      </c>
      <c r="J11" s="65">
        <f>VLOOKUP($A11,'Return Data'!$B$7:$R$2843,8,0)</f>
        <v>4.0883000000000003</v>
      </c>
      <c r="K11" s="66">
        <f t="shared" si="3"/>
        <v>12</v>
      </c>
      <c r="L11" s="65">
        <f>VLOOKUP($A11,'Return Data'!$B$7:$R$2843,9,0)</f>
        <v>4.4417</v>
      </c>
      <c r="M11" s="66">
        <f t="shared" si="4"/>
        <v>8</v>
      </c>
      <c r="N11" s="65">
        <f>VLOOKUP($A11,'Return Data'!$B$7:$R$2843,10,0)</f>
        <v>5.9640000000000004</v>
      </c>
      <c r="O11" s="66">
        <f t="shared" si="5"/>
        <v>4</v>
      </c>
      <c r="P11" s="65">
        <f>VLOOKUP($A11,'Return Data'!$B$7:$R$2843,11,0)</f>
        <v>4.4027000000000003</v>
      </c>
      <c r="Q11" s="66">
        <f t="shared" si="6"/>
        <v>6</v>
      </c>
      <c r="R11" s="65">
        <f>VLOOKUP($A11,'Return Data'!$B$7:$R$2843,12,0)</f>
        <v>5.2374999999999998</v>
      </c>
      <c r="S11" s="66">
        <f t="shared" si="7"/>
        <v>9</v>
      </c>
      <c r="T11" s="65">
        <f>VLOOKUP($A11,'Return Data'!$B$7:$R$2843,13,0)</f>
        <v>5.9372999999999996</v>
      </c>
      <c r="U11" s="66">
        <f t="shared" si="8"/>
        <v>13</v>
      </c>
      <c r="V11" s="65">
        <f>VLOOKUP($A11,'Return Data'!$B$7:$R$2843,17,0)</f>
        <v>7.0286</v>
      </c>
      <c r="W11" s="66">
        <f t="shared" si="9"/>
        <v>8</v>
      </c>
      <c r="X11" s="65">
        <f>VLOOKUP($A11,'Return Data'!$B$7:$R$2843,14,0)</f>
        <v>7.6887999999999996</v>
      </c>
      <c r="Y11" s="66">
        <f t="shared" si="10"/>
        <v>7</v>
      </c>
      <c r="Z11" s="65">
        <f>VLOOKUP($A11,'Return Data'!$B$7:$R$2843,16,0)</f>
        <v>8.2379999999999995</v>
      </c>
      <c r="AA11" s="67">
        <f t="shared" si="11"/>
        <v>6</v>
      </c>
    </row>
    <row r="12" spans="1:27" x14ac:dyDescent="0.3">
      <c r="A12" s="63" t="s">
        <v>1024</v>
      </c>
      <c r="B12" s="64">
        <f>VLOOKUP($A12,'Return Data'!$B$7:$R$2843,3,0)</f>
        <v>44347</v>
      </c>
      <c r="C12" s="65">
        <f>VLOOKUP($A12,'Return Data'!$B$7:$R$2843,4,0)</f>
        <v>33.828800000000001</v>
      </c>
      <c r="D12" s="65">
        <f>VLOOKUP($A12,'Return Data'!$B$7:$R$2843,5,0)</f>
        <v>1.9065000000000001</v>
      </c>
      <c r="E12" s="66">
        <f t="shared" si="0"/>
        <v>16</v>
      </c>
      <c r="F12" s="65">
        <f>VLOOKUP($A12,'Return Data'!$B$7:$R$2843,6,0)</f>
        <v>1.9065000000000001</v>
      </c>
      <c r="G12" s="66">
        <f t="shared" si="1"/>
        <v>16</v>
      </c>
      <c r="H12" s="65">
        <f>VLOOKUP($A12,'Return Data'!$B$7:$R$2843,7,0)</f>
        <v>2.4982000000000002</v>
      </c>
      <c r="I12" s="66">
        <f t="shared" si="2"/>
        <v>15</v>
      </c>
      <c r="J12" s="65">
        <f>VLOOKUP($A12,'Return Data'!$B$7:$R$2843,8,0)</f>
        <v>3.21</v>
      </c>
      <c r="K12" s="66">
        <f t="shared" si="3"/>
        <v>22</v>
      </c>
      <c r="L12" s="65">
        <f>VLOOKUP($A12,'Return Data'!$B$7:$R$2843,9,0)</f>
        <v>3.1617999999999999</v>
      </c>
      <c r="M12" s="66">
        <f t="shared" si="4"/>
        <v>23</v>
      </c>
      <c r="N12" s="65">
        <f>VLOOKUP($A12,'Return Data'!$B$7:$R$2843,10,0)</f>
        <v>4.0289000000000001</v>
      </c>
      <c r="O12" s="66">
        <f t="shared" si="5"/>
        <v>23</v>
      </c>
      <c r="P12" s="65">
        <f>VLOOKUP($A12,'Return Data'!$B$7:$R$2843,11,0)</f>
        <v>3.2198000000000002</v>
      </c>
      <c r="Q12" s="66">
        <f t="shared" si="6"/>
        <v>24</v>
      </c>
      <c r="R12" s="65">
        <f>VLOOKUP($A12,'Return Data'!$B$7:$R$2843,12,0)</f>
        <v>3.9297</v>
      </c>
      <c r="S12" s="66">
        <f t="shared" si="7"/>
        <v>24</v>
      </c>
      <c r="T12" s="65">
        <f>VLOOKUP($A12,'Return Data'!$B$7:$R$2843,13,0)</f>
        <v>4.593</v>
      </c>
      <c r="U12" s="66">
        <f t="shared" si="8"/>
        <v>24</v>
      </c>
      <c r="V12" s="65">
        <f>VLOOKUP($A12,'Return Data'!$B$7:$R$2843,17,0)</f>
        <v>6.2568000000000001</v>
      </c>
      <c r="W12" s="66">
        <f t="shared" si="9"/>
        <v>13</v>
      </c>
      <c r="X12" s="65">
        <f>VLOOKUP($A12,'Return Data'!$B$7:$R$2843,14,0)</f>
        <v>6.9431000000000003</v>
      </c>
      <c r="Y12" s="66">
        <f t="shared" si="10"/>
        <v>13</v>
      </c>
      <c r="Z12" s="65">
        <f>VLOOKUP($A12,'Return Data'!$B$7:$R$2843,16,0)</f>
        <v>7.8318000000000003</v>
      </c>
      <c r="AA12" s="67">
        <f t="shared" si="11"/>
        <v>13</v>
      </c>
    </row>
    <row r="13" spans="1:27" x14ac:dyDescent="0.3">
      <c r="A13" s="63" t="s">
        <v>1026</v>
      </c>
      <c r="B13" s="64">
        <f>VLOOKUP($A13,'Return Data'!$B$7:$R$2843,3,0)</f>
        <v>44347</v>
      </c>
      <c r="C13" s="65">
        <f>VLOOKUP($A13,'Return Data'!$B$7:$R$2843,4,0)</f>
        <v>15.937799999999999</v>
      </c>
      <c r="D13" s="65">
        <f>VLOOKUP($A13,'Return Data'!$B$7:$R$2843,5,0)</f>
        <v>2.1379000000000001</v>
      </c>
      <c r="E13" s="66">
        <f t="shared" si="0"/>
        <v>14</v>
      </c>
      <c r="F13" s="65">
        <f>VLOOKUP($A13,'Return Data'!$B$7:$R$2843,6,0)</f>
        <v>2.1379000000000001</v>
      </c>
      <c r="G13" s="66">
        <f t="shared" si="1"/>
        <v>14</v>
      </c>
      <c r="H13" s="65">
        <f>VLOOKUP($A13,'Return Data'!$B$7:$R$2843,7,0)</f>
        <v>1.8328</v>
      </c>
      <c r="I13" s="66">
        <f t="shared" si="2"/>
        <v>23</v>
      </c>
      <c r="J13" s="65">
        <f>VLOOKUP($A13,'Return Data'!$B$7:$R$2843,8,0)</f>
        <v>3.1446000000000001</v>
      </c>
      <c r="K13" s="66">
        <f t="shared" si="3"/>
        <v>24</v>
      </c>
      <c r="L13" s="65">
        <f>VLOOKUP($A13,'Return Data'!$B$7:$R$2843,9,0)</f>
        <v>3.1333000000000002</v>
      </c>
      <c r="M13" s="66">
        <f t="shared" si="4"/>
        <v>24</v>
      </c>
      <c r="N13" s="65">
        <f>VLOOKUP($A13,'Return Data'!$B$7:$R$2843,10,0)</f>
        <v>4.7872000000000003</v>
      </c>
      <c r="O13" s="66">
        <f t="shared" si="5"/>
        <v>17</v>
      </c>
      <c r="P13" s="65">
        <f>VLOOKUP($A13,'Return Data'!$B$7:$R$2843,11,0)</f>
        <v>3.5832999999999999</v>
      </c>
      <c r="Q13" s="66">
        <f t="shared" si="6"/>
        <v>22</v>
      </c>
      <c r="R13" s="65">
        <f>VLOOKUP($A13,'Return Data'!$B$7:$R$2843,12,0)</f>
        <v>4.3651</v>
      </c>
      <c r="S13" s="66">
        <f t="shared" si="7"/>
        <v>20</v>
      </c>
      <c r="T13" s="65">
        <f>VLOOKUP($A13,'Return Data'!$B$7:$R$2843,13,0)</f>
        <v>5.0206</v>
      </c>
      <c r="U13" s="66">
        <f t="shared" si="8"/>
        <v>22</v>
      </c>
      <c r="V13" s="65">
        <f>VLOOKUP($A13,'Return Data'!$B$7:$R$2843,17,0)</f>
        <v>7.0681000000000003</v>
      </c>
      <c r="W13" s="66">
        <f t="shared" si="9"/>
        <v>6</v>
      </c>
      <c r="X13" s="65">
        <f>VLOOKUP($A13,'Return Data'!$B$7:$R$2843,14,0)</f>
        <v>7.5091000000000001</v>
      </c>
      <c r="Y13" s="66">
        <f t="shared" si="10"/>
        <v>8</v>
      </c>
      <c r="Z13" s="65">
        <f>VLOOKUP($A13,'Return Data'!$B$7:$R$2843,16,0)</f>
        <v>7.7685000000000004</v>
      </c>
      <c r="AA13" s="67">
        <f t="shared" si="11"/>
        <v>14</v>
      </c>
    </row>
    <row r="14" spans="1:27" x14ac:dyDescent="0.3">
      <c r="A14" s="63" t="s">
        <v>1935</v>
      </c>
      <c r="B14" s="64">
        <f>VLOOKUP($A14,'Return Data'!$B$7:$R$2843,3,0)</f>
        <v>44347</v>
      </c>
      <c r="C14" s="65">
        <f>VLOOKUP($A14,'Return Data'!$B$7:$R$2843,4,0)</f>
        <v>24.1523</v>
      </c>
      <c r="D14" s="65">
        <f>VLOOKUP($A14,'Return Data'!$B$7:$R$2843,5,0)</f>
        <v>2.7711999999999999</v>
      </c>
      <c r="E14" s="66">
        <f t="shared" si="0"/>
        <v>6</v>
      </c>
      <c r="F14" s="65">
        <f>VLOOKUP($A14,'Return Data'!$B$7:$R$2843,6,0)</f>
        <v>2.7711999999999999</v>
      </c>
      <c r="G14" s="66">
        <f t="shared" si="1"/>
        <v>6</v>
      </c>
      <c r="H14" s="65">
        <f>VLOOKUP($A14,'Return Data'!$B$7:$R$2843,7,0)</f>
        <v>15.178100000000001</v>
      </c>
      <c r="I14" s="66">
        <f t="shared" si="2"/>
        <v>1</v>
      </c>
      <c r="J14" s="65">
        <f>VLOOKUP($A14,'Return Data'!$B$7:$R$2843,8,0)</f>
        <v>7.2091000000000003</v>
      </c>
      <c r="K14" s="66">
        <f t="shared" si="3"/>
        <v>1</v>
      </c>
      <c r="L14" s="65">
        <f>VLOOKUP($A14,'Return Data'!$B$7:$R$2843,9,0)</f>
        <v>-0.84760000000000002</v>
      </c>
      <c r="M14" s="66">
        <f t="shared" si="4"/>
        <v>26</v>
      </c>
      <c r="N14" s="65">
        <f>VLOOKUP($A14,'Return Data'!$B$7:$R$2843,10,0)</f>
        <v>9.5288000000000004</v>
      </c>
      <c r="O14" s="66">
        <f t="shared" si="5"/>
        <v>1</v>
      </c>
      <c r="P14" s="65">
        <f>VLOOKUP($A14,'Return Data'!$B$7:$R$2843,11,0)</f>
        <v>11.6516</v>
      </c>
      <c r="Q14" s="66">
        <f t="shared" si="6"/>
        <v>1</v>
      </c>
      <c r="R14" s="65">
        <f>VLOOKUP($A14,'Return Data'!$B$7:$R$2843,12,0)</f>
        <v>13.013400000000001</v>
      </c>
      <c r="S14" s="66">
        <f t="shared" si="7"/>
        <v>1</v>
      </c>
      <c r="T14" s="65">
        <f>VLOOKUP($A14,'Return Data'!$B$7:$R$2843,13,0)</f>
        <v>13.4581</v>
      </c>
      <c r="U14" s="66">
        <f t="shared" si="8"/>
        <v>4</v>
      </c>
      <c r="V14" s="65">
        <f>VLOOKUP($A14,'Return Data'!$B$7:$R$2843,17,0)</f>
        <v>3.9365000000000001</v>
      </c>
      <c r="W14" s="66">
        <f t="shared" si="9"/>
        <v>19</v>
      </c>
      <c r="X14" s="65">
        <f>VLOOKUP($A14,'Return Data'!$B$7:$R$2843,14,0)</f>
        <v>5.6761999999999997</v>
      </c>
      <c r="Y14" s="66">
        <f t="shared" si="10"/>
        <v>18</v>
      </c>
      <c r="Z14" s="65">
        <f>VLOOKUP($A14,'Return Data'!$B$7:$R$2843,16,0)</f>
        <v>8.2047000000000008</v>
      </c>
      <c r="AA14" s="67">
        <f t="shared" si="11"/>
        <v>8</v>
      </c>
    </row>
    <row r="15" spans="1:27" x14ac:dyDescent="0.3">
      <c r="A15" s="63" t="s">
        <v>1033</v>
      </c>
      <c r="B15" s="64">
        <f>VLOOKUP($A15,'Return Data'!$B$7:$R$2843,3,0)</f>
        <v>44347</v>
      </c>
      <c r="C15" s="65">
        <f>VLOOKUP($A15,'Return Data'!$B$7:$R$2843,4,0)</f>
        <v>48.016300000000001</v>
      </c>
      <c r="D15" s="65">
        <f>VLOOKUP($A15,'Return Data'!$B$7:$R$2843,5,0)</f>
        <v>5.8559999999999999</v>
      </c>
      <c r="E15" s="66">
        <f t="shared" si="0"/>
        <v>1</v>
      </c>
      <c r="F15" s="65">
        <f>VLOOKUP($A15,'Return Data'!$B$7:$R$2843,6,0)</f>
        <v>5.8559999999999999</v>
      </c>
      <c r="G15" s="66">
        <f t="shared" si="1"/>
        <v>1</v>
      </c>
      <c r="H15" s="65">
        <f>VLOOKUP($A15,'Return Data'!$B$7:$R$2843,7,0)</f>
        <v>2.8250000000000002</v>
      </c>
      <c r="I15" s="66">
        <f t="shared" si="2"/>
        <v>13</v>
      </c>
      <c r="J15" s="65">
        <f>VLOOKUP($A15,'Return Data'!$B$7:$R$2843,8,0)</f>
        <v>5.0867000000000004</v>
      </c>
      <c r="K15" s="66">
        <f t="shared" si="3"/>
        <v>6</v>
      </c>
      <c r="L15" s="65">
        <f>VLOOKUP($A15,'Return Data'!$B$7:$R$2843,9,0)</f>
        <v>5.8577000000000004</v>
      </c>
      <c r="M15" s="66">
        <f t="shared" si="4"/>
        <v>1</v>
      </c>
      <c r="N15" s="65">
        <f>VLOOKUP($A15,'Return Data'!$B$7:$R$2843,10,0)</f>
        <v>4.8048999999999999</v>
      </c>
      <c r="O15" s="66">
        <f t="shared" si="5"/>
        <v>16</v>
      </c>
      <c r="P15" s="65">
        <f>VLOOKUP($A15,'Return Data'!$B$7:$R$2843,11,0)</f>
        <v>4.4318999999999997</v>
      </c>
      <c r="Q15" s="66">
        <f t="shared" si="6"/>
        <v>5</v>
      </c>
      <c r="R15" s="65">
        <f>VLOOKUP($A15,'Return Data'!$B$7:$R$2843,12,0)</f>
        <v>5.7873000000000001</v>
      </c>
      <c r="S15" s="66">
        <f t="shared" si="7"/>
        <v>4</v>
      </c>
      <c r="T15" s="65">
        <f>VLOOKUP($A15,'Return Data'!$B$7:$R$2843,13,0)</f>
        <v>7.0240999999999998</v>
      </c>
      <c r="U15" s="66">
        <f t="shared" si="8"/>
        <v>7</v>
      </c>
      <c r="V15" s="65">
        <f>VLOOKUP($A15,'Return Data'!$B$7:$R$2843,17,0)</f>
        <v>7.6303999999999998</v>
      </c>
      <c r="W15" s="66">
        <f t="shared" si="9"/>
        <v>3</v>
      </c>
      <c r="X15" s="65">
        <f>VLOOKUP($A15,'Return Data'!$B$7:$R$2843,14,0)</f>
        <v>7.9524999999999997</v>
      </c>
      <c r="Y15" s="66">
        <f t="shared" si="10"/>
        <v>3</v>
      </c>
      <c r="Z15" s="65">
        <f>VLOOKUP($A15,'Return Data'!$B$7:$R$2843,16,0)</f>
        <v>8.2425999999999995</v>
      </c>
      <c r="AA15" s="67">
        <f t="shared" si="11"/>
        <v>5</v>
      </c>
    </row>
    <row r="16" spans="1:27" x14ac:dyDescent="0.3">
      <c r="A16" s="63" t="s">
        <v>1035</v>
      </c>
      <c r="B16" s="64">
        <f>VLOOKUP($A16,'Return Data'!$B$7:$R$2843,3,0)</f>
        <v>44347</v>
      </c>
      <c r="C16" s="65">
        <f>VLOOKUP($A16,'Return Data'!$B$7:$R$2843,4,0)</f>
        <v>17.349299999999999</v>
      </c>
      <c r="D16" s="65">
        <f>VLOOKUP($A16,'Return Data'!$B$7:$R$2843,5,0)</f>
        <v>0.9819</v>
      </c>
      <c r="E16" s="66">
        <f t="shared" si="0"/>
        <v>22</v>
      </c>
      <c r="F16" s="65">
        <f>VLOOKUP($A16,'Return Data'!$B$7:$R$2843,6,0)</f>
        <v>0.9819</v>
      </c>
      <c r="G16" s="66">
        <f t="shared" si="1"/>
        <v>22</v>
      </c>
      <c r="H16" s="65">
        <f>VLOOKUP($A16,'Return Data'!$B$7:$R$2843,7,0)</f>
        <v>1.2324999999999999</v>
      </c>
      <c r="I16" s="66">
        <f t="shared" si="2"/>
        <v>25</v>
      </c>
      <c r="J16" s="65">
        <f>VLOOKUP($A16,'Return Data'!$B$7:$R$2843,8,0)</f>
        <v>3.1444999999999999</v>
      </c>
      <c r="K16" s="66">
        <f t="shared" si="3"/>
        <v>25</v>
      </c>
      <c r="L16" s="65">
        <f>VLOOKUP($A16,'Return Data'!$B$7:$R$2843,9,0)</f>
        <v>3.3348</v>
      </c>
      <c r="M16" s="66">
        <f t="shared" si="4"/>
        <v>20</v>
      </c>
      <c r="N16" s="65">
        <f>VLOOKUP($A16,'Return Data'!$B$7:$R$2843,10,0)</f>
        <v>5.2904</v>
      </c>
      <c r="O16" s="66">
        <f t="shared" si="5"/>
        <v>7</v>
      </c>
      <c r="P16" s="65">
        <f>VLOOKUP($A16,'Return Data'!$B$7:$R$2843,11,0)</f>
        <v>3.7795000000000001</v>
      </c>
      <c r="Q16" s="66">
        <f t="shared" si="6"/>
        <v>14</v>
      </c>
      <c r="R16" s="65">
        <f>VLOOKUP($A16,'Return Data'!$B$7:$R$2843,12,0)</f>
        <v>4.5830000000000002</v>
      </c>
      <c r="S16" s="66">
        <f t="shared" si="7"/>
        <v>15</v>
      </c>
      <c r="T16" s="65">
        <f>VLOOKUP($A16,'Return Data'!$B$7:$R$2843,13,0)</f>
        <v>13.772600000000001</v>
      </c>
      <c r="U16" s="66">
        <f t="shared" si="8"/>
        <v>3</v>
      </c>
      <c r="V16" s="65">
        <f>VLOOKUP($A16,'Return Data'!$B$7:$R$2843,17,0)</f>
        <v>0.14510000000000001</v>
      </c>
      <c r="W16" s="66">
        <f t="shared" si="9"/>
        <v>22</v>
      </c>
      <c r="X16" s="65">
        <f>VLOOKUP($A16,'Return Data'!$B$7:$R$2843,14,0)</f>
        <v>2.8416000000000001</v>
      </c>
      <c r="Y16" s="66">
        <f t="shared" si="10"/>
        <v>22</v>
      </c>
      <c r="Z16" s="65">
        <f>VLOOKUP($A16,'Return Data'!$B$7:$R$2843,16,0)</f>
        <v>6.4725999999999999</v>
      </c>
      <c r="AA16" s="67">
        <f t="shared" si="11"/>
        <v>22</v>
      </c>
    </row>
    <row r="17" spans="1:27" x14ac:dyDescent="0.3">
      <c r="A17" s="63" t="s">
        <v>1037</v>
      </c>
      <c r="B17" s="64">
        <f>VLOOKUP($A17,'Return Data'!$B$7:$R$2843,3,0)</f>
        <v>44347</v>
      </c>
      <c r="C17" s="65">
        <f>VLOOKUP($A17,'Return Data'!$B$7:$R$2843,4,0)</f>
        <v>423.49160000000001</v>
      </c>
      <c r="D17" s="65">
        <f>VLOOKUP($A17,'Return Data'!$B$7:$R$2843,5,0)</f>
        <v>-0.59179999999999999</v>
      </c>
      <c r="E17" s="66">
        <f t="shared" si="0"/>
        <v>25</v>
      </c>
      <c r="F17" s="65">
        <f>VLOOKUP($A17,'Return Data'!$B$7:$R$2843,6,0)</f>
        <v>-0.59179999999999999</v>
      </c>
      <c r="G17" s="66">
        <f t="shared" si="1"/>
        <v>25</v>
      </c>
      <c r="H17" s="65">
        <f>VLOOKUP($A17,'Return Data'!$B$7:$R$2843,7,0)</f>
        <v>2.8679999999999999</v>
      </c>
      <c r="I17" s="66">
        <f t="shared" si="2"/>
        <v>10</v>
      </c>
      <c r="J17" s="65">
        <f>VLOOKUP($A17,'Return Data'!$B$7:$R$2843,8,0)</f>
        <v>4.5457000000000001</v>
      </c>
      <c r="K17" s="66">
        <f t="shared" si="3"/>
        <v>8</v>
      </c>
      <c r="L17" s="65">
        <f>VLOOKUP($A17,'Return Data'!$B$7:$R$2843,9,0)</f>
        <v>5.5777000000000001</v>
      </c>
      <c r="M17" s="66">
        <f t="shared" si="4"/>
        <v>3</v>
      </c>
      <c r="N17" s="65">
        <f>VLOOKUP($A17,'Return Data'!$B$7:$R$2843,10,0)</f>
        <v>3.8384</v>
      </c>
      <c r="O17" s="66">
        <f t="shared" si="5"/>
        <v>25</v>
      </c>
      <c r="P17" s="65">
        <f>VLOOKUP($A17,'Return Data'!$B$7:$R$2843,11,0)</f>
        <v>3.9321000000000002</v>
      </c>
      <c r="Q17" s="66">
        <f t="shared" si="6"/>
        <v>13</v>
      </c>
      <c r="R17" s="65">
        <f>VLOOKUP($A17,'Return Data'!$B$7:$R$2843,12,0)</f>
        <v>5.2690999999999999</v>
      </c>
      <c r="S17" s="66">
        <f t="shared" si="7"/>
        <v>8</v>
      </c>
      <c r="T17" s="65">
        <f>VLOOKUP($A17,'Return Data'!$B$7:$R$2843,13,0)</f>
        <v>6.5547000000000004</v>
      </c>
      <c r="U17" s="66">
        <f t="shared" si="8"/>
        <v>12</v>
      </c>
      <c r="V17" s="65">
        <f>VLOOKUP($A17,'Return Data'!$B$7:$R$2843,17,0)</f>
        <v>7.5106999999999999</v>
      </c>
      <c r="W17" s="66">
        <f t="shared" si="9"/>
        <v>4</v>
      </c>
      <c r="X17" s="65">
        <f>VLOOKUP($A17,'Return Data'!$B$7:$R$2843,14,0)</f>
        <v>7.9085000000000001</v>
      </c>
      <c r="Y17" s="66">
        <f t="shared" si="10"/>
        <v>4</v>
      </c>
      <c r="Z17" s="65">
        <f>VLOOKUP($A17,'Return Data'!$B$7:$R$2843,16,0)</f>
        <v>8.4184999999999999</v>
      </c>
      <c r="AA17" s="67">
        <f t="shared" si="11"/>
        <v>3</v>
      </c>
    </row>
    <row r="18" spans="1:27" x14ac:dyDescent="0.3">
      <c r="A18" s="63" t="s">
        <v>1038</v>
      </c>
      <c r="B18" s="64">
        <f>VLOOKUP($A18,'Return Data'!$B$7:$R$2843,3,0)</f>
        <v>44347</v>
      </c>
      <c r="C18" s="65">
        <f>VLOOKUP($A18,'Return Data'!$B$7:$R$2843,4,0)</f>
        <v>30.884699999999999</v>
      </c>
      <c r="D18" s="65">
        <f>VLOOKUP($A18,'Return Data'!$B$7:$R$2843,5,0)</f>
        <v>1.7729999999999999</v>
      </c>
      <c r="E18" s="66">
        <f t="shared" si="0"/>
        <v>17</v>
      </c>
      <c r="F18" s="65">
        <f>VLOOKUP($A18,'Return Data'!$B$7:$R$2843,6,0)</f>
        <v>1.7729999999999999</v>
      </c>
      <c r="G18" s="66">
        <f t="shared" si="1"/>
        <v>17</v>
      </c>
      <c r="H18" s="65">
        <f>VLOOKUP($A18,'Return Data'!$B$7:$R$2843,7,0)</f>
        <v>2.4491999999999998</v>
      </c>
      <c r="I18" s="66">
        <f t="shared" si="2"/>
        <v>17</v>
      </c>
      <c r="J18" s="65">
        <f>VLOOKUP($A18,'Return Data'!$B$7:$R$2843,8,0)</f>
        <v>3.5840999999999998</v>
      </c>
      <c r="K18" s="66">
        <f t="shared" si="3"/>
        <v>18</v>
      </c>
      <c r="L18" s="65">
        <f>VLOOKUP($A18,'Return Data'!$B$7:$R$2843,9,0)</f>
        <v>3.5945</v>
      </c>
      <c r="M18" s="66">
        <f t="shared" si="4"/>
        <v>16</v>
      </c>
      <c r="N18" s="65">
        <f>VLOOKUP($A18,'Return Data'!$B$7:$R$2843,10,0)</f>
        <v>5.0060000000000002</v>
      </c>
      <c r="O18" s="66">
        <f t="shared" si="5"/>
        <v>12</v>
      </c>
      <c r="P18" s="65">
        <f>VLOOKUP($A18,'Return Data'!$B$7:$R$2843,11,0)</f>
        <v>3.5991</v>
      </c>
      <c r="Q18" s="66">
        <f t="shared" si="6"/>
        <v>21</v>
      </c>
      <c r="R18" s="65">
        <f>VLOOKUP($A18,'Return Data'!$B$7:$R$2843,12,0)</f>
        <v>4.3085000000000004</v>
      </c>
      <c r="S18" s="66">
        <f t="shared" si="7"/>
        <v>21</v>
      </c>
      <c r="T18" s="65">
        <f>VLOOKUP($A18,'Return Data'!$B$7:$R$2843,13,0)</f>
        <v>5.2904</v>
      </c>
      <c r="U18" s="66">
        <f t="shared" si="8"/>
        <v>19</v>
      </c>
      <c r="V18" s="65">
        <f>VLOOKUP($A18,'Return Data'!$B$7:$R$2843,17,0)</f>
        <v>6.7203999999999997</v>
      </c>
      <c r="W18" s="66">
        <f t="shared" si="9"/>
        <v>12</v>
      </c>
      <c r="X18" s="65">
        <f>VLOOKUP($A18,'Return Data'!$B$7:$R$2843,14,0)</f>
        <v>7.3768000000000002</v>
      </c>
      <c r="Y18" s="66">
        <f t="shared" si="10"/>
        <v>12</v>
      </c>
      <c r="Z18" s="65">
        <f>VLOOKUP($A18,'Return Data'!$B$7:$R$2843,16,0)</f>
        <v>8.1590000000000007</v>
      </c>
      <c r="AA18" s="67">
        <f t="shared" si="11"/>
        <v>9</v>
      </c>
    </row>
    <row r="19" spans="1:27" x14ac:dyDescent="0.3">
      <c r="A19" s="63" t="s">
        <v>1041</v>
      </c>
      <c r="B19" s="64">
        <f>VLOOKUP($A19,'Return Data'!$B$7:$R$2843,3,0)</f>
        <v>44347</v>
      </c>
      <c r="C19" s="65">
        <f>VLOOKUP($A19,'Return Data'!$B$7:$R$2843,4,0)</f>
        <v>3074.8413999999998</v>
      </c>
      <c r="D19" s="65">
        <f>VLOOKUP($A19,'Return Data'!$B$7:$R$2843,5,0)</f>
        <v>1</v>
      </c>
      <c r="E19" s="66">
        <f t="shared" si="0"/>
        <v>21</v>
      </c>
      <c r="F19" s="65">
        <f>VLOOKUP($A19,'Return Data'!$B$7:$R$2843,6,0)</f>
        <v>1</v>
      </c>
      <c r="G19" s="66">
        <f t="shared" si="1"/>
        <v>21</v>
      </c>
      <c r="H19" s="65">
        <f>VLOOKUP($A19,'Return Data'!$B$7:$R$2843,7,0)</f>
        <v>1.6129</v>
      </c>
      <c r="I19" s="66">
        <f t="shared" si="2"/>
        <v>24</v>
      </c>
      <c r="J19" s="65">
        <f>VLOOKUP($A19,'Return Data'!$B$7:$R$2843,8,0)</f>
        <v>3.1949999999999998</v>
      </c>
      <c r="K19" s="66">
        <f t="shared" si="3"/>
        <v>23</v>
      </c>
      <c r="L19" s="65">
        <f>VLOOKUP($A19,'Return Data'!$B$7:$R$2843,9,0)</f>
        <v>3.2475000000000001</v>
      </c>
      <c r="M19" s="66">
        <f t="shared" si="4"/>
        <v>22</v>
      </c>
      <c r="N19" s="65">
        <f>VLOOKUP($A19,'Return Data'!$B$7:$R$2843,10,0)</f>
        <v>4.9965999999999999</v>
      </c>
      <c r="O19" s="66">
        <f t="shared" si="5"/>
        <v>13</v>
      </c>
      <c r="P19" s="65">
        <f>VLOOKUP($A19,'Return Data'!$B$7:$R$2843,11,0)</f>
        <v>3.7065999999999999</v>
      </c>
      <c r="Q19" s="66">
        <f t="shared" si="6"/>
        <v>16</v>
      </c>
      <c r="R19" s="65">
        <f>VLOOKUP($A19,'Return Data'!$B$7:$R$2843,12,0)</f>
        <v>4.4523000000000001</v>
      </c>
      <c r="S19" s="66">
        <f t="shared" si="7"/>
        <v>17</v>
      </c>
      <c r="T19" s="65">
        <f>VLOOKUP($A19,'Return Data'!$B$7:$R$2843,13,0)</f>
        <v>5.3888999999999996</v>
      </c>
      <c r="U19" s="66">
        <f t="shared" si="8"/>
        <v>18</v>
      </c>
      <c r="V19" s="65">
        <f>VLOOKUP($A19,'Return Data'!$B$7:$R$2843,17,0)</f>
        <v>7.0384000000000002</v>
      </c>
      <c r="W19" s="66">
        <f t="shared" si="9"/>
        <v>7</v>
      </c>
      <c r="X19" s="65">
        <f>VLOOKUP($A19,'Return Data'!$B$7:$R$2843,14,0)</f>
        <v>7.7020999999999997</v>
      </c>
      <c r="Y19" s="66">
        <f t="shared" si="10"/>
        <v>6</v>
      </c>
      <c r="Z19" s="65">
        <f>VLOOKUP($A19,'Return Data'!$B$7:$R$2843,16,0)</f>
        <v>8.1577999999999999</v>
      </c>
      <c r="AA19" s="67">
        <f t="shared" si="11"/>
        <v>10</v>
      </c>
    </row>
    <row r="20" spans="1:27" x14ac:dyDescent="0.3">
      <c r="A20" s="63" t="s">
        <v>1043</v>
      </c>
      <c r="B20" s="64">
        <f>VLOOKUP($A20,'Return Data'!$B$7:$R$2843,3,0)</f>
        <v>44347</v>
      </c>
      <c r="C20" s="65">
        <f>VLOOKUP($A20,'Return Data'!$B$7:$R$2843,4,0)</f>
        <v>29.658999999999999</v>
      </c>
      <c r="D20" s="65">
        <f>VLOOKUP($A20,'Return Data'!$B$7:$R$2843,5,0)</f>
        <v>0.49230000000000002</v>
      </c>
      <c r="E20" s="66">
        <f t="shared" si="0"/>
        <v>23</v>
      </c>
      <c r="F20" s="65">
        <f>VLOOKUP($A20,'Return Data'!$B$7:$R$2843,6,0)</f>
        <v>0.49230000000000002</v>
      </c>
      <c r="G20" s="66">
        <f t="shared" si="1"/>
        <v>23</v>
      </c>
      <c r="H20" s="65">
        <f>VLOOKUP($A20,'Return Data'!$B$7:$R$2843,7,0)</f>
        <v>2.0402</v>
      </c>
      <c r="I20" s="66">
        <f t="shared" si="2"/>
        <v>21</v>
      </c>
      <c r="J20" s="65">
        <f>VLOOKUP($A20,'Return Data'!$B$7:$R$2843,8,0)</f>
        <v>3.5297000000000001</v>
      </c>
      <c r="K20" s="66">
        <f t="shared" si="3"/>
        <v>20</v>
      </c>
      <c r="L20" s="65">
        <f>VLOOKUP($A20,'Return Data'!$B$7:$R$2843,9,0)</f>
        <v>3.2563</v>
      </c>
      <c r="M20" s="66">
        <f t="shared" si="4"/>
        <v>21</v>
      </c>
      <c r="N20" s="65">
        <f>VLOOKUP($A20,'Return Data'!$B$7:$R$2843,10,0)</f>
        <v>3.9771000000000001</v>
      </c>
      <c r="O20" s="66">
        <f t="shared" si="5"/>
        <v>24</v>
      </c>
      <c r="P20" s="65">
        <f>VLOOKUP($A20,'Return Data'!$B$7:$R$2843,11,0)</f>
        <v>3.1274000000000002</v>
      </c>
      <c r="Q20" s="66">
        <f t="shared" si="6"/>
        <v>25</v>
      </c>
      <c r="R20" s="65">
        <f>VLOOKUP($A20,'Return Data'!$B$7:$R$2843,12,0)</f>
        <v>3.7553000000000001</v>
      </c>
      <c r="S20" s="66">
        <f t="shared" si="7"/>
        <v>25</v>
      </c>
      <c r="T20" s="65">
        <f>VLOOKUP($A20,'Return Data'!$B$7:$R$2843,13,0)</f>
        <v>25.155200000000001</v>
      </c>
      <c r="U20" s="66">
        <f t="shared" si="8"/>
        <v>2</v>
      </c>
      <c r="V20" s="65">
        <f>VLOOKUP($A20,'Return Data'!$B$7:$R$2843,17,0)</f>
        <v>5.0641999999999996</v>
      </c>
      <c r="W20" s="66">
        <f t="shared" si="9"/>
        <v>17</v>
      </c>
      <c r="X20" s="65">
        <f>VLOOKUP($A20,'Return Data'!$B$7:$R$2843,14,0)</f>
        <v>5.7601000000000004</v>
      </c>
      <c r="Y20" s="66">
        <f t="shared" si="10"/>
        <v>17</v>
      </c>
      <c r="Z20" s="65">
        <f>VLOOKUP($A20,'Return Data'!$B$7:$R$2843,16,0)</f>
        <v>7.3838999999999997</v>
      </c>
      <c r="AA20" s="67">
        <f t="shared" si="11"/>
        <v>18</v>
      </c>
    </row>
    <row r="21" spans="1:27" x14ac:dyDescent="0.3">
      <c r="A21" s="63" t="s">
        <v>1045</v>
      </c>
      <c r="B21" s="64">
        <f>VLOOKUP($A21,'Return Data'!$B$7:$R$2843,3,0)</f>
        <v>44347</v>
      </c>
      <c r="C21" s="65">
        <f>VLOOKUP($A21,'Return Data'!$B$7:$R$2843,4,0)</f>
        <v>2800.6731</v>
      </c>
      <c r="D21" s="65">
        <f>VLOOKUP($A21,'Return Data'!$B$7:$R$2843,5,0)</f>
        <v>3.6015000000000001</v>
      </c>
      <c r="E21" s="66">
        <f t="shared" si="0"/>
        <v>2</v>
      </c>
      <c r="F21" s="65">
        <f>VLOOKUP($A21,'Return Data'!$B$7:$R$2843,6,0)</f>
        <v>3.6015000000000001</v>
      </c>
      <c r="G21" s="66">
        <f t="shared" si="1"/>
        <v>2</v>
      </c>
      <c r="H21" s="65">
        <f>VLOOKUP($A21,'Return Data'!$B$7:$R$2843,7,0)</f>
        <v>6.5502000000000002</v>
      </c>
      <c r="I21" s="66">
        <f t="shared" si="2"/>
        <v>3</v>
      </c>
      <c r="J21" s="65">
        <f>VLOOKUP($A21,'Return Data'!$B$7:$R$2843,8,0)</f>
        <v>5.7742000000000004</v>
      </c>
      <c r="K21" s="66">
        <f t="shared" si="3"/>
        <v>3</v>
      </c>
      <c r="L21" s="65">
        <f>VLOOKUP($A21,'Return Data'!$B$7:$R$2843,9,0)</f>
        <v>5.2850000000000001</v>
      </c>
      <c r="M21" s="66">
        <f t="shared" si="4"/>
        <v>4</v>
      </c>
      <c r="N21" s="65">
        <f>VLOOKUP($A21,'Return Data'!$B$7:$R$2843,10,0)</f>
        <v>5.5880000000000001</v>
      </c>
      <c r="O21" s="66">
        <f t="shared" si="5"/>
        <v>6</v>
      </c>
      <c r="P21" s="65">
        <f>VLOOKUP($A21,'Return Data'!$B$7:$R$2843,11,0)</f>
        <v>4.0465999999999998</v>
      </c>
      <c r="Q21" s="66">
        <f t="shared" si="6"/>
        <v>9</v>
      </c>
      <c r="R21" s="65">
        <f>VLOOKUP($A21,'Return Data'!$B$7:$R$2843,12,0)</f>
        <v>5.3430999999999997</v>
      </c>
      <c r="S21" s="66">
        <f t="shared" si="7"/>
        <v>6</v>
      </c>
      <c r="T21" s="65">
        <f>VLOOKUP($A21,'Return Data'!$B$7:$R$2843,13,0)</f>
        <v>6.7458999999999998</v>
      </c>
      <c r="U21" s="66">
        <f t="shared" si="8"/>
        <v>10</v>
      </c>
      <c r="V21" s="65">
        <f>VLOOKUP($A21,'Return Data'!$B$7:$R$2843,17,0)</f>
        <v>7.7180999999999997</v>
      </c>
      <c r="W21" s="66">
        <f t="shared" si="9"/>
        <v>2</v>
      </c>
      <c r="X21" s="65">
        <f>VLOOKUP($A21,'Return Data'!$B$7:$R$2843,14,0)</f>
        <v>8.2422000000000004</v>
      </c>
      <c r="Y21" s="66">
        <f t="shared" si="10"/>
        <v>1</v>
      </c>
      <c r="Z21" s="65">
        <f>VLOOKUP($A21,'Return Data'!$B$7:$R$2843,16,0)</f>
        <v>8.6321999999999992</v>
      </c>
      <c r="AA21" s="67">
        <f t="shared" si="11"/>
        <v>2</v>
      </c>
    </row>
    <row r="22" spans="1:27" x14ac:dyDescent="0.3">
      <c r="A22" s="63" t="s">
        <v>1046</v>
      </c>
      <c r="B22" s="64">
        <f>VLOOKUP($A22,'Return Data'!$B$7:$R$2843,3,0)</f>
        <v>44347</v>
      </c>
      <c r="C22" s="65">
        <f>VLOOKUP($A22,'Return Data'!$B$7:$R$2843,4,0)</f>
        <v>23.0669</v>
      </c>
      <c r="D22" s="65">
        <f>VLOOKUP($A22,'Return Data'!$B$7:$R$2843,5,0)</f>
        <v>1.4242999999999999</v>
      </c>
      <c r="E22" s="66">
        <f t="shared" si="0"/>
        <v>19</v>
      </c>
      <c r="F22" s="65">
        <f>VLOOKUP($A22,'Return Data'!$B$7:$R$2843,6,0)</f>
        <v>1.4242999999999999</v>
      </c>
      <c r="G22" s="66">
        <f t="shared" si="1"/>
        <v>19</v>
      </c>
      <c r="H22" s="65">
        <f>VLOOKUP($A22,'Return Data'!$B$7:$R$2843,7,0)</f>
        <v>2.4876999999999998</v>
      </c>
      <c r="I22" s="66">
        <f t="shared" si="2"/>
        <v>16</v>
      </c>
      <c r="J22" s="65">
        <f>VLOOKUP($A22,'Return Data'!$B$7:$R$2843,8,0)</f>
        <v>4.0639000000000003</v>
      </c>
      <c r="K22" s="66">
        <f t="shared" si="3"/>
        <v>13</v>
      </c>
      <c r="L22" s="65">
        <f>VLOOKUP($A22,'Return Data'!$B$7:$R$2843,9,0)</f>
        <v>3.8664999999999998</v>
      </c>
      <c r="M22" s="66">
        <f t="shared" si="4"/>
        <v>11</v>
      </c>
      <c r="N22" s="65">
        <f>VLOOKUP($A22,'Return Data'!$B$7:$R$2843,10,0)</f>
        <v>5.2686999999999999</v>
      </c>
      <c r="O22" s="66">
        <f t="shared" si="5"/>
        <v>8</v>
      </c>
      <c r="P22" s="65">
        <f>VLOOKUP($A22,'Return Data'!$B$7:$R$2843,11,0)</f>
        <v>4.0315000000000003</v>
      </c>
      <c r="Q22" s="66">
        <f t="shared" si="6"/>
        <v>10</v>
      </c>
      <c r="R22" s="65">
        <f>VLOOKUP($A22,'Return Data'!$B$7:$R$2843,12,0)</f>
        <v>5.0297000000000001</v>
      </c>
      <c r="S22" s="66">
        <f t="shared" si="7"/>
        <v>11</v>
      </c>
      <c r="T22" s="65">
        <f>VLOOKUP($A22,'Return Data'!$B$7:$R$2843,13,0)</f>
        <v>8.1622000000000003</v>
      </c>
      <c r="U22" s="66">
        <f t="shared" si="8"/>
        <v>6</v>
      </c>
      <c r="V22" s="65">
        <f>VLOOKUP($A22,'Return Data'!$B$7:$R$2843,17,0)</f>
        <v>5.5076000000000001</v>
      </c>
      <c r="W22" s="66">
        <f t="shared" si="9"/>
        <v>15</v>
      </c>
      <c r="X22" s="65">
        <f>VLOOKUP($A22,'Return Data'!$B$7:$R$2843,14,0)</f>
        <v>6.5434999999999999</v>
      </c>
      <c r="Y22" s="66">
        <f t="shared" si="10"/>
        <v>15</v>
      </c>
      <c r="Z22" s="65">
        <f>VLOOKUP($A22,'Return Data'!$B$7:$R$2843,16,0)</f>
        <v>8.1087000000000007</v>
      </c>
      <c r="AA22" s="67">
        <f t="shared" si="11"/>
        <v>11</v>
      </c>
    </row>
    <row r="23" spans="1:27" x14ac:dyDescent="0.3">
      <c r="A23" s="63" t="s">
        <v>1049</v>
      </c>
      <c r="B23" s="64">
        <f>VLOOKUP($A23,'Return Data'!$B$7:$R$2843,3,0)</f>
        <v>44347</v>
      </c>
      <c r="C23" s="65">
        <f>VLOOKUP($A23,'Return Data'!$B$7:$R$2843,4,0)</f>
        <v>33.365000000000002</v>
      </c>
      <c r="D23" s="65">
        <f>VLOOKUP($A23,'Return Data'!$B$7:$R$2843,5,0)</f>
        <v>2.3342000000000001</v>
      </c>
      <c r="E23" s="66">
        <f t="shared" si="0"/>
        <v>13</v>
      </c>
      <c r="F23" s="65">
        <f>VLOOKUP($A23,'Return Data'!$B$7:$R$2843,6,0)</f>
        <v>2.3342000000000001</v>
      </c>
      <c r="G23" s="66">
        <f t="shared" si="1"/>
        <v>13</v>
      </c>
      <c r="H23" s="65">
        <f>VLOOKUP($A23,'Return Data'!$B$7:$R$2843,7,0)</f>
        <v>2.6425000000000001</v>
      </c>
      <c r="I23" s="66">
        <f t="shared" si="2"/>
        <v>14</v>
      </c>
      <c r="J23" s="65">
        <f>VLOOKUP($A23,'Return Data'!$B$7:$R$2843,8,0)</f>
        <v>3.5446</v>
      </c>
      <c r="K23" s="66">
        <f t="shared" si="3"/>
        <v>19</v>
      </c>
      <c r="L23" s="65">
        <f>VLOOKUP($A23,'Return Data'!$B$7:$R$2843,9,0)</f>
        <v>3.5537000000000001</v>
      </c>
      <c r="M23" s="66">
        <f t="shared" si="4"/>
        <v>18</v>
      </c>
      <c r="N23" s="65">
        <f>VLOOKUP($A23,'Return Data'!$B$7:$R$2843,10,0)</f>
        <v>4.4923999999999999</v>
      </c>
      <c r="O23" s="66">
        <f t="shared" si="5"/>
        <v>20</v>
      </c>
      <c r="P23" s="65">
        <f>VLOOKUP($A23,'Return Data'!$B$7:$R$2843,11,0)</f>
        <v>4.6627000000000001</v>
      </c>
      <c r="Q23" s="66">
        <f t="shared" si="6"/>
        <v>4</v>
      </c>
      <c r="R23" s="65">
        <f>VLOOKUP($A23,'Return Data'!$B$7:$R$2843,12,0)</f>
        <v>5.0522999999999998</v>
      </c>
      <c r="S23" s="66">
        <f t="shared" si="7"/>
        <v>10</v>
      </c>
      <c r="T23" s="65">
        <f>VLOOKUP($A23,'Return Data'!$B$7:$R$2843,13,0)</f>
        <v>6.7525000000000004</v>
      </c>
      <c r="U23" s="66">
        <f t="shared" si="8"/>
        <v>9</v>
      </c>
      <c r="V23" s="65">
        <f>VLOOKUP($A23,'Return Data'!$B$7:$R$2843,17,0)</f>
        <v>5.4424999999999999</v>
      </c>
      <c r="W23" s="66">
        <f t="shared" si="9"/>
        <v>16</v>
      </c>
      <c r="X23" s="65">
        <f>VLOOKUP($A23,'Return Data'!$B$7:$R$2843,14,0)</f>
        <v>6.1803999999999997</v>
      </c>
      <c r="Y23" s="66">
        <f t="shared" si="10"/>
        <v>16</v>
      </c>
      <c r="Z23" s="65">
        <f>VLOOKUP($A23,'Return Data'!$B$7:$R$2843,16,0)</f>
        <v>7.6898999999999997</v>
      </c>
      <c r="AA23" s="67">
        <f t="shared" si="11"/>
        <v>15</v>
      </c>
    </row>
    <row r="24" spans="1:27" x14ac:dyDescent="0.3">
      <c r="A24" s="63" t="s">
        <v>1050</v>
      </c>
      <c r="B24" s="64">
        <f>VLOOKUP($A24,'Return Data'!$B$7:$R$2843,3,0)</f>
        <v>44347</v>
      </c>
      <c r="C24" s="65">
        <f>VLOOKUP($A24,'Return Data'!$B$7:$R$2843,4,0)</f>
        <v>1355.0336</v>
      </c>
      <c r="D24" s="65">
        <f>VLOOKUP($A24,'Return Data'!$B$7:$R$2843,5,0)</f>
        <v>2.6646000000000001</v>
      </c>
      <c r="E24" s="66">
        <f t="shared" si="0"/>
        <v>7</v>
      </c>
      <c r="F24" s="65">
        <f>VLOOKUP($A24,'Return Data'!$B$7:$R$2843,6,0)</f>
        <v>2.6646000000000001</v>
      </c>
      <c r="G24" s="66">
        <f t="shared" si="1"/>
        <v>7</v>
      </c>
      <c r="H24" s="65">
        <f>VLOOKUP($A24,'Return Data'!$B$7:$R$2843,7,0)</f>
        <v>4.5149999999999997</v>
      </c>
      <c r="I24" s="66">
        <f t="shared" si="2"/>
        <v>5</v>
      </c>
      <c r="J24" s="65">
        <f>VLOOKUP($A24,'Return Data'!$B$7:$R$2843,8,0)</f>
        <v>5.1078999999999999</v>
      </c>
      <c r="K24" s="66">
        <f t="shared" si="3"/>
        <v>5</v>
      </c>
      <c r="L24" s="65">
        <f>VLOOKUP($A24,'Return Data'!$B$7:$R$2843,9,0)</f>
        <v>4.6760999999999999</v>
      </c>
      <c r="M24" s="66">
        <f t="shared" si="4"/>
        <v>6</v>
      </c>
      <c r="N24" s="65">
        <f>VLOOKUP($A24,'Return Data'!$B$7:$R$2843,10,0)</f>
        <v>5.1973000000000003</v>
      </c>
      <c r="O24" s="66">
        <f t="shared" si="5"/>
        <v>10</v>
      </c>
      <c r="P24" s="65">
        <f>VLOOKUP($A24,'Return Data'!$B$7:$R$2843,11,0)</f>
        <v>3.9529999999999998</v>
      </c>
      <c r="Q24" s="66">
        <f t="shared" si="6"/>
        <v>12</v>
      </c>
      <c r="R24" s="65">
        <f>VLOOKUP($A24,'Return Data'!$B$7:$R$2843,12,0)</f>
        <v>4.7182000000000004</v>
      </c>
      <c r="S24" s="66">
        <f t="shared" si="7"/>
        <v>14</v>
      </c>
      <c r="T24" s="65">
        <f>VLOOKUP($A24,'Return Data'!$B$7:$R$2843,13,0)</f>
        <v>5.5415999999999999</v>
      </c>
      <c r="U24" s="66">
        <f t="shared" si="8"/>
        <v>17</v>
      </c>
      <c r="V24" s="65">
        <f>VLOOKUP($A24,'Return Data'!$B$7:$R$2843,17,0)</f>
        <v>6.8514999999999997</v>
      </c>
      <c r="W24" s="66">
        <f t="shared" si="9"/>
        <v>10</v>
      </c>
      <c r="X24" s="65">
        <f>VLOOKUP($A24,'Return Data'!$B$7:$R$2843,14,0)</f>
        <v>7.4827000000000004</v>
      </c>
      <c r="Y24" s="66">
        <f t="shared" si="10"/>
        <v>10</v>
      </c>
      <c r="Z24" s="65">
        <f>VLOOKUP($A24,'Return Data'!$B$7:$R$2843,16,0)</f>
        <v>7.3383000000000003</v>
      </c>
      <c r="AA24" s="67">
        <f t="shared" si="11"/>
        <v>19</v>
      </c>
    </row>
    <row r="25" spans="1:27" x14ac:dyDescent="0.3">
      <c r="A25" s="63" t="s">
        <v>1052</v>
      </c>
      <c r="B25" s="64">
        <f>VLOOKUP($A25,'Return Data'!$B$7:$R$2843,3,0)</f>
        <v>44347</v>
      </c>
      <c r="C25" s="65">
        <f>VLOOKUP($A25,'Return Data'!$B$7:$R$2843,4,0)</f>
        <v>1905.1116999999999</v>
      </c>
      <c r="D25" s="65">
        <f>VLOOKUP($A25,'Return Data'!$B$7:$R$2843,5,0)</f>
        <v>2.4451999999999998</v>
      </c>
      <c r="E25" s="66">
        <f t="shared" si="0"/>
        <v>10</v>
      </c>
      <c r="F25" s="65">
        <f>VLOOKUP($A25,'Return Data'!$B$7:$R$2843,6,0)</f>
        <v>2.4451999999999998</v>
      </c>
      <c r="G25" s="66">
        <f t="shared" si="1"/>
        <v>10</v>
      </c>
      <c r="H25" s="65">
        <f>VLOOKUP($A25,'Return Data'!$B$7:$R$2843,7,0)</f>
        <v>2.8582000000000001</v>
      </c>
      <c r="I25" s="66">
        <f t="shared" si="2"/>
        <v>11</v>
      </c>
      <c r="J25" s="65">
        <f>VLOOKUP($A25,'Return Data'!$B$7:$R$2843,8,0)</f>
        <v>4.0629999999999997</v>
      </c>
      <c r="K25" s="66">
        <f t="shared" si="3"/>
        <v>14</v>
      </c>
      <c r="L25" s="65">
        <f>VLOOKUP($A25,'Return Data'!$B$7:$R$2843,9,0)</f>
        <v>3.7875999999999999</v>
      </c>
      <c r="M25" s="66">
        <f t="shared" si="4"/>
        <v>13</v>
      </c>
      <c r="N25" s="65">
        <f>VLOOKUP($A25,'Return Data'!$B$7:$R$2843,10,0)</f>
        <v>4.9245999999999999</v>
      </c>
      <c r="O25" s="66">
        <f t="shared" si="5"/>
        <v>15</v>
      </c>
      <c r="P25" s="65">
        <f>VLOOKUP($A25,'Return Data'!$B$7:$R$2843,11,0)</f>
        <v>3.6004</v>
      </c>
      <c r="Q25" s="66">
        <f t="shared" si="6"/>
        <v>20</v>
      </c>
      <c r="R25" s="65">
        <f>VLOOKUP($A25,'Return Data'!$B$7:$R$2843,12,0)</f>
        <v>4.5529000000000002</v>
      </c>
      <c r="S25" s="66">
        <f t="shared" si="7"/>
        <v>16</v>
      </c>
      <c r="T25" s="65">
        <f>VLOOKUP($A25,'Return Data'!$B$7:$R$2843,13,0)</f>
        <v>5.8257000000000003</v>
      </c>
      <c r="U25" s="66">
        <f t="shared" si="8"/>
        <v>15</v>
      </c>
      <c r="V25" s="65">
        <f>VLOOKUP($A25,'Return Data'!$B$7:$R$2843,17,0)</f>
        <v>5.7857000000000003</v>
      </c>
      <c r="W25" s="66">
        <f t="shared" si="9"/>
        <v>14</v>
      </c>
      <c r="X25" s="65">
        <f>VLOOKUP($A25,'Return Data'!$B$7:$R$2843,14,0)</f>
        <v>6.6604999999999999</v>
      </c>
      <c r="Y25" s="66">
        <f t="shared" si="10"/>
        <v>14</v>
      </c>
      <c r="Z25" s="65">
        <f>VLOOKUP($A25,'Return Data'!$B$7:$R$2843,16,0)</f>
        <v>7.399</v>
      </c>
      <c r="AA25" s="67">
        <f t="shared" si="11"/>
        <v>17</v>
      </c>
    </row>
    <row r="26" spans="1:27" x14ac:dyDescent="0.3">
      <c r="A26" s="63" t="s">
        <v>1055</v>
      </c>
      <c r="B26" s="64">
        <f>VLOOKUP($A26,'Return Data'!$B$7:$R$2843,3,0)</f>
        <v>44347</v>
      </c>
      <c r="C26" s="65">
        <f>VLOOKUP($A26,'Return Data'!$B$7:$R$2843,4,0)</f>
        <v>3051.1898000000001</v>
      </c>
      <c r="D26" s="65">
        <f>VLOOKUP($A26,'Return Data'!$B$7:$R$2843,5,0)</f>
        <v>3.1349999999999998</v>
      </c>
      <c r="E26" s="66">
        <f t="shared" si="0"/>
        <v>5</v>
      </c>
      <c r="F26" s="65">
        <f>VLOOKUP($A26,'Return Data'!$B$7:$R$2843,6,0)</f>
        <v>3.1349999999999998</v>
      </c>
      <c r="G26" s="66">
        <f t="shared" si="1"/>
        <v>5</v>
      </c>
      <c r="H26" s="65">
        <f>VLOOKUP($A26,'Return Data'!$B$7:$R$2843,7,0)</f>
        <v>6.6227</v>
      </c>
      <c r="I26" s="66">
        <f t="shared" si="2"/>
        <v>2</v>
      </c>
      <c r="J26" s="65">
        <f>VLOOKUP($A26,'Return Data'!$B$7:$R$2843,8,0)</f>
        <v>5.9831000000000003</v>
      </c>
      <c r="K26" s="66">
        <f t="shared" si="3"/>
        <v>2</v>
      </c>
      <c r="L26" s="65">
        <f>VLOOKUP($A26,'Return Data'!$B$7:$R$2843,9,0)</f>
        <v>5.6246</v>
      </c>
      <c r="M26" s="66">
        <f t="shared" si="4"/>
        <v>2</v>
      </c>
      <c r="N26" s="65">
        <f>VLOOKUP($A26,'Return Data'!$B$7:$R$2843,10,0)</f>
        <v>6.5909000000000004</v>
      </c>
      <c r="O26" s="66">
        <f t="shared" si="5"/>
        <v>3</v>
      </c>
      <c r="P26" s="65">
        <f>VLOOKUP($A26,'Return Data'!$B$7:$R$2843,11,0)</f>
        <v>4.9545000000000003</v>
      </c>
      <c r="Q26" s="66">
        <f t="shared" si="6"/>
        <v>3</v>
      </c>
      <c r="R26" s="65">
        <f>VLOOKUP($A26,'Return Data'!$B$7:$R$2843,12,0)</f>
        <v>5.9</v>
      </c>
      <c r="S26" s="66">
        <f t="shared" si="7"/>
        <v>3</v>
      </c>
      <c r="T26" s="65">
        <f>VLOOKUP($A26,'Return Data'!$B$7:$R$2843,13,0)</f>
        <v>6.86</v>
      </c>
      <c r="U26" s="66">
        <f t="shared" si="8"/>
        <v>8</v>
      </c>
      <c r="V26" s="65">
        <f>VLOOKUP($A26,'Return Data'!$B$7:$R$2843,17,0)</f>
        <v>6.7515000000000001</v>
      </c>
      <c r="W26" s="66">
        <f t="shared" si="9"/>
        <v>11</v>
      </c>
      <c r="X26" s="65">
        <f>VLOOKUP($A26,'Return Data'!$B$7:$R$2843,14,0)</f>
        <v>7.5054999999999996</v>
      </c>
      <c r="Y26" s="66">
        <f t="shared" si="10"/>
        <v>9</v>
      </c>
      <c r="Z26" s="65">
        <f>VLOOKUP($A26,'Return Data'!$B$7:$R$2843,16,0)</f>
        <v>8.2116000000000007</v>
      </c>
      <c r="AA26" s="67">
        <f t="shared" si="11"/>
        <v>7</v>
      </c>
    </row>
    <row r="27" spans="1:27" x14ac:dyDescent="0.3">
      <c r="A27" s="63" t="s">
        <v>1057</v>
      </c>
      <c r="B27" s="64">
        <f>VLOOKUP($A27,'Return Data'!$B$7:$R$2843,3,0)</f>
        <v>44347</v>
      </c>
      <c r="C27" s="65">
        <f>VLOOKUP($A27,'Return Data'!$B$7:$R$2843,4,0)</f>
        <v>24.739000000000001</v>
      </c>
      <c r="D27" s="65">
        <f>VLOOKUP($A27,'Return Data'!$B$7:$R$2843,5,0)</f>
        <v>-4.3262999999999998</v>
      </c>
      <c r="E27" s="66">
        <f t="shared" si="0"/>
        <v>26</v>
      </c>
      <c r="F27" s="65">
        <f>VLOOKUP($A27,'Return Data'!$B$7:$R$2843,6,0)</f>
        <v>-4.3262999999999998</v>
      </c>
      <c r="G27" s="66">
        <f t="shared" si="1"/>
        <v>26</v>
      </c>
      <c r="H27" s="65">
        <f>VLOOKUP($A27,'Return Data'!$B$7:$R$2843,7,0)</f>
        <v>3.9655</v>
      </c>
      <c r="I27" s="66">
        <f t="shared" si="2"/>
        <v>7</v>
      </c>
      <c r="J27" s="65">
        <f>VLOOKUP($A27,'Return Data'!$B$7:$R$2843,8,0)</f>
        <v>4.6346999999999996</v>
      </c>
      <c r="K27" s="66">
        <f t="shared" si="3"/>
        <v>7</v>
      </c>
      <c r="L27" s="65">
        <f>VLOOKUP($A27,'Return Data'!$B$7:$R$2843,9,0)</f>
        <v>4.5195999999999996</v>
      </c>
      <c r="M27" s="66">
        <f t="shared" si="4"/>
        <v>7</v>
      </c>
      <c r="N27" s="65">
        <f>VLOOKUP($A27,'Return Data'!$B$7:$R$2843,10,0)</f>
        <v>4.9821999999999997</v>
      </c>
      <c r="O27" s="66">
        <f t="shared" si="5"/>
        <v>14</v>
      </c>
      <c r="P27" s="65">
        <f>VLOOKUP($A27,'Return Data'!$B$7:$R$2843,11,0)</f>
        <v>4.3609999999999998</v>
      </c>
      <c r="Q27" s="66">
        <f t="shared" si="6"/>
        <v>7</v>
      </c>
      <c r="R27" s="65">
        <f>VLOOKUP($A27,'Return Data'!$B$7:$R$2843,12,0)</f>
        <v>5.2836999999999996</v>
      </c>
      <c r="S27" s="66">
        <f t="shared" si="7"/>
        <v>7</v>
      </c>
      <c r="T27" s="65">
        <f>VLOOKUP($A27,'Return Data'!$B$7:$R$2843,13,0)</f>
        <v>3.1602999999999999</v>
      </c>
      <c r="U27" s="66">
        <f t="shared" si="8"/>
        <v>25</v>
      </c>
      <c r="V27" s="65">
        <f>VLOOKUP($A27,'Return Data'!$B$7:$R$2843,17,0)</f>
        <v>-3.7143999999999999</v>
      </c>
      <c r="W27" s="66">
        <f t="shared" si="9"/>
        <v>24</v>
      </c>
      <c r="X27" s="65">
        <f>VLOOKUP($A27,'Return Data'!$B$7:$R$2843,14,0)</f>
        <v>0.15160000000000001</v>
      </c>
      <c r="Y27" s="66">
        <f t="shared" si="10"/>
        <v>23</v>
      </c>
      <c r="Z27" s="65">
        <f>VLOOKUP($A27,'Return Data'!$B$7:$R$2843,16,0)</f>
        <v>5.8644999999999996</v>
      </c>
      <c r="AA27" s="67">
        <f t="shared" si="11"/>
        <v>23</v>
      </c>
    </row>
    <row r="28" spans="1:27" x14ac:dyDescent="0.3">
      <c r="A28" s="63" t="s">
        <v>1059</v>
      </c>
      <c r="B28" s="64">
        <f>VLOOKUP($A28,'Return Data'!$B$7:$R$2843,3,0)</f>
        <v>44347</v>
      </c>
      <c r="C28" s="65">
        <f>VLOOKUP($A28,'Return Data'!$B$7:$R$2843,4,0)</f>
        <v>2867.4151000000002</v>
      </c>
      <c r="D28" s="65">
        <f>VLOOKUP($A28,'Return Data'!$B$7:$R$2843,5,0)</f>
        <v>2.3847</v>
      </c>
      <c r="E28" s="66">
        <f t="shared" si="0"/>
        <v>12</v>
      </c>
      <c r="F28" s="65">
        <f>VLOOKUP($A28,'Return Data'!$B$7:$R$2843,6,0)</f>
        <v>2.3847</v>
      </c>
      <c r="G28" s="66">
        <f t="shared" si="1"/>
        <v>12</v>
      </c>
      <c r="H28" s="65">
        <f>VLOOKUP($A28,'Return Data'!$B$7:$R$2843,7,0)</f>
        <v>1.9186000000000001</v>
      </c>
      <c r="I28" s="66">
        <f t="shared" si="2"/>
        <v>22</v>
      </c>
      <c r="J28" s="65">
        <f>VLOOKUP($A28,'Return Data'!$B$7:$R$2843,8,0)</f>
        <v>3.4864999999999999</v>
      </c>
      <c r="K28" s="66">
        <f t="shared" si="3"/>
        <v>21</v>
      </c>
      <c r="L28" s="65">
        <f>VLOOKUP($A28,'Return Data'!$B$7:$R$2843,9,0)</f>
        <v>3.4801000000000002</v>
      </c>
      <c r="M28" s="66">
        <f t="shared" si="4"/>
        <v>19</v>
      </c>
      <c r="N28" s="65">
        <f>VLOOKUP($A28,'Return Data'!$B$7:$R$2843,10,0)</f>
        <v>4.5918000000000001</v>
      </c>
      <c r="O28" s="66">
        <f t="shared" si="5"/>
        <v>19</v>
      </c>
      <c r="P28" s="65">
        <f>VLOOKUP($A28,'Return Data'!$B$7:$R$2843,11,0)</f>
        <v>3.7079</v>
      </c>
      <c r="Q28" s="66">
        <f t="shared" si="6"/>
        <v>15</v>
      </c>
      <c r="R28" s="65">
        <f>VLOOKUP($A28,'Return Data'!$B$7:$R$2843,12,0)</f>
        <v>4.1628999999999996</v>
      </c>
      <c r="S28" s="66">
        <f t="shared" si="7"/>
        <v>23</v>
      </c>
      <c r="T28" s="65">
        <f>VLOOKUP($A28,'Return Data'!$B$7:$R$2843,13,0)</f>
        <v>10.1639</v>
      </c>
      <c r="U28" s="66">
        <f t="shared" si="8"/>
        <v>5</v>
      </c>
      <c r="V28" s="65">
        <f>VLOOKUP($A28,'Return Data'!$B$7:$R$2843,17,0)</f>
        <v>-3.0648</v>
      </c>
      <c r="W28" s="66">
        <f t="shared" si="9"/>
        <v>23</v>
      </c>
      <c r="X28" s="65">
        <f>VLOOKUP($A28,'Return Data'!$B$7:$R$2843,14,0)</f>
        <v>-0.20660000000000001</v>
      </c>
      <c r="Y28" s="66">
        <f t="shared" si="10"/>
        <v>24</v>
      </c>
      <c r="Z28" s="65">
        <f>VLOOKUP($A28,'Return Data'!$B$7:$R$2843,16,0)</f>
        <v>5.5176999999999996</v>
      </c>
      <c r="AA28" s="67">
        <f t="shared" si="11"/>
        <v>24</v>
      </c>
    </row>
    <row r="29" spans="1:27" x14ac:dyDescent="0.3">
      <c r="A29" s="63" t="s">
        <v>1061</v>
      </c>
      <c r="B29" s="64">
        <f>VLOOKUP($A29,'Return Data'!$B$7:$R$2843,3,0)</f>
        <v>44347</v>
      </c>
      <c r="C29" s="65">
        <f>VLOOKUP($A29,'Return Data'!$B$7:$R$2843,4,0)</f>
        <v>2815.8130999999998</v>
      </c>
      <c r="D29" s="65">
        <f>VLOOKUP($A29,'Return Data'!$B$7:$R$2843,5,0)</f>
        <v>3.2143000000000002</v>
      </c>
      <c r="E29" s="66">
        <f t="shared" si="0"/>
        <v>4</v>
      </c>
      <c r="F29" s="65">
        <f>VLOOKUP($A29,'Return Data'!$B$7:$R$2843,6,0)</f>
        <v>3.2143000000000002</v>
      </c>
      <c r="G29" s="66">
        <f t="shared" si="1"/>
        <v>4</v>
      </c>
      <c r="H29" s="65">
        <f>VLOOKUP($A29,'Return Data'!$B$7:$R$2843,7,0)</f>
        <v>3.0198</v>
      </c>
      <c r="I29" s="66">
        <f t="shared" si="2"/>
        <v>9</v>
      </c>
      <c r="J29" s="65">
        <f>VLOOKUP($A29,'Return Data'!$B$7:$R$2843,8,0)</f>
        <v>3.9045999999999998</v>
      </c>
      <c r="K29" s="66">
        <f t="shared" si="3"/>
        <v>15</v>
      </c>
      <c r="L29" s="65">
        <f>VLOOKUP($A29,'Return Data'!$B$7:$R$2843,9,0)</f>
        <v>3.7639</v>
      </c>
      <c r="M29" s="66">
        <f t="shared" si="4"/>
        <v>14</v>
      </c>
      <c r="N29" s="65">
        <f>VLOOKUP($A29,'Return Data'!$B$7:$R$2843,10,0)</f>
        <v>4.1505000000000001</v>
      </c>
      <c r="O29" s="66">
        <f t="shared" si="5"/>
        <v>22</v>
      </c>
      <c r="P29" s="65">
        <f>VLOOKUP($A29,'Return Data'!$B$7:$R$2843,11,0)</f>
        <v>3.4691000000000001</v>
      </c>
      <c r="Q29" s="66">
        <f t="shared" si="6"/>
        <v>23</v>
      </c>
      <c r="R29" s="65">
        <f>VLOOKUP($A29,'Return Data'!$B$7:$R$2843,12,0)</f>
        <v>4.3826999999999998</v>
      </c>
      <c r="S29" s="66">
        <f t="shared" si="7"/>
        <v>19</v>
      </c>
      <c r="T29" s="65">
        <f>VLOOKUP($A29,'Return Data'!$B$7:$R$2843,13,0)</f>
        <v>5.1726000000000001</v>
      </c>
      <c r="U29" s="66">
        <f t="shared" si="8"/>
        <v>21</v>
      </c>
      <c r="V29" s="65">
        <f>VLOOKUP($A29,'Return Data'!$B$7:$R$2843,17,0)</f>
        <v>6.8807999999999998</v>
      </c>
      <c r="W29" s="66">
        <f t="shared" si="9"/>
        <v>9</v>
      </c>
      <c r="X29" s="65">
        <f>VLOOKUP($A29,'Return Data'!$B$7:$R$2843,14,0)</f>
        <v>7.4333</v>
      </c>
      <c r="Y29" s="66">
        <f t="shared" si="10"/>
        <v>11</v>
      </c>
      <c r="Z29" s="65">
        <f>VLOOKUP($A29,'Return Data'!$B$7:$R$2843,16,0)</f>
        <v>7.9832000000000001</v>
      </c>
      <c r="AA29" s="67">
        <f t="shared" si="11"/>
        <v>12</v>
      </c>
    </row>
    <row r="30" spans="1:27" x14ac:dyDescent="0.3">
      <c r="A30" s="63" t="s">
        <v>1062</v>
      </c>
      <c r="B30" s="64">
        <f>VLOOKUP($A30,'Return Data'!$B$7:$R$2843,3,0)</f>
        <v>44347</v>
      </c>
      <c r="C30" s="65">
        <f>VLOOKUP($A30,'Return Data'!$B$7:$R$2843,4,0)</f>
        <v>27.303699999999999</v>
      </c>
      <c r="D30" s="65">
        <f>VLOOKUP($A30,'Return Data'!$B$7:$R$2843,5,0)</f>
        <v>1.1587000000000001</v>
      </c>
      <c r="E30" s="66">
        <f t="shared" si="0"/>
        <v>20</v>
      </c>
      <c r="F30" s="65">
        <f>VLOOKUP($A30,'Return Data'!$B$7:$R$2843,6,0)</f>
        <v>1.1587000000000001</v>
      </c>
      <c r="G30" s="66">
        <f t="shared" si="1"/>
        <v>20</v>
      </c>
      <c r="H30" s="65">
        <f>VLOOKUP($A30,'Return Data'!$B$7:$R$2843,7,0)</f>
        <v>2.1589</v>
      </c>
      <c r="I30" s="66">
        <f t="shared" si="2"/>
        <v>20</v>
      </c>
      <c r="J30" s="65">
        <f>VLOOKUP($A30,'Return Data'!$B$7:$R$2843,8,0)</f>
        <v>3.6526999999999998</v>
      </c>
      <c r="K30" s="66">
        <f t="shared" si="3"/>
        <v>16</v>
      </c>
      <c r="L30" s="65">
        <f>VLOOKUP($A30,'Return Data'!$B$7:$R$2843,9,0)</f>
        <v>3.6074999999999999</v>
      </c>
      <c r="M30" s="66">
        <f t="shared" si="4"/>
        <v>15</v>
      </c>
      <c r="N30" s="65">
        <f>VLOOKUP($A30,'Return Data'!$B$7:$R$2843,10,0)</f>
        <v>4.4650999999999996</v>
      </c>
      <c r="O30" s="66">
        <f t="shared" si="5"/>
        <v>21</v>
      </c>
      <c r="P30" s="65">
        <f>VLOOKUP($A30,'Return Data'!$B$7:$R$2843,11,0)</f>
        <v>3.6968999999999999</v>
      </c>
      <c r="Q30" s="66">
        <f t="shared" si="6"/>
        <v>18</v>
      </c>
      <c r="R30" s="65">
        <f>VLOOKUP($A30,'Return Data'!$B$7:$R$2843,12,0)</f>
        <v>4.1974999999999998</v>
      </c>
      <c r="S30" s="66">
        <f t="shared" si="7"/>
        <v>22</v>
      </c>
      <c r="T30" s="65">
        <f>VLOOKUP($A30,'Return Data'!$B$7:$R$2843,13,0)</f>
        <v>4.9402999999999997</v>
      </c>
      <c r="U30" s="66">
        <f t="shared" si="8"/>
        <v>23</v>
      </c>
      <c r="V30" s="65">
        <f>VLOOKUP($A30,'Return Data'!$B$7:$R$2843,17,0)</f>
        <v>1.2373000000000001</v>
      </c>
      <c r="W30" s="66">
        <f t="shared" si="9"/>
        <v>20</v>
      </c>
      <c r="X30" s="65">
        <f>VLOOKUP($A30,'Return Data'!$B$7:$R$2843,14,0)</f>
        <v>3.5831</v>
      </c>
      <c r="Y30" s="66">
        <f t="shared" si="10"/>
        <v>20</v>
      </c>
      <c r="Z30" s="65">
        <f>VLOOKUP($A30,'Return Data'!$B$7:$R$2843,16,0)</f>
        <v>6.8403999999999998</v>
      </c>
      <c r="AA30" s="67">
        <f t="shared" si="11"/>
        <v>20</v>
      </c>
    </row>
    <row r="31" spans="1:27" x14ac:dyDescent="0.3">
      <c r="A31" s="63" t="s">
        <v>1066</v>
      </c>
      <c r="B31" s="64">
        <f>VLOOKUP($A31,'Return Data'!$B$7:$R$2843,3,0)</f>
        <v>44347</v>
      </c>
      <c r="C31" s="65">
        <f>VLOOKUP($A31,'Return Data'!$B$7:$R$2843,4,0)</f>
        <v>3144.4002</v>
      </c>
      <c r="D31" s="65">
        <f>VLOOKUP($A31,'Return Data'!$B$7:$R$2843,5,0)</f>
        <v>2.5872000000000002</v>
      </c>
      <c r="E31" s="66">
        <f t="shared" si="0"/>
        <v>8</v>
      </c>
      <c r="F31" s="65">
        <f>VLOOKUP($A31,'Return Data'!$B$7:$R$2843,6,0)</f>
        <v>2.5872000000000002</v>
      </c>
      <c r="G31" s="66">
        <f t="shared" si="1"/>
        <v>8</v>
      </c>
      <c r="H31" s="65">
        <f>VLOOKUP($A31,'Return Data'!$B$7:$R$2843,7,0)</f>
        <v>2.39</v>
      </c>
      <c r="I31" s="66">
        <f t="shared" si="2"/>
        <v>19</v>
      </c>
      <c r="J31" s="65">
        <f>VLOOKUP($A31,'Return Data'!$B$7:$R$2843,8,0)</f>
        <v>4.3867000000000003</v>
      </c>
      <c r="K31" s="66">
        <f t="shared" si="3"/>
        <v>10</v>
      </c>
      <c r="L31" s="65">
        <f>VLOOKUP($A31,'Return Data'!$B$7:$R$2843,9,0)</f>
        <v>3.9074</v>
      </c>
      <c r="M31" s="66">
        <f t="shared" si="4"/>
        <v>10</v>
      </c>
      <c r="N31" s="65">
        <f>VLOOKUP($A31,'Return Data'!$B$7:$R$2843,10,0)</f>
        <v>5.2096999999999998</v>
      </c>
      <c r="O31" s="66">
        <f t="shared" si="5"/>
        <v>9</v>
      </c>
      <c r="P31" s="65">
        <f>VLOOKUP($A31,'Return Data'!$B$7:$R$2843,11,0)</f>
        <v>3.7</v>
      </c>
      <c r="Q31" s="66">
        <f t="shared" si="6"/>
        <v>17</v>
      </c>
      <c r="R31" s="65">
        <f>VLOOKUP($A31,'Return Data'!$B$7:$R$2843,12,0)</f>
        <v>4.7351999999999999</v>
      </c>
      <c r="S31" s="66">
        <f t="shared" si="7"/>
        <v>13</v>
      </c>
      <c r="T31" s="65">
        <f>VLOOKUP($A31,'Return Data'!$B$7:$R$2843,13,0)</f>
        <v>5.6452</v>
      </c>
      <c r="U31" s="66">
        <f t="shared" si="8"/>
        <v>16</v>
      </c>
      <c r="V31" s="65">
        <f>VLOOKUP($A31,'Return Data'!$B$7:$R$2843,17,0)</f>
        <v>4.056</v>
      </c>
      <c r="W31" s="66">
        <f t="shared" si="9"/>
        <v>18</v>
      </c>
      <c r="X31" s="65">
        <f>VLOOKUP($A31,'Return Data'!$B$7:$R$2843,14,0)</f>
        <v>5.4682000000000004</v>
      </c>
      <c r="Y31" s="66">
        <f t="shared" si="10"/>
        <v>19</v>
      </c>
      <c r="Z31" s="65">
        <f>VLOOKUP($A31,'Return Data'!$B$7:$R$2843,16,0)</f>
        <v>7.4241000000000001</v>
      </c>
      <c r="AA31" s="67">
        <f t="shared" si="11"/>
        <v>16</v>
      </c>
    </row>
    <row r="32" spans="1:27" x14ac:dyDescent="0.3">
      <c r="A32" s="63" t="s">
        <v>1067</v>
      </c>
      <c r="B32" s="64">
        <f>VLOOKUP($A32,'Return Data'!$B$7:$R$2843,3,0)</f>
        <v>44347</v>
      </c>
      <c r="C32" s="65">
        <f>VLOOKUP($A32,'Return Data'!$B$7:$R$2843,4,0)</f>
        <v>31.465800000000002</v>
      </c>
      <c r="D32" s="65">
        <f>VLOOKUP($A32,'Return Data'!$B$7:$R$2843,5,0)</f>
        <v>0</v>
      </c>
      <c r="E32" s="66">
        <f t="shared" si="0"/>
        <v>24</v>
      </c>
      <c r="F32" s="65">
        <f>VLOOKUP($A32,'Return Data'!$B$7:$R$2843,6,0)</f>
        <v>0</v>
      </c>
      <c r="G32" s="66">
        <f t="shared" si="1"/>
        <v>24</v>
      </c>
      <c r="H32" s="65">
        <f>VLOOKUP($A32,'Return Data'!$B$7:$R$2843,7,0)</f>
        <v>-0.1988</v>
      </c>
      <c r="I32" s="66">
        <f t="shared" si="2"/>
        <v>26</v>
      </c>
      <c r="J32" s="65">
        <f>VLOOKUP($A32,'Return Data'!$B$7:$R$2843,8,0)</f>
        <v>-9.9400000000000002E-2</v>
      </c>
      <c r="K32" s="66">
        <f t="shared" si="3"/>
        <v>26</v>
      </c>
      <c r="L32" s="65">
        <f>VLOOKUP($A32,'Return Data'!$B$7:$R$2843,9,0)</f>
        <v>-4.4900000000000002E-2</v>
      </c>
      <c r="M32" s="66">
        <f t="shared" si="4"/>
        <v>25</v>
      </c>
      <c r="N32" s="65">
        <f>VLOOKUP($A32,'Return Data'!$B$7:$R$2843,10,0)</f>
        <v>-1.4800000000000001E-2</v>
      </c>
      <c r="O32" s="66">
        <f t="shared" si="5"/>
        <v>26</v>
      </c>
      <c r="P32" s="65">
        <f>VLOOKUP($A32,'Return Data'!$B$7:$R$2843,11,0)</f>
        <v>-7.4999999999999997E-3</v>
      </c>
      <c r="Q32" s="66">
        <f t="shared" si="6"/>
        <v>26</v>
      </c>
      <c r="R32" s="65">
        <f>VLOOKUP($A32,'Return Data'!$B$7:$R$2843,12,0)</f>
        <v>-5.1000000000000004E-3</v>
      </c>
      <c r="S32" s="66">
        <f t="shared" si="7"/>
        <v>26</v>
      </c>
      <c r="T32" s="65">
        <f>VLOOKUP($A32,'Return Data'!$B$7:$R$2843,13,0)</f>
        <v>-6.9855999999999998</v>
      </c>
      <c r="U32" s="66">
        <f t="shared" si="8"/>
        <v>26</v>
      </c>
      <c r="V32" s="65"/>
      <c r="W32" s="66"/>
      <c r="X32" s="65"/>
      <c r="Y32" s="66"/>
      <c r="Z32" s="65">
        <f>VLOOKUP($A32,'Return Data'!$B$7:$R$2843,16,0)</f>
        <v>-18.235399999999998</v>
      </c>
      <c r="AA32" s="67">
        <f t="shared" si="11"/>
        <v>26</v>
      </c>
    </row>
    <row r="33" spans="1:27" x14ac:dyDescent="0.3">
      <c r="A33" s="63" t="s">
        <v>1068</v>
      </c>
      <c r="B33" s="64">
        <f>VLOOKUP($A33,'Return Data'!$B$7:$R$2843,3,0)</f>
        <v>44347</v>
      </c>
      <c r="C33" s="65">
        <f>VLOOKUP($A33,'Return Data'!$B$7:$R$2843,4,0)</f>
        <v>2664.5221999999999</v>
      </c>
      <c r="D33" s="65">
        <f>VLOOKUP($A33,'Return Data'!$B$7:$R$2843,5,0)</f>
        <v>2.4388000000000001</v>
      </c>
      <c r="E33" s="66">
        <f t="shared" si="0"/>
        <v>11</v>
      </c>
      <c r="F33" s="65">
        <f>VLOOKUP($A33,'Return Data'!$B$7:$R$2843,6,0)</f>
        <v>2.4388000000000001</v>
      </c>
      <c r="G33" s="66">
        <f t="shared" si="1"/>
        <v>11</v>
      </c>
      <c r="H33" s="65">
        <f>VLOOKUP($A33,'Return Data'!$B$7:$R$2843,7,0)</f>
        <v>2.3980999999999999</v>
      </c>
      <c r="I33" s="66">
        <f t="shared" si="2"/>
        <v>18</v>
      </c>
      <c r="J33" s="65">
        <f>VLOOKUP($A33,'Return Data'!$B$7:$R$2843,8,0)</f>
        <v>3.6518000000000002</v>
      </c>
      <c r="K33" s="66">
        <f t="shared" si="3"/>
        <v>17</v>
      </c>
      <c r="L33" s="65">
        <f>VLOOKUP($A33,'Return Data'!$B$7:$R$2843,9,0)</f>
        <v>3.5889000000000002</v>
      </c>
      <c r="M33" s="66">
        <f t="shared" si="4"/>
        <v>17</v>
      </c>
      <c r="N33" s="65">
        <f>VLOOKUP($A33,'Return Data'!$B$7:$R$2843,10,0)</f>
        <v>4.7858999999999998</v>
      </c>
      <c r="O33" s="66">
        <f t="shared" si="5"/>
        <v>18</v>
      </c>
      <c r="P33" s="65">
        <f>VLOOKUP($A33,'Return Data'!$B$7:$R$2843,11,0)</f>
        <v>3.6859999999999999</v>
      </c>
      <c r="Q33" s="66">
        <f t="shared" si="6"/>
        <v>19</v>
      </c>
      <c r="R33" s="65">
        <f>VLOOKUP($A33,'Return Data'!$B$7:$R$2843,12,0)</f>
        <v>4.3871000000000002</v>
      </c>
      <c r="S33" s="66">
        <f t="shared" si="7"/>
        <v>18</v>
      </c>
      <c r="T33" s="65">
        <f>VLOOKUP($A33,'Return Data'!$B$7:$R$2843,13,0)</f>
        <v>5.2680999999999996</v>
      </c>
      <c r="U33" s="66">
        <f t="shared" si="8"/>
        <v>20</v>
      </c>
      <c r="V33" s="65">
        <f>VLOOKUP($A33,'Return Data'!$B$7:$R$2843,17,0)</f>
        <v>0.80259999999999998</v>
      </c>
      <c r="W33" s="66">
        <f>RANK(V33,V$8:V$33,0)</f>
        <v>21</v>
      </c>
      <c r="X33" s="65">
        <f>VLOOKUP($A33,'Return Data'!$B$7:$R$2843,14,0)</f>
        <v>3.0868000000000002</v>
      </c>
      <c r="Y33" s="66">
        <f>RANK(X33,X$8:X$33,0)</f>
        <v>21</v>
      </c>
      <c r="Z33" s="65">
        <f>VLOOKUP($A33,'Return Data'!$B$7:$R$2843,16,0)</f>
        <v>6.64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1.8783423076923076</v>
      </c>
      <c r="E35" s="74"/>
      <c r="F35" s="75">
        <f>AVERAGE(F8:F33)</f>
        <v>1.8783423076923076</v>
      </c>
      <c r="G35" s="74"/>
      <c r="H35" s="75">
        <f>AVERAGE(H8:H33)</f>
        <v>3.4231000000000003</v>
      </c>
      <c r="I35" s="74"/>
      <c r="J35" s="75">
        <f>AVERAGE(J8:J33)</f>
        <v>4.1238807692307695</v>
      </c>
      <c r="K35" s="74"/>
      <c r="L35" s="75">
        <f>AVERAGE(L8:L33)</f>
        <v>3.7371615384615384</v>
      </c>
      <c r="M35" s="74"/>
      <c r="N35" s="75">
        <f>AVERAGE(N8:N33)</f>
        <v>5.0028153846153849</v>
      </c>
      <c r="O35" s="74"/>
      <c r="P35" s="75">
        <f>AVERAGE(P8:P33)</f>
        <v>4.2730423076923074</v>
      </c>
      <c r="Q35" s="74"/>
      <c r="R35" s="75">
        <f>AVERAGE(R8:R33)</f>
        <v>5.076884615384615</v>
      </c>
      <c r="S35" s="74"/>
      <c r="T35" s="75">
        <f>AVERAGE(T8:T33)</f>
        <v>8.0473615384615407</v>
      </c>
      <c r="U35" s="74"/>
      <c r="V35" s="75">
        <f>AVERAGE(V8:V33)</f>
        <v>4.1133639999999989</v>
      </c>
      <c r="W35" s="74"/>
      <c r="X35" s="75">
        <f>AVERAGE(X8:X33)</f>
        <v>5.4889919999999996</v>
      </c>
      <c r="Y35" s="74"/>
      <c r="Z35" s="75">
        <f>AVERAGE(Z8:Z33)</f>
        <v>6.4520038461538443</v>
      </c>
      <c r="AA35" s="76"/>
    </row>
    <row r="36" spans="1:27" x14ac:dyDescent="0.3">
      <c r="A36" s="73" t="s">
        <v>28</v>
      </c>
      <c r="B36" s="74"/>
      <c r="C36" s="74"/>
      <c r="D36" s="75">
        <f>MIN(D8:D33)</f>
        <v>-4.3262999999999998</v>
      </c>
      <c r="E36" s="74"/>
      <c r="F36" s="75">
        <f>MIN(F8:F33)</f>
        <v>-4.3262999999999998</v>
      </c>
      <c r="G36" s="74"/>
      <c r="H36" s="75">
        <f>MIN(H8:H33)</f>
        <v>-0.1988</v>
      </c>
      <c r="I36" s="74"/>
      <c r="J36" s="75">
        <f>MIN(J8:J33)</f>
        <v>-9.9400000000000002E-2</v>
      </c>
      <c r="K36" s="74"/>
      <c r="L36" s="75">
        <f>MIN(L8:L33)</f>
        <v>-0.84760000000000002</v>
      </c>
      <c r="M36" s="74"/>
      <c r="N36" s="75">
        <f>MIN(N8:N33)</f>
        <v>-1.4800000000000001E-2</v>
      </c>
      <c r="O36" s="74"/>
      <c r="P36" s="75">
        <f>MIN(P8:P33)</f>
        <v>-7.4999999999999997E-3</v>
      </c>
      <c r="Q36" s="74"/>
      <c r="R36" s="75">
        <f>MIN(R8:R33)</f>
        <v>-5.1000000000000004E-3</v>
      </c>
      <c r="S36" s="74"/>
      <c r="T36" s="75">
        <f>MIN(T8:T33)</f>
        <v>-6.9855999999999998</v>
      </c>
      <c r="U36" s="74"/>
      <c r="V36" s="75">
        <f>MIN(V8:V33)</f>
        <v>-14.764099999999999</v>
      </c>
      <c r="W36" s="74"/>
      <c r="X36" s="75">
        <f>MIN(X8:X33)</f>
        <v>-8.3178000000000001</v>
      </c>
      <c r="Y36" s="74"/>
      <c r="Z36" s="75">
        <f>MIN(Z8:Z33)</f>
        <v>-18.235399999999998</v>
      </c>
      <c r="AA36" s="76"/>
    </row>
    <row r="37" spans="1:27" ht="15" thickBot="1" x14ac:dyDescent="0.35">
      <c r="A37" s="77" t="s">
        <v>29</v>
      </c>
      <c r="B37" s="78"/>
      <c r="C37" s="78"/>
      <c r="D37" s="79">
        <f>MAX(D8:D33)</f>
        <v>5.8559999999999999</v>
      </c>
      <c r="E37" s="78"/>
      <c r="F37" s="79">
        <f>MAX(F8:F33)</f>
        <v>5.8559999999999999</v>
      </c>
      <c r="G37" s="78"/>
      <c r="H37" s="79">
        <f>MAX(H8:H33)</f>
        <v>15.178100000000001</v>
      </c>
      <c r="I37" s="78"/>
      <c r="J37" s="79">
        <f>MAX(J8:J33)</f>
        <v>7.2091000000000003</v>
      </c>
      <c r="K37" s="78"/>
      <c r="L37" s="79">
        <f>MAX(L8:L33)</f>
        <v>5.8577000000000004</v>
      </c>
      <c r="M37" s="78"/>
      <c r="N37" s="79">
        <f>MAX(N8:N33)</f>
        <v>9.5288000000000004</v>
      </c>
      <c r="O37" s="78"/>
      <c r="P37" s="79">
        <f>MAX(P8:P33)</f>
        <v>11.6516</v>
      </c>
      <c r="Q37" s="78"/>
      <c r="R37" s="79">
        <f>MAX(R8:R33)</f>
        <v>13.013400000000001</v>
      </c>
      <c r="S37" s="78"/>
      <c r="T37" s="79">
        <f>MAX(T8:T33)</f>
        <v>37.302399999999999</v>
      </c>
      <c r="U37" s="78"/>
      <c r="V37" s="79">
        <f>MAX(V8:V33)</f>
        <v>7.7533000000000003</v>
      </c>
      <c r="W37" s="78"/>
      <c r="X37" s="79">
        <f>MAX(X8:X33)</f>
        <v>8.2422000000000004</v>
      </c>
      <c r="Y37" s="78"/>
      <c r="Z37" s="79">
        <f>MAX(Z8:Z33)</f>
        <v>8.6386000000000003</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44347</v>
      </c>
      <c r="C8" s="65">
        <f>VLOOKUP($A8,'Return Data'!$B$7:$R$2843,4,0)</f>
        <v>519.97289999999998</v>
      </c>
      <c r="D8" s="65">
        <f>VLOOKUP($A8,'Return Data'!$B$7:$R$2843,5,0)</f>
        <v>0.91500000000000004</v>
      </c>
      <c r="E8" s="66">
        <f t="shared" ref="E8:E33" si="0">RANK(D8,D$8:D$33,0)</f>
        <v>18</v>
      </c>
      <c r="F8" s="65">
        <f>VLOOKUP($A8,'Return Data'!$B$7:$R$2843,6,0)</f>
        <v>0.91500000000000004</v>
      </c>
      <c r="G8" s="66">
        <f t="shared" ref="G8:G33" si="1">RANK(F8,F$8:F$33,0)</f>
        <v>18</v>
      </c>
      <c r="H8" s="65">
        <f>VLOOKUP($A8,'Return Data'!$B$7:$R$2843,7,0)</f>
        <v>4.3808999999999996</v>
      </c>
      <c r="I8" s="66">
        <f t="shared" ref="I8:I33" si="2">RANK(H8,H$8:H$33,0)</f>
        <v>4</v>
      </c>
      <c r="J8" s="65">
        <f>VLOOKUP($A8,'Return Data'!$B$7:$R$2843,8,0)</f>
        <v>4.7191999999999998</v>
      </c>
      <c r="K8" s="66">
        <f t="shared" ref="K8:K33" si="3">RANK(J8,J$8:J$33,0)</f>
        <v>4</v>
      </c>
      <c r="L8" s="65">
        <f>VLOOKUP($A8,'Return Data'!$B$7:$R$2843,9,0)</f>
        <v>4.0343999999999998</v>
      </c>
      <c r="M8" s="66">
        <f t="shared" ref="M8:M33" si="4">RANK(L8,L$8:L$33,0)</f>
        <v>5</v>
      </c>
      <c r="N8" s="65">
        <f>VLOOKUP($A8,'Return Data'!$B$7:$R$2843,10,0)</f>
        <v>5.1443000000000003</v>
      </c>
      <c r="O8" s="66">
        <f t="shared" ref="O8:O33" si="5">RANK(N8,N$8:N$33,0)</f>
        <v>4</v>
      </c>
      <c r="P8" s="65">
        <f>VLOOKUP($A8,'Return Data'!$B$7:$R$2843,11,0)</f>
        <v>3.4390000000000001</v>
      </c>
      <c r="Q8" s="66">
        <f t="shared" ref="Q8:Q33" si="6">RANK(P8,P$8:P$33,0)</f>
        <v>12</v>
      </c>
      <c r="R8" s="65">
        <f>VLOOKUP($A8,'Return Data'!$B$7:$R$2843,12,0)</f>
        <v>4.5362999999999998</v>
      </c>
      <c r="S8" s="66">
        <f t="shared" ref="S8:S33" si="7">RANK(R8,R$8:R$33,0)</f>
        <v>8</v>
      </c>
      <c r="T8" s="65">
        <f>VLOOKUP($A8,'Return Data'!$B$7:$R$2843,13,0)</f>
        <v>5.8131000000000004</v>
      </c>
      <c r="U8" s="66">
        <f t="shared" ref="U8:U33" si="8">RANK(T8,T$8:T$33,0)</f>
        <v>12</v>
      </c>
      <c r="V8" s="65">
        <f>VLOOKUP($A8,'Return Data'!$B$7:$R$2843,17,0)</f>
        <v>6.8746</v>
      </c>
      <c r="W8" s="66">
        <f t="shared" ref="W8:W31" si="9">RANK(V8,V$8:V$33,0)</f>
        <v>4</v>
      </c>
      <c r="X8" s="65">
        <f>VLOOKUP($A8,'Return Data'!$B$7:$R$2843,14,0)</f>
        <v>7.3470000000000004</v>
      </c>
      <c r="Y8" s="66">
        <f t="shared" ref="Y8:Y31" si="10">RANK(X8,X$8:X$33,0)</f>
        <v>5</v>
      </c>
      <c r="Z8" s="65">
        <f>VLOOKUP($A8,'Return Data'!$B$7:$R$2843,16,0)</f>
        <v>7.41</v>
      </c>
      <c r="AA8" s="67">
        <f t="shared" ref="AA8:AA33" si="11">RANK(Z8,Z$8:Z$33,0)</f>
        <v>15</v>
      </c>
    </row>
    <row r="9" spans="1:27" x14ac:dyDescent="0.3">
      <c r="A9" s="63" t="s">
        <v>1017</v>
      </c>
      <c r="B9" s="64">
        <f>VLOOKUP($A9,'Return Data'!$B$7:$R$2843,3,0)</f>
        <v>44347</v>
      </c>
      <c r="C9" s="65">
        <f>VLOOKUP($A9,'Return Data'!$B$7:$R$2843,4,0)</f>
        <v>2419.1804000000002</v>
      </c>
      <c r="D9" s="65">
        <f>VLOOKUP($A9,'Return Data'!$B$7:$R$2843,5,0)</f>
        <v>2.1343000000000001</v>
      </c>
      <c r="E9" s="66">
        <f t="shared" si="0"/>
        <v>9</v>
      </c>
      <c r="F9" s="65">
        <f>VLOOKUP($A9,'Return Data'!$B$7:$R$2843,6,0)</f>
        <v>2.1343000000000001</v>
      </c>
      <c r="G9" s="66">
        <f t="shared" si="1"/>
        <v>9</v>
      </c>
      <c r="H9" s="65">
        <f>VLOOKUP($A9,'Return Data'!$B$7:$R$2843,7,0)</f>
        <v>2.5230000000000001</v>
      </c>
      <c r="I9" s="66">
        <f t="shared" si="2"/>
        <v>9</v>
      </c>
      <c r="J9" s="65">
        <f>VLOOKUP($A9,'Return Data'!$B$7:$R$2843,8,0)</f>
        <v>4.1390000000000002</v>
      </c>
      <c r="K9" s="66">
        <f t="shared" si="3"/>
        <v>9</v>
      </c>
      <c r="L9" s="65">
        <f>VLOOKUP($A9,'Return Data'!$B$7:$R$2843,9,0)</f>
        <v>3.7523</v>
      </c>
      <c r="M9" s="66">
        <f t="shared" si="4"/>
        <v>8</v>
      </c>
      <c r="N9" s="65">
        <f>VLOOKUP($A9,'Return Data'!$B$7:$R$2843,10,0)</f>
        <v>4.7236000000000002</v>
      </c>
      <c r="O9" s="66">
        <f t="shared" si="5"/>
        <v>9</v>
      </c>
      <c r="P9" s="65">
        <f>VLOOKUP($A9,'Return Data'!$B$7:$R$2843,11,0)</f>
        <v>3.6663999999999999</v>
      </c>
      <c r="Q9" s="66">
        <f t="shared" si="6"/>
        <v>7</v>
      </c>
      <c r="R9" s="65">
        <f>VLOOKUP($A9,'Return Data'!$B$7:$R$2843,12,0)</f>
        <v>4.4767999999999999</v>
      </c>
      <c r="S9" s="66">
        <f t="shared" si="7"/>
        <v>11</v>
      </c>
      <c r="T9" s="65">
        <f>VLOOKUP($A9,'Return Data'!$B$7:$R$2843,13,0)</f>
        <v>5.4938000000000002</v>
      </c>
      <c r="U9" s="66">
        <f t="shared" si="8"/>
        <v>13</v>
      </c>
      <c r="V9" s="65">
        <f>VLOOKUP($A9,'Return Data'!$B$7:$R$2843,17,0)</f>
        <v>6.8634000000000004</v>
      </c>
      <c r="W9" s="66">
        <f t="shared" si="9"/>
        <v>5</v>
      </c>
      <c r="X9" s="65">
        <f>VLOOKUP($A9,'Return Data'!$B$7:$R$2843,14,0)</f>
        <v>7.4473000000000003</v>
      </c>
      <c r="Y9" s="66">
        <f t="shared" si="10"/>
        <v>2</v>
      </c>
      <c r="Z9" s="65">
        <f>VLOOKUP($A9,'Return Data'!$B$7:$R$2843,16,0)</f>
        <v>7.8784999999999998</v>
      </c>
      <c r="AA9" s="67">
        <f t="shared" si="11"/>
        <v>6</v>
      </c>
    </row>
    <row r="10" spans="1:27" x14ac:dyDescent="0.3">
      <c r="A10" s="63" t="s">
        <v>1018</v>
      </c>
      <c r="B10" s="64">
        <f>VLOOKUP($A10,'Return Data'!$B$7:$R$2843,3,0)</f>
        <v>44347</v>
      </c>
      <c r="C10" s="65">
        <f>VLOOKUP($A10,'Return Data'!$B$7:$R$2843,4,0)</f>
        <v>1565.3203000000001</v>
      </c>
      <c r="D10" s="65">
        <f>VLOOKUP($A10,'Return Data'!$B$7:$R$2843,5,0)</f>
        <v>3.1573000000000002</v>
      </c>
      <c r="E10" s="66">
        <f t="shared" si="0"/>
        <v>2</v>
      </c>
      <c r="F10" s="65">
        <f>VLOOKUP($A10,'Return Data'!$B$7:$R$2843,6,0)</f>
        <v>3.1573000000000002</v>
      </c>
      <c r="G10" s="66">
        <f t="shared" si="1"/>
        <v>2</v>
      </c>
      <c r="H10" s="65">
        <f>VLOOKUP($A10,'Return Data'!$B$7:$R$2843,7,0)</f>
        <v>3.7898999999999998</v>
      </c>
      <c r="I10" s="66">
        <f t="shared" si="2"/>
        <v>5</v>
      </c>
      <c r="J10" s="65">
        <f>VLOOKUP($A10,'Return Data'!$B$7:$R$2843,8,0)</f>
        <v>4.1601999999999997</v>
      </c>
      <c r="K10" s="66">
        <f t="shared" si="3"/>
        <v>8</v>
      </c>
      <c r="L10" s="65">
        <f>VLOOKUP($A10,'Return Data'!$B$7:$R$2843,9,0)</f>
        <v>3.6480999999999999</v>
      </c>
      <c r="M10" s="66">
        <f t="shared" si="4"/>
        <v>10</v>
      </c>
      <c r="N10" s="65">
        <f>VLOOKUP($A10,'Return Data'!$B$7:$R$2843,10,0)</f>
        <v>6.4675000000000002</v>
      </c>
      <c r="O10" s="66">
        <f t="shared" si="5"/>
        <v>2</v>
      </c>
      <c r="P10" s="65">
        <f>VLOOKUP($A10,'Return Data'!$B$7:$R$2843,11,0)</f>
        <v>9.3713999999999995</v>
      </c>
      <c r="Q10" s="66">
        <f t="shared" si="6"/>
        <v>2</v>
      </c>
      <c r="R10" s="65">
        <f>VLOOKUP($A10,'Return Data'!$B$7:$R$2843,12,0)</f>
        <v>9.1801999999999992</v>
      </c>
      <c r="S10" s="66">
        <f t="shared" si="7"/>
        <v>2</v>
      </c>
      <c r="T10" s="65">
        <f>VLOOKUP($A10,'Return Data'!$B$7:$R$2843,13,0)</f>
        <v>37.011800000000001</v>
      </c>
      <c r="U10" s="66">
        <f t="shared" si="8"/>
        <v>1</v>
      </c>
      <c r="V10" s="65">
        <f>VLOOKUP($A10,'Return Data'!$B$7:$R$2843,17,0)</f>
        <v>-14.9857</v>
      </c>
      <c r="W10" s="66">
        <f t="shared" si="9"/>
        <v>25</v>
      </c>
      <c r="X10" s="65">
        <f>VLOOKUP($A10,'Return Data'!$B$7:$R$2843,14,0)</f>
        <v>-8.5663</v>
      </c>
      <c r="Y10" s="66">
        <f t="shared" si="10"/>
        <v>25</v>
      </c>
      <c r="Z10" s="65">
        <f>VLOOKUP($A10,'Return Data'!$B$7:$R$2843,16,0)</f>
        <v>3.8233999999999999</v>
      </c>
      <c r="AA10" s="67">
        <f t="shared" si="11"/>
        <v>24</v>
      </c>
    </row>
    <row r="11" spans="1:27" x14ac:dyDescent="0.3">
      <c r="A11" s="63" t="s">
        <v>1022</v>
      </c>
      <c r="B11" s="64">
        <f>VLOOKUP($A11,'Return Data'!$B$7:$R$2843,3,0)</f>
        <v>44347</v>
      </c>
      <c r="C11" s="65">
        <f>VLOOKUP($A11,'Return Data'!$B$7:$R$2843,4,0)</f>
        <v>32.006700000000002</v>
      </c>
      <c r="D11" s="65">
        <f>VLOOKUP($A11,'Return Data'!$B$7:$R$2843,5,0)</f>
        <v>1.0645</v>
      </c>
      <c r="E11" s="66">
        <f t="shared" si="0"/>
        <v>17</v>
      </c>
      <c r="F11" s="65">
        <f>VLOOKUP($A11,'Return Data'!$B$7:$R$2843,6,0)</f>
        <v>1.0645</v>
      </c>
      <c r="G11" s="66">
        <f t="shared" si="1"/>
        <v>17</v>
      </c>
      <c r="H11" s="65">
        <f>VLOOKUP($A11,'Return Data'!$B$7:$R$2843,7,0)</f>
        <v>2.2654999999999998</v>
      </c>
      <c r="I11" s="66">
        <f t="shared" si="2"/>
        <v>12</v>
      </c>
      <c r="J11" s="65">
        <f>VLOOKUP($A11,'Return Data'!$B$7:$R$2843,8,0)</f>
        <v>3.2214999999999998</v>
      </c>
      <c r="K11" s="66">
        <f t="shared" si="3"/>
        <v>18</v>
      </c>
      <c r="L11" s="65">
        <f>VLOOKUP($A11,'Return Data'!$B$7:$R$2843,9,0)</f>
        <v>3.5718000000000001</v>
      </c>
      <c r="M11" s="66">
        <f t="shared" si="4"/>
        <v>11</v>
      </c>
      <c r="N11" s="65">
        <f>VLOOKUP($A11,'Return Data'!$B$7:$R$2843,10,0)</f>
        <v>5.1021000000000001</v>
      </c>
      <c r="O11" s="66">
        <f t="shared" si="5"/>
        <v>5</v>
      </c>
      <c r="P11" s="65">
        <f>VLOOKUP($A11,'Return Data'!$B$7:$R$2843,11,0)</f>
        <v>3.5779999999999998</v>
      </c>
      <c r="Q11" s="66">
        <f t="shared" si="6"/>
        <v>10</v>
      </c>
      <c r="R11" s="65">
        <f>VLOOKUP($A11,'Return Data'!$B$7:$R$2843,12,0)</f>
        <v>4.4077000000000002</v>
      </c>
      <c r="S11" s="66">
        <f t="shared" si="7"/>
        <v>12</v>
      </c>
      <c r="T11" s="65">
        <f>VLOOKUP($A11,'Return Data'!$B$7:$R$2843,13,0)</f>
        <v>5.0796000000000001</v>
      </c>
      <c r="U11" s="66">
        <f t="shared" si="8"/>
        <v>17</v>
      </c>
      <c r="V11" s="65">
        <f>VLOOKUP($A11,'Return Data'!$B$7:$R$2843,17,0)</f>
        <v>6.1531000000000002</v>
      </c>
      <c r="W11" s="66">
        <f t="shared" si="9"/>
        <v>10</v>
      </c>
      <c r="X11" s="65">
        <f>VLOOKUP($A11,'Return Data'!$B$7:$R$2843,14,0)</f>
        <v>6.8282999999999996</v>
      </c>
      <c r="Y11" s="66">
        <f t="shared" si="10"/>
        <v>11</v>
      </c>
      <c r="Z11" s="65">
        <f>VLOOKUP($A11,'Return Data'!$B$7:$R$2843,16,0)</f>
        <v>7.7327000000000004</v>
      </c>
      <c r="AA11" s="67">
        <f t="shared" si="11"/>
        <v>7</v>
      </c>
    </row>
    <row r="12" spans="1:27" x14ac:dyDescent="0.3">
      <c r="A12" s="63" t="s">
        <v>1025</v>
      </c>
      <c r="B12" s="64">
        <f>VLOOKUP($A12,'Return Data'!$B$7:$R$2843,3,0)</f>
        <v>44347</v>
      </c>
      <c r="C12" s="65">
        <f>VLOOKUP($A12,'Return Data'!$B$7:$R$2843,4,0)</f>
        <v>33.290300000000002</v>
      </c>
      <c r="D12" s="65">
        <f>VLOOKUP($A12,'Return Data'!$B$7:$R$2843,5,0)</f>
        <v>1.6814</v>
      </c>
      <c r="E12" s="66">
        <f t="shared" si="0"/>
        <v>15</v>
      </c>
      <c r="F12" s="65">
        <f>VLOOKUP($A12,'Return Data'!$B$7:$R$2843,6,0)</f>
        <v>1.6814</v>
      </c>
      <c r="G12" s="66">
        <f t="shared" si="1"/>
        <v>15</v>
      </c>
      <c r="H12" s="65">
        <f>VLOOKUP($A12,'Return Data'!$B$7:$R$2843,7,0)</f>
        <v>2.2408000000000001</v>
      </c>
      <c r="I12" s="66">
        <f t="shared" si="2"/>
        <v>13</v>
      </c>
      <c r="J12" s="65">
        <f>VLOOKUP($A12,'Return Data'!$B$7:$R$2843,8,0)</f>
        <v>2.9558</v>
      </c>
      <c r="K12" s="66">
        <f t="shared" si="3"/>
        <v>22</v>
      </c>
      <c r="L12" s="65">
        <f>VLOOKUP($A12,'Return Data'!$B$7:$R$2843,9,0)</f>
        <v>2.9001999999999999</v>
      </c>
      <c r="M12" s="66">
        <f t="shared" si="4"/>
        <v>22</v>
      </c>
      <c r="N12" s="65">
        <f>VLOOKUP($A12,'Return Data'!$B$7:$R$2843,10,0)</f>
        <v>3.7461000000000002</v>
      </c>
      <c r="O12" s="66">
        <f t="shared" si="5"/>
        <v>21</v>
      </c>
      <c r="P12" s="65">
        <f>VLOOKUP($A12,'Return Data'!$B$7:$R$2843,11,0)</f>
        <v>2.9645000000000001</v>
      </c>
      <c r="Q12" s="66">
        <f t="shared" si="6"/>
        <v>21</v>
      </c>
      <c r="R12" s="65">
        <f>VLOOKUP($A12,'Return Data'!$B$7:$R$2843,12,0)</f>
        <v>3.6671</v>
      </c>
      <c r="S12" s="66">
        <f t="shared" si="7"/>
        <v>23</v>
      </c>
      <c r="T12" s="65">
        <f>VLOOKUP($A12,'Return Data'!$B$7:$R$2843,13,0)</f>
        <v>4.3247999999999998</v>
      </c>
      <c r="U12" s="66">
        <f t="shared" si="8"/>
        <v>23</v>
      </c>
      <c r="V12" s="65">
        <f>VLOOKUP($A12,'Return Data'!$B$7:$R$2843,17,0)</f>
        <v>5.9981999999999998</v>
      </c>
      <c r="W12" s="66">
        <f t="shared" si="9"/>
        <v>12</v>
      </c>
      <c r="X12" s="65">
        <f>VLOOKUP($A12,'Return Data'!$B$7:$R$2843,14,0)</f>
        <v>6.6862000000000004</v>
      </c>
      <c r="Y12" s="66">
        <f t="shared" si="10"/>
        <v>12</v>
      </c>
      <c r="Z12" s="65">
        <f>VLOOKUP($A12,'Return Data'!$B$7:$R$2843,16,0)</f>
        <v>7.6809000000000003</v>
      </c>
      <c r="AA12" s="67">
        <f t="shared" si="11"/>
        <v>8</v>
      </c>
    </row>
    <row r="13" spans="1:27" x14ac:dyDescent="0.3">
      <c r="A13" s="63" t="s">
        <v>1027</v>
      </c>
      <c r="B13" s="64">
        <f>VLOOKUP($A13,'Return Data'!$B$7:$R$2843,3,0)</f>
        <v>44347</v>
      </c>
      <c r="C13" s="65">
        <f>VLOOKUP($A13,'Return Data'!$B$7:$R$2843,4,0)</f>
        <v>15.629099999999999</v>
      </c>
      <c r="D13" s="65">
        <f>VLOOKUP($A13,'Return Data'!$B$7:$R$2843,5,0)</f>
        <v>1.8686</v>
      </c>
      <c r="E13" s="66">
        <f t="shared" si="0"/>
        <v>11</v>
      </c>
      <c r="F13" s="65">
        <f>VLOOKUP($A13,'Return Data'!$B$7:$R$2843,6,0)</f>
        <v>1.8686</v>
      </c>
      <c r="G13" s="66">
        <f t="shared" si="1"/>
        <v>11</v>
      </c>
      <c r="H13" s="65">
        <f>VLOOKUP($A13,'Return Data'!$B$7:$R$2843,7,0)</f>
        <v>1.5685</v>
      </c>
      <c r="I13" s="66">
        <f t="shared" si="2"/>
        <v>22</v>
      </c>
      <c r="J13" s="65">
        <f>VLOOKUP($A13,'Return Data'!$B$7:$R$2843,8,0)</f>
        <v>2.8555999999999999</v>
      </c>
      <c r="K13" s="66">
        <f t="shared" si="3"/>
        <v>24</v>
      </c>
      <c r="L13" s="65">
        <f>VLOOKUP($A13,'Return Data'!$B$7:$R$2843,9,0)</f>
        <v>2.847</v>
      </c>
      <c r="M13" s="66">
        <f t="shared" si="4"/>
        <v>23</v>
      </c>
      <c r="N13" s="65">
        <f>VLOOKUP($A13,'Return Data'!$B$7:$R$2843,10,0)</f>
        <v>4.5114000000000001</v>
      </c>
      <c r="O13" s="66">
        <f t="shared" si="5"/>
        <v>13</v>
      </c>
      <c r="P13" s="65">
        <f>VLOOKUP($A13,'Return Data'!$B$7:$R$2843,11,0)</f>
        <v>3.3064</v>
      </c>
      <c r="Q13" s="66">
        <f t="shared" si="6"/>
        <v>17</v>
      </c>
      <c r="R13" s="65">
        <f>VLOOKUP($A13,'Return Data'!$B$7:$R$2843,12,0)</f>
        <v>4.0888999999999998</v>
      </c>
      <c r="S13" s="66">
        <f t="shared" si="7"/>
        <v>16</v>
      </c>
      <c r="T13" s="65">
        <f>VLOOKUP($A13,'Return Data'!$B$7:$R$2843,13,0)</f>
        <v>4.7393999999999998</v>
      </c>
      <c r="U13" s="66">
        <f t="shared" si="8"/>
        <v>20</v>
      </c>
      <c r="V13" s="65">
        <f>VLOOKUP($A13,'Return Data'!$B$7:$R$2843,17,0)</f>
        <v>6.7641</v>
      </c>
      <c r="W13" s="66">
        <f t="shared" si="9"/>
        <v>6</v>
      </c>
      <c r="X13" s="65">
        <f>VLOOKUP($A13,'Return Data'!$B$7:$R$2843,14,0)</f>
        <v>7.2023000000000001</v>
      </c>
      <c r="Y13" s="66">
        <f t="shared" si="10"/>
        <v>7</v>
      </c>
      <c r="Z13" s="65">
        <f>VLOOKUP($A13,'Return Data'!$B$7:$R$2843,16,0)</f>
        <v>7.4306999999999999</v>
      </c>
      <c r="AA13" s="67">
        <f t="shared" si="11"/>
        <v>14</v>
      </c>
    </row>
    <row r="14" spans="1:27" x14ac:dyDescent="0.3">
      <c r="A14" s="63" t="s">
        <v>1934</v>
      </c>
      <c r="B14" s="64">
        <f>VLOOKUP($A14,'Return Data'!$B$7:$R$2843,3,0)</f>
        <v>44347</v>
      </c>
      <c r="C14" s="65">
        <f>VLOOKUP($A14,'Return Data'!$B$7:$R$2843,4,0)</f>
        <v>23.516300000000001</v>
      </c>
      <c r="D14" s="65">
        <f>VLOOKUP($A14,'Return Data'!$B$7:$R$2843,5,0)</f>
        <v>2.7944</v>
      </c>
      <c r="E14" s="66">
        <f t="shared" si="0"/>
        <v>4</v>
      </c>
      <c r="F14" s="65">
        <f>VLOOKUP($A14,'Return Data'!$B$7:$R$2843,6,0)</f>
        <v>2.7944</v>
      </c>
      <c r="G14" s="66">
        <f t="shared" si="1"/>
        <v>4</v>
      </c>
      <c r="H14" s="65">
        <f>VLOOKUP($A14,'Return Data'!$B$7:$R$2843,7,0)</f>
        <v>15.1883</v>
      </c>
      <c r="I14" s="66">
        <f t="shared" si="2"/>
        <v>1</v>
      </c>
      <c r="J14" s="65">
        <f>VLOOKUP($A14,'Return Data'!$B$7:$R$2843,8,0)</f>
        <v>7.2039</v>
      </c>
      <c r="K14" s="66">
        <f t="shared" si="3"/>
        <v>1</v>
      </c>
      <c r="L14" s="65">
        <f>VLOOKUP($A14,'Return Data'!$B$7:$R$2843,9,0)</f>
        <v>-0.85050000000000003</v>
      </c>
      <c r="M14" s="66">
        <f t="shared" si="4"/>
        <v>26</v>
      </c>
      <c r="N14" s="65">
        <f>VLOOKUP($A14,'Return Data'!$B$7:$R$2843,10,0)</f>
        <v>9.4687000000000001</v>
      </c>
      <c r="O14" s="66">
        <f t="shared" si="5"/>
        <v>1</v>
      </c>
      <c r="P14" s="65">
        <f>VLOOKUP($A14,'Return Data'!$B$7:$R$2843,11,0)</f>
        <v>11.4322</v>
      </c>
      <c r="Q14" s="66">
        <f t="shared" si="6"/>
        <v>1</v>
      </c>
      <c r="R14" s="65">
        <f>VLOOKUP($A14,'Return Data'!$B$7:$R$2843,12,0)</f>
        <v>12.7326</v>
      </c>
      <c r="S14" s="66">
        <f t="shared" si="7"/>
        <v>1</v>
      </c>
      <c r="T14" s="65">
        <f>VLOOKUP($A14,'Return Data'!$B$7:$R$2843,13,0)</f>
        <v>13.1374</v>
      </c>
      <c r="U14" s="66">
        <f t="shared" si="8"/>
        <v>3</v>
      </c>
      <c r="V14" s="65">
        <f>VLOOKUP($A14,'Return Data'!$B$7:$R$2843,17,0)</f>
        <v>3.5989</v>
      </c>
      <c r="W14" s="66">
        <f t="shared" si="9"/>
        <v>19</v>
      </c>
      <c r="X14" s="65">
        <f>VLOOKUP($A14,'Return Data'!$B$7:$R$2843,14,0)</f>
        <v>5.3216999999999999</v>
      </c>
      <c r="Y14" s="66">
        <f t="shared" si="10"/>
        <v>18</v>
      </c>
      <c r="Z14" s="65">
        <f>VLOOKUP($A14,'Return Data'!$B$7:$R$2843,16,0)</f>
        <v>8.1963000000000008</v>
      </c>
      <c r="AA14" s="67">
        <f t="shared" si="11"/>
        <v>1</v>
      </c>
    </row>
    <row r="15" spans="1:27" x14ac:dyDescent="0.3">
      <c r="A15" s="63" t="s">
        <v>1032</v>
      </c>
      <c r="B15" s="64">
        <f>VLOOKUP($A15,'Return Data'!$B$7:$R$2843,3,0)</f>
        <v>44347</v>
      </c>
      <c r="C15" s="65">
        <f>VLOOKUP($A15,'Return Data'!$B$7:$R$2843,4,0)</f>
        <v>45.382199999999997</v>
      </c>
      <c r="D15" s="65">
        <f>VLOOKUP($A15,'Return Data'!$B$7:$R$2843,5,0)</f>
        <v>5.2568999999999999</v>
      </c>
      <c r="E15" s="66">
        <f t="shared" si="0"/>
        <v>1</v>
      </c>
      <c r="F15" s="65">
        <f>VLOOKUP($A15,'Return Data'!$B$7:$R$2843,6,0)</f>
        <v>5.2568999999999999</v>
      </c>
      <c r="G15" s="66">
        <f t="shared" si="1"/>
        <v>1</v>
      </c>
      <c r="H15" s="65">
        <f>VLOOKUP($A15,'Return Data'!$B$7:$R$2843,7,0)</f>
        <v>2.2185000000000001</v>
      </c>
      <c r="I15" s="66">
        <f t="shared" si="2"/>
        <v>15</v>
      </c>
      <c r="J15" s="65">
        <f>VLOOKUP($A15,'Return Data'!$B$7:$R$2843,8,0)</f>
        <v>4.4886999999999997</v>
      </c>
      <c r="K15" s="66">
        <f t="shared" si="3"/>
        <v>5</v>
      </c>
      <c r="L15" s="65">
        <f>VLOOKUP($A15,'Return Data'!$B$7:$R$2843,9,0)</f>
        <v>5.2538</v>
      </c>
      <c r="M15" s="66">
        <f t="shared" si="4"/>
        <v>2</v>
      </c>
      <c r="N15" s="65">
        <f>VLOOKUP($A15,'Return Data'!$B$7:$R$2843,10,0)</f>
        <v>4.1981000000000002</v>
      </c>
      <c r="O15" s="66">
        <f t="shared" si="5"/>
        <v>19</v>
      </c>
      <c r="P15" s="65">
        <f>VLOOKUP($A15,'Return Data'!$B$7:$R$2843,11,0)</f>
        <v>3.8191999999999999</v>
      </c>
      <c r="Q15" s="66">
        <f t="shared" si="6"/>
        <v>6</v>
      </c>
      <c r="R15" s="65">
        <f>VLOOKUP($A15,'Return Data'!$B$7:$R$2843,12,0)</f>
        <v>5.1626000000000003</v>
      </c>
      <c r="S15" s="66">
        <f t="shared" si="7"/>
        <v>4</v>
      </c>
      <c r="T15" s="65">
        <f>VLOOKUP($A15,'Return Data'!$B$7:$R$2843,13,0)</f>
        <v>6.3833000000000002</v>
      </c>
      <c r="U15" s="66">
        <f t="shared" si="8"/>
        <v>8</v>
      </c>
      <c r="V15" s="65">
        <f>VLOOKUP($A15,'Return Data'!$B$7:$R$2843,17,0)</f>
        <v>6.9874999999999998</v>
      </c>
      <c r="W15" s="66">
        <f t="shared" si="9"/>
        <v>2</v>
      </c>
      <c r="X15" s="65">
        <f>VLOOKUP($A15,'Return Data'!$B$7:$R$2843,14,0)</f>
        <v>7.3014999999999999</v>
      </c>
      <c r="Y15" s="66">
        <f t="shared" si="10"/>
        <v>6</v>
      </c>
      <c r="Z15" s="65">
        <f>VLOOKUP($A15,'Return Data'!$B$7:$R$2843,16,0)</f>
        <v>7.2716000000000003</v>
      </c>
      <c r="AA15" s="67">
        <f t="shared" si="11"/>
        <v>16</v>
      </c>
    </row>
    <row r="16" spans="1:27" x14ac:dyDescent="0.3">
      <c r="A16" s="63" t="s">
        <v>1034</v>
      </c>
      <c r="B16" s="64">
        <f>VLOOKUP($A16,'Return Data'!$B$7:$R$2843,3,0)</f>
        <v>44347</v>
      </c>
      <c r="C16" s="65">
        <f>VLOOKUP($A16,'Return Data'!$B$7:$R$2843,4,0)</f>
        <v>16.296299999999999</v>
      </c>
      <c r="D16" s="65">
        <f>VLOOKUP($A16,'Return Data'!$B$7:$R$2843,5,0)</f>
        <v>0.14929999999999999</v>
      </c>
      <c r="E16" s="66">
        <f t="shared" si="0"/>
        <v>23</v>
      </c>
      <c r="F16" s="65">
        <f>VLOOKUP($A16,'Return Data'!$B$7:$R$2843,6,0)</f>
        <v>0.14929999999999999</v>
      </c>
      <c r="G16" s="66">
        <f t="shared" si="1"/>
        <v>23</v>
      </c>
      <c r="H16" s="65">
        <f>VLOOKUP($A16,'Return Data'!$B$7:$R$2843,7,0)</f>
        <v>0.41599999999999998</v>
      </c>
      <c r="I16" s="66">
        <f t="shared" si="2"/>
        <v>25</v>
      </c>
      <c r="J16" s="65">
        <f>VLOOKUP($A16,'Return Data'!$B$7:$R$2843,8,0)</f>
        <v>2.3218000000000001</v>
      </c>
      <c r="K16" s="66">
        <f t="shared" si="3"/>
        <v>25</v>
      </c>
      <c r="L16" s="65">
        <f>VLOOKUP($A16,'Return Data'!$B$7:$R$2843,9,0)</f>
        <v>2.5196999999999998</v>
      </c>
      <c r="M16" s="66">
        <f t="shared" si="4"/>
        <v>24</v>
      </c>
      <c r="N16" s="65">
        <f>VLOOKUP($A16,'Return Data'!$B$7:$R$2843,10,0)</f>
        <v>4.4587000000000003</v>
      </c>
      <c r="O16" s="66">
        <f t="shared" si="5"/>
        <v>14</v>
      </c>
      <c r="P16" s="65">
        <f>VLOOKUP($A16,'Return Data'!$B$7:$R$2843,11,0)</f>
        <v>2.9441000000000002</v>
      </c>
      <c r="Q16" s="66">
        <f t="shared" si="6"/>
        <v>23</v>
      </c>
      <c r="R16" s="65">
        <f>VLOOKUP($A16,'Return Data'!$B$7:$R$2843,12,0)</f>
        <v>3.7378</v>
      </c>
      <c r="S16" s="66">
        <f t="shared" si="7"/>
        <v>22</v>
      </c>
      <c r="T16" s="65">
        <f>VLOOKUP($A16,'Return Data'!$B$7:$R$2843,13,0)</f>
        <v>12.841200000000001</v>
      </c>
      <c r="U16" s="66">
        <f t="shared" si="8"/>
        <v>4</v>
      </c>
      <c r="V16" s="65">
        <f>VLOOKUP($A16,'Return Data'!$B$7:$R$2843,17,0)</f>
        <v>-0.66610000000000003</v>
      </c>
      <c r="W16" s="66">
        <f t="shared" si="9"/>
        <v>22</v>
      </c>
      <c r="X16" s="65">
        <f>VLOOKUP($A16,'Return Data'!$B$7:$R$2843,14,0)</f>
        <v>2.0133999999999999</v>
      </c>
      <c r="Y16" s="66">
        <f t="shared" si="10"/>
        <v>22</v>
      </c>
      <c r="Z16" s="65">
        <f>VLOOKUP($A16,'Return Data'!$B$7:$R$2843,16,0)</f>
        <v>3.3942999999999999</v>
      </c>
      <c r="AA16" s="67">
        <f t="shared" si="11"/>
        <v>25</v>
      </c>
    </row>
    <row r="17" spans="1:27" x14ac:dyDescent="0.3">
      <c r="A17" s="63" t="s">
        <v>1036</v>
      </c>
      <c r="B17" s="64">
        <f>VLOOKUP($A17,'Return Data'!$B$7:$R$2843,3,0)</f>
        <v>44347</v>
      </c>
      <c r="C17" s="65">
        <f>VLOOKUP($A17,'Return Data'!$B$7:$R$2843,4,0)</f>
        <v>419.69499999999999</v>
      </c>
      <c r="D17" s="65">
        <f>VLOOKUP($A17,'Return Data'!$B$7:$R$2843,5,0)</f>
        <v>-0.70440000000000003</v>
      </c>
      <c r="E17" s="66">
        <f t="shared" si="0"/>
        <v>25</v>
      </c>
      <c r="F17" s="65">
        <f>VLOOKUP($A17,'Return Data'!$B$7:$R$2843,6,0)</f>
        <v>-0.70440000000000003</v>
      </c>
      <c r="G17" s="66">
        <f t="shared" si="1"/>
        <v>25</v>
      </c>
      <c r="H17" s="65">
        <f>VLOOKUP($A17,'Return Data'!$B$7:$R$2843,7,0)</f>
        <v>2.7570999999999999</v>
      </c>
      <c r="I17" s="66">
        <f t="shared" si="2"/>
        <v>8</v>
      </c>
      <c r="J17" s="65">
        <f>VLOOKUP($A17,'Return Data'!$B$7:$R$2843,8,0)</f>
        <v>4.4353999999999996</v>
      </c>
      <c r="K17" s="66">
        <f t="shared" si="3"/>
        <v>6</v>
      </c>
      <c r="L17" s="65">
        <f>VLOOKUP($A17,'Return Data'!$B$7:$R$2843,9,0)</f>
        <v>5.4668999999999999</v>
      </c>
      <c r="M17" s="66">
        <f t="shared" si="4"/>
        <v>1</v>
      </c>
      <c r="N17" s="65">
        <f>VLOOKUP($A17,'Return Data'!$B$7:$R$2843,10,0)</f>
        <v>3.7271000000000001</v>
      </c>
      <c r="O17" s="66">
        <f t="shared" si="5"/>
        <v>22</v>
      </c>
      <c r="P17" s="65">
        <f>VLOOKUP($A17,'Return Data'!$B$7:$R$2843,11,0)</f>
        <v>3.8197999999999999</v>
      </c>
      <c r="Q17" s="66">
        <f t="shared" si="6"/>
        <v>5</v>
      </c>
      <c r="R17" s="65">
        <f>VLOOKUP($A17,'Return Data'!$B$7:$R$2843,12,0)</f>
        <v>5.1547999999999998</v>
      </c>
      <c r="S17" s="66">
        <f t="shared" si="7"/>
        <v>5</v>
      </c>
      <c r="T17" s="65">
        <f>VLOOKUP($A17,'Return Data'!$B$7:$R$2843,13,0)</f>
        <v>6.4394999999999998</v>
      </c>
      <c r="U17" s="66">
        <f t="shared" si="8"/>
        <v>7</v>
      </c>
      <c r="V17" s="65">
        <f>VLOOKUP($A17,'Return Data'!$B$7:$R$2843,17,0)</f>
        <v>7.4042000000000003</v>
      </c>
      <c r="W17" s="66">
        <f t="shared" si="9"/>
        <v>1</v>
      </c>
      <c r="X17" s="65">
        <f>VLOOKUP($A17,'Return Data'!$B$7:$R$2843,14,0)</f>
        <v>7.7835999999999999</v>
      </c>
      <c r="Y17" s="66">
        <f t="shared" si="10"/>
        <v>1</v>
      </c>
      <c r="Z17" s="65">
        <f>VLOOKUP($A17,'Return Data'!$B$7:$R$2843,16,0)</f>
        <v>7.9776999999999996</v>
      </c>
      <c r="AA17" s="67">
        <f t="shared" si="11"/>
        <v>2</v>
      </c>
    </row>
    <row r="18" spans="1:27" x14ac:dyDescent="0.3">
      <c r="A18" s="63" t="s">
        <v>1039</v>
      </c>
      <c r="B18" s="64">
        <f>VLOOKUP($A18,'Return Data'!$B$7:$R$2843,3,0)</f>
        <v>44347</v>
      </c>
      <c r="C18" s="65">
        <f>VLOOKUP($A18,'Return Data'!$B$7:$R$2843,4,0)</f>
        <v>30.457599999999999</v>
      </c>
      <c r="D18" s="65">
        <f>VLOOKUP($A18,'Return Data'!$B$7:$R$2843,5,0)</f>
        <v>1.5581</v>
      </c>
      <c r="E18" s="66">
        <f t="shared" si="0"/>
        <v>16</v>
      </c>
      <c r="F18" s="65">
        <f>VLOOKUP($A18,'Return Data'!$B$7:$R$2843,6,0)</f>
        <v>1.5581</v>
      </c>
      <c r="G18" s="66">
        <f t="shared" si="1"/>
        <v>16</v>
      </c>
      <c r="H18" s="65">
        <f>VLOOKUP($A18,'Return Data'!$B$7:$R$2843,7,0)</f>
        <v>2.2265000000000001</v>
      </c>
      <c r="I18" s="66">
        <f t="shared" si="2"/>
        <v>14</v>
      </c>
      <c r="J18" s="65">
        <f>VLOOKUP($A18,'Return Data'!$B$7:$R$2843,8,0)</f>
        <v>3.3769999999999998</v>
      </c>
      <c r="K18" s="66">
        <f t="shared" si="3"/>
        <v>16</v>
      </c>
      <c r="L18" s="65">
        <f>VLOOKUP($A18,'Return Data'!$B$7:$R$2843,9,0)</f>
        <v>3.3845000000000001</v>
      </c>
      <c r="M18" s="66">
        <f t="shared" si="4"/>
        <v>13</v>
      </c>
      <c r="N18" s="65">
        <f>VLOOKUP($A18,'Return Data'!$B$7:$R$2843,10,0)</f>
        <v>4.7960000000000003</v>
      </c>
      <c r="O18" s="66">
        <f t="shared" si="5"/>
        <v>7</v>
      </c>
      <c r="P18" s="65">
        <f>VLOOKUP($A18,'Return Data'!$B$7:$R$2843,11,0)</f>
        <v>3.3847</v>
      </c>
      <c r="Q18" s="66">
        <f t="shared" si="6"/>
        <v>13</v>
      </c>
      <c r="R18" s="65">
        <f>VLOOKUP($A18,'Return Data'!$B$7:$R$2843,12,0)</f>
        <v>4.0872999999999999</v>
      </c>
      <c r="S18" s="66">
        <f t="shared" si="7"/>
        <v>17</v>
      </c>
      <c r="T18" s="65">
        <f>VLOOKUP($A18,'Return Data'!$B$7:$R$2843,13,0)</f>
        <v>5.0629999999999997</v>
      </c>
      <c r="U18" s="66">
        <f t="shared" si="8"/>
        <v>18</v>
      </c>
      <c r="V18" s="65">
        <f>VLOOKUP($A18,'Return Data'!$B$7:$R$2843,17,0)</f>
        <v>6.4924999999999997</v>
      </c>
      <c r="W18" s="66">
        <f t="shared" si="9"/>
        <v>8</v>
      </c>
      <c r="X18" s="65">
        <f>VLOOKUP($A18,'Return Data'!$B$7:$R$2843,14,0)</f>
        <v>7.1421999999999999</v>
      </c>
      <c r="Y18" s="66">
        <f t="shared" si="10"/>
        <v>8</v>
      </c>
      <c r="Z18" s="65">
        <f>VLOOKUP($A18,'Return Data'!$B$7:$R$2843,16,0)</f>
        <v>7.5111999999999997</v>
      </c>
      <c r="AA18" s="67">
        <f t="shared" si="11"/>
        <v>12</v>
      </c>
    </row>
    <row r="19" spans="1:27" x14ac:dyDescent="0.3">
      <c r="A19" s="63" t="s">
        <v>1040</v>
      </c>
      <c r="B19" s="64">
        <f>VLOOKUP($A19,'Return Data'!$B$7:$R$2843,3,0)</f>
        <v>44347</v>
      </c>
      <c r="C19" s="65">
        <f>VLOOKUP($A19,'Return Data'!$B$7:$R$2843,4,0)</f>
        <v>2986.1477</v>
      </c>
      <c r="D19" s="65">
        <f>VLOOKUP($A19,'Return Data'!$B$7:$R$2843,5,0)</f>
        <v>0.66949999999999998</v>
      </c>
      <c r="E19" s="66">
        <f t="shared" si="0"/>
        <v>20</v>
      </c>
      <c r="F19" s="65">
        <f>VLOOKUP($A19,'Return Data'!$B$7:$R$2843,6,0)</f>
        <v>0.66949999999999998</v>
      </c>
      <c r="G19" s="66">
        <f t="shared" si="1"/>
        <v>20</v>
      </c>
      <c r="H19" s="65">
        <f>VLOOKUP($A19,'Return Data'!$B$7:$R$2843,7,0)</f>
        <v>1.2825</v>
      </c>
      <c r="I19" s="66">
        <f t="shared" si="2"/>
        <v>24</v>
      </c>
      <c r="J19" s="65">
        <f>VLOOKUP($A19,'Return Data'!$B$7:$R$2843,8,0)</f>
        <v>2.8645999999999998</v>
      </c>
      <c r="K19" s="66">
        <f t="shared" si="3"/>
        <v>23</v>
      </c>
      <c r="L19" s="65">
        <f>VLOOKUP($A19,'Return Data'!$B$7:$R$2843,9,0)</f>
        <v>2.9165999999999999</v>
      </c>
      <c r="M19" s="66">
        <f t="shared" si="4"/>
        <v>20</v>
      </c>
      <c r="N19" s="65">
        <f>VLOOKUP($A19,'Return Data'!$B$7:$R$2843,10,0)</f>
        <v>4.6624999999999996</v>
      </c>
      <c r="O19" s="66">
        <f t="shared" si="5"/>
        <v>11</v>
      </c>
      <c r="P19" s="65">
        <f>VLOOKUP($A19,'Return Data'!$B$7:$R$2843,11,0)</f>
        <v>3.3708</v>
      </c>
      <c r="Q19" s="66">
        <f t="shared" si="6"/>
        <v>14</v>
      </c>
      <c r="R19" s="65">
        <f>VLOOKUP($A19,'Return Data'!$B$7:$R$2843,12,0)</f>
        <v>4.1120999999999999</v>
      </c>
      <c r="S19" s="66">
        <f t="shared" si="7"/>
        <v>15</v>
      </c>
      <c r="T19" s="65">
        <f>VLOOKUP($A19,'Return Data'!$B$7:$R$2843,13,0)</f>
        <v>5.0446999999999997</v>
      </c>
      <c r="U19" s="66">
        <f t="shared" si="8"/>
        <v>19</v>
      </c>
      <c r="V19" s="65">
        <f>VLOOKUP($A19,'Return Data'!$B$7:$R$2843,17,0)</f>
        <v>6.7046000000000001</v>
      </c>
      <c r="W19" s="66">
        <f t="shared" si="9"/>
        <v>7</v>
      </c>
      <c r="X19" s="65">
        <f>VLOOKUP($A19,'Return Data'!$B$7:$R$2843,14,0)</f>
        <v>7.3708999999999998</v>
      </c>
      <c r="Y19" s="66">
        <f t="shared" si="10"/>
        <v>4</v>
      </c>
      <c r="Z19" s="65">
        <f>VLOOKUP($A19,'Return Data'!$B$7:$R$2843,16,0)</f>
        <v>7.9057000000000004</v>
      </c>
      <c r="AA19" s="67">
        <f t="shared" si="11"/>
        <v>5</v>
      </c>
    </row>
    <row r="20" spans="1:27" x14ac:dyDescent="0.3">
      <c r="A20" s="63" t="s">
        <v>1042</v>
      </c>
      <c r="B20" s="64">
        <f>VLOOKUP($A20,'Return Data'!$B$7:$R$2843,3,0)</f>
        <v>44347</v>
      </c>
      <c r="C20" s="65">
        <f>VLOOKUP($A20,'Return Data'!$B$7:$R$2843,4,0)</f>
        <v>29.370999999999999</v>
      </c>
      <c r="D20" s="65">
        <f>VLOOKUP($A20,'Return Data'!$B$7:$R$2843,5,0)</f>
        <v>0.20710000000000001</v>
      </c>
      <c r="E20" s="66">
        <f t="shared" si="0"/>
        <v>22</v>
      </c>
      <c r="F20" s="65">
        <f>VLOOKUP($A20,'Return Data'!$B$7:$R$2843,6,0)</f>
        <v>0.20710000000000001</v>
      </c>
      <c r="G20" s="66">
        <f t="shared" si="1"/>
        <v>22</v>
      </c>
      <c r="H20" s="65">
        <f>VLOOKUP($A20,'Return Data'!$B$7:$R$2843,7,0)</f>
        <v>1.7582</v>
      </c>
      <c r="I20" s="66">
        <f t="shared" si="2"/>
        <v>20</v>
      </c>
      <c r="J20" s="65">
        <f>VLOOKUP($A20,'Return Data'!$B$7:$R$2843,8,0)</f>
        <v>3.2351000000000001</v>
      </c>
      <c r="K20" s="66">
        <f t="shared" si="3"/>
        <v>17</v>
      </c>
      <c r="L20" s="65">
        <f>VLOOKUP($A20,'Return Data'!$B$7:$R$2843,9,0)</f>
        <v>2.9579</v>
      </c>
      <c r="M20" s="66">
        <f t="shared" si="4"/>
        <v>19</v>
      </c>
      <c r="N20" s="65">
        <f>VLOOKUP($A20,'Return Data'!$B$7:$R$2843,10,0)</f>
        <v>3.6753999999999998</v>
      </c>
      <c r="O20" s="66">
        <f t="shared" si="5"/>
        <v>23</v>
      </c>
      <c r="P20" s="65">
        <f>VLOOKUP($A20,'Return Data'!$B$7:$R$2843,11,0)</f>
        <v>2.8588</v>
      </c>
      <c r="Q20" s="66">
        <f t="shared" si="6"/>
        <v>25</v>
      </c>
      <c r="R20" s="65">
        <f>VLOOKUP($A20,'Return Data'!$B$7:$R$2843,12,0)</f>
        <v>3.5385</v>
      </c>
      <c r="S20" s="66">
        <f t="shared" si="7"/>
        <v>24</v>
      </c>
      <c r="T20" s="65">
        <f>VLOOKUP($A20,'Return Data'!$B$7:$R$2843,13,0)</f>
        <v>24.9268</v>
      </c>
      <c r="U20" s="66">
        <f t="shared" si="8"/>
        <v>2</v>
      </c>
      <c r="V20" s="65">
        <f>VLOOKUP($A20,'Return Data'!$B$7:$R$2843,17,0)</f>
        <v>4.9153000000000002</v>
      </c>
      <c r="W20" s="66">
        <f t="shared" si="9"/>
        <v>15</v>
      </c>
      <c r="X20" s="65">
        <f>VLOOKUP($A20,'Return Data'!$B$7:$R$2843,14,0)</f>
        <v>5.6239999999999997</v>
      </c>
      <c r="Y20" s="66">
        <f t="shared" si="10"/>
        <v>17</v>
      </c>
      <c r="Z20" s="65">
        <f>VLOOKUP($A20,'Return Data'!$B$7:$R$2843,16,0)</f>
        <v>7.6128</v>
      </c>
      <c r="AA20" s="67">
        <f t="shared" si="11"/>
        <v>11</v>
      </c>
    </row>
    <row r="21" spans="1:27" x14ac:dyDescent="0.3">
      <c r="A21" s="63" t="s">
        <v>1044</v>
      </c>
      <c r="B21" s="64">
        <f>VLOOKUP($A21,'Return Data'!$B$7:$R$2843,3,0)</f>
        <v>44347</v>
      </c>
      <c r="C21" s="65">
        <f>VLOOKUP($A21,'Return Data'!$B$7:$R$2843,4,0)</f>
        <v>2650.1069000000002</v>
      </c>
      <c r="D21" s="65">
        <f>VLOOKUP($A21,'Return Data'!$B$7:$R$2843,5,0)</f>
        <v>2.8144999999999998</v>
      </c>
      <c r="E21" s="66">
        <f t="shared" si="0"/>
        <v>3</v>
      </c>
      <c r="F21" s="65">
        <f>VLOOKUP($A21,'Return Data'!$B$7:$R$2843,6,0)</f>
        <v>2.8144999999999998</v>
      </c>
      <c r="G21" s="66">
        <f t="shared" si="1"/>
        <v>3</v>
      </c>
      <c r="H21" s="65">
        <f>VLOOKUP($A21,'Return Data'!$B$7:$R$2843,7,0)</f>
        <v>5.7606999999999999</v>
      </c>
      <c r="I21" s="66">
        <f t="shared" si="2"/>
        <v>3</v>
      </c>
      <c r="J21" s="65">
        <f>VLOOKUP($A21,'Return Data'!$B$7:$R$2843,8,0)</f>
        <v>4.9813999999999998</v>
      </c>
      <c r="K21" s="66">
        <f t="shared" si="3"/>
        <v>3</v>
      </c>
      <c r="L21" s="65">
        <f>VLOOKUP($A21,'Return Data'!$B$7:$R$2843,9,0)</f>
        <v>4.4809999999999999</v>
      </c>
      <c r="M21" s="66">
        <f t="shared" si="4"/>
        <v>4</v>
      </c>
      <c r="N21" s="65">
        <f>VLOOKUP($A21,'Return Data'!$B$7:$R$2843,10,0)</f>
        <v>4.7938000000000001</v>
      </c>
      <c r="O21" s="66">
        <f t="shared" si="5"/>
        <v>8</v>
      </c>
      <c r="P21" s="65">
        <f>VLOOKUP($A21,'Return Data'!$B$7:$R$2843,11,0)</f>
        <v>3.2515000000000001</v>
      </c>
      <c r="Q21" s="66">
        <f t="shared" si="6"/>
        <v>18</v>
      </c>
      <c r="R21" s="65">
        <f>VLOOKUP($A21,'Return Data'!$B$7:$R$2843,12,0)</f>
        <v>4.5385999999999997</v>
      </c>
      <c r="S21" s="66">
        <f t="shared" si="7"/>
        <v>7</v>
      </c>
      <c r="T21" s="65">
        <f>VLOOKUP($A21,'Return Data'!$B$7:$R$2843,13,0)</f>
        <v>5.9295</v>
      </c>
      <c r="U21" s="66">
        <f t="shared" si="8"/>
        <v>11</v>
      </c>
      <c r="V21" s="65">
        <f>VLOOKUP($A21,'Return Data'!$B$7:$R$2843,17,0)</f>
        <v>6.9048999999999996</v>
      </c>
      <c r="W21" s="66">
        <f t="shared" si="9"/>
        <v>3</v>
      </c>
      <c r="X21" s="65">
        <f>VLOOKUP($A21,'Return Data'!$B$7:$R$2843,14,0)</f>
        <v>7.4291</v>
      </c>
      <c r="Y21" s="66">
        <f t="shared" si="10"/>
        <v>3</v>
      </c>
      <c r="Z21" s="65">
        <f>VLOOKUP($A21,'Return Data'!$B$7:$R$2843,16,0)</f>
        <v>7.6364000000000001</v>
      </c>
      <c r="AA21" s="67">
        <f t="shared" si="11"/>
        <v>9</v>
      </c>
    </row>
    <row r="22" spans="1:27" x14ac:dyDescent="0.3">
      <c r="A22" s="63" t="s">
        <v>1047</v>
      </c>
      <c r="B22" s="64">
        <f>VLOOKUP($A22,'Return Data'!$B$7:$R$2843,3,0)</f>
        <v>44347</v>
      </c>
      <c r="C22" s="65">
        <f>VLOOKUP($A22,'Return Data'!$B$7:$R$2843,4,0)</f>
        <v>22.328299999999999</v>
      </c>
      <c r="D22" s="65">
        <f>VLOOKUP($A22,'Return Data'!$B$7:$R$2843,5,0)</f>
        <v>0.76290000000000002</v>
      </c>
      <c r="E22" s="66">
        <f t="shared" si="0"/>
        <v>19</v>
      </c>
      <c r="F22" s="65">
        <f>VLOOKUP($A22,'Return Data'!$B$7:$R$2843,6,0)</f>
        <v>0.76290000000000002</v>
      </c>
      <c r="G22" s="66">
        <f t="shared" si="1"/>
        <v>19</v>
      </c>
      <c r="H22" s="65">
        <f>VLOOKUP($A22,'Return Data'!$B$7:$R$2843,7,0)</f>
        <v>1.8689</v>
      </c>
      <c r="I22" s="66">
        <f t="shared" si="2"/>
        <v>19</v>
      </c>
      <c r="J22" s="65">
        <f>VLOOKUP($A22,'Return Data'!$B$7:$R$2843,8,0)</f>
        <v>3.4257</v>
      </c>
      <c r="K22" s="66">
        <f t="shared" si="3"/>
        <v>13</v>
      </c>
      <c r="L22" s="65">
        <f>VLOOKUP($A22,'Return Data'!$B$7:$R$2843,9,0)</f>
        <v>3.2202000000000002</v>
      </c>
      <c r="M22" s="66">
        <f t="shared" si="4"/>
        <v>15</v>
      </c>
      <c r="N22" s="65">
        <f>VLOOKUP($A22,'Return Data'!$B$7:$R$2843,10,0)</f>
        <v>4.6121999999999996</v>
      </c>
      <c r="O22" s="66">
        <f t="shared" si="5"/>
        <v>12</v>
      </c>
      <c r="P22" s="65">
        <f>VLOOKUP($A22,'Return Data'!$B$7:$R$2843,11,0)</f>
        <v>3.3702000000000001</v>
      </c>
      <c r="Q22" s="66">
        <f t="shared" si="6"/>
        <v>15</v>
      </c>
      <c r="R22" s="65">
        <f>VLOOKUP($A22,'Return Data'!$B$7:$R$2843,12,0)</f>
        <v>4.3571999999999997</v>
      </c>
      <c r="S22" s="66">
        <f t="shared" si="7"/>
        <v>13</v>
      </c>
      <c r="T22" s="65">
        <f>VLOOKUP($A22,'Return Data'!$B$7:$R$2843,13,0)</f>
        <v>7.4813000000000001</v>
      </c>
      <c r="U22" s="66">
        <f t="shared" si="8"/>
        <v>6</v>
      </c>
      <c r="V22" s="65">
        <f>VLOOKUP($A22,'Return Data'!$B$7:$R$2843,17,0)</f>
        <v>4.9100999999999999</v>
      </c>
      <c r="W22" s="66">
        <f t="shared" si="9"/>
        <v>16</v>
      </c>
      <c r="X22" s="65">
        <f>VLOOKUP($A22,'Return Data'!$B$7:$R$2843,14,0)</f>
        <v>5.9729000000000001</v>
      </c>
      <c r="Y22" s="66">
        <f t="shared" si="10"/>
        <v>15</v>
      </c>
      <c r="Z22" s="65">
        <f>VLOOKUP($A22,'Return Data'!$B$7:$R$2843,16,0)</f>
        <v>7.9537000000000004</v>
      </c>
      <c r="AA22" s="67">
        <f t="shared" si="11"/>
        <v>3</v>
      </c>
    </row>
    <row r="23" spans="1:27" x14ac:dyDescent="0.3">
      <c r="A23" s="63" t="s">
        <v>1048</v>
      </c>
      <c r="B23" s="64">
        <f>VLOOKUP($A23,'Return Data'!$B$7:$R$2843,3,0)</f>
        <v>44347</v>
      </c>
      <c r="C23" s="65">
        <f>VLOOKUP($A23,'Return Data'!$B$7:$R$2843,4,0)</f>
        <v>31.557200000000002</v>
      </c>
      <c r="D23" s="65">
        <f>VLOOKUP($A23,'Return Data'!$B$7:$R$2843,5,0)</f>
        <v>1.7738</v>
      </c>
      <c r="E23" s="66">
        <f t="shared" si="0"/>
        <v>14</v>
      </c>
      <c r="F23" s="65">
        <f>VLOOKUP($A23,'Return Data'!$B$7:$R$2843,6,0)</f>
        <v>1.7738</v>
      </c>
      <c r="G23" s="66">
        <f t="shared" si="1"/>
        <v>14</v>
      </c>
      <c r="H23" s="65">
        <f>VLOOKUP($A23,'Return Data'!$B$7:$R$2843,7,0)</f>
        <v>2.0992999999999999</v>
      </c>
      <c r="I23" s="66">
        <f t="shared" si="2"/>
        <v>18</v>
      </c>
      <c r="J23" s="65">
        <f>VLOOKUP($A23,'Return Data'!$B$7:$R$2843,8,0)</f>
        <v>3.0024000000000002</v>
      </c>
      <c r="K23" s="66">
        <f t="shared" si="3"/>
        <v>20</v>
      </c>
      <c r="L23" s="65">
        <f>VLOOKUP($A23,'Return Data'!$B$7:$R$2843,9,0)</f>
        <v>3.0112000000000001</v>
      </c>
      <c r="M23" s="66">
        <f t="shared" si="4"/>
        <v>18</v>
      </c>
      <c r="N23" s="65">
        <f>VLOOKUP($A23,'Return Data'!$B$7:$R$2843,10,0)</f>
        <v>3.9439000000000002</v>
      </c>
      <c r="O23" s="66">
        <f t="shared" si="5"/>
        <v>20</v>
      </c>
      <c r="P23" s="65">
        <f>VLOOKUP($A23,'Return Data'!$B$7:$R$2843,11,0)</f>
        <v>4.1128</v>
      </c>
      <c r="Q23" s="66">
        <f t="shared" si="6"/>
        <v>4</v>
      </c>
      <c r="R23" s="65">
        <f>VLOOKUP($A23,'Return Data'!$B$7:$R$2843,12,0)</f>
        <v>4.4939</v>
      </c>
      <c r="S23" s="66">
        <f t="shared" si="7"/>
        <v>10</v>
      </c>
      <c r="T23" s="65">
        <f>VLOOKUP($A23,'Return Data'!$B$7:$R$2843,13,0)</f>
        <v>6.1749999999999998</v>
      </c>
      <c r="U23" s="66">
        <f t="shared" si="8"/>
        <v>9</v>
      </c>
      <c r="V23" s="65">
        <f>VLOOKUP($A23,'Return Data'!$B$7:$R$2843,17,0)</f>
        <v>4.8879999999999999</v>
      </c>
      <c r="W23" s="66">
        <f t="shared" si="9"/>
        <v>17</v>
      </c>
      <c r="X23" s="65">
        <f>VLOOKUP($A23,'Return Data'!$B$7:$R$2843,14,0)</f>
        <v>5.6315</v>
      </c>
      <c r="Y23" s="66">
        <f t="shared" si="10"/>
        <v>16</v>
      </c>
      <c r="Z23" s="65">
        <f>VLOOKUP($A23,'Return Data'!$B$7:$R$2843,16,0)</f>
        <v>6.5917000000000003</v>
      </c>
      <c r="AA23" s="67">
        <f t="shared" si="11"/>
        <v>19</v>
      </c>
    </row>
    <row r="24" spans="1:27" x14ac:dyDescent="0.3">
      <c r="A24" s="63" t="s">
        <v>1051</v>
      </c>
      <c r="B24" s="64">
        <f>VLOOKUP($A24,'Return Data'!$B$7:$R$2843,3,0)</f>
        <v>44347</v>
      </c>
      <c r="C24" s="65">
        <f>VLOOKUP($A24,'Return Data'!$B$7:$R$2843,4,0)</f>
        <v>1304.6877999999999</v>
      </c>
      <c r="D24" s="65">
        <f>VLOOKUP($A24,'Return Data'!$B$7:$R$2843,5,0)</f>
        <v>1.8644000000000001</v>
      </c>
      <c r="E24" s="66">
        <f t="shared" si="0"/>
        <v>12</v>
      </c>
      <c r="F24" s="65">
        <f>VLOOKUP($A24,'Return Data'!$B$7:$R$2843,6,0)</f>
        <v>1.8644000000000001</v>
      </c>
      <c r="G24" s="66">
        <f t="shared" si="1"/>
        <v>12</v>
      </c>
      <c r="H24" s="65">
        <f>VLOOKUP($A24,'Return Data'!$B$7:$R$2843,7,0)</f>
        <v>3.7147000000000001</v>
      </c>
      <c r="I24" s="66">
        <f t="shared" si="2"/>
        <v>6</v>
      </c>
      <c r="J24" s="65">
        <f>VLOOKUP($A24,'Return Data'!$B$7:$R$2843,8,0)</f>
        <v>4.3037999999999998</v>
      </c>
      <c r="K24" s="66">
        <f t="shared" si="3"/>
        <v>7</v>
      </c>
      <c r="L24" s="65">
        <f>VLOOKUP($A24,'Return Data'!$B$7:$R$2843,9,0)</f>
        <v>3.8610000000000002</v>
      </c>
      <c r="M24" s="66">
        <f t="shared" si="4"/>
        <v>6</v>
      </c>
      <c r="N24" s="65">
        <f>VLOOKUP($A24,'Return Data'!$B$7:$R$2843,10,0)</f>
        <v>4.3693999999999997</v>
      </c>
      <c r="O24" s="66">
        <f t="shared" si="5"/>
        <v>15</v>
      </c>
      <c r="P24" s="65">
        <f>VLOOKUP($A24,'Return Data'!$B$7:$R$2843,11,0)</f>
        <v>3.1194000000000002</v>
      </c>
      <c r="Q24" s="66">
        <f t="shared" si="6"/>
        <v>19</v>
      </c>
      <c r="R24" s="65">
        <f>VLOOKUP($A24,'Return Data'!$B$7:$R$2843,12,0)</f>
        <v>3.8727999999999998</v>
      </c>
      <c r="S24" s="66">
        <f t="shared" si="7"/>
        <v>19</v>
      </c>
      <c r="T24" s="65">
        <f>VLOOKUP($A24,'Return Data'!$B$7:$R$2843,13,0)</f>
        <v>4.6805000000000003</v>
      </c>
      <c r="U24" s="66">
        <f t="shared" si="8"/>
        <v>21</v>
      </c>
      <c r="V24" s="65">
        <f>VLOOKUP($A24,'Return Data'!$B$7:$R$2843,17,0)</f>
        <v>5.9846000000000004</v>
      </c>
      <c r="W24" s="66">
        <f t="shared" si="9"/>
        <v>13</v>
      </c>
      <c r="X24" s="65">
        <f>VLOOKUP($A24,'Return Data'!$B$7:$R$2843,14,0)</f>
        <v>6.5872999999999999</v>
      </c>
      <c r="Y24" s="66">
        <f t="shared" si="10"/>
        <v>13</v>
      </c>
      <c r="Z24" s="65">
        <f>VLOOKUP($A24,'Return Data'!$B$7:$R$2843,16,0)</f>
        <v>6.3952</v>
      </c>
      <c r="AA24" s="67">
        <f t="shared" si="11"/>
        <v>20</v>
      </c>
    </row>
    <row r="25" spans="1:27" x14ac:dyDescent="0.3">
      <c r="A25" s="63" t="s">
        <v>1053</v>
      </c>
      <c r="B25" s="64">
        <f>VLOOKUP($A25,'Return Data'!$B$7:$R$2843,3,0)</f>
        <v>44347</v>
      </c>
      <c r="C25" s="65">
        <f>VLOOKUP($A25,'Return Data'!$B$7:$R$2843,4,0)</f>
        <v>1794.6441</v>
      </c>
      <c r="D25" s="65">
        <f>VLOOKUP($A25,'Return Data'!$B$7:$R$2843,5,0)</f>
        <v>1.7955000000000001</v>
      </c>
      <c r="E25" s="66">
        <f t="shared" si="0"/>
        <v>13</v>
      </c>
      <c r="F25" s="65">
        <f>VLOOKUP($A25,'Return Data'!$B$7:$R$2843,6,0)</f>
        <v>1.7955000000000001</v>
      </c>
      <c r="G25" s="66">
        <f t="shared" si="1"/>
        <v>13</v>
      </c>
      <c r="H25" s="65">
        <f>VLOOKUP($A25,'Return Data'!$B$7:$R$2843,7,0)</f>
        <v>2.2103000000000002</v>
      </c>
      <c r="I25" s="66">
        <f t="shared" si="2"/>
        <v>16</v>
      </c>
      <c r="J25" s="65">
        <f>VLOOKUP($A25,'Return Data'!$B$7:$R$2843,8,0)</f>
        <v>3.4148999999999998</v>
      </c>
      <c r="K25" s="66">
        <f t="shared" si="3"/>
        <v>14</v>
      </c>
      <c r="L25" s="65">
        <f>VLOOKUP($A25,'Return Data'!$B$7:$R$2843,9,0)</f>
        <v>3.1398000000000001</v>
      </c>
      <c r="M25" s="66">
        <f t="shared" si="4"/>
        <v>17</v>
      </c>
      <c r="N25" s="65">
        <f>VLOOKUP($A25,'Return Data'!$B$7:$R$2843,10,0)</f>
        <v>4.2544000000000004</v>
      </c>
      <c r="O25" s="66">
        <f t="shared" si="5"/>
        <v>17</v>
      </c>
      <c r="P25" s="65">
        <f>VLOOKUP($A25,'Return Data'!$B$7:$R$2843,11,0)</f>
        <v>2.9441000000000002</v>
      </c>
      <c r="Q25" s="66">
        <f t="shared" si="6"/>
        <v>23</v>
      </c>
      <c r="R25" s="65">
        <f>VLOOKUP($A25,'Return Data'!$B$7:$R$2843,12,0)</f>
        <v>3.8931</v>
      </c>
      <c r="S25" s="66">
        <f t="shared" si="7"/>
        <v>18</v>
      </c>
      <c r="T25" s="65">
        <f>VLOOKUP($A25,'Return Data'!$B$7:$R$2843,13,0)</f>
        <v>5.1645000000000003</v>
      </c>
      <c r="U25" s="66">
        <f t="shared" si="8"/>
        <v>16</v>
      </c>
      <c r="V25" s="65">
        <f>VLOOKUP($A25,'Return Data'!$B$7:$R$2843,17,0)</f>
        <v>5.1258999999999997</v>
      </c>
      <c r="W25" s="66">
        <f t="shared" si="9"/>
        <v>14</v>
      </c>
      <c r="X25" s="65">
        <f>VLOOKUP($A25,'Return Data'!$B$7:$R$2843,14,0)</f>
        <v>5.9763000000000002</v>
      </c>
      <c r="Y25" s="66">
        <f t="shared" si="10"/>
        <v>14</v>
      </c>
      <c r="Z25" s="65">
        <f>VLOOKUP($A25,'Return Data'!$B$7:$R$2843,16,0)</f>
        <v>4.5137</v>
      </c>
      <c r="AA25" s="67">
        <f t="shared" si="11"/>
        <v>23</v>
      </c>
    </row>
    <row r="26" spans="1:27" x14ac:dyDescent="0.3">
      <c r="A26" s="63" t="s">
        <v>1054</v>
      </c>
      <c r="B26" s="64">
        <f>VLOOKUP($A26,'Return Data'!$B$7:$R$2843,3,0)</f>
        <v>44347</v>
      </c>
      <c r="C26" s="65">
        <f>VLOOKUP($A26,'Return Data'!$B$7:$R$2843,4,0)</f>
        <v>2950.2863000000002</v>
      </c>
      <c r="D26" s="65">
        <f>VLOOKUP($A26,'Return Data'!$B$7:$R$2843,5,0)</f>
        <v>2.4447000000000001</v>
      </c>
      <c r="E26" s="66">
        <f t="shared" si="0"/>
        <v>6</v>
      </c>
      <c r="F26" s="65">
        <f>VLOOKUP($A26,'Return Data'!$B$7:$R$2843,6,0)</f>
        <v>2.4447000000000001</v>
      </c>
      <c r="G26" s="66">
        <f t="shared" si="1"/>
        <v>6</v>
      </c>
      <c r="H26" s="65">
        <f>VLOOKUP($A26,'Return Data'!$B$7:$R$2843,7,0)</f>
        <v>5.9318999999999997</v>
      </c>
      <c r="I26" s="66">
        <f t="shared" si="2"/>
        <v>2</v>
      </c>
      <c r="J26" s="65">
        <f>VLOOKUP($A26,'Return Data'!$B$7:$R$2843,8,0)</f>
        <v>5.2916999999999996</v>
      </c>
      <c r="K26" s="66">
        <f t="shared" si="3"/>
        <v>2</v>
      </c>
      <c r="L26" s="65">
        <f>VLOOKUP($A26,'Return Data'!$B$7:$R$2843,9,0)</f>
        <v>4.9314</v>
      </c>
      <c r="M26" s="66">
        <f t="shared" si="4"/>
        <v>3</v>
      </c>
      <c r="N26" s="65">
        <f>VLOOKUP($A26,'Return Data'!$B$7:$R$2843,10,0)</f>
        <v>5.8895999999999997</v>
      </c>
      <c r="O26" s="66">
        <f t="shared" si="5"/>
        <v>3</v>
      </c>
      <c r="P26" s="65">
        <f>VLOOKUP($A26,'Return Data'!$B$7:$R$2843,11,0)</f>
        <v>4.2483000000000004</v>
      </c>
      <c r="Q26" s="66">
        <f t="shared" si="6"/>
        <v>3</v>
      </c>
      <c r="R26" s="65">
        <f>VLOOKUP($A26,'Return Data'!$B$7:$R$2843,12,0)</f>
        <v>5.1814</v>
      </c>
      <c r="S26" s="66">
        <f t="shared" si="7"/>
        <v>3</v>
      </c>
      <c r="T26" s="65">
        <f>VLOOKUP($A26,'Return Data'!$B$7:$R$2843,13,0)</f>
        <v>6.1212</v>
      </c>
      <c r="U26" s="66">
        <f t="shared" si="8"/>
        <v>10</v>
      </c>
      <c r="V26" s="65">
        <f>VLOOKUP($A26,'Return Data'!$B$7:$R$2843,17,0)</f>
        <v>6.1273</v>
      </c>
      <c r="W26" s="66">
        <f t="shared" si="9"/>
        <v>11</v>
      </c>
      <c r="X26" s="65">
        <f>VLOOKUP($A26,'Return Data'!$B$7:$R$2843,14,0)</f>
        <v>6.9753999999999996</v>
      </c>
      <c r="Y26" s="66">
        <f t="shared" si="10"/>
        <v>10</v>
      </c>
      <c r="Z26" s="65">
        <f>VLOOKUP($A26,'Return Data'!$B$7:$R$2843,16,0)</f>
        <v>7.9119999999999999</v>
      </c>
      <c r="AA26" s="67">
        <f t="shared" si="11"/>
        <v>4</v>
      </c>
    </row>
    <row r="27" spans="1:27" x14ac:dyDescent="0.3">
      <c r="A27" s="63" t="s">
        <v>1056</v>
      </c>
      <c r="B27" s="64">
        <f>VLOOKUP($A27,'Return Data'!$B$7:$R$2843,3,0)</f>
        <v>44347</v>
      </c>
      <c r="C27" s="65">
        <f>VLOOKUP($A27,'Return Data'!$B$7:$R$2843,4,0)</f>
        <v>23.493600000000001</v>
      </c>
      <c r="D27" s="65">
        <f>VLOOKUP($A27,'Return Data'!$B$7:$R$2843,5,0)</f>
        <v>-5.0213000000000001</v>
      </c>
      <c r="E27" s="66">
        <f t="shared" si="0"/>
        <v>26</v>
      </c>
      <c r="F27" s="65">
        <f>VLOOKUP($A27,'Return Data'!$B$7:$R$2843,6,0)</f>
        <v>-5.0213000000000001</v>
      </c>
      <c r="G27" s="66">
        <f t="shared" si="1"/>
        <v>26</v>
      </c>
      <c r="H27" s="65">
        <f>VLOOKUP($A27,'Return Data'!$B$7:$R$2843,7,0)</f>
        <v>3.2646000000000002</v>
      </c>
      <c r="I27" s="66">
        <f t="shared" si="2"/>
        <v>7</v>
      </c>
      <c r="J27" s="65">
        <f>VLOOKUP($A27,'Return Data'!$B$7:$R$2843,8,0)</f>
        <v>3.9344000000000001</v>
      </c>
      <c r="K27" s="66">
        <f t="shared" si="3"/>
        <v>11</v>
      </c>
      <c r="L27" s="65">
        <f>VLOOKUP($A27,'Return Data'!$B$7:$R$2843,9,0)</f>
        <v>3.8262999999999998</v>
      </c>
      <c r="M27" s="66">
        <f t="shared" si="4"/>
        <v>7</v>
      </c>
      <c r="N27" s="65">
        <f>VLOOKUP($A27,'Return Data'!$B$7:$R$2843,10,0)</f>
        <v>4.2878999999999996</v>
      </c>
      <c r="O27" s="66">
        <f t="shared" si="5"/>
        <v>16</v>
      </c>
      <c r="P27" s="65">
        <f>VLOOKUP($A27,'Return Data'!$B$7:$R$2843,11,0)</f>
        <v>3.6644999999999999</v>
      </c>
      <c r="Q27" s="66">
        <f t="shared" si="6"/>
        <v>8</v>
      </c>
      <c r="R27" s="65">
        <f>VLOOKUP($A27,'Return Data'!$B$7:$R$2843,12,0)</f>
        <v>4.5693999999999999</v>
      </c>
      <c r="S27" s="66">
        <f t="shared" si="7"/>
        <v>6</v>
      </c>
      <c r="T27" s="65">
        <f>VLOOKUP($A27,'Return Data'!$B$7:$R$2843,13,0)</f>
        <v>2.4413999999999998</v>
      </c>
      <c r="U27" s="66">
        <f t="shared" si="8"/>
        <v>25</v>
      </c>
      <c r="V27" s="65">
        <f>VLOOKUP($A27,'Return Data'!$B$7:$R$2843,17,0)</f>
        <v>-4.4092000000000002</v>
      </c>
      <c r="W27" s="66">
        <f t="shared" si="9"/>
        <v>24</v>
      </c>
      <c r="X27" s="65">
        <f>VLOOKUP($A27,'Return Data'!$B$7:$R$2843,14,0)</f>
        <v>-0.56610000000000005</v>
      </c>
      <c r="Y27" s="66">
        <f t="shared" si="10"/>
        <v>24</v>
      </c>
      <c r="Z27" s="65">
        <f>VLOOKUP($A27,'Return Data'!$B$7:$R$2843,16,0)</f>
        <v>6.3139000000000003</v>
      </c>
      <c r="AA27" s="67">
        <f t="shared" si="11"/>
        <v>21</v>
      </c>
    </row>
    <row r="28" spans="1:27" x14ac:dyDescent="0.3">
      <c r="A28" s="63" t="s">
        <v>1058</v>
      </c>
      <c r="B28" s="64">
        <f>VLOOKUP($A28,'Return Data'!$B$7:$R$2843,3,0)</f>
        <v>44347</v>
      </c>
      <c r="C28" s="65">
        <f>VLOOKUP($A28,'Return Data'!$B$7:$R$2843,4,0)</f>
        <v>2749.4580999999998</v>
      </c>
      <c r="D28" s="65">
        <f>VLOOKUP($A28,'Return Data'!$B$7:$R$2843,5,0)</f>
        <v>2.0752999999999999</v>
      </c>
      <c r="E28" s="66">
        <f t="shared" si="0"/>
        <v>10</v>
      </c>
      <c r="F28" s="65">
        <f>VLOOKUP($A28,'Return Data'!$B$7:$R$2843,6,0)</f>
        <v>2.0752999999999999</v>
      </c>
      <c r="G28" s="66">
        <f t="shared" si="1"/>
        <v>10</v>
      </c>
      <c r="H28" s="65">
        <f>VLOOKUP($A28,'Return Data'!$B$7:$R$2843,7,0)</f>
        <v>1.6097999999999999</v>
      </c>
      <c r="I28" s="66">
        <f t="shared" si="2"/>
        <v>21</v>
      </c>
      <c r="J28" s="65">
        <f>VLOOKUP($A28,'Return Data'!$B$7:$R$2843,8,0)</f>
        <v>3.1661000000000001</v>
      </c>
      <c r="K28" s="66">
        <f t="shared" si="3"/>
        <v>19</v>
      </c>
      <c r="L28" s="65">
        <f>VLOOKUP($A28,'Return Data'!$B$7:$R$2843,9,0)</f>
        <v>3.1537000000000002</v>
      </c>
      <c r="M28" s="66">
        <f t="shared" si="4"/>
        <v>16</v>
      </c>
      <c r="N28" s="65">
        <f>VLOOKUP($A28,'Return Data'!$B$7:$R$2843,10,0)</f>
        <v>4.2347000000000001</v>
      </c>
      <c r="O28" s="66">
        <f t="shared" si="5"/>
        <v>18</v>
      </c>
      <c r="P28" s="65">
        <f>VLOOKUP($A28,'Return Data'!$B$7:$R$2843,11,0)</f>
        <v>3.3553999999999999</v>
      </c>
      <c r="Q28" s="66">
        <f t="shared" si="6"/>
        <v>16</v>
      </c>
      <c r="R28" s="65">
        <f>VLOOKUP($A28,'Return Data'!$B$7:$R$2843,12,0)</f>
        <v>3.8117000000000001</v>
      </c>
      <c r="S28" s="66">
        <f t="shared" si="7"/>
        <v>20</v>
      </c>
      <c r="T28" s="65">
        <f>VLOOKUP($A28,'Return Data'!$B$7:$R$2843,13,0)</f>
        <v>9.8155999999999999</v>
      </c>
      <c r="U28" s="66">
        <f t="shared" si="8"/>
        <v>5</v>
      </c>
      <c r="V28" s="65">
        <f>VLOOKUP($A28,'Return Data'!$B$7:$R$2843,17,0)</f>
        <v>-3.3001999999999998</v>
      </c>
      <c r="W28" s="66">
        <f t="shared" si="9"/>
        <v>23</v>
      </c>
      <c r="X28" s="65">
        <f>VLOOKUP($A28,'Return Data'!$B$7:$R$2843,14,0)</f>
        <v>-0.49120000000000003</v>
      </c>
      <c r="Y28" s="66">
        <f t="shared" si="10"/>
        <v>23</v>
      </c>
      <c r="Z28" s="65">
        <f>VLOOKUP($A28,'Return Data'!$B$7:$R$2843,16,0)</f>
        <v>6.2355999999999998</v>
      </c>
      <c r="AA28" s="67">
        <f t="shared" si="11"/>
        <v>22</v>
      </c>
    </row>
    <row r="29" spans="1:27" x14ac:dyDescent="0.3">
      <c r="A29" s="63" t="s">
        <v>1060</v>
      </c>
      <c r="B29" s="64">
        <f>VLOOKUP($A29,'Return Data'!$B$7:$R$2843,3,0)</f>
        <v>44347</v>
      </c>
      <c r="C29" s="65">
        <f>VLOOKUP($A29,'Return Data'!$B$7:$R$2843,4,0)</f>
        <v>2767.5846000000001</v>
      </c>
      <c r="D29" s="65">
        <f>VLOOKUP($A29,'Return Data'!$B$7:$R$2843,5,0)</f>
        <v>2.7063999999999999</v>
      </c>
      <c r="E29" s="66">
        <f t="shared" si="0"/>
        <v>5</v>
      </c>
      <c r="F29" s="65">
        <f>VLOOKUP($A29,'Return Data'!$B$7:$R$2843,6,0)</f>
        <v>2.7063999999999999</v>
      </c>
      <c r="G29" s="66">
        <f t="shared" si="1"/>
        <v>5</v>
      </c>
      <c r="H29" s="65">
        <f>VLOOKUP($A29,'Return Data'!$B$7:$R$2843,7,0)</f>
        <v>2.5198</v>
      </c>
      <c r="I29" s="66">
        <f t="shared" si="2"/>
        <v>10</v>
      </c>
      <c r="J29" s="65">
        <f>VLOOKUP($A29,'Return Data'!$B$7:$R$2843,8,0)</f>
        <v>3.4020000000000001</v>
      </c>
      <c r="K29" s="66">
        <f t="shared" si="3"/>
        <v>15</v>
      </c>
      <c r="L29" s="65">
        <f>VLOOKUP($A29,'Return Data'!$B$7:$R$2843,9,0)</f>
        <v>3.2284999999999999</v>
      </c>
      <c r="M29" s="66">
        <f t="shared" si="4"/>
        <v>14</v>
      </c>
      <c r="N29" s="65">
        <f>VLOOKUP($A29,'Return Data'!$B$7:$R$2843,10,0)</f>
        <v>3.5823</v>
      </c>
      <c r="O29" s="66">
        <f t="shared" si="5"/>
        <v>25</v>
      </c>
      <c r="P29" s="65">
        <f>VLOOKUP($A29,'Return Data'!$B$7:$R$2843,11,0)</f>
        <v>2.9563999999999999</v>
      </c>
      <c r="Q29" s="66">
        <f t="shared" si="6"/>
        <v>22</v>
      </c>
      <c r="R29" s="65">
        <f>VLOOKUP($A29,'Return Data'!$B$7:$R$2843,12,0)</f>
        <v>3.8073999999999999</v>
      </c>
      <c r="S29" s="66">
        <f t="shared" si="7"/>
        <v>21</v>
      </c>
      <c r="T29" s="65">
        <f>VLOOKUP($A29,'Return Data'!$B$7:$R$2843,13,0)</f>
        <v>4.5620000000000003</v>
      </c>
      <c r="U29" s="66">
        <f t="shared" si="8"/>
        <v>22</v>
      </c>
      <c r="V29" s="65">
        <f>VLOOKUP($A29,'Return Data'!$B$7:$R$2843,17,0)</f>
        <v>6.274</v>
      </c>
      <c r="W29" s="66">
        <f t="shared" si="9"/>
        <v>9</v>
      </c>
      <c r="X29" s="65">
        <f>VLOOKUP($A29,'Return Data'!$B$7:$R$2843,14,0)</f>
        <v>6.9832000000000001</v>
      </c>
      <c r="Y29" s="66">
        <f t="shared" si="10"/>
        <v>9</v>
      </c>
      <c r="Z29" s="65">
        <f>VLOOKUP($A29,'Return Data'!$B$7:$R$2843,16,0)</f>
        <v>7.6226000000000003</v>
      </c>
      <c r="AA29" s="67">
        <f t="shared" si="11"/>
        <v>10</v>
      </c>
    </row>
    <row r="30" spans="1:27" x14ac:dyDescent="0.3">
      <c r="A30" s="63" t="s">
        <v>1063</v>
      </c>
      <c r="B30" s="64">
        <f>VLOOKUP($A30,'Return Data'!$B$7:$R$2843,3,0)</f>
        <v>44347</v>
      </c>
      <c r="C30" s="65">
        <f>VLOOKUP($A30,'Return Data'!$B$7:$R$2843,4,0)</f>
        <v>26.1219</v>
      </c>
      <c r="D30" s="65">
        <f>VLOOKUP($A30,'Return Data'!$B$7:$R$2843,5,0)</f>
        <v>0.46579999999999999</v>
      </c>
      <c r="E30" s="66">
        <f t="shared" si="0"/>
        <v>21</v>
      </c>
      <c r="F30" s="65">
        <f>VLOOKUP($A30,'Return Data'!$B$7:$R$2843,6,0)</f>
        <v>0.46579999999999999</v>
      </c>
      <c r="G30" s="66">
        <f t="shared" si="1"/>
        <v>21</v>
      </c>
      <c r="H30" s="65">
        <f>VLOOKUP($A30,'Return Data'!$B$7:$R$2843,7,0)</f>
        <v>1.4776</v>
      </c>
      <c r="I30" s="66">
        <f t="shared" si="2"/>
        <v>23</v>
      </c>
      <c r="J30" s="65">
        <f>VLOOKUP($A30,'Return Data'!$B$7:$R$2843,8,0)</f>
        <v>2.9676</v>
      </c>
      <c r="K30" s="66">
        <f t="shared" si="3"/>
        <v>21</v>
      </c>
      <c r="L30" s="65">
        <f>VLOOKUP($A30,'Return Data'!$B$7:$R$2843,9,0)</f>
        <v>2.9054000000000002</v>
      </c>
      <c r="M30" s="66">
        <f t="shared" si="4"/>
        <v>21</v>
      </c>
      <c r="N30" s="65">
        <f>VLOOKUP($A30,'Return Data'!$B$7:$R$2843,10,0)</f>
        <v>3.6429999999999998</v>
      </c>
      <c r="O30" s="66">
        <f t="shared" si="5"/>
        <v>24</v>
      </c>
      <c r="P30" s="65">
        <f>VLOOKUP($A30,'Return Data'!$B$7:$R$2843,11,0)</f>
        <v>2.9754999999999998</v>
      </c>
      <c r="Q30" s="66">
        <f t="shared" si="6"/>
        <v>20</v>
      </c>
      <c r="R30" s="65">
        <f>VLOOKUP($A30,'Return Data'!$B$7:$R$2843,12,0)</f>
        <v>3.5367999999999999</v>
      </c>
      <c r="S30" s="66">
        <f t="shared" si="7"/>
        <v>25</v>
      </c>
      <c r="T30" s="65">
        <f>VLOOKUP($A30,'Return Data'!$B$7:$R$2843,13,0)</f>
        <v>4.3067000000000002</v>
      </c>
      <c r="U30" s="66">
        <f t="shared" si="8"/>
        <v>24</v>
      </c>
      <c r="V30" s="65">
        <f>VLOOKUP($A30,'Return Data'!$B$7:$R$2843,17,0)</f>
        <v>0.70530000000000004</v>
      </c>
      <c r="W30" s="66">
        <f t="shared" si="9"/>
        <v>21</v>
      </c>
      <c r="X30" s="65">
        <f>VLOOKUP($A30,'Return Data'!$B$7:$R$2843,14,0)</f>
        <v>3.0184000000000002</v>
      </c>
      <c r="Y30" s="66">
        <f t="shared" si="10"/>
        <v>20</v>
      </c>
      <c r="Z30" s="65">
        <f>VLOOKUP($A30,'Return Data'!$B$7:$R$2843,16,0)</f>
        <v>7.0392999999999999</v>
      </c>
      <c r="AA30" s="67">
        <f t="shared" si="11"/>
        <v>18</v>
      </c>
    </row>
    <row r="31" spans="1:27" x14ac:dyDescent="0.3">
      <c r="A31" s="63" t="s">
        <v>1064</v>
      </c>
      <c r="B31" s="64">
        <f>VLOOKUP($A31,'Return Data'!$B$7:$R$2843,3,0)</f>
        <v>44347</v>
      </c>
      <c r="C31" s="65">
        <f>VLOOKUP($A31,'Return Data'!$B$7:$R$2843,4,0)</f>
        <v>3098.7636000000002</v>
      </c>
      <c r="D31" s="65">
        <f>VLOOKUP($A31,'Return Data'!$B$7:$R$2843,5,0)</f>
        <v>2.3904000000000001</v>
      </c>
      <c r="E31" s="66">
        <f t="shared" si="0"/>
        <v>7</v>
      </c>
      <c r="F31" s="65">
        <f>VLOOKUP($A31,'Return Data'!$B$7:$R$2843,6,0)</f>
        <v>2.3904000000000001</v>
      </c>
      <c r="G31" s="66">
        <f t="shared" si="1"/>
        <v>7</v>
      </c>
      <c r="H31" s="65">
        <f>VLOOKUP($A31,'Return Data'!$B$7:$R$2843,7,0)</f>
        <v>2.1394000000000002</v>
      </c>
      <c r="I31" s="66">
        <f t="shared" si="2"/>
        <v>17</v>
      </c>
      <c r="J31" s="65">
        <f>VLOOKUP($A31,'Return Data'!$B$7:$R$2843,8,0)</f>
        <v>4.1117999999999997</v>
      </c>
      <c r="K31" s="66">
        <f t="shared" si="3"/>
        <v>10</v>
      </c>
      <c r="L31" s="65">
        <f>VLOOKUP($A31,'Return Data'!$B$7:$R$2843,9,0)</f>
        <v>3.6951999999999998</v>
      </c>
      <c r="M31" s="66">
        <f t="shared" si="4"/>
        <v>9</v>
      </c>
      <c r="N31" s="65">
        <f>VLOOKUP($A31,'Return Data'!$B$7:$R$2843,10,0)</f>
        <v>4.9870000000000001</v>
      </c>
      <c r="O31" s="66">
        <f t="shared" si="5"/>
        <v>6</v>
      </c>
      <c r="P31" s="65">
        <f>VLOOKUP($A31,'Return Data'!$B$7:$R$2843,11,0)</f>
        <v>3.4790999999999999</v>
      </c>
      <c r="Q31" s="66">
        <f t="shared" si="6"/>
        <v>11</v>
      </c>
      <c r="R31" s="65">
        <f>VLOOKUP($A31,'Return Data'!$B$7:$R$2843,12,0)</f>
        <v>4.5247000000000002</v>
      </c>
      <c r="S31" s="66">
        <f t="shared" si="7"/>
        <v>9</v>
      </c>
      <c r="T31" s="65">
        <f>VLOOKUP($A31,'Return Data'!$B$7:$R$2843,13,0)</f>
        <v>5.4356999999999998</v>
      </c>
      <c r="U31" s="66">
        <f t="shared" si="8"/>
        <v>14</v>
      </c>
      <c r="V31" s="65">
        <f>VLOOKUP($A31,'Return Data'!$B$7:$R$2843,17,0)</f>
        <v>3.8677999999999999</v>
      </c>
      <c r="W31" s="66">
        <f t="shared" si="9"/>
        <v>18</v>
      </c>
      <c r="X31" s="65">
        <f>VLOOKUP($A31,'Return Data'!$B$7:$R$2843,14,0)</f>
        <v>5.2732000000000001</v>
      </c>
      <c r="Y31" s="66">
        <f t="shared" si="10"/>
        <v>19</v>
      </c>
      <c r="Z31" s="65">
        <f>VLOOKUP($A31,'Return Data'!$B$7:$R$2843,16,0)</f>
        <v>7.4488000000000003</v>
      </c>
      <c r="AA31" s="67">
        <f t="shared" si="11"/>
        <v>13</v>
      </c>
    </row>
    <row r="32" spans="1:27" x14ac:dyDescent="0.3">
      <c r="A32" s="63" t="s">
        <v>1065</v>
      </c>
      <c r="B32" s="64">
        <f>VLOOKUP($A32,'Return Data'!$B$7:$R$2843,3,0)</f>
        <v>44347</v>
      </c>
      <c r="C32" s="65">
        <f>VLOOKUP($A32,'Return Data'!$B$7:$R$2843,4,0)</f>
        <v>31.121300000000002</v>
      </c>
      <c r="D32" s="65">
        <f>VLOOKUP($A32,'Return Data'!$B$7:$R$2843,5,0)</f>
        <v>0</v>
      </c>
      <c r="E32" s="66">
        <f t="shared" si="0"/>
        <v>24</v>
      </c>
      <c r="F32" s="65">
        <f>VLOOKUP($A32,'Return Data'!$B$7:$R$2843,6,0)</f>
        <v>0</v>
      </c>
      <c r="G32" s="66">
        <f t="shared" si="1"/>
        <v>24</v>
      </c>
      <c r="H32" s="65">
        <f>VLOOKUP($A32,'Return Data'!$B$7:$R$2843,7,0)</f>
        <v>-5.0299999999999997E-2</v>
      </c>
      <c r="I32" s="66">
        <f t="shared" si="2"/>
        <v>26</v>
      </c>
      <c r="J32" s="65">
        <f>VLOOKUP($A32,'Return Data'!$B$7:$R$2843,8,0)</f>
        <v>-2.5100000000000001E-2</v>
      </c>
      <c r="K32" s="66">
        <f t="shared" si="3"/>
        <v>26</v>
      </c>
      <c r="L32" s="65">
        <f>VLOOKUP($A32,'Return Data'!$B$7:$R$2843,9,0)</f>
        <v>-1.1299999999999999E-2</v>
      </c>
      <c r="M32" s="66">
        <f t="shared" si="4"/>
        <v>25</v>
      </c>
      <c r="N32" s="65">
        <f>VLOOKUP($A32,'Return Data'!$B$7:$R$2843,10,0)</f>
        <v>-3.7000000000000002E-3</v>
      </c>
      <c r="O32" s="66">
        <f t="shared" si="5"/>
        <v>26</v>
      </c>
      <c r="P32" s="65">
        <f>VLOOKUP($A32,'Return Data'!$B$7:$R$2843,11,0)</f>
        <v>-1.9E-3</v>
      </c>
      <c r="Q32" s="66">
        <f t="shared" si="6"/>
        <v>26</v>
      </c>
      <c r="R32" s="65">
        <f>VLOOKUP($A32,'Return Data'!$B$7:$R$2843,12,0)</f>
        <v>-1.2999999999999999E-3</v>
      </c>
      <c r="S32" s="66">
        <f t="shared" si="7"/>
        <v>26</v>
      </c>
      <c r="T32" s="65">
        <f>VLOOKUP($A32,'Return Data'!$B$7:$R$2843,13,0)</f>
        <v>-6.9829999999999997</v>
      </c>
      <c r="U32" s="66">
        <f t="shared" si="8"/>
        <v>26</v>
      </c>
      <c r="V32" s="65"/>
      <c r="W32" s="66"/>
      <c r="X32" s="65"/>
      <c r="Y32" s="66"/>
      <c r="Z32" s="65">
        <f>VLOOKUP($A32,'Return Data'!$B$7:$R$2843,16,0)</f>
        <v>-18.232700000000001</v>
      </c>
      <c r="AA32" s="67">
        <f t="shared" si="11"/>
        <v>26</v>
      </c>
    </row>
    <row r="33" spans="1:27" x14ac:dyDescent="0.3">
      <c r="A33" s="63" t="s">
        <v>1069</v>
      </c>
      <c r="B33" s="64">
        <f>VLOOKUP($A33,'Return Data'!$B$7:$R$2843,3,0)</f>
        <v>44347</v>
      </c>
      <c r="C33" s="65">
        <f>VLOOKUP($A33,'Return Data'!$B$7:$R$2843,4,0)</f>
        <v>2634.4962999999998</v>
      </c>
      <c r="D33" s="65">
        <f>VLOOKUP($A33,'Return Data'!$B$7:$R$2843,5,0)</f>
        <v>2.3488000000000002</v>
      </c>
      <c r="E33" s="66">
        <f t="shared" si="0"/>
        <v>8</v>
      </c>
      <c r="F33" s="65">
        <f>VLOOKUP($A33,'Return Data'!$B$7:$R$2843,6,0)</f>
        <v>2.3488000000000002</v>
      </c>
      <c r="G33" s="66">
        <f t="shared" si="1"/>
        <v>8</v>
      </c>
      <c r="H33" s="65">
        <f>VLOOKUP($A33,'Return Data'!$B$7:$R$2843,7,0)</f>
        <v>2.3081999999999998</v>
      </c>
      <c r="I33" s="66">
        <f t="shared" si="2"/>
        <v>11</v>
      </c>
      <c r="J33" s="65">
        <f>VLOOKUP($A33,'Return Data'!$B$7:$R$2843,8,0)</f>
        <v>3.5617000000000001</v>
      </c>
      <c r="K33" s="66">
        <f t="shared" si="3"/>
        <v>12</v>
      </c>
      <c r="L33" s="65">
        <f>VLOOKUP($A33,'Return Data'!$B$7:$R$2843,9,0)</f>
        <v>3.4986000000000002</v>
      </c>
      <c r="M33" s="66">
        <f t="shared" si="4"/>
        <v>12</v>
      </c>
      <c r="N33" s="65">
        <f>VLOOKUP($A33,'Return Data'!$B$7:$R$2843,10,0)</f>
        <v>4.6997</v>
      </c>
      <c r="O33" s="66">
        <f t="shared" si="5"/>
        <v>10</v>
      </c>
      <c r="P33" s="65">
        <f>VLOOKUP($A33,'Return Data'!$B$7:$R$2843,11,0)</f>
        <v>3.6040999999999999</v>
      </c>
      <c r="Q33" s="66">
        <f t="shared" si="6"/>
        <v>9</v>
      </c>
      <c r="R33" s="65">
        <f>VLOOKUP($A33,'Return Data'!$B$7:$R$2843,12,0)</f>
        <v>4.3075000000000001</v>
      </c>
      <c r="S33" s="66">
        <f t="shared" si="7"/>
        <v>14</v>
      </c>
      <c r="T33" s="65">
        <f>VLOOKUP($A33,'Return Data'!$B$7:$R$2843,13,0)</f>
        <v>5.1867000000000001</v>
      </c>
      <c r="U33" s="66">
        <f t="shared" si="8"/>
        <v>15</v>
      </c>
      <c r="V33" s="65">
        <f>VLOOKUP($A33,'Return Data'!$B$7:$R$2843,17,0)</f>
        <v>0.70899999999999996</v>
      </c>
      <c r="W33" s="66">
        <f>RANK(V33,V$8:V$33,0)</f>
        <v>20</v>
      </c>
      <c r="X33" s="65">
        <f>VLOOKUP($A33,'Return Data'!$B$7:$R$2843,14,0)</f>
        <v>2.9697</v>
      </c>
      <c r="Y33" s="66">
        <f>RANK(X33,X$8:X$33,0)</f>
        <v>21</v>
      </c>
      <c r="Z33" s="65">
        <f>VLOOKUP($A33,'Return Data'!$B$7:$R$2843,16,0)</f>
        <v>7.1037999999999997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1.4297384615384614</v>
      </c>
      <c r="E35" s="74"/>
      <c r="F35" s="75">
        <f>AVERAGE(F8:F33)</f>
        <v>1.4297384615384614</v>
      </c>
      <c r="G35" s="74"/>
      <c r="H35" s="75">
        <f>AVERAGE(H8:H33)</f>
        <v>2.9796384615384612</v>
      </c>
      <c r="I35" s="74"/>
      <c r="J35" s="75">
        <f>AVERAGE(J8:J33)</f>
        <v>3.6737000000000011</v>
      </c>
      <c r="K35" s="74"/>
      <c r="L35" s="75">
        <f>AVERAGE(L8:L33)</f>
        <v>3.2824499999999999</v>
      </c>
      <c r="M35" s="74"/>
      <c r="N35" s="75">
        <f>AVERAGE(N8:N33)</f>
        <v>4.537526923076924</v>
      </c>
      <c r="O35" s="74"/>
      <c r="P35" s="75">
        <f>AVERAGE(P8:P33)</f>
        <v>3.809026923076924</v>
      </c>
      <c r="Q35" s="74"/>
      <c r="R35" s="75">
        <f>AVERAGE(R8:R33)</f>
        <v>4.6067653846153851</v>
      </c>
      <c r="S35" s="74"/>
      <c r="T35" s="75">
        <f>AVERAGE(T8:T33)</f>
        <v>7.5621346153846156</v>
      </c>
      <c r="U35" s="74"/>
      <c r="V35" s="75">
        <f>AVERAGE(V8:V33)</f>
        <v>3.6356840000000004</v>
      </c>
      <c r="W35" s="74"/>
      <c r="X35" s="75">
        <f>AVERAGE(X8:X33)</f>
        <v>5.0104719999999991</v>
      </c>
      <c r="Y35" s="74"/>
      <c r="Z35" s="75">
        <f>AVERAGE(Z8:Z33)</f>
        <v>6.0138384615384632</v>
      </c>
      <c r="AA35" s="76"/>
    </row>
    <row r="36" spans="1:27" x14ac:dyDescent="0.3">
      <c r="A36" s="73" t="s">
        <v>28</v>
      </c>
      <c r="B36" s="74"/>
      <c r="C36" s="74"/>
      <c r="D36" s="75">
        <f>MIN(D8:D33)</f>
        <v>-5.0213000000000001</v>
      </c>
      <c r="E36" s="74"/>
      <c r="F36" s="75">
        <f>MIN(F8:F33)</f>
        <v>-5.0213000000000001</v>
      </c>
      <c r="G36" s="74"/>
      <c r="H36" s="75">
        <f>MIN(H8:H33)</f>
        <v>-5.0299999999999997E-2</v>
      </c>
      <c r="I36" s="74"/>
      <c r="J36" s="75">
        <f>MIN(J8:J33)</f>
        <v>-2.5100000000000001E-2</v>
      </c>
      <c r="K36" s="74"/>
      <c r="L36" s="75">
        <f>MIN(L8:L33)</f>
        <v>-0.85050000000000003</v>
      </c>
      <c r="M36" s="74"/>
      <c r="N36" s="75">
        <f>MIN(N8:N33)</f>
        <v>-3.7000000000000002E-3</v>
      </c>
      <c r="O36" s="74"/>
      <c r="P36" s="75">
        <f>MIN(P8:P33)</f>
        <v>-1.9E-3</v>
      </c>
      <c r="Q36" s="74"/>
      <c r="R36" s="75">
        <f>MIN(R8:R33)</f>
        <v>-1.2999999999999999E-3</v>
      </c>
      <c r="S36" s="74"/>
      <c r="T36" s="75">
        <f>MIN(T8:T33)</f>
        <v>-6.9829999999999997</v>
      </c>
      <c r="U36" s="74"/>
      <c r="V36" s="75">
        <f>MIN(V8:V33)</f>
        <v>-14.9857</v>
      </c>
      <c r="W36" s="74"/>
      <c r="X36" s="75">
        <f>MIN(X8:X33)</f>
        <v>-8.5663</v>
      </c>
      <c r="Y36" s="74"/>
      <c r="Z36" s="75">
        <f>MIN(Z8:Z33)</f>
        <v>-18.232700000000001</v>
      </c>
      <c r="AA36" s="76"/>
    </row>
    <row r="37" spans="1:27" ht="15" thickBot="1" x14ac:dyDescent="0.35">
      <c r="A37" s="77" t="s">
        <v>29</v>
      </c>
      <c r="B37" s="78"/>
      <c r="C37" s="78"/>
      <c r="D37" s="79">
        <f>MAX(D8:D33)</f>
        <v>5.2568999999999999</v>
      </c>
      <c r="E37" s="78"/>
      <c r="F37" s="79">
        <f>MAX(F8:F33)</f>
        <v>5.2568999999999999</v>
      </c>
      <c r="G37" s="78"/>
      <c r="H37" s="79">
        <f>MAX(H8:H33)</f>
        <v>15.1883</v>
      </c>
      <c r="I37" s="78"/>
      <c r="J37" s="79">
        <f>MAX(J8:J33)</f>
        <v>7.2039</v>
      </c>
      <c r="K37" s="78"/>
      <c r="L37" s="79">
        <f>MAX(L8:L33)</f>
        <v>5.4668999999999999</v>
      </c>
      <c r="M37" s="78"/>
      <c r="N37" s="79">
        <f>MAX(N8:N33)</f>
        <v>9.4687000000000001</v>
      </c>
      <c r="O37" s="78"/>
      <c r="P37" s="79">
        <f>MAX(P8:P33)</f>
        <v>11.4322</v>
      </c>
      <c r="Q37" s="78"/>
      <c r="R37" s="79">
        <f>MAX(R8:R33)</f>
        <v>12.7326</v>
      </c>
      <c r="S37" s="78"/>
      <c r="T37" s="79">
        <f>MAX(T8:T33)</f>
        <v>37.011800000000001</v>
      </c>
      <c r="U37" s="78"/>
      <c r="V37" s="79">
        <f>MAX(V8:V33)</f>
        <v>7.4042000000000003</v>
      </c>
      <c r="W37" s="78"/>
      <c r="X37" s="79">
        <f>MAX(X8:X33)</f>
        <v>7.7835999999999999</v>
      </c>
      <c r="Y37" s="78"/>
      <c r="Z37" s="79">
        <f>MAX(Z8:Z33)</f>
        <v>8.1963000000000008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44347</v>
      </c>
      <c r="C8" s="65">
        <f>VLOOKUP($A8,'Return Data'!$B$7:$R$2843,4,0)</f>
        <v>430.1277</v>
      </c>
      <c r="D8" s="65">
        <f>VLOOKUP($A8,'Return Data'!$B$7:$R$2843,5,0)</f>
        <v>2.7216999999999998</v>
      </c>
      <c r="E8" s="66">
        <f t="shared" ref="E8:E34" si="0">RANK(D8,D$8:D$34,0)</f>
        <v>20</v>
      </c>
      <c r="F8" s="65">
        <f>VLOOKUP($A8,'Return Data'!$B$7:$R$2843,6,0)</f>
        <v>2.7216999999999998</v>
      </c>
      <c r="G8" s="66">
        <f t="shared" ref="G8:G34" si="1">RANK(F8,F$8:F$34,0)</f>
        <v>20</v>
      </c>
      <c r="H8" s="65">
        <f>VLOOKUP($A8,'Return Data'!$B$7:$R$2843,7,0)</f>
        <v>4.2912999999999997</v>
      </c>
      <c r="I8" s="66">
        <f t="shared" ref="I8:I34" si="2">RANK(H8,H$8:H$34,0)</f>
        <v>3</v>
      </c>
      <c r="J8" s="65">
        <f>VLOOKUP($A8,'Return Data'!$B$7:$R$2843,8,0)</f>
        <v>4.6306000000000003</v>
      </c>
      <c r="K8" s="66">
        <f t="shared" ref="K8:K34" si="3">RANK(J8,J$8:J$34,0)</f>
        <v>3</v>
      </c>
      <c r="L8" s="65">
        <f>VLOOKUP($A8,'Return Data'!$B$7:$R$2843,9,0)</f>
        <v>4.0247999999999999</v>
      </c>
      <c r="M8" s="66">
        <f t="shared" ref="M8:M34" si="4">RANK(L8,L$8:L$34,0)</f>
        <v>5</v>
      </c>
      <c r="N8" s="65">
        <f>VLOOKUP($A8,'Return Data'!$B$7:$R$2843,10,0)</f>
        <v>4.9328000000000003</v>
      </c>
      <c r="O8" s="66">
        <f t="shared" ref="O8:O34" si="5">RANK(N8,N$8:N$34,0)</f>
        <v>4</v>
      </c>
      <c r="P8" s="65">
        <f>VLOOKUP($A8,'Return Data'!$B$7:$R$2843,11,0)</f>
        <v>3.9449000000000001</v>
      </c>
      <c r="Q8" s="66">
        <f t="shared" ref="Q8:Q34" si="6">RANK(P8,P$8:P$34,0)</f>
        <v>6</v>
      </c>
      <c r="R8" s="65">
        <f>VLOOKUP($A8,'Return Data'!$B$7:$R$2843,12,0)</f>
        <v>4.6445999999999996</v>
      </c>
      <c r="S8" s="66">
        <f t="shared" ref="S8:S34" si="7">RANK(R8,R$8:R$34,0)</f>
        <v>4</v>
      </c>
      <c r="T8" s="65">
        <f>VLOOKUP($A8,'Return Data'!$B$7:$R$2843,13,0)</f>
        <v>5.6524000000000001</v>
      </c>
      <c r="U8" s="66">
        <f t="shared" ref="U8:U34" si="8">RANK(T8,T$8:T$34,0)</f>
        <v>3</v>
      </c>
      <c r="V8" s="65">
        <f>VLOOKUP($A8,'Return Data'!$B$7:$R$2843,17,0)</f>
        <v>6.79</v>
      </c>
      <c r="W8" s="66">
        <f t="shared" ref="W8:W15" si="9">RANK(V8,V$8:V$34,0)</f>
        <v>3</v>
      </c>
      <c r="X8" s="65">
        <f>VLOOKUP($A8,'Return Data'!$B$7:$R$2843,14,0)</f>
        <v>7.4790000000000001</v>
      </c>
      <c r="Y8" s="66">
        <f>RANK(X8,X$8:X$34,0)</f>
        <v>3</v>
      </c>
      <c r="Z8" s="65">
        <f>VLOOKUP($A8,'Return Data'!$B$7:$R$2843,16,0)</f>
        <v>8.3415999999999997</v>
      </c>
      <c r="AA8" s="67">
        <f t="shared" ref="AA8:AA34" si="10">RANK(Z8,Z$8:Z$34,0)</f>
        <v>4</v>
      </c>
    </row>
    <row r="9" spans="1:27" x14ac:dyDescent="0.3">
      <c r="A9" s="63" t="s">
        <v>1500</v>
      </c>
      <c r="B9" s="64">
        <f>VLOOKUP($A9,'Return Data'!$B$7:$R$2843,3,0)</f>
        <v>44347</v>
      </c>
      <c r="C9" s="65">
        <f>VLOOKUP($A9,'Return Data'!$B$7:$R$2843,4,0)</f>
        <v>12.0525</v>
      </c>
      <c r="D9" s="65">
        <f>VLOOKUP($A9,'Return Data'!$B$7:$R$2843,5,0)</f>
        <v>1.3125</v>
      </c>
      <c r="E9" s="66">
        <f t="shared" si="0"/>
        <v>26</v>
      </c>
      <c r="F9" s="65">
        <f>VLOOKUP($A9,'Return Data'!$B$7:$R$2843,6,0)</f>
        <v>1.3125</v>
      </c>
      <c r="G9" s="66">
        <f t="shared" si="1"/>
        <v>26</v>
      </c>
      <c r="H9" s="65">
        <f>VLOOKUP($A9,'Return Data'!$B$7:$R$2843,7,0)</f>
        <v>3.9399000000000002</v>
      </c>
      <c r="I9" s="66">
        <f t="shared" si="2"/>
        <v>5</v>
      </c>
      <c r="J9" s="65">
        <f>VLOOKUP($A9,'Return Data'!$B$7:$R$2843,8,0)</f>
        <v>3.9428999999999998</v>
      </c>
      <c r="K9" s="66">
        <f t="shared" si="3"/>
        <v>5</v>
      </c>
      <c r="L9" s="65">
        <f>VLOOKUP($A9,'Return Data'!$B$7:$R$2843,9,0)</f>
        <v>4.0976999999999997</v>
      </c>
      <c r="M9" s="66">
        <f t="shared" si="4"/>
        <v>3</v>
      </c>
      <c r="N9" s="65">
        <f>VLOOKUP($A9,'Return Data'!$B$7:$R$2843,10,0)</f>
        <v>4.5205000000000002</v>
      </c>
      <c r="O9" s="66">
        <f t="shared" si="5"/>
        <v>5</v>
      </c>
      <c r="P9" s="65">
        <f>VLOOKUP($A9,'Return Data'!$B$7:$R$2843,11,0)</f>
        <v>4.1227999999999998</v>
      </c>
      <c r="Q9" s="66">
        <f t="shared" si="6"/>
        <v>5</v>
      </c>
      <c r="R9" s="65">
        <f>VLOOKUP($A9,'Return Data'!$B$7:$R$2843,12,0)</f>
        <v>4.6180000000000003</v>
      </c>
      <c r="S9" s="66">
        <f t="shared" si="7"/>
        <v>5</v>
      </c>
      <c r="T9" s="65">
        <f>VLOOKUP($A9,'Return Data'!$B$7:$R$2843,13,0)</f>
        <v>5.0663</v>
      </c>
      <c r="U9" s="66">
        <f t="shared" si="8"/>
        <v>5</v>
      </c>
      <c r="V9" s="65">
        <f>VLOOKUP($A9,'Return Data'!$B$7:$R$2843,17,0)</f>
        <v>6.3658999999999999</v>
      </c>
      <c r="W9" s="66">
        <f t="shared" si="9"/>
        <v>6</v>
      </c>
      <c r="X9" s="65"/>
      <c r="Y9" s="66"/>
      <c r="Z9" s="65">
        <f>VLOOKUP($A9,'Return Data'!$B$7:$R$2843,16,0)</f>
        <v>7.0956000000000001</v>
      </c>
      <c r="AA9" s="67">
        <f t="shared" si="10"/>
        <v>16</v>
      </c>
    </row>
    <row r="10" spans="1:27" x14ac:dyDescent="0.3">
      <c r="A10" s="63" t="s">
        <v>1503</v>
      </c>
      <c r="B10" s="64">
        <f>VLOOKUP($A10,'Return Data'!$B$7:$R$2843,3,0)</f>
        <v>44347</v>
      </c>
      <c r="C10" s="65">
        <f>VLOOKUP($A10,'Return Data'!$B$7:$R$2843,4,0)</f>
        <v>1210.0500999999999</v>
      </c>
      <c r="D10" s="65">
        <f>VLOOKUP($A10,'Return Data'!$B$7:$R$2843,5,0)</f>
        <v>1.8021</v>
      </c>
      <c r="E10" s="66">
        <f t="shared" si="0"/>
        <v>25</v>
      </c>
      <c r="F10" s="65">
        <f>VLOOKUP($A10,'Return Data'!$B$7:$R$2843,6,0)</f>
        <v>1.8021</v>
      </c>
      <c r="G10" s="66">
        <f t="shared" si="1"/>
        <v>25</v>
      </c>
      <c r="H10" s="65">
        <f>VLOOKUP($A10,'Return Data'!$B$7:$R$2843,7,0)</f>
        <v>2.1187999999999998</v>
      </c>
      <c r="I10" s="66">
        <f t="shared" si="2"/>
        <v>26</v>
      </c>
      <c r="J10" s="65">
        <f>VLOOKUP($A10,'Return Data'!$B$7:$R$2843,8,0)</f>
        <v>3.1762999999999999</v>
      </c>
      <c r="K10" s="66">
        <f t="shared" si="3"/>
        <v>17</v>
      </c>
      <c r="L10" s="65">
        <f>VLOOKUP($A10,'Return Data'!$B$7:$R$2843,9,0)</f>
        <v>3.3456000000000001</v>
      </c>
      <c r="M10" s="66">
        <f t="shared" si="4"/>
        <v>12</v>
      </c>
      <c r="N10" s="65">
        <f>VLOOKUP($A10,'Return Data'!$B$7:$R$2843,10,0)</f>
        <v>4.4291</v>
      </c>
      <c r="O10" s="66">
        <f t="shared" si="5"/>
        <v>7</v>
      </c>
      <c r="P10" s="65">
        <f>VLOOKUP($A10,'Return Data'!$B$7:$R$2843,11,0)</f>
        <v>3.6846999999999999</v>
      </c>
      <c r="Q10" s="66">
        <f t="shared" si="6"/>
        <v>12</v>
      </c>
      <c r="R10" s="65">
        <f>VLOOKUP($A10,'Return Data'!$B$7:$R$2843,12,0)</f>
        <v>3.9575</v>
      </c>
      <c r="S10" s="66">
        <f t="shared" si="7"/>
        <v>13</v>
      </c>
      <c r="T10" s="65">
        <f>VLOOKUP($A10,'Return Data'!$B$7:$R$2843,13,0)</f>
        <v>4.0137</v>
      </c>
      <c r="U10" s="66">
        <f t="shared" si="8"/>
        <v>18</v>
      </c>
      <c r="V10" s="65">
        <f>VLOOKUP($A10,'Return Data'!$B$7:$R$2843,17,0)</f>
        <v>5.5731000000000002</v>
      </c>
      <c r="W10" s="66">
        <f t="shared" si="9"/>
        <v>15</v>
      </c>
      <c r="X10" s="65"/>
      <c r="Y10" s="66"/>
      <c r="Z10" s="65">
        <f>VLOOKUP($A10,'Return Data'!$B$7:$R$2843,16,0)</f>
        <v>6.5617000000000001</v>
      </c>
      <c r="AA10" s="67">
        <f t="shared" si="10"/>
        <v>20</v>
      </c>
    </row>
    <row r="11" spans="1:27" x14ac:dyDescent="0.3">
      <c r="A11" s="63" t="s">
        <v>1504</v>
      </c>
      <c r="B11" s="64">
        <f>VLOOKUP($A11,'Return Data'!$B$7:$R$2843,3,0)</f>
        <v>44347</v>
      </c>
      <c r="C11" s="65">
        <f>VLOOKUP($A11,'Return Data'!$B$7:$R$2843,4,0)</f>
        <v>2584.0023999999999</v>
      </c>
      <c r="D11" s="65">
        <f>VLOOKUP($A11,'Return Data'!$B$7:$R$2843,5,0)</f>
        <v>3.0941999999999998</v>
      </c>
      <c r="E11" s="66">
        <f t="shared" si="0"/>
        <v>13</v>
      </c>
      <c r="F11" s="65">
        <f>VLOOKUP($A11,'Return Data'!$B$7:$R$2843,6,0)</f>
        <v>3.0941999999999998</v>
      </c>
      <c r="G11" s="66">
        <f t="shared" si="1"/>
        <v>13</v>
      </c>
      <c r="H11" s="65">
        <f>VLOOKUP($A11,'Return Data'!$B$7:$R$2843,7,0)</f>
        <v>2.6715</v>
      </c>
      <c r="I11" s="66">
        <f t="shared" si="2"/>
        <v>22</v>
      </c>
      <c r="J11" s="65">
        <f>VLOOKUP($A11,'Return Data'!$B$7:$R$2843,8,0)</f>
        <v>3.0520999999999998</v>
      </c>
      <c r="K11" s="66">
        <f t="shared" si="3"/>
        <v>21</v>
      </c>
      <c r="L11" s="65">
        <f>VLOOKUP($A11,'Return Data'!$B$7:$R$2843,9,0)</f>
        <v>2.8816999999999999</v>
      </c>
      <c r="M11" s="66">
        <f t="shared" si="4"/>
        <v>23</v>
      </c>
      <c r="N11" s="65">
        <f>VLOOKUP($A11,'Return Data'!$B$7:$R$2843,10,0)</f>
        <v>3.5939999999999999</v>
      </c>
      <c r="O11" s="66">
        <f t="shared" si="5"/>
        <v>21</v>
      </c>
      <c r="P11" s="65">
        <f>VLOOKUP($A11,'Return Data'!$B$7:$R$2843,11,0)</f>
        <v>3.1711</v>
      </c>
      <c r="Q11" s="66">
        <f t="shared" si="6"/>
        <v>24</v>
      </c>
      <c r="R11" s="65">
        <f>VLOOKUP($A11,'Return Data'!$B$7:$R$2843,12,0)</f>
        <v>3.5510000000000002</v>
      </c>
      <c r="S11" s="66">
        <f t="shared" si="7"/>
        <v>23</v>
      </c>
      <c r="T11" s="65">
        <f>VLOOKUP($A11,'Return Data'!$B$7:$R$2843,13,0)</f>
        <v>3.8338000000000001</v>
      </c>
      <c r="U11" s="66">
        <f t="shared" si="8"/>
        <v>22</v>
      </c>
      <c r="V11" s="65">
        <f>VLOOKUP($A11,'Return Data'!$B$7:$R$2843,17,0)</f>
        <v>5.4184999999999999</v>
      </c>
      <c r="W11" s="66">
        <f t="shared" si="9"/>
        <v>16</v>
      </c>
      <c r="X11" s="65">
        <f>VLOOKUP($A11,'Return Data'!$B$7:$R$2843,14,0)</f>
        <v>6.3437000000000001</v>
      </c>
      <c r="Y11" s="66">
        <f>RANK(X11,X$8:X$34,0)</f>
        <v>10</v>
      </c>
      <c r="Z11" s="65">
        <f>VLOOKUP($A11,'Return Data'!$B$7:$R$2843,16,0)</f>
        <v>8.0291999999999994</v>
      </c>
      <c r="AA11" s="67">
        <f t="shared" si="10"/>
        <v>5</v>
      </c>
    </row>
    <row r="12" spans="1:27" x14ac:dyDescent="0.3">
      <c r="A12" s="63" t="s">
        <v>1506</v>
      </c>
      <c r="B12" s="64">
        <f>VLOOKUP($A12,'Return Data'!$B$7:$R$2843,3,0)</f>
        <v>44347</v>
      </c>
      <c r="C12" s="65">
        <f>VLOOKUP($A12,'Return Data'!$B$7:$R$2843,4,0)</f>
        <v>3182.5187000000001</v>
      </c>
      <c r="D12" s="65">
        <f>VLOOKUP($A12,'Return Data'!$B$7:$R$2843,5,0)</f>
        <v>2.8858999999999999</v>
      </c>
      <c r="E12" s="66">
        <f t="shared" si="0"/>
        <v>18</v>
      </c>
      <c r="F12" s="65">
        <f>VLOOKUP($A12,'Return Data'!$B$7:$R$2843,6,0)</f>
        <v>2.8858999999999999</v>
      </c>
      <c r="G12" s="66">
        <f t="shared" si="1"/>
        <v>18</v>
      </c>
      <c r="H12" s="65">
        <f>VLOOKUP($A12,'Return Data'!$B$7:$R$2843,7,0)</f>
        <v>2.6522999999999999</v>
      </c>
      <c r="I12" s="66">
        <f t="shared" si="2"/>
        <v>23</v>
      </c>
      <c r="J12" s="65">
        <f>VLOOKUP($A12,'Return Data'!$B$7:$R$2843,8,0)</f>
        <v>3.0411999999999999</v>
      </c>
      <c r="K12" s="66">
        <f t="shared" si="3"/>
        <v>23</v>
      </c>
      <c r="L12" s="65">
        <f>VLOOKUP($A12,'Return Data'!$B$7:$R$2843,9,0)</f>
        <v>2.8195000000000001</v>
      </c>
      <c r="M12" s="66">
        <f t="shared" si="4"/>
        <v>25</v>
      </c>
      <c r="N12" s="65">
        <f>VLOOKUP($A12,'Return Data'!$B$7:$R$2843,10,0)</f>
        <v>3.3570000000000002</v>
      </c>
      <c r="O12" s="66">
        <f t="shared" si="5"/>
        <v>22</v>
      </c>
      <c r="P12" s="65">
        <f>VLOOKUP($A12,'Return Data'!$B$7:$R$2843,11,0)</f>
        <v>3.0686</v>
      </c>
      <c r="Q12" s="66">
        <f t="shared" si="6"/>
        <v>26</v>
      </c>
      <c r="R12" s="65">
        <f>VLOOKUP($A12,'Return Data'!$B$7:$R$2843,12,0)</f>
        <v>3.3071000000000002</v>
      </c>
      <c r="S12" s="66">
        <f t="shared" si="7"/>
        <v>25</v>
      </c>
      <c r="T12" s="65">
        <f>VLOOKUP($A12,'Return Data'!$B$7:$R$2843,13,0)</f>
        <v>3.7191999999999998</v>
      </c>
      <c r="U12" s="66">
        <f t="shared" si="8"/>
        <v>25</v>
      </c>
      <c r="V12" s="65">
        <f>VLOOKUP($A12,'Return Data'!$B$7:$R$2843,17,0)</f>
        <v>5.2356999999999996</v>
      </c>
      <c r="W12" s="66">
        <f t="shared" si="9"/>
        <v>17</v>
      </c>
      <c r="X12" s="65">
        <f>VLOOKUP($A12,'Return Data'!$B$7:$R$2843,14,0)</f>
        <v>5.8421000000000003</v>
      </c>
      <c r="Y12" s="66">
        <f>RANK(X12,X$8:X$34,0)</f>
        <v>12</v>
      </c>
      <c r="Z12" s="65">
        <f>VLOOKUP($A12,'Return Data'!$B$7:$R$2843,16,0)</f>
        <v>7.3926999999999996</v>
      </c>
      <c r="AA12" s="67">
        <f t="shared" si="10"/>
        <v>14</v>
      </c>
    </row>
    <row r="13" spans="1:27" x14ac:dyDescent="0.3">
      <c r="A13" s="63" t="s">
        <v>1508</v>
      </c>
      <c r="B13" s="64">
        <f>VLOOKUP($A13,'Return Data'!$B$7:$R$2843,3,0)</f>
        <v>44347</v>
      </c>
      <c r="C13" s="65">
        <f>VLOOKUP($A13,'Return Data'!$B$7:$R$2843,4,0)</f>
        <v>2871.4566</v>
      </c>
      <c r="D13" s="65">
        <f>VLOOKUP($A13,'Return Data'!$B$7:$R$2843,5,0)</f>
        <v>2.9369999999999998</v>
      </c>
      <c r="E13" s="66">
        <f t="shared" si="0"/>
        <v>17</v>
      </c>
      <c r="F13" s="65">
        <f>VLOOKUP($A13,'Return Data'!$B$7:$R$2843,6,0)</f>
        <v>2.9369999999999998</v>
      </c>
      <c r="G13" s="66">
        <f t="shared" si="1"/>
        <v>17</v>
      </c>
      <c r="H13" s="65">
        <f>VLOOKUP($A13,'Return Data'!$B$7:$R$2843,7,0)</f>
        <v>3.1286999999999998</v>
      </c>
      <c r="I13" s="66">
        <f t="shared" si="2"/>
        <v>13</v>
      </c>
      <c r="J13" s="65">
        <f>VLOOKUP($A13,'Return Data'!$B$7:$R$2843,8,0)</f>
        <v>3.4329000000000001</v>
      </c>
      <c r="K13" s="66">
        <f t="shared" si="3"/>
        <v>12</v>
      </c>
      <c r="L13" s="65">
        <f>VLOOKUP($A13,'Return Data'!$B$7:$R$2843,9,0)</f>
        <v>3.2549000000000001</v>
      </c>
      <c r="M13" s="66">
        <f t="shared" si="4"/>
        <v>15</v>
      </c>
      <c r="N13" s="65">
        <f>VLOOKUP($A13,'Return Data'!$B$7:$R$2843,10,0)</f>
        <v>3.9138000000000002</v>
      </c>
      <c r="O13" s="66">
        <f t="shared" si="5"/>
        <v>15</v>
      </c>
      <c r="P13" s="65">
        <f>VLOOKUP($A13,'Return Data'!$B$7:$R$2843,11,0)</f>
        <v>3.5365000000000002</v>
      </c>
      <c r="Q13" s="66">
        <f t="shared" si="6"/>
        <v>17</v>
      </c>
      <c r="R13" s="65">
        <f>VLOOKUP($A13,'Return Data'!$B$7:$R$2843,12,0)</f>
        <v>3.8206000000000002</v>
      </c>
      <c r="S13" s="66">
        <f t="shared" si="7"/>
        <v>19</v>
      </c>
      <c r="T13" s="65">
        <f>VLOOKUP($A13,'Return Data'!$B$7:$R$2843,13,0)</f>
        <v>3.9914000000000001</v>
      </c>
      <c r="U13" s="66">
        <f t="shared" si="8"/>
        <v>19</v>
      </c>
      <c r="V13" s="65">
        <f>VLOOKUP($A13,'Return Data'!$B$7:$R$2843,17,0)</f>
        <v>5.7237</v>
      </c>
      <c r="W13" s="66">
        <f t="shared" si="9"/>
        <v>14</v>
      </c>
      <c r="X13" s="65">
        <f>VLOOKUP($A13,'Return Data'!$B$7:$R$2843,14,0)</f>
        <v>5.9668000000000001</v>
      </c>
      <c r="Y13" s="66">
        <f>RANK(X13,X$8:X$34,0)</f>
        <v>11</v>
      </c>
      <c r="Z13" s="65">
        <f>VLOOKUP($A13,'Return Data'!$B$7:$R$2843,16,0)</f>
        <v>7.5259</v>
      </c>
      <c r="AA13" s="67">
        <f t="shared" si="10"/>
        <v>12</v>
      </c>
    </row>
    <row r="14" spans="1:27" x14ac:dyDescent="0.3">
      <c r="A14" s="63" t="s">
        <v>1513</v>
      </c>
      <c r="B14" s="64">
        <f>VLOOKUP($A14,'Return Data'!$B$7:$R$2843,3,0)</f>
        <v>44347</v>
      </c>
      <c r="C14" s="65">
        <f>VLOOKUP($A14,'Return Data'!$B$7:$R$2843,4,0)</f>
        <v>30.139900000000001</v>
      </c>
      <c r="D14" s="65">
        <f>VLOOKUP($A14,'Return Data'!$B$7:$R$2843,5,0)</f>
        <v>-31.164300000000001</v>
      </c>
      <c r="E14" s="66">
        <f t="shared" si="0"/>
        <v>27</v>
      </c>
      <c r="F14" s="65">
        <f>VLOOKUP($A14,'Return Data'!$B$7:$R$2843,6,0)</f>
        <v>-31.164300000000001</v>
      </c>
      <c r="G14" s="66">
        <f t="shared" si="1"/>
        <v>27</v>
      </c>
      <c r="H14" s="65">
        <f>VLOOKUP($A14,'Return Data'!$B$7:$R$2843,7,0)</f>
        <v>12.2948</v>
      </c>
      <c r="I14" s="66">
        <f t="shared" si="2"/>
        <v>1</v>
      </c>
      <c r="J14" s="65">
        <f>VLOOKUP($A14,'Return Data'!$B$7:$R$2843,8,0)</f>
        <v>3.1438000000000001</v>
      </c>
      <c r="K14" s="66">
        <f t="shared" si="3"/>
        <v>20</v>
      </c>
      <c r="L14" s="65">
        <f>VLOOKUP($A14,'Return Data'!$B$7:$R$2843,9,0)</f>
        <v>-4.4870000000000001</v>
      </c>
      <c r="M14" s="66">
        <f t="shared" si="4"/>
        <v>27</v>
      </c>
      <c r="N14" s="65">
        <f>VLOOKUP($A14,'Return Data'!$B$7:$R$2843,10,0)</f>
        <v>5.9583000000000004</v>
      </c>
      <c r="O14" s="66">
        <f t="shared" si="5"/>
        <v>1</v>
      </c>
      <c r="P14" s="65">
        <f>VLOOKUP($A14,'Return Data'!$B$7:$R$2843,11,0)</f>
        <v>6.1750999999999996</v>
      </c>
      <c r="Q14" s="66">
        <f t="shared" si="6"/>
        <v>1</v>
      </c>
      <c r="R14" s="65">
        <f>VLOOKUP($A14,'Return Data'!$B$7:$R$2843,12,0)</f>
        <v>6.8507999999999996</v>
      </c>
      <c r="S14" s="66">
        <f t="shared" si="7"/>
        <v>1</v>
      </c>
      <c r="T14" s="65">
        <f>VLOOKUP($A14,'Return Data'!$B$7:$R$2843,13,0)</f>
        <v>7.8127000000000004</v>
      </c>
      <c r="U14" s="66">
        <f t="shared" si="8"/>
        <v>1</v>
      </c>
      <c r="V14" s="65">
        <f>VLOOKUP($A14,'Return Data'!$B$7:$R$2843,17,0)</f>
        <v>6.0465999999999998</v>
      </c>
      <c r="W14" s="66">
        <f t="shared" si="9"/>
        <v>8</v>
      </c>
      <c r="X14" s="65">
        <f>VLOOKUP($A14,'Return Data'!$B$7:$R$2843,14,0)</f>
        <v>7.3000999999999996</v>
      </c>
      <c r="Y14" s="66">
        <f>RANK(X14,X$8:X$34,0)</f>
        <v>4</v>
      </c>
      <c r="Z14" s="65">
        <f>VLOOKUP($A14,'Return Data'!$B$7:$R$2843,16,0)</f>
        <v>8.6813000000000002</v>
      </c>
      <c r="AA14" s="67">
        <f t="shared" si="10"/>
        <v>3</v>
      </c>
    </row>
    <row r="15" spans="1:27" x14ac:dyDescent="0.3">
      <c r="A15" s="63" t="s">
        <v>1514</v>
      </c>
      <c r="B15" s="64">
        <f>VLOOKUP($A15,'Return Data'!$B$7:$R$2843,3,0)</f>
        <v>44347</v>
      </c>
      <c r="C15" s="65">
        <f>VLOOKUP($A15,'Return Data'!$B$7:$R$2843,4,0)</f>
        <v>12.0219</v>
      </c>
      <c r="D15" s="65">
        <f>VLOOKUP($A15,'Return Data'!$B$7:$R$2843,5,0)</f>
        <v>3.6444000000000001</v>
      </c>
      <c r="E15" s="66">
        <f t="shared" si="0"/>
        <v>4</v>
      </c>
      <c r="F15" s="65">
        <f>VLOOKUP($A15,'Return Data'!$B$7:$R$2843,6,0)</f>
        <v>3.6444000000000001</v>
      </c>
      <c r="G15" s="66">
        <f t="shared" si="1"/>
        <v>4</v>
      </c>
      <c r="H15" s="65">
        <f>VLOOKUP($A15,'Return Data'!$B$7:$R$2843,7,0)</f>
        <v>3.2549999999999999</v>
      </c>
      <c r="I15" s="66">
        <f t="shared" si="2"/>
        <v>9</v>
      </c>
      <c r="J15" s="65">
        <f>VLOOKUP($A15,'Return Data'!$B$7:$R$2843,8,0)</f>
        <v>3.7353999999999998</v>
      </c>
      <c r="K15" s="66">
        <f t="shared" si="3"/>
        <v>6</v>
      </c>
      <c r="L15" s="65">
        <f>VLOOKUP($A15,'Return Data'!$B$7:$R$2843,9,0)</f>
        <v>3.5857000000000001</v>
      </c>
      <c r="M15" s="66">
        <f t="shared" si="4"/>
        <v>7</v>
      </c>
      <c r="N15" s="65">
        <f>VLOOKUP($A15,'Return Data'!$B$7:$R$2843,10,0)</f>
        <v>4.4528999999999996</v>
      </c>
      <c r="O15" s="66">
        <f t="shared" si="5"/>
        <v>6</v>
      </c>
      <c r="P15" s="65">
        <f>VLOOKUP($A15,'Return Data'!$B$7:$R$2843,11,0)</f>
        <v>3.8618999999999999</v>
      </c>
      <c r="Q15" s="66">
        <f t="shared" si="6"/>
        <v>8</v>
      </c>
      <c r="R15" s="65">
        <f>VLOOKUP($A15,'Return Data'!$B$7:$R$2843,12,0)</f>
        <v>4.3616999999999999</v>
      </c>
      <c r="S15" s="66">
        <f t="shared" si="7"/>
        <v>7</v>
      </c>
      <c r="T15" s="65">
        <f>VLOOKUP($A15,'Return Data'!$B$7:$R$2843,13,0)</f>
        <v>5.0387000000000004</v>
      </c>
      <c r="U15" s="66">
        <f t="shared" si="8"/>
        <v>6</v>
      </c>
      <c r="V15" s="65">
        <f>VLOOKUP($A15,'Return Data'!$B$7:$R$2843,17,0)</f>
        <v>6.3846999999999996</v>
      </c>
      <c r="W15" s="66">
        <f t="shared" si="9"/>
        <v>5</v>
      </c>
      <c r="X15" s="65"/>
      <c r="Y15" s="66"/>
      <c r="Z15" s="65">
        <f>VLOOKUP($A15,'Return Data'!$B$7:$R$2843,16,0)</f>
        <v>7.0991</v>
      </c>
      <c r="AA15" s="67">
        <f t="shared" si="10"/>
        <v>15</v>
      </c>
    </row>
    <row r="16" spans="1:27" x14ac:dyDescent="0.3">
      <c r="A16" s="63" t="s">
        <v>1516</v>
      </c>
      <c r="B16" s="64">
        <f>VLOOKUP($A16,'Return Data'!$B$7:$R$2843,3,0)</f>
        <v>44347</v>
      </c>
      <c r="C16" s="65">
        <f>VLOOKUP($A16,'Return Data'!$B$7:$R$2843,4,0)</f>
        <v>1067.6026999999999</v>
      </c>
      <c r="D16" s="65">
        <f>VLOOKUP($A16,'Return Data'!$B$7:$R$2843,5,0)</f>
        <v>3.0766</v>
      </c>
      <c r="E16" s="66">
        <f t="shared" si="0"/>
        <v>14</v>
      </c>
      <c r="F16" s="65">
        <f>VLOOKUP($A16,'Return Data'!$B$7:$R$2843,6,0)</f>
        <v>3.0766</v>
      </c>
      <c r="G16" s="66">
        <f t="shared" si="1"/>
        <v>14</v>
      </c>
      <c r="H16" s="65">
        <f>VLOOKUP($A16,'Return Data'!$B$7:$R$2843,7,0)</f>
        <v>3.2099000000000002</v>
      </c>
      <c r="I16" s="66">
        <f t="shared" si="2"/>
        <v>11</v>
      </c>
      <c r="J16" s="65">
        <f>VLOOKUP($A16,'Return Data'!$B$7:$R$2843,8,0)</f>
        <v>3.4035000000000002</v>
      </c>
      <c r="K16" s="66">
        <f t="shared" si="3"/>
        <v>13</v>
      </c>
      <c r="L16" s="65">
        <f>VLOOKUP($A16,'Return Data'!$B$7:$R$2843,9,0)</f>
        <v>3.2928000000000002</v>
      </c>
      <c r="M16" s="66">
        <f t="shared" si="4"/>
        <v>13</v>
      </c>
      <c r="N16" s="65">
        <f>VLOOKUP($A16,'Return Data'!$B$7:$R$2843,10,0)</f>
        <v>4.0007999999999999</v>
      </c>
      <c r="O16" s="66">
        <f t="shared" si="5"/>
        <v>11</v>
      </c>
      <c r="P16" s="65">
        <f>VLOOKUP($A16,'Return Data'!$B$7:$R$2843,11,0)</f>
        <v>3.5607000000000002</v>
      </c>
      <c r="Q16" s="66">
        <f t="shared" si="6"/>
        <v>15</v>
      </c>
      <c r="R16" s="65">
        <f>VLOOKUP($A16,'Return Data'!$B$7:$R$2843,12,0)</f>
        <v>3.8496000000000001</v>
      </c>
      <c r="S16" s="66">
        <f t="shared" si="7"/>
        <v>17</v>
      </c>
      <c r="T16" s="65">
        <f>VLOOKUP($A16,'Return Data'!$B$7:$R$2843,13,0)</f>
        <v>4.2255000000000003</v>
      </c>
      <c r="U16" s="66">
        <f t="shared" si="8"/>
        <v>16</v>
      </c>
      <c r="V16" s="65"/>
      <c r="W16" s="66"/>
      <c r="X16" s="65"/>
      <c r="Y16" s="66"/>
      <c r="Z16" s="65">
        <f>VLOOKUP($A16,'Return Data'!$B$7:$R$2843,16,0)</f>
        <v>5.0144000000000002</v>
      </c>
      <c r="AA16" s="67">
        <f t="shared" si="10"/>
        <v>24</v>
      </c>
    </row>
    <row r="17" spans="1:27" x14ac:dyDescent="0.3">
      <c r="A17" s="63" t="s">
        <v>1519</v>
      </c>
      <c r="B17" s="64">
        <f>VLOOKUP($A17,'Return Data'!$B$7:$R$2843,3,0)</f>
        <v>44347</v>
      </c>
      <c r="C17" s="65">
        <f>VLOOKUP($A17,'Return Data'!$B$7:$R$2843,4,0)</f>
        <v>23.067</v>
      </c>
      <c r="D17" s="65">
        <f>VLOOKUP($A17,'Return Data'!$B$7:$R$2843,5,0)</f>
        <v>4.4850000000000003</v>
      </c>
      <c r="E17" s="66">
        <f t="shared" si="0"/>
        <v>1</v>
      </c>
      <c r="F17" s="65">
        <f>VLOOKUP($A17,'Return Data'!$B$7:$R$2843,6,0)</f>
        <v>4.4850000000000003</v>
      </c>
      <c r="G17" s="66">
        <f t="shared" si="1"/>
        <v>1</v>
      </c>
      <c r="H17" s="65">
        <f>VLOOKUP($A17,'Return Data'!$B$7:$R$2843,7,0)</f>
        <v>5.3855000000000004</v>
      </c>
      <c r="I17" s="66">
        <f t="shared" si="2"/>
        <v>2</v>
      </c>
      <c r="J17" s="65">
        <f>VLOOKUP($A17,'Return Data'!$B$7:$R$2843,8,0)</f>
        <v>5.2775999999999996</v>
      </c>
      <c r="K17" s="66">
        <f t="shared" si="3"/>
        <v>1</v>
      </c>
      <c r="L17" s="65">
        <f>VLOOKUP($A17,'Return Data'!$B$7:$R$2843,9,0)</f>
        <v>4.6736000000000004</v>
      </c>
      <c r="M17" s="66">
        <f t="shared" si="4"/>
        <v>1</v>
      </c>
      <c r="N17" s="65">
        <f>VLOOKUP($A17,'Return Data'!$B$7:$R$2843,10,0)</f>
        <v>5.0993000000000004</v>
      </c>
      <c r="O17" s="66">
        <f t="shared" si="5"/>
        <v>3</v>
      </c>
      <c r="P17" s="65">
        <f>VLOOKUP($A17,'Return Data'!$B$7:$R$2843,11,0)</f>
        <v>4.6406999999999998</v>
      </c>
      <c r="Q17" s="66">
        <f t="shared" si="6"/>
        <v>3</v>
      </c>
      <c r="R17" s="65">
        <f>VLOOKUP($A17,'Return Data'!$B$7:$R$2843,12,0)</f>
        <v>5.2465000000000002</v>
      </c>
      <c r="S17" s="66">
        <f t="shared" si="7"/>
        <v>3</v>
      </c>
      <c r="T17" s="65">
        <f>VLOOKUP($A17,'Return Data'!$B$7:$R$2843,13,0)</f>
        <v>6.1722000000000001</v>
      </c>
      <c r="U17" s="66">
        <f t="shared" si="8"/>
        <v>2</v>
      </c>
      <c r="V17" s="65">
        <f>VLOOKUP($A17,'Return Data'!$B$7:$R$2843,17,0)</f>
        <v>7.1673999999999998</v>
      </c>
      <c r="W17" s="66">
        <f t="shared" ref="W17:W22" si="11">RANK(V17,V$8:V$34,0)</f>
        <v>2</v>
      </c>
      <c r="X17" s="65">
        <f>VLOOKUP($A17,'Return Data'!$B$7:$R$2843,14,0)</f>
        <v>7.7515999999999998</v>
      </c>
      <c r="Y17" s="66">
        <f>RANK(X17,X$8:X$34,0)</f>
        <v>2</v>
      </c>
      <c r="Z17" s="65">
        <f>VLOOKUP($A17,'Return Data'!$B$7:$R$2843,16,0)</f>
        <v>8.7498000000000005</v>
      </c>
      <c r="AA17" s="67">
        <f t="shared" si="10"/>
        <v>2</v>
      </c>
    </row>
    <row r="18" spans="1:27" x14ac:dyDescent="0.3">
      <c r="A18" s="63" t="s">
        <v>1521</v>
      </c>
      <c r="B18" s="64">
        <f>VLOOKUP($A18,'Return Data'!$B$7:$R$2843,3,0)</f>
        <v>44347</v>
      </c>
      <c r="C18" s="65">
        <f>VLOOKUP($A18,'Return Data'!$B$7:$R$2843,4,0)</f>
        <v>2281.1819999999998</v>
      </c>
      <c r="D18" s="65">
        <f>VLOOKUP($A18,'Return Data'!$B$7:$R$2843,5,0)</f>
        <v>3.6295000000000002</v>
      </c>
      <c r="E18" s="66">
        <f t="shared" si="0"/>
        <v>5</v>
      </c>
      <c r="F18" s="65">
        <f>VLOOKUP($A18,'Return Data'!$B$7:$R$2843,6,0)</f>
        <v>3.6295000000000002</v>
      </c>
      <c r="G18" s="66">
        <f t="shared" si="1"/>
        <v>5</v>
      </c>
      <c r="H18" s="65">
        <f>VLOOKUP($A18,'Return Data'!$B$7:$R$2843,7,0)</f>
        <v>3.2134999999999998</v>
      </c>
      <c r="I18" s="66">
        <f t="shared" si="2"/>
        <v>10</v>
      </c>
      <c r="J18" s="65">
        <f>VLOOKUP($A18,'Return Data'!$B$7:$R$2843,8,0)</f>
        <v>3.0017999999999998</v>
      </c>
      <c r="K18" s="66">
        <f t="shared" si="3"/>
        <v>24</v>
      </c>
      <c r="L18" s="65">
        <f>VLOOKUP($A18,'Return Data'!$B$7:$R$2843,9,0)</f>
        <v>4.0331999999999999</v>
      </c>
      <c r="M18" s="66">
        <f t="shared" si="4"/>
        <v>4</v>
      </c>
      <c r="N18" s="65">
        <f>VLOOKUP($A18,'Return Data'!$B$7:$R$2843,10,0)</f>
        <v>3.3437999999999999</v>
      </c>
      <c r="O18" s="66">
        <f t="shared" si="5"/>
        <v>24</v>
      </c>
      <c r="P18" s="65">
        <f>VLOOKUP($A18,'Return Data'!$B$7:$R$2843,11,0)</f>
        <v>3.7635999999999998</v>
      </c>
      <c r="Q18" s="66">
        <f t="shared" si="6"/>
        <v>9</v>
      </c>
      <c r="R18" s="65">
        <f>VLOOKUP($A18,'Return Data'!$B$7:$R$2843,12,0)</f>
        <v>4.3388</v>
      </c>
      <c r="S18" s="66">
        <f t="shared" si="7"/>
        <v>8</v>
      </c>
      <c r="T18" s="65">
        <f>VLOOKUP($A18,'Return Data'!$B$7:$R$2843,13,0)</f>
        <v>4.8608000000000002</v>
      </c>
      <c r="U18" s="66">
        <f t="shared" si="8"/>
        <v>7</v>
      </c>
      <c r="V18" s="65">
        <f>VLOOKUP($A18,'Return Data'!$B$7:$R$2843,17,0)</f>
        <v>6.4630999999999998</v>
      </c>
      <c r="W18" s="66">
        <f t="shared" si="11"/>
        <v>4</v>
      </c>
      <c r="X18" s="65">
        <f>VLOOKUP($A18,'Return Data'!$B$7:$R$2843,14,0)</f>
        <v>6.3863000000000003</v>
      </c>
      <c r="Y18" s="66">
        <f>RANK(X18,X$8:X$34,0)</f>
        <v>9</v>
      </c>
      <c r="Z18" s="65">
        <f>VLOOKUP($A18,'Return Data'!$B$7:$R$2843,16,0)</f>
        <v>7.6523000000000003</v>
      </c>
      <c r="AA18" s="67">
        <f t="shared" si="10"/>
        <v>10</v>
      </c>
    </row>
    <row r="19" spans="1:27" x14ac:dyDescent="0.3">
      <c r="A19" s="63" t="s">
        <v>1522</v>
      </c>
      <c r="B19" s="64">
        <f>VLOOKUP($A19,'Return Data'!$B$7:$R$2843,3,0)</f>
        <v>44347</v>
      </c>
      <c r="C19" s="65">
        <f>VLOOKUP($A19,'Return Data'!$B$7:$R$2843,4,0)</f>
        <v>12.042299999999999</v>
      </c>
      <c r="D19" s="65">
        <f>VLOOKUP($A19,'Return Data'!$B$7:$R$2843,5,0)</f>
        <v>2.4253</v>
      </c>
      <c r="E19" s="66">
        <f t="shared" si="0"/>
        <v>22</v>
      </c>
      <c r="F19" s="65">
        <f>VLOOKUP($A19,'Return Data'!$B$7:$R$2843,6,0)</f>
        <v>2.4253</v>
      </c>
      <c r="G19" s="66">
        <f t="shared" si="1"/>
        <v>22</v>
      </c>
      <c r="H19" s="65">
        <f>VLOOKUP($A19,'Return Data'!$B$7:$R$2843,7,0)</f>
        <v>3.1627999999999998</v>
      </c>
      <c r="I19" s="66">
        <f t="shared" si="2"/>
        <v>12</v>
      </c>
      <c r="J19" s="65">
        <f>VLOOKUP($A19,'Return Data'!$B$7:$R$2843,8,0)</f>
        <v>3.2732000000000001</v>
      </c>
      <c r="K19" s="66">
        <f t="shared" si="3"/>
        <v>16</v>
      </c>
      <c r="L19" s="65">
        <f>VLOOKUP($A19,'Return Data'!$B$7:$R$2843,9,0)</f>
        <v>3.1861999999999999</v>
      </c>
      <c r="M19" s="66">
        <f t="shared" si="4"/>
        <v>17</v>
      </c>
      <c r="N19" s="65">
        <f>VLOOKUP($A19,'Return Data'!$B$7:$R$2843,10,0)</f>
        <v>3.78</v>
      </c>
      <c r="O19" s="66">
        <f t="shared" si="5"/>
        <v>17</v>
      </c>
      <c r="P19" s="65">
        <f>VLOOKUP($A19,'Return Data'!$B$7:$R$2843,11,0)</f>
        <v>3.2965</v>
      </c>
      <c r="Q19" s="66">
        <f t="shared" si="6"/>
        <v>22</v>
      </c>
      <c r="R19" s="65">
        <f>VLOOKUP($A19,'Return Data'!$B$7:$R$2843,12,0)</f>
        <v>3.5901000000000001</v>
      </c>
      <c r="S19" s="66">
        <f t="shared" si="7"/>
        <v>21</v>
      </c>
      <c r="T19" s="65">
        <f>VLOOKUP($A19,'Return Data'!$B$7:$R$2843,13,0)</f>
        <v>3.9339</v>
      </c>
      <c r="U19" s="66">
        <f t="shared" si="8"/>
        <v>20</v>
      </c>
      <c r="V19" s="65">
        <f>VLOOKUP($A19,'Return Data'!$B$7:$R$2843,17,0)</f>
        <v>5.8265000000000002</v>
      </c>
      <c r="W19" s="66">
        <f t="shared" si="11"/>
        <v>11</v>
      </c>
      <c r="X19" s="65"/>
      <c r="Y19" s="66"/>
      <c r="Z19" s="65">
        <f>VLOOKUP($A19,'Return Data'!$B$7:$R$2843,16,0)</f>
        <v>6.6866000000000003</v>
      </c>
      <c r="AA19" s="67">
        <f t="shared" si="10"/>
        <v>19</v>
      </c>
    </row>
    <row r="20" spans="1:27" x14ac:dyDescent="0.3">
      <c r="A20" s="63" t="s">
        <v>1527</v>
      </c>
      <c r="B20" s="64">
        <f>VLOOKUP($A20,'Return Data'!$B$7:$R$2843,3,0)</f>
        <v>44347</v>
      </c>
      <c r="C20" s="65">
        <f>VLOOKUP($A20,'Return Data'!$B$7:$R$2843,4,0)</f>
        <v>2236.5045</v>
      </c>
      <c r="D20" s="65">
        <f>VLOOKUP($A20,'Return Data'!$B$7:$R$2843,5,0)</f>
        <v>3.1440999999999999</v>
      </c>
      <c r="E20" s="66">
        <f t="shared" si="0"/>
        <v>10</v>
      </c>
      <c r="F20" s="65">
        <f>VLOOKUP($A20,'Return Data'!$B$7:$R$2843,6,0)</f>
        <v>3.1440999999999999</v>
      </c>
      <c r="G20" s="66">
        <f t="shared" si="1"/>
        <v>10</v>
      </c>
      <c r="H20" s="65">
        <f>VLOOKUP($A20,'Return Data'!$B$7:$R$2843,7,0)</f>
        <v>3.1257999999999999</v>
      </c>
      <c r="I20" s="66">
        <f t="shared" si="2"/>
        <v>14</v>
      </c>
      <c r="J20" s="65">
        <f>VLOOKUP($A20,'Return Data'!$B$7:$R$2843,8,0)</f>
        <v>3.3769</v>
      </c>
      <c r="K20" s="66">
        <f t="shared" si="3"/>
        <v>14</v>
      </c>
      <c r="L20" s="65">
        <f>VLOOKUP($A20,'Return Data'!$B$7:$R$2843,9,0)</f>
        <v>3.2829999999999999</v>
      </c>
      <c r="M20" s="66">
        <f t="shared" si="4"/>
        <v>14</v>
      </c>
      <c r="N20" s="65">
        <f>VLOOKUP($A20,'Return Data'!$B$7:$R$2843,10,0)</f>
        <v>3.9584000000000001</v>
      </c>
      <c r="O20" s="66">
        <f t="shared" si="5"/>
        <v>13</v>
      </c>
      <c r="P20" s="65">
        <f>VLOOKUP($A20,'Return Data'!$B$7:$R$2843,11,0)</f>
        <v>3.6029</v>
      </c>
      <c r="Q20" s="66">
        <f t="shared" si="6"/>
        <v>14</v>
      </c>
      <c r="R20" s="65">
        <f>VLOOKUP($A20,'Return Data'!$B$7:$R$2843,12,0)</f>
        <v>3.8677999999999999</v>
      </c>
      <c r="S20" s="66">
        <f t="shared" si="7"/>
        <v>16</v>
      </c>
      <c r="T20" s="65">
        <f>VLOOKUP($A20,'Return Data'!$B$7:$R$2843,13,0)</f>
        <v>4.1927000000000003</v>
      </c>
      <c r="U20" s="66">
        <f t="shared" si="8"/>
        <v>17</v>
      </c>
      <c r="V20" s="65">
        <f>VLOOKUP($A20,'Return Data'!$B$7:$R$2843,17,0)</f>
        <v>5.8951000000000002</v>
      </c>
      <c r="W20" s="66">
        <f t="shared" si="11"/>
        <v>10</v>
      </c>
      <c r="X20" s="65">
        <f>VLOOKUP($A20,'Return Data'!$B$7:$R$2843,14,0)</f>
        <v>6.7523</v>
      </c>
      <c r="Y20" s="66">
        <f>RANK(X20,X$8:X$34,0)</f>
        <v>7</v>
      </c>
      <c r="Z20" s="65">
        <f>VLOOKUP($A20,'Return Data'!$B$7:$R$2843,16,0)</f>
        <v>7.9032999999999998</v>
      </c>
      <c r="AA20" s="67">
        <f t="shared" si="10"/>
        <v>8</v>
      </c>
    </row>
    <row r="21" spans="1:27" x14ac:dyDescent="0.3">
      <c r="A21" s="63" t="s">
        <v>1531</v>
      </c>
      <c r="B21" s="64">
        <f>VLOOKUP($A21,'Return Data'!$B$7:$R$2843,3,0)</f>
        <v>44347</v>
      </c>
      <c r="C21" s="65">
        <f>VLOOKUP($A21,'Return Data'!$B$7:$R$2843,4,0)</f>
        <v>34.888500000000001</v>
      </c>
      <c r="D21" s="65">
        <f>VLOOKUP($A21,'Return Data'!$B$7:$R$2843,5,0)</f>
        <v>2.1276000000000002</v>
      </c>
      <c r="E21" s="66">
        <f t="shared" si="0"/>
        <v>23</v>
      </c>
      <c r="F21" s="65">
        <f>VLOOKUP($A21,'Return Data'!$B$7:$R$2843,6,0)</f>
        <v>2.1276000000000002</v>
      </c>
      <c r="G21" s="66">
        <f t="shared" si="1"/>
        <v>23</v>
      </c>
      <c r="H21" s="65">
        <f>VLOOKUP($A21,'Return Data'!$B$7:$R$2843,7,0)</f>
        <v>1.9884999999999999</v>
      </c>
      <c r="I21" s="66">
        <f t="shared" si="2"/>
        <v>27</v>
      </c>
      <c r="J21" s="65">
        <f>VLOOKUP($A21,'Return Data'!$B$7:$R$2843,8,0)</f>
        <v>3.0449999999999999</v>
      </c>
      <c r="K21" s="66">
        <f t="shared" si="3"/>
        <v>22</v>
      </c>
      <c r="L21" s="65">
        <f>VLOOKUP($A21,'Return Data'!$B$7:$R$2843,9,0)</f>
        <v>3.1095999999999999</v>
      </c>
      <c r="M21" s="66">
        <f t="shared" si="4"/>
        <v>20</v>
      </c>
      <c r="N21" s="65">
        <f>VLOOKUP($A21,'Return Data'!$B$7:$R$2843,10,0)</f>
        <v>3.8917000000000002</v>
      </c>
      <c r="O21" s="66">
        <f t="shared" si="5"/>
        <v>16</v>
      </c>
      <c r="P21" s="65">
        <f>VLOOKUP($A21,'Return Data'!$B$7:$R$2843,11,0)</f>
        <v>3.4828999999999999</v>
      </c>
      <c r="Q21" s="66">
        <f t="shared" si="6"/>
        <v>18</v>
      </c>
      <c r="R21" s="65">
        <f>VLOOKUP($A21,'Return Data'!$B$7:$R$2843,12,0)</f>
        <v>3.9843000000000002</v>
      </c>
      <c r="S21" s="66">
        <f t="shared" si="7"/>
        <v>12</v>
      </c>
      <c r="T21" s="65">
        <f>VLOOKUP($A21,'Return Data'!$B$7:$R$2843,13,0)</f>
        <v>4.5815000000000001</v>
      </c>
      <c r="U21" s="66">
        <f t="shared" si="8"/>
        <v>9</v>
      </c>
      <c r="V21" s="65">
        <f>VLOOKUP($A21,'Return Data'!$B$7:$R$2843,17,0)</f>
        <v>6.1509999999999998</v>
      </c>
      <c r="W21" s="66">
        <f t="shared" si="11"/>
        <v>7</v>
      </c>
      <c r="X21" s="65">
        <f>VLOOKUP($A21,'Return Data'!$B$7:$R$2843,14,0)</f>
        <v>6.9507000000000003</v>
      </c>
      <c r="Y21" s="66">
        <f>RANK(X21,X$8:X$34,0)</f>
        <v>5</v>
      </c>
      <c r="Z21" s="65">
        <f>VLOOKUP($A21,'Return Data'!$B$7:$R$2843,16,0)</f>
        <v>7.9794999999999998</v>
      </c>
      <c r="AA21" s="67">
        <f t="shared" si="10"/>
        <v>6</v>
      </c>
    </row>
    <row r="22" spans="1:27" x14ac:dyDescent="0.3">
      <c r="A22" s="63" t="s">
        <v>1533</v>
      </c>
      <c r="B22" s="64">
        <f>VLOOKUP($A22,'Return Data'!$B$7:$R$2843,3,0)</f>
        <v>44347</v>
      </c>
      <c r="C22" s="65">
        <f>VLOOKUP($A22,'Return Data'!$B$7:$R$2843,4,0)</f>
        <v>35.294600000000003</v>
      </c>
      <c r="D22" s="65">
        <f>VLOOKUP($A22,'Return Data'!$B$7:$R$2843,5,0)</f>
        <v>2.6204000000000001</v>
      </c>
      <c r="E22" s="66">
        <f t="shared" si="0"/>
        <v>21</v>
      </c>
      <c r="F22" s="65">
        <f>VLOOKUP($A22,'Return Data'!$B$7:$R$2843,6,0)</f>
        <v>2.6204000000000001</v>
      </c>
      <c r="G22" s="66">
        <f t="shared" si="1"/>
        <v>21</v>
      </c>
      <c r="H22" s="65">
        <f>VLOOKUP($A22,'Return Data'!$B$7:$R$2843,7,0)</f>
        <v>2.8824000000000001</v>
      </c>
      <c r="I22" s="66">
        <f t="shared" si="2"/>
        <v>21</v>
      </c>
      <c r="J22" s="65">
        <f>VLOOKUP($A22,'Return Data'!$B$7:$R$2843,8,0)</f>
        <v>3.1579999999999999</v>
      </c>
      <c r="K22" s="66">
        <f t="shared" si="3"/>
        <v>19</v>
      </c>
      <c r="L22" s="65">
        <f>VLOOKUP($A22,'Return Data'!$B$7:$R$2843,9,0)</f>
        <v>2.9933000000000001</v>
      </c>
      <c r="M22" s="66">
        <f t="shared" si="4"/>
        <v>21</v>
      </c>
      <c r="N22" s="65">
        <f>VLOOKUP($A22,'Return Data'!$B$7:$R$2843,10,0)</f>
        <v>3.6894999999999998</v>
      </c>
      <c r="O22" s="66">
        <f t="shared" si="5"/>
        <v>20</v>
      </c>
      <c r="P22" s="65">
        <f>VLOOKUP($A22,'Return Data'!$B$7:$R$2843,11,0)</f>
        <v>3.3449</v>
      </c>
      <c r="Q22" s="66">
        <f t="shared" si="6"/>
        <v>21</v>
      </c>
      <c r="R22" s="65">
        <f>VLOOKUP($A22,'Return Data'!$B$7:$R$2843,12,0)</f>
        <v>3.5767000000000002</v>
      </c>
      <c r="S22" s="66">
        <f t="shared" si="7"/>
        <v>22</v>
      </c>
      <c r="T22" s="65">
        <f>VLOOKUP($A22,'Return Data'!$B$7:$R$2843,13,0)</f>
        <v>3.8917999999999999</v>
      </c>
      <c r="U22" s="66">
        <f t="shared" si="8"/>
        <v>21</v>
      </c>
      <c r="V22" s="65">
        <f>VLOOKUP($A22,'Return Data'!$B$7:$R$2843,17,0)</f>
        <v>5.7819000000000003</v>
      </c>
      <c r="W22" s="66">
        <f t="shared" si="11"/>
        <v>13</v>
      </c>
      <c r="X22" s="65">
        <f>VLOOKUP($A22,'Return Data'!$B$7:$R$2843,14,0)</f>
        <v>6.6470000000000002</v>
      </c>
      <c r="Y22" s="66">
        <f>RANK(X22,X$8:X$34,0)</f>
        <v>8</v>
      </c>
      <c r="Z22" s="65">
        <f>VLOOKUP($A22,'Return Data'!$B$7:$R$2843,16,0)</f>
        <v>7.9231999999999996</v>
      </c>
      <c r="AA22" s="67">
        <f t="shared" si="10"/>
        <v>7</v>
      </c>
    </row>
    <row r="23" spans="1:27" x14ac:dyDescent="0.3">
      <c r="A23" s="63" t="s">
        <v>1534</v>
      </c>
      <c r="B23" s="64">
        <f>VLOOKUP($A23,'Return Data'!$B$7:$R$2843,3,0)</f>
        <v>44347</v>
      </c>
      <c r="C23" s="65">
        <f>VLOOKUP($A23,'Return Data'!$B$7:$R$2843,4,0)</f>
        <v>1065.3311000000001</v>
      </c>
      <c r="D23" s="65">
        <f>VLOOKUP($A23,'Return Data'!$B$7:$R$2843,5,0)</f>
        <v>3.2934000000000001</v>
      </c>
      <c r="E23" s="66">
        <f t="shared" si="0"/>
        <v>7</v>
      </c>
      <c r="F23" s="65">
        <f>VLOOKUP($A23,'Return Data'!$B$7:$R$2843,6,0)</f>
        <v>3.2934000000000001</v>
      </c>
      <c r="G23" s="66">
        <f t="shared" si="1"/>
        <v>7</v>
      </c>
      <c r="H23" s="65">
        <f>VLOOKUP($A23,'Return Data'!$B$7:$R$2843,7,0)</f>
        <v>2.9937</v>
      </c>
      <c r="I23" s="66">
        <f t="shared" si="2"/>
        <v>16</v>
      </c>
      <c r="J23" s="65">
        <f>VLOOKUP($A23,'Return Data'!$B$7:$R$2843,8,0)</f>
        <v>3.3332999999999999</v>
      </c>
      <c r="K23" s="66">
        <f t="shared" si="3"/>
        <v>15</v>
      </c>
      <c r="L23" s="65">
        <f>VLOOKUP($A23,'Return Data'!$B$7:$R$2843,9,0)</f>
        <v>3.1259999999999999</v>
      </c>
      <c r="M23" s="66">
        <f t="shared" si="4"/>
        <v>19</v>
      </c>
      <c r="N23" s="65">
        <f>VLOOKUP($A23,'Return Data'!$B$7:$R$2843,10,0)</f>
        <v>3.3494999999999999</v>
      </c>
      <c r="O23" s="66">
        <f t="shared" si="5"/>
        <v>23</v>
      </c>
      <c r="P23" s="65">
        <f>VLOOKUP($A23,'Return Data'!$B$7:$R$2843,11,0)</f>
        <v>3.2117</v>
      </c>
      <c r="Q23" s="66">
        <f t="shared" si="6"/>
        <v>23</v>
      </c>
      <c r="R23" s="65">
        <f>VLOOKUP($A23,'Return Data'!$B$7:$R$2843,12,0)</f>
        <v>3.4773999999999998</v>
      </c>
      <c r="S23" s="66">
        <f t="shared" si="7"/>
        <v>24</v>
      </c>
      <c r="T23" s="65">
        <f>VLOOKUP($A23,'Return Data'!$B$7:$R$2843,13,0)</f>
        <v>3.7942999999999998</v>
      </c>
      <c r="U23" s="66">
        <f t="shared" si="8"/>
        <v>24</v>
      </c>
      <c r="V23" s="65"/>
      <c r="W23" s="66"/>
      <c r="X23" s="65"/>
      <c r="Y23" s="66"/>
      <c r="Z23" s="65">
        <f>VLOOKUP($A23,'Return Data'!$B$7:$R$2843,16,0)</f>
        <v>4.2813999999999997</v>
      </c>
      <c r="AA23" s="67">
        <f t="shared" si="10"/>
        <v>27</v>
      </c>
    </row>
    <row r="24" spans="1:27" x14ac:dyDescent="0.3">
      <c r="A24" s="63" t="s">
        <v>1536</v>
      </c>
      <c r="B24" s="64">
        <f>VLOOKUP($A24,'Return Data'!$B$7:$R$2843,3,0)</f>
        <v>44347</v>
      </c>
      <c r="C24" s="65">
        <f>VLOOKUP($A24,'Return Data'!$B$7:$R$2843,4,0)</f>
        <v>1094.4139</v>
      </c>
      <c r="D24" s="65">
        <f>VLOOKUP($A24,'Return Data'!$B$7:$R$2843,5,0)</f>
        <v>3.1269</v>
      </c>
      <c r="E24" s="66">
        <f t="shared" si="0"/>
        <v>11</v>
      </c>
      <c r="F24" s="65">
        <f>VLOOKUP($A24,'Return Data'!$B$7:$R$2843,6,0)</f>
        <v>3.1269</v>
      </c>
      <c r="G24" s="66">
        <f t="shared" si="1"/>
        <v>11</v>
      </c>
      <c r="H24" s="65">
        <f>VLOOKUP($A24,'Return Data'!$B$7:$R$2843,7,0)</f>
        <v>3.3109999999999999</v>
      </c>
      <c r="I24" s="66">
        <f t="shared" si="2"/>
        <v>7</v>
      </c>
      <c r="J24" s="65">
        <f>VLOOKUP($A24,'Return Data'!$B$7:$R$2843,8,0)</f>
        <v>3.7071999999999998</v>
      </c>
      <c r="K24" s="66">
        <f t="shared" si="3"/>
        <v>7</v>
      </c>
      <c r="L24" s="65">
        <f>VLOOKUP($A24,'Return Data'!$B$7:$R$2843,9,0)</f>
        <v>3.4359999999999999</v>
      </c>
      <c r="M24" s="66">
        <f t="shared" si="4"/>
        <v>10</v>
      </c>
      <c r="N24" s="65">
        <f>VLOOKUP($A24,'Return Data'!$B$7:$R$2843,10,0)</f>
        <v>4.0542999999999996</v>
      </c>
      <c r="O24" s="66">
        <f t="shared" si="5"/>
        <v>9</v>
      </c>
      <c r="P24" s="65">
        <f>VLOOKUP($A24,'Return Data'!$B$7:$R$2843,11,0)</f>
        <v>3.5371999999999999</v>
      </c>
      <c r="Q24" s="66">
        <f t="shared" si="6"/>
        <v>16</v>
      </c>
      <c r="R24" s="65">
        <f>VLOOKUP($A24,'Return Data'!$B$7:$R$2843,12,0)</f>
        <v>3.9438</v>
      </c>
      <c r="S24" s="66">
        <f t="shared" si="7"/>
        <v>14</v>
      </c>
      <c r="T24" s="65">
        <f>VLOOKUP($A24,'Return Data'!$B$7:$R$2843,13,0)</f>
        <v>4.5313999999999997</v>
      </c>
      <c r="U24" s="66">
        <f t="shared" si="8"/>
        <v>10</v>
      </c>
      <c r="V24" s="65"/>
      <c r="W24" s="66"/>
      <c r="X24" s="65"/>
      <c r="Y24" s="66"/>
      <c r="Z24" s="65">
        <f>VLOOKUP($A24,'Return Data'!$B$7:$R$2843,16,0)</f>
        <v>5.7201000000000004</v>
      </c>
      <c r="AA24" s="67">
        <f t="shared" si="10"/>
        <v>23</v>
      </c>
    </row>
    <row r="25" spans="1:27" x14ac:dyDescent="0.3">
      <c r="A25" s="63" t="s">
        <v>1538</v>
      </c>
      <c r="B25" s="64">
        <f>VLOOKUP($A25,'Return Data'!$B$7:$R$2843,3,0)</f>
        <v>44347</v>
      </c>
      <c r="C25" s="65">
        <f>VLOOKUP($A25,'Return Data'!$B$7:$R$2843,4,0)</f>
        <v>14.0235</v>
      </c>
      <c r="D25" s="65">
        <f>VLOOKUP($A25,'Return Data'!$B$7:$R$2843,5,0)</f>
        <v>3.2109000000000001</v>
      </c>
      <c r="E25" s="66">
        <f t="shared" si="0"/>
        <v>9</v>
      </c>
      <c r="F25" s="65">
        <f>VLOOKUP($A25,'Return Data'!$B$7:$R$2843,6,0)</f>
        <v>3.2109000000000001</v>
      </c>
      <c r="G25" s="66">
        <f t="shared" si="1"/>
        <v>9</v>
      </c>
      <c r="H25" s="65">
        <f>VLOOKUP($A25,'Return Data'!$B$7:$R$2843,7,0)</f>
        <v>2.9390999999999998</v>
      </c>
      <c r="I25" s="66">
        <f t="shared" si="2"/>
        <v>19</v>
      </c>
      <c r="J25" s="65">
        <f>VLOOKUP($A25,'Return Data'!$B$7:$R$2843,8,0)</f>
        <v>3.1642999999999999</v>
      </c>
      <c r="K25" s="66">
        <f t="shared" si="3"/>
        <v>18</v>
      </c>
      <c r="L25" s="65">
        <f>VLOOKUP($A25,'Return Data'!$B$7:$R$2843,9,0)</f>
        <v>3.2160000000000002</v>
      </c>
      <c r="M25" s="66">
        <f t="shared" si="4"/>
        <v>16</v>
      </c>
      <c r="N25" s="65">
        <f>VLOOKUP($A25,'Return Data'!$B$7:$R$2843,10,0)</f>
        <v>3.1964999999999999</v>
      </c>
      <c r="O25" s="66">
        <f t="shared" si="5"/>
        <v>25</v>
      </c>
      <c r="P25" s="65">
        <f>VLOOKUP($A25,'Return Data'!$B$7:$R$2843,11,0)</f>
        <v>3.0836000000000001</v>
      </c>
      <c r="Q25" s="66">
        <f t="shared" si="6"/>
        <v>25</v>
      </c>
      <c r="R25" s="65">
        <f>VLOOKUP($A25,'Return Data'!$B$7:$R$2843,12,0)</f>
        <v>3.2589999999999999</v>
      </c>
      <c r="S25" s="66">
        <f t="shared" si="7"/>
        <v>26</v>
      </c>
      <c r="T25" s="65">
        <f>VLOOKUP($A25,'Return Data'!$B$7:$R$2843,13,0)</f>
        <v>3.2374000000000001</v>
      </c>
      <c r="U25" s="66">
        <f t="shared" si="8"/>
        <v>27</v>
      </c>
      <c r="V25" s="65">
        <f>VLOOKUP($A25,'Return Data'!$B$7:$R$2843,17,0)</f>
        <v>4.5438999999999998</v>
      </c>
      <c r="W25" s="66">
        <f t="shared" ref="W25:W30" si="12">RANK(V25,V$8:V$34,0)</f>
        <v>20</v>
      </c>
      <c r="X25" s="65">
        <f>VLOOKUP($A25,'Return Data'!$B$7:$R$2843,14,0)</f>
        <v>0.32100000000000001</v>
      </c>
      <c r="Y25" s="66">
        <f t="shared" ref="Y25:Y30" si="13">RANK(X25,X$8:X$34,0)</f>
        <v>17</v>
      </c>
      <c r="Z25" s="65">
        <f>VLOOKUP($A25,'Return Data'!$B$7:$R$2843,16,0)</f>
        <v>4.4675000000000002</v>
      </c>
      <c r="AA25" s="67">
        <f t="shared" si="10"/>
        <v>26</v>
      </c>
    </row>
    <row r="26" spans="1:27" x14ac:dyDescent="0.3">
      <c r="A26" s="63" t="s">
        <v>2029</v>
      </c>
      <c r="B26" s="64">
        <f>VLOOKUP($A26,'Return Data'!$B$7:$R$2843,3,0)</f>
        <v>44347</v>
      </c>
      <c r="C26" s="65">
        <f>VLOOKUP($A26,'Return Data'!$B$7:$R$2843,4,0)</f>
        <v>2322.8910999999998</v>
      </c>
      <c r="D26" s="65">
        <f>VLOOKUP($A26,'Return Data'!$B$7:$R$2843,5,0)</f>
        <v>1.9435</v>
      </c>
      <c r="E26" s="66">
        <f t="shared" si="0"/>
        <v>24</v>
      </c>
      <c r="F26" s="65">
        <f>VLOOKUP($A26,'Return Data'!$B$7:$R$2843,6,0)</f>
        <v>1.9435</v>
      </c>
      <c r="G26" s="66">
        <f t="shared" si="1"/>
        <v>24</v>
      </c>
      <c r="H26" s="65">
        <f>VLOOKUP($A26,'Return Data'!$B$7:$R$2843,7,0)</f>
        <v>2.4796</v>
      </c>
      <c r="I26" s="66">
        <f t="shared" si="2"/>
        <v>25</v>
      </c>
      <c r="J26" s="65">
        <f>VLOOKUP($A26,'Return Data'!$B$7:$R$2843,8,0)</f>
        <v>2.5937999999999999</v>
      </c>
      <c r="K26" s="66">
        <f t="shared" si="3"/>
        <v>27</v>
      </c>
      <c r="L26" s="65">
        <f>VLOOKUP($A26,'Return Data'!$B$7:$R$2843,9,0)</f>
        <v>2.5808</v>
      </c>
      <c r="M26" s="66">
        <f t="shared" si="4"/>
        <v>26</v>
      </c>
      <c r="N26" s="65">
        <f>VLOOKUP($A26,'Return Data'!$B$7:$R$2843,10,0)</f>
        <v>3.0259</v>
      </c>
      <c r="O26" s="66">
        <f t="shared" si="5"/>
        <v>27</v>
      </c>
      <c r="P26" s="65">
        <f>VLOOKUP($A26,'Return Data'!$B$7:$R$2843,11,0)</f>
        <v>2.6223999999999998</v>
      </c>
      <c r="Q26" s="66">
        <f t="shared" si="6"/>
        <v>27</v>
      </c>
      <c r="R26" s="65">
        <f>VLOOKUP($A26,'Return Data'!$B$7:$R$2843,12,0)</f>
        <v>2.8971</v>
      </c>
      <c r="S26" s="66">
        <f t="shared" si="7"/>
        <v>27</v>
      </c>
      <c r="T26" s="65">
        <f>VLOOKUP($A26,'Return Data'!$B$7:$R$2843,13,0)</f>
        <v>3.2501000000000002</v>
      </c>
      <c r="U26" s="66">
        <f t="shared" si="8"/>
        <v>26</v>
      </c>
      <c r="V26" s="65">
        <f>VLOOKUP($A26,'Return Data'!$B$7:$R$2843,17,0)</f>
        <v>4.7526000000000002</v>
      </c>
      <c r="W26" s="66">
        <f t="shared" si="12"/>
        <v>19</v>
      </c>
      <c r="X26" s="65">
        <f>VLOOKUP($A26,'Return Data'!$B$7:$R$2843,14,0)</f>
        <v>5.8379000000000003</v>
      </c>
      <c r="Y26" s="66">
        <f t="shared" si="13"/>
        <v>13</v>
      </c>
      <c r="Z26" s="65">
        <f>VLOOKUP($A26,'Return Data'!$B$7:$R$2843,16,0)</f>
        <v>7.4656000000000002</v>
      </c>
      <c r="AA26" s="67">
        <f t="shared" si="10"/>
        <v>13</v>
      </c>
    </row>
    <row r="27" spans="1:27" x14ac:dyDescent="0.3">
      <c r="A27" s="63" t="s">
        <v>1541</v>
      </c>
      <c r="B27" s="64">
        <f>VLOOKUP($A27,'Return Data'!$B$7:$R$2843,3,0)</f>
        <v>44347</v>
      </c>
      <c r="C27" s="65">
        <f>VLOOKUP($A27,'Return Data'!$B$7:$R$2843,4,0)</f>
        <v>3276.5855999999999</v>
      </c>
      <c r="D27" s="65">
        <f>VLOOKUP($A27,'Return Data'!$B$7:$R$2843,5,0)</f>
        <v>4.0119999999999996</v>
      </c>
      <c r="E27" s="66">
        <f t="shared" si="0"/>
        <v>2</v>
      </c>
      <c r="F27" s="65">
        <f>VLOOKUP($A27,'Return Data'!$B$7:$R$2843,6,0)</f>
        <v>4.0119999999999996</v>
      </c>
      <c r="G27" s="66">
        <f t="shared" si="1"/>
        <v>2</v>
      </c>
      <c r="H27" s="65">
        <f>VLOOKUP($A27,'Return Data'!$B$7:$R$2843,7,0)</f>
        <v>4.0381</v>
      </c>
      <c r="I27" s="66">
        <f t="shared" si="2"/>
        <v>4</v>
      </c>
      <c r="J27" s="65">
        <f>VLOOKUP($A27,'Return Data'!$B$7:$R$2843,8,0)</f>
        <v>4.859</v>
      </c>
      <c r="K27" s="66">
        <f t="shared" si="3"/>
        <v>2</v>
      </c>
      <c r="L27" s="65">
        <f>VLOOKUP($A27,'Return Data'!$B$7:$R$2843,9,0)</f>
        <v>4.6150000000000002</v>
      </c>
      <c r="M27" s="66">
        <f t="shared" si="4"/>
        <v>2</v>
      </c>
      <c r="N27" s="65">
        <f>VLOOKUP($A27,'Return Data'!$B$7:$R$2843,10,0)</f>
        <v>5.86</v>
      </c>
      <c r="O27" s="66">
        <f t="shared" si="5"/>
        <v>2</v>
      </c>
      <c r="P27" s="65">
        <f>VLOOKUP($A27,'Return Data'!$B$7:$R$2843,11,0)</f>
        <v>5.16</v>
      </c>
      <c r="Q27" s="66">
        <f t="shared" si="6"/>
        <v>2</v>
      </c>
      <c r="R27" s="65">
        <f>VLOOKUP($A27,'Return Data'!$B$7:$R$2843,12,0)</f>
        <v>6.1135999999999999</v>
      </c>
      <c r="S27" s="66">
        <f t="shared" si="7"/>
        <v>2</v>
      </c>
      <c r="T27" s="65">
        <f>VLOOKUP($A27,'Return Data'!$B$7:$R$2843,13,0)</f>
        <v>5.5193000000000003</v>
      </c>
      <c r="U27" s="66">
        <f t="shared" si="8"/>
        <v>4</v>
      </c>
      <c r="V27" s="65">
        <f>VLOOKUP($A27,'Return Data'!$B$7:$R$2843,17,0)</f>
        <v>3.4157000000000002</v>
      </c>
      <c r="W27" s="66">
        <f t="shared" si="12"/>
        <v>22</v>
      </c>
      <c r="X27" s="65">
        <f>VLOOKUP($A27,'Return Data'!$B$7:$R$2843,14,0)</f>
        <v>4.9013</v>
      </c>
      <c r="Y27" s="66">
        <f t="shared" si="13"/>
        <v>15</v>
      </c>
      <c r="Z27" s="65">
        <f>VLOOKUP($A27,'Return Data'!$B$7:$R$2843,16,0)</f>
        <v>6.9969999999999999</v>
      </c>
      <c r="AA27" s="67">
        <f t="shared" si="10"/>
        <v>18</v>
      </c>
    </row>
    <row r="28" spans="1:27" x14ac:dyDescent="0.3">
      <c r="A28" s="63" t="s">
        <v>1545</v>
      </c>
      <c r="B28" s="64">
        <f>VLOOKUP($A28,'Return Data'!$B$7:$R$2843,3,0)</f>
        <v>44347</v>
      </c>
      <c r="C28" s="65">
        <f>VLOOKUP($A28,'Return Data'!$B$7:$R$2843,4,0)</f>
        <v>27.752700000000001</v>
      </c>
      <c r="D28" s="65">
        <f>VLOOKUP($A28,'Return Data'!$B$7:$R$2843,5,0)</f>
        <v>3.5082</v>
      </c>
      <c r="E28" s="66">
        <f t="shared" si="0"/>
        <v>6</v>
      </c>
      <c r="F28" s="65">
        <f>VLOOKUP($A28,'Return Data'!$B$7:$R$2843,6,0)</f>
        <v>3.5082</v>
      </c>
      <c r="G28" s="66">
        <f t="shared" si="1"/>
        <v>6</v>
      </c>
      <c r="H28" s="65">
        <f>VLOOKUP($A28,'Return Data'!$B$7:$R$2843,7,0)</f>
        <v>3.29</v>
      </c>
      <c r="I28" s="66">
        <f t="shared" si="2"/>
        <v>8</v>
      </c>
      <c r="J28" s="65">
        <f>VLOOKUP($A28,'Return Data'!$B$7:$R$2843,8,0)</f>
        <v>4.0362999999999998</v>
      </c>
      <c r="K28" s="66">
        <f t="shared" si="3"/>
        <v>4</v>
      </c>
      <c r="L28" s="65">
        <f>VLOOKUP($A28,'Return Data'!$B$7:$R$2843,9,0)</f>
        <v>3.5318999999999998</v>
      </c>
      <c r="M28" s="66">
        <f t="shared" si="4"/>
        <v>8</v>
      </c>
      <c r="N28" s="65">
        <f>VLOOKUP($A28,'Return Data'!$B$7:$R$2843,10,0)</f>
        <v>3.9218000000000002</v>
      </c>
      <c r="O28" s="66">
        <f t="shared" si="5"/>
        <v>14</v>
      </c>
      <c r="P28" s="65">
        <f>VLOOKUP($A28,'Return Data'!$B$7:$R$2843,11,0)</f>
        <v>3.6869000000000001</v>
      </c>
      <c r="Q28" s="66">
        <f t="shared" si="6"/>
        <v>11</v>
      </c>
      <c r="R28" s="65">
        <f>VLOOKUP($A28,'Return Data'!$B$7:$R$2843,12,0)</f>
        <v>4.1018999999999997</v>
      </c>
      <c r="S28" s="66">
        <f t="shared" si="7"/>
        <v>9</v>
      </c>
      <c r="T28" s="65">
        <f>VLOOKUP($A28,'Return Data'!$B$7:$R$2843,13,0)</f>
        <v>4.4207000000000001</v>
      </c>
      <c r="U28" s="66">
        <f t="shared" si="8"/>
        <v>11</v>
      </c>
      <c r="V28" s="65">
        <f>VLOOKUP($A28,'Return Data'!$B$7:$R$2843,17,0)</f>
        <v>8.9916</v>
      </c>
      <c r="W28" s="66">
        <f t="shared" si="12"/>
        <v>1</v>
      </c>
      <c r="X28" s="65">
        <f>VLOOKUP($A28,'Return Data'!$B$7:$R$2843,14,0)</f>
        <v>8.8248999999999995</v>
      </c>
      <c r="Y28" s="66">
        <f t="shared" si="13"/>
        <v>1</v>
      </c>
      <c r="Z28" s="65">
        <f>VLOOKUP($A28,'Return Data'!$B$7:$R$2843,16,0)</f>
        <v>8.82</v>
      </c>
      <c r="AA28" s="67">
        <f t="shared" si="10"/>
        <v>1</v>
      </c>
    </row>
    <row r="29" spans="1:27" x14ac:dyDescent="0.3">
      <c r="A29" s="63" t="s">
        <v>1547</v>
      </c>
      <c r="B29" s="64">
        <f>VLOOKUP($A29,'Return Data'!$B$7:$R$2843,3,0)</f>
        <v>44347</v>
      </c>
      <c r="C29" s="65">
        <f>VLOOKUP($A29,'Return Data'!$B$7:$R$2843,4,0)</f>
        <v>2274.1087000000002</v>
      </c>
      <c r="D29" s="65">
        <f>VLOOKUP($A29,'Return Data'!$B$7:$R$2843,5,0)</f>
        <v>3.1204000000000001</v>
      </c>
      <c r="E29" s="66">
        <f t="shared" si="0"/>
        <v>12</v>
      </c>
      <c r="F29" s="65">
        <f>VLOOKUP($A29,'Return Data'!$B$7:$R$2843,6,0)</f>
        <v>3.1204000000000001</v>
      </c>
      <c r="G29" s="66">
        <f t="shared" si="1"/>
        <v>12</v>
      </c>
      <c r="H29" s="65">
        <f>VLOOKUP($A29,'Return Data'!$B$7:$R$2843,7,0)</f>
        <v>2.8959000000000001</v>
      </c>
      <c r="I29" s="66">
        <f t="shared" si="2"/>
        <v>20</v>
      </c>
      <c r="J29" s="65">
        <f>VLOOKUP($A29,'Return Data'!$B$7:$R$2843,8,0)</f>
        <v>3.5030999999999999</v>
      </c>
      <c r="K29" s="66">
        <f t="shared" si="3"/>
        <v>11</v>
      </c>
      <c r="L29" s="65">
        <f>VLOOKUP($A29,'Return Data'!$B$7:$R$2843,9,0)</f>
        <v>3.1503999999999999</v>
      </c>
      <c r="M29" s="66">
        <f t="shared" si="4"/>
        <v>18</v>
      </c>
      <c r="N29" s="65">
        <f>VLOOKUP($A29,'Return Data'!$B$7:$R$2843,10,0)</f>
        <v>3.7791000000000001</v>
      </c>
      <c r="O29" s="66">
        <f t="shared" si="5"/>
        <v>18</v>
      </c>
      <c r="P29" s="65">
        <f>VLOOKUP($A29,'Return Data'!$B$7:$R$2843,11,0)</f>
        <v>3.4296000000000002</v>
      </c>
      <c r="Q29" s="66">
        <f t="shared" si="6"/>
        <v>19</v>
      </c>
      <c r="R29" s="65">
        <f>VLOOKUP($A29,'Return Data'!$B$7:$R$2843,12,0)</f>
        <v>3.6362999999999999</v>
      </c>
      <c r="S29" s="66">
        <f t="shared" si="7"/>
        <v>20</v>
      </c>
      <c r="T29" s="65">
        <f>VLOOKUP($A29,'Return Data'!$B$7:$R$2843,13,0)</f>
        <v>3.8285999999999998</v>
      </c>
      <c r="U29" s="66">
        <f t="shared" si="8"/>
        <v>23</v>
      </c>
      <c r="V29" s="65">
        <f>VLOOKUP($A29,'Return Data'!$B$7:$R$2843,17,0)</f>
        <v>5.1345999999999998</v>
      </c>
      <c r="W29" s="66">
        <f t="shared" si="12"/>
        <v>18</v>
      </c>
      <c r="X29" s="65">
        <f>VLOOKUP($A29,'Return Data'!$B$7:$R$2843,14,0)</f>
        <v>4.1927000000000003</v>
      </c>
      <c r="Y29" s="66">
        <f t="shared" si="13"/>
        <v>16</v>
      </c>
      <c r="Z29" s="65">
        <f>VLOOKUP($A29,'Return Data'!$B$7:$R$2843,16,0)</f>
        <v>7.0077999999999996</v>
      </c>
      <c r="AA29" s="67">
        <f t="shared" si="10"/>
        <v>17</v>
      </c>
    </row>
    <row r="30" spans="1:27" x14ac:dyDescent="0.3">
      <c r="A30" s="63" t="s">
        <v>1548</v>
      </c>
      <c r="B30" s="64">
        <f>VLOOKUP($A30,'Return Data'!$B$7:$R$2843,3,0)</f>
        <v>44347</v>
      </c>
      <c r="C30" s="65">
        <f>VLOOKUP($A30,'Return Data'!$B$7:$R$2843,4,0)</f>
        <v>4746.0955000000004</v>
      </c>
      <c r="D30" s="65">
        <f>VLOOKUP($A30,'Return Data'!$B$7:$R$2843,5,0)</f>
        <v>2.782</v>
      </c>
      <c r="E30" s="66">
        <f t="shared" si="0"/>
        <v>19</v>
      </c>
      <c r="F30" s="65">
        <f>VLOOKUP($A30,'Return Data'!$B$7:$R$2843,6,0)</f>
        <v>2.782</v>
      </c>
      <c r="G30" s="66">
        <f t="shared" si="1"/>
        <v>19</v>
      </c>
      <c r="H30" s="65">
        <f>VLOOKUP($A30,'Return Data'!$B$7:$R$2843,7,0)</f>
        <v>2.6501000000000001</v>
      </c>
      <c r="I30" s="66">
        <f t="shared" si="2"/>
        <v>24</v>
      </c>
      <c r="J30" s="65">
        <f>VLOOKUP($A30,'Return Data'!$B$7:$R$2843,8,0)</f>
        <v>2.9740000000000002</v>
      </c>
      <c r="K30" s="66">
        <f t="shared" si="3"/>
        <v>25</v>
      </c>
      <c r="L30" s="65">
        <f>VLOOKUP($A30,'Return Data'!$B$7:$R$2843,9,0)</f>
        <v>2.9710999999999999</v>
      </c>
      <c r="M30" s="66">
        <f t="shared" si="4"/>
        <v>22</v>
      </c>
      <c r="N30" s="65">
        <f>VLOOKUP($A30,'Return Data'!$B$7:$R$2843,10,0)</f>
        <v>3.718</v>
      </c>
      <c r="O30" s="66">
        <f t="shared" si="5"/>
        <v>19</v>
      </c>
      <c r="P30" s="65">
        <f>VLOOKUP($A30,'Return Data'!$B$7:$R$2843,11,0)</f>
        <v>3.3816999999999999</v>
      </c>
      <c r="Q30" s="66">
        <f t="shared" si="6"/>
        <v>20</v>
      </c>
      <c r="R30" s="65">
        <f>VLOOKUP($A30,'Return Data'!$B$7:$R$2843,12,0)</f>
        <v>3.8376999999999999</v>
      </c>
      <c r="S30" s="66">
        <f t="shared" si="7"/>
        <v>18</v>
      </c>
      <c r="T30" s="65">
        <f>VLOOKUP($A30,'Return Data'!$B$7:$R$2843,13,0)</f>
        <v>4.3720999999999997</v>
      </c>
      <c r="U30" s="66">
        <f t="shared" si="8"/>
        <v>12</v>
      </c>
      <c r="V30" s="65">
        <f>VLOOKUP($A30,'Return Data'!$B$7:$R$2843,17,0)</f>
        <v>6.0004</v>
      </c>
      <c r="W30" s="66">
        <f t="shared" si="12"/>
        <v>9</v>
      </c>
      <c r="X30" s="65">
        <f>VLOOKUP($A30,'Return Data'!$B$7:$R$2843,14,0)</f>
        <v>6.8640999999999996</v>
      </c>
      <c r="Y30" s="66">
        <f t="shared" si="13"/>
        <v>6</v>
      </c>
      <c r="Z30" s="65">
        <f>VLOOKUP($A30,'Return Data'!$B$7:$R$2843,16,0)</f>
        <v>7.7142999999999997</v>
      </c>
      <c r="AA30" s="67">
        <f t="shared" si="10"/>
        <v>9</v>
      </c>
    </row>
    <row r="31" spans="1:27" x14ac:dyDescent="0.3">
      <c r="A31" s="63" t="s">
        <v>1550</v>
      </c>
      <c r="B31" s="64">
        <f>VLOOKUP($A31,'Return Data'!$B$7:$R$2843,3,0)</f>
        <v>44347</v>
      </c>
      <c r="C31" s="65">
        <f>VLOOKUP($A31,'Return Data'!$B$7:$R$2843,4,0)</f>
        <v>11.1418</v>
      </c>
      <c r="D31" s="65">
        <f>VLOOKUP($A31,'Return Data'!$B$7:$R$2843,5,0)</f>
        <v>3.2768000000000002</v>
      </c>
      <c r="E31" s="66">
        <f t="shared" si="0"/>
        <v>8</v>
      </c>
      <c r="F31" s="65">
        <f>VLOOKUP($A31,'Return Data'!$B$7:$R$2843,6,0)</f>
        <v>3.2768000000000002</v>
      </c>
      <c r="G31" s="66">
        <f t="shared" si="1"/>
        <v>8</v>
      </c>
      <c r="H31" s="65">
        <f>VLOOKUP($A31,'Return Data'!$B$7:$R$2843,7,0)</f>
        <v>2.9969000000000001</v>
      </c>
      <c r="I31" s="66">
        <f t="shared" si="2"/>
        <v>15</v>
      </c>
      <c r="J31" s="65">
        <f>VLOOKUP($A31,'Return Data'!$B$7:$R$2843,8,0)</f>
        <v>3.5851000000000002</v>
      </c>
      <c r="K31" s="66">
        <f t="shared" si="3"/>
        <v>9</v>
      </c>
      <c r="L31" s="65">
        <f>VLOOKUP($A31,'Return Data'!$B$7:$R$2843,9,0)</f>
        <v>3.6358999999999999</v>
      </c>
      <c r="M31" s="66">
        <f t="shared" si="4"/>
        <v>6</v>
      </c>
      <c r="N31" s="65">
        <f>VLOOKUP($A31,'Return Data'!$B$7:$R$2843,10,0)</f>
        <v>4.0068999999999999</v>
      </c>
      <c r="O31" s="66">
        <f t="shared" si="5"/>
        <v>10</v>
      </c>
      <c r="P31" s="65">
        <f>VLOOKUP($A31,'Return Data'!$B$7:$R$2843,11,0)</f>
        <v>3.6412</v>
      </c>
      <c r="Q31" s="66">
        <f t="shared" si="6"/>
        <v>13</v>
      </c>
      <c r="R31" s="65">
        <f>VLOOKUP($A31,'Return Data'!$B$7:$R$2843,12,0)</f>
        <v>3.9394999999999998</v>
      </c>
      <c r="S31" s="66">
        <f t="shared" si="7"/>
        <v>15</v>
      </c>
      <c r="T31" s="65">
        <f>VLOOKUP($A31,'Return Data'!$B$7:$R$2843,13,0)</f>
        <v>4.3217999999999996</v>
      </c>
      <c r="U31" s="66">
        <f t="shared" si="8"/>
        <v>13</v>
      </c>
      <c r="V31" s="65"/>
      <c r="W31" s="66"/>
      <c r="X31" s="65"/>
      <c r="Y31" s="66"/>
      <c r="Z31" s="65">
        <f>VLOOKUP($A31,'Return Data'!$B$7:$R$2843,16,0)</f>
        <v>5.7404999999999999</v>
      </c>
      <c r="AA31" s="67">
        <f t="shared" si="10"/>
        <v>22</v>
      </c>
    </row>
    <row r="32" spans="1:27" x14ac:dyDescent="0.3">
      <c r="A32" s="63" t="s">
        <v>1552</v>
      </c>
      <c r="B32" s="64">
        <f>VLOOKUP($A32,'Return Data'!$B$7:$R$2843,3,0)</f>
        <v>44347</v>
      </c>
      <c r="C32" s="65">
        <f>VLOOKUP($A32,'Return Data'!$B$7:$R$2843,4,0)</f>
        <v>11.5143</v>
      </c>
      <c r="D32" s="65">
        <f>VLOOKUP($A32,'Return Data'!$B$7:$R$2843,5,0)</f>
        <v>3.0651000000000002</v>
      </c>
      <c r="E32" s="66">
        <f t="shared" si="0"/>
        <v>15</v>
      </c>
      <c r="F32" s="65">
        <f>VLOOKUP($A32,'Return Data'!$B$7:$R$2843,6,0)</f>
        <v>3.0651000000000002</v>
      </c>
      <c r="G32" s="66">
        <f t="shared" si="1"/>
        <v>15</v>
      </c>
      <c r="H32" s="65">
        <f>VLOOKUP($A32,'Return Data'!$B$7:$R$2843,7,0)</f>
        <v>2.9904999999999999</v>
      </c>
      <c r="I32" s="66">
        <f t="shared" si="2"/>
        <v>17</v>
      </c>
      <c r="J32" s="65">
        <f>VLOOKUP($A32,'Return Data'!$B$7:$R$2843,8,0)</f>
        <v>3.5598000000000001</v>
      </c>
      <c r="K32" s="66">
        <f t="shared" si="3"/>
        <v>10</v>
      </c>
      <c r="L32" s="65">
        <f>VLOOKUP($A32,'Return Data'!$B$7:$R$2843,9,0)</f>
        <v>3.4253</v>
      </c>
      <c r="M32" s="66">
        <f t="shared" si="4"/>
        <v>11</v>
      </c>
      <c r="N32" s="65">
        <f>VLOOKUP($A32,'Return Data'!$B$7:$R$2843,10,0)</f>
        <v>4.1101000000000001</v>
      </c>
      <c r="O32" s="66">
        <f t="shared" si="5"/>
        <v>8</v>
      </c>
      <c r="P32" s="65">
        <f>VLOOKUP($A32,'Return Data'!$B$7:$R$2843,11,0)</f>
        <v>3.7363</v>
      </c>
      <c r="Q32" s="66">
        <f t="shared" si="6"/>
        <v>10</v>
      </c>
      <c r="R32" s="65">
        <f>VLOOKUP($A32,'Return Data'!$B$7:$R$2843,12,0)</f>
        <v>4.0815999999999999</v>
      </c>
      <c r="S32" s="66">
        <f t="shared" si="7"/>
        <v>10</v>
      </c>
      <c r="T32" s="65">
        <f>VLOOKUP($A32,'Return Data'!$B$7:$R$2843,13,0)</f>
        <v>4.3</v>
      </c>
      <c r="U32" s="66">
        <f t="shared" si="8"/>
        <v>14</v>
      </c>
      <c r="V32" s="65">
        <f>VLOOKUP($A32,'Return Data'!$B$7:$R$2843,17,0)</f>
        <v>5.7937000000000003</v>
      </c>
      <c r="W32" s="66">
        <f>RANK(V32,V$8:V$34,0)</f>
        <v>12</v>
      </c>
      <c r="X32" s="65"/>
      <c r="Y32" s="66"/>
      <c r="Z32" s="65">
        <f>VLOOKUP($A32,'Return Data'!$B$7:$R$2843,16,0)</f>
        <v>6.1672000000000002</v>
      </c>
      <c r="AA32" s="67">
        <f t="shared" si="10"/>
        <v>21</v>
      </c>
    </row>
    <row r="33" spans="1:27" x14ac:dyDescent="0.3">
      <c r="A33" s="63" t="s">
        <v>1554</v>
      </c>
      <c r="B33" s="64">
        <f>VLOOKUP($A33,'Return Data'!$B$7:$R$2843,3,0)</f>
        <v>44347</v>
      </c>
      <c r="C33" s="65">
        <f>VLOOKUP($A33,'Return Data'!$B$7:$R$2843,4,0)</f>
        <v>3436.2869999999998</v>
      </c>
      <c r="D33" s="65">
        <f>VLOOKUP($A33,'Return Data'!$B$7:$R$2843,5,0)</f>
        <v>3.8824999999999998</v>
      </c>
      <c r="E33" s="66">
        <f t="shared" si="0"/>
        <v>3</v>
      </c>
      <c r="F33" s="65">
        <f>VLOOKUP($A33,'Return Data'!$B$7:$R$2843,6,0)</f>
        <v>3.8824999999999998</v>
      </c>
      <c r="G33" s="66">
        <f t="shared" si="1"/>
        <v>3</v>
      </c>
      <c r="H33" s="65">
        <f>VLOOKUP($A33,'Return Data'!$B$7:$R$2843,7,0)</f>
        <v>3.3464999999999998</v>
      </c>
      <c r="I33" s="66">
        <f t="shared" si="2"/>
        <v>6</v>
      </c>
      <c r="J33" s="65">
        <f>VLOOKUP($A33,'Return Data'!$B$7:$R$2843,8,0)</f>
        <v>3.6638999999999999</v>
      </c>
      <c r="K33" s="66">
        <f t="shared" si="3"/>
        <v>8</v>
      </c>
      <c r="L33" s="65">
        <f>VLOOKUP($A33,'Return Data'!$B$7:$R$2843,9,0)</f>
        <v>3.4996</v>
      </c>
      <c r="M33" s="66">
        <f t="shared" si="4"/>
        <v>9</v>
      </c>
      <c r="N33" s="65">
        <f>VLOOKUP($A33,'Return Data'!$B$7:$R$2843,10,0)</f>
        <v>3.9586999999999999</v>
      </c>
      <c r="O33" s="66">
        <f t="shared" si="5"/>
        <v>12</v>
      </c>
      <c r="P33" s="65">
        <f>VLOOKUP($A33,'Return Data'!$B$7:$R$2843,11,0)</f>
        <v>3.9184000000000001</v>
      </c>
      <c r="Q33" s="66">
        <f t="shared" si="6"/>
        <v>7</v>
      </c>
      <c r="R33" s="65">
        <f>VLOOKUP($A33,'Return Data'!$B$7:$R$2843,12,0)</f>
        <v>4.4367999999999999</v>
      </c>
      <c r="S33" s="66">
        <f t="shared" si="7"/>
        <v>6</v>
      </c>
      <c r="T33" s="65">
        <f>VLOOKUP($A33,'Return Data'!$B$7:$R$2843,13,0)</f>
        <v>4.7789999999999999</v>
      </c>
      <c r="U33" s="66">
        <f t="shared" si="8"/>
        <v>8</v>
      </c>
      <c r="V33" s="65">
        <f>VLOOKUP($A33,'Return Data'!$B$7:$R$2843,17,0)</f>
        <v>3.9500999999999999</v>
      </c>
      <c r="W33" s="66">
        <f>RANK(V33,V$8:V$34,0)</f>
        <v>21</v>
      </c>
      <c r="X33" s="65">
        <f>VLOOKUP($A33,'Return Data'!$B$7:$R$2843,14,0)</f>
        <v>5.3247</v>
      </c>
      <c r="Y33" s="66">
        <f>RANK(X33,X$8:X$34,0)</f>
        <v>14</v>
      </c>
      <c r="Z33" s="65">
        <f>VLOOKUP($A33,'Return Data'!$B$7:$R$2843,16,0)</f>
        <v>7.6509999999999998</v>
      </c>
      <c r="AA33" s="67">
        <f t="shared" si="10"/>
        <v>11</v>
      </c>
    </row>
    <row r="34" spans="1:27" x14ac:dyDescent="0.3">
      <c r="A34" s="63" t="s">
        <v>1556</v>
      </c>
      <c r="B34" s="64">
        <f>VLOOKUP($A34,'Return Data'!$B$7:$R$2843,3,0)</f>
        <v>44347</v>
      </c>
      <c r="C34" s="65">
        <f>VLOOKUP($A34,'Return Data'!$B$7:$R$2843,4,0)</f>
        <v>1101.3006</v>
      </c>
      <c r="D34" s="65">
        <f>VLOOKUP($A34,'Return Data'!$B$7:$R$2843,5,0)</f>
        <v>2.9426999999999999</v>
      </c>
      <c r="E34" s="66">
        <f t="shared" si="0"/>
        <v>16</v>
      </c>
      <c r="F34" s="65">
        <f>VLOOKUP($A34,'Return Data'!$B$7:$R$2843,6,0)</f>
        <v>2.9426999999999999</v>
      </c>
      <c r="G34" s="66">
        <f t="shared" si="1"/>
        <v>16</v>
      </c>
      <c r="H34" s="65">
        <f>VLOOKUP($A34,'Return Data'!$B$7:$R$2843,7,0)</f>
        <v>2.9655999999999998</v>
      </c>
      <c r="I34" s="66">
        <f t="shared" si="2"/>
        <v>18</v>
      </c>
      <c r="J34" s="65">
        <f>VLOOKUP($A34,'Return Data'!$B$7:$R$2843,8,0)</f>
        <v>2.9723000000000002</v>
      </c>
      <c r="K34" s="66">
        <f t="shared" si="3"/>
        <v>26</v>
      </c>
      <c r="L34" s="65">
        <f>VLOOKUP($A34,'Return Data'!$B$7:$R$2843,9,0)</f>
        <v>2.8815</v>
      </c>
      <c r="M34" s="66">
        <f t="shared" si="4"/>
        <v>24</v>
      </c>
      <c r="N34" s="65">
        <f>VLOOKUP($A34,'Return Data'!$B$7:$R$2843,10,0)</f>
        <v>3.1093000000000002</v>
      </c>
      <c r="O34" s="66">
        <f t="shared" si="5"/>
        <v>26</v>
      </c>
      <c r="P34" s="65">
        <f>VLOOKUP($A34,'Return Data'!$B$7:$R$2843,11,0)</f>
        <v>4.4493999999999998</v>
      </c>
      <c r="Q34" s="66">
        <f t="shared" si="6"/>
        <v>4</v>
      </c>
      <c r="R34" s="65">
        <f>VLOOKUP($A34,'Return Data'!$B$7:$R$2843,12,0)</f>
        <v>4.0773000000000001</v>
      </c>
      <c r="S34" s="66">
        <f t="shared" si="7"/>
        <v>11</v>
      </c>
      <c r="T34" s="65">
        <f>VLOOKUP($A34,'Return Data'!$B$7:$R$2843,13,0)</f>
        <v>4.2526000000000002</v>
      </c>
      <c r="U34" s="66">
        <f t="shared" si="8"/>
        <v>15</v>
      </c>
      <c r="V34" s="65"/>
      <c r="W34" s="66"/>
      <c r="X34" s="65"/>
      <c r="Y34" s="66"/>
      <c r="Z34" s="65">
        <f>VLOOKUP($A34,'Return Data'!$B$7:$R$2843,16,0)</f>
        <v>4.9778000000000002</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1.7372740740740742</v>
      </c>
      <c r="E36" s="74"/>
      <c r="F36" s="75">
        <f>AVERAGE(F8:F34)</f>
        <v>1.7372740740740742</v>
      </c>
      <c r="G36" s="74"/>
      <c r="H36" s="75">
        <f>AVERAGE(H8:H34)</f>
        <v>3.4895444444444439</v>
      </c>
      <c r="I36" s="74"/>
      <c r="J36" s="75">
        <f>AVERAGE(J8:J34)</f>
        <v>3.5053074074074071</v>
      </c>
      <c r="K36" s="74"/>
      <c r="L36" s="75">
        <f>AVERAGE(L8:L34)</f>
        <v>3.1171888888888897</v>
      </c>
      <c r="M36" s="74"/>
      <c r="N36" s="75">
        <f>AVERAGE(N8:N34)</f>
        <v>4.0374814814814819</v>
      </c>
      <c r="O36" s="74"/>
      <c r="P36" s="75">
        <f>AVERAGE(P8:P34)</f>
        <v>3.745044444444444</v>
      </c>
      <c r="Q36" s="74"/>
      <c r="R36" s="75">
        <f>AVERAGE(R8:R34)</f>
        <v>4.1247074074074064</v>
      </c>
      <c r="S36" s="74"/>
      <c r="T36" s="75">
        <f>AVERAGE(T8:T34)</f>
        <v>4.5034777777777775</v>
      </c>
      <c r="U36" s="74"/>
      <c r="V36" s="75">
        <f>AVERAGE(V8:V34)</f>
        <v>5.7911727272727269</v>
      </c>
      <c r="W36" s="74"/>
      <c r="X36" s="75">
        <f>AVERAGE(X8:X34)</f>
        <v>6.0991882352941182</v>
      </c>
      <c r="Y36" s="74"/>
      <c r="Z36" s="75">
        <f>AVERAGE(Z8:Z34)</f>
        <v>7.0239407407407404</v>
      </c>
      <c r="AA36" s="76"/>
    </row>
    <row r="37" spans="1:27" x14ac:dyDescent="0.3">
      <c r="A37" s="73" t="s">
        <v>28</v>
      </c>
      <c r="B37" s="74"/>
      <c r="C37" s="74"/>
      <c r="D37" s="75">
        <f>MIN(D8:D34)</f>
        <v>-31.164300000000001</v>
      </c>
      <c r="E37" s="74"/>
      <c r="F37" s="75">
        <f>MIN(F8:F34)</f>
        <v>-31.164300000000001</v>
      </c>
      <c r="G37" s="74"/>
      <c r="H37" s="75">
        <f>MIN(H8:H34)</f>
        <v>1.9884999999999999</v>
      </c>
      <c r="I37" s="74"/>
      <c r="J37" s="75">
        <f>MIN(J8:J34)</f>
        <v>2.5937999999999999</v>
      </c>
      <c r="K37" s="74"/>
      <c r="L37" s="75">
        <f>MIN(L8:L34)</f>
        <v>-4.4870000000000001</v>
      </c>
      <c r="M37" s="74"/>
      <c r="N37" s="75">
        <f>MIN(N8:N34)</f>
        <v>3.0259</v>
      </c>
      <c r="O37" s="74"/>
      <c r="P37" s="75">
        <f>MIN(P8:P34)</f>
        <v>2.6223999999999998</v>
      </c>
      <c r="Q37" s="74"/>
      <c r="R37" s="75">
        <f>MIN(R8:R34)</f>
        <v>2.8971</v>
      </c>
      <c r="S37" s="74"/>
      <c r="T37" s="75">
        <f>MIN(T8:T34)</f>
        <v>3.2374000000000001</v>
      </c>
      <c r="U37" s="74"/>
      <c r="V37" s="75">
        <f>MIN(V8:V34)</f>
        <v>3.4157000000000002</v>
      </c>
      <c r="W37" s="74"/>
      <c r="X37" s="75">
        <f>MIN(X8:X34)</f>
        <v>0.32100000000000001</v>
      </c>
      <c r="Y37" s="74"/>
      <c r="Z37" s="75">
        <f>MIN(Z8:Z34)</f>
        <v>4.2813999999999997</v>
      </c>
      <c r="AA37" s="76"/>
    </row>
    <row r="38" spans="1:27" ht="15" thickBot="1" x14ac:dyDescent="0.35">
      <c r="A38" s="77" t="s">
        <v>29</v>
      </c>
      <c r="B38" s="78"/>
      <c r="C38" s="78"/>
      <c r="D38" s="79">
        <f>MAX(D8:D34)</f>
        <v>4.4850000000000003</v>
      </c>
      <c r="E38" s="78"/>
      <c r="F38" s="79">
        <f>MAX(F8:F34)</f>
        <v>4.4850000000000003</v>
      </c>
      <c r="G38" s="78"/>
      <c r="H38" s="79">
        <f>MAX(H8:H34)</f>
        <v>12.2948</v>
      </c>
      <c r="I38" s="78"/>
      <c r="J38" s="79">
        <f>MAX(J8:J34)</f>
        <v>5.2775999999999996</v>
      </c>
      <c r="K38" s="78"/>
      <c r="L38" s="79">
        <f>MAX(L8:L34)</f>
        <v>4.6736000000000004</v>
      </c>
      <c r="M38" s="78"/>
      <c r="N38" s="79">
        <f>MAX(N8:N34)</f>
        <v>5.9583000000000004</v>
      </c>
      <c r="O38" s="78"/>
      <c r="P38" s="79">
        <f>MAX(P8:P34)</f>
        <v>6.1750999999999996</v>
      </c>
      <c r="Q38" s="78"/>
      <c r="R38" s="79">
        <f>MAX(R8:R34)</f>
        <v>6.8507999999999996</v>
      </c>
      <c r="S38" s="78"/>
      <c r="T38" s="79">
        <f>MAX(T8:T34)</f>
        <v>7.8127000000000004</v>
      </c>
      <c r="U38" s="78"/>
      <c r="V38" s="79">
        <f>MAX(V8:V34)</f>
        <v>8.9916</v>
      </c>
      <c r="W38" s="78"/>
      <c r="X38" s="79">
        <f>MAX(X8:X34)</f>
        <v>8.8248999999999995</v>
      </c>
      <c r="Y38" s="78"/>
      <c r="Z38" s="79">
        <f>MAX(Z8:Z34)</f>
        <v>8.82</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44347</v>
      </c>
      <c r="C8" s="65">
        <f>VLOOKUP($A8,'Return Data'!$B$7:$R$2843,4,0)</f>
        <v>425.84390000000002</v>
      </c>
      <c r="D8" s="65">
        <f>VLOOKUP($A8,'Return Data'!$B$7:$R$2843,5,0)</f>
        <v>2.5489999999999999</v>
      </c>
      <c r="E8" s="66">
        <f t="shared" ref="E8:E34" si="0">RANK(D8,D$8:D$34,0)</f>
        <v>12</v>
      </c>
      <c r="F8" s="65">
        <f>VLOOKUP($A8,'Return Data'!$B$7:$R$2843,6,0)</f>
        <v>2.5489999999999999</v>
      </c>
      <c r="G8" s="66">
        <f t="shared" ref="G8:G34" si="1">RANK(F8,F$8:F$34,0)</f>
        <v>12</v>
      </c>
      <c r="H8" s="65">
        <f>VLOOKUP($A8,'Return Data'!$B$7:$R$2843,7,0)</f>
        <v>4.1199000000000003</v>
      </c>
      <c r="I8" s="66">
        <f t="shared" ref="I8:I34" si="2">RANK(H8,H$8:H$34,0)</f>
        <v>3</v>
      </c>
      <c r="J8" s="65">
        <f>VLOOKUP($A8,'Return Data'!$B$7:$R$2843,8,0)</f>
        <v>4.4591000000000003</v>
      </c>
      <c r="K8" s="66">
        <f t="shared" ref="K8:K34" si="3">RANK(J8,J$8:J$34,0)</f>
        <v>2</v>
      </c>
      <c r="L8" s="65">
        <f>VLOOKUP($A8,'Return Data'!$B$7:$R$2843,9,0)</f>
        <v>3.8515999999999999</v>
      </c>
      <c r="M8" s="66">
        <f t="shared" ref="M8:M34" si="4">RANK(L8,L$8:L$34,0)</f>
        <v>2</v>
      </c>
      <c r="N8" s="65">
        <f>VLOOKUP($A8,'Return Data'!$B$7:$R$2843,10,0)</f>
        <v>4.7606999999999999</v>
      </c>
      <c r="O8" s="66">
        <f t="shared" ref="O8:O34" si="5">RANK(N8,N$8:N$34,0)</f>
        <v>3</v>
      </c>
      <c r="P8" s="65">
        <f>VLOOKUP($A8,'Return Data'!$B$7:$R$2843,11,0)</f>
        <v>3.7808000000000002</v>
      </c>
      <c r="Q8" s="66">
        <f t="shared" ref="Q8:Q34" si="6">RANK(P8,P$8:P$34,0)</f>
        <v>5</v>
      </c>
      <c r="R8" s="65">
        <f>VLOOKUP($A8,'Return Data'!$B$7:$R$2843,12,0)</f>
        <v>4.4870999999999999</v>
      </c>
      <c r="S8" s="66">
        <f>RANK(R8,R$8:R$34,0)</f>
        <v>4</v>
      </c>
      <c r="T8" s="65">
        <f>VLOOKUP($A8,'Return Data'!$B$7:$R$2843,13,0)</f>
        <v>5.4947999999999997</v>
      </c>
      <c r="U8" s="66">
        <f>RANK(T8,T$8:T$34,0)</f>
        <v>3</v>
      </c>
      <c r="V8" s="65">
        <f>VLOOKUP($A8,'Return Data'!$B$7:$R$2843,17,0)</f>
        <v>6.6449999999999996</v>
      </c>
      <c r="W8" s="66">
        <f>RANK(V8,V$8:V$34,0)</f>
        <v>2</v>
      </c>
      <c r="X8" s="65">
        <f>VLOOKUP($A8,'Return Data'!$B$7:$R$2843,14,0)</f>
        <v>7.3384999999999998</v>
      </c>
      <c r="Y8" s="66">
        <f>RANK(X8,X$8:X$34,0)</f>
        <v>2</v>
      </c>
      <c r="Z8" s="65">
        <f>VLOOKUP($A8,'Return Data'!$B$7:$R$2843,16,0)</f>
        <v>7.6665000000000001</v>
      </c>
      <c r="AA8" s="67">
        <f>RANK(Z8,Z$8:Z$34,0)</f>
        <v>4</v>
      </c>
    </row>
    <row r="9" spans="1:27" x14ac:dyDescent="0.3">
      <c r="A9" s="63" t="s">
        <v>1501</v>
      </c>
      <c r="B9" s="64">
        <f>VLOOKUP($A9,'Return Data'!$B$7:$R$2843,3,0)</f>
        <v>44347</v>
      </c>
      <c r="C9" s="65">
        <f>VLOOKUP($A9,'Return Data'!$B$7:$R$2843,4,0)</f>
        <v>11.7639</v>
      </c>
      <c r="D9" s="65">
        <f>VLOOKUP($A9,'Return Data'!$B$7:$R$2843,5,0)</f>
        <v>0.41370000000000001</v>
      </c>
      <c r="E9" s="66">
        <f t="shared" si="0"/>
        <v>26</v>
      </c>
      <c r="F9" s="65">
        <f>VLOOKUP($A9,'Return Data'!$B$7:$R$2843,6,0)</f>
        <v>0.41370000000000001</v>
      </c>
      <c r="G9" s="66">
        <f t="shared" si="1"/>
        <v>26</v>
      </c>
      <c r="H9" s="65">
        <f>VLOOKUP($A9,'Return Data'!$B$7:$R$2843,7,0)</f>
        <v>3.0602</v>
      </c>
      <c r="I9" s="66">
        <f t="shared" si="2"/>
        <v>5</v>
      </c>
      <c r="J9" s="65">
        <f>VLOOKUP($A9,'Return Data'!$B$7:$R$2843,8,0)</f>
        <v>3.0619999999999998</v>
      </c>
      <c r="K9" s="66">
        <f t="shared" si="3"/>
        <v>12</v>
      </c>
      <c r="L9" s="65">
        <f>VLOOKUP($A9,'Return Data'!$B$7:$R$2843,9,0)</f>
        <v>3.2014999999999998</v>
      </c>
      <c r="M9" s="66">
        <f t="shared" si="4"/>
        <v>6</v>
      </c>
      <c r="N9" s="65">
        <f>VLOOKUP($A9,'Return Data'!$B$7:$R$2843,10,0)</f>
        <v>3.6214</v>
      </c>
      <c r="O9" s="66">
        <f t="shared" si="5"/>
        <v>10</v>
      </c>
      <c r="P9" s="65">
        <f>VLOOKUP($A9,'Return Data'!$B$7:$R$2843,11,0)</f>
        <v>3.2164000000000001</v>
      </c>
      <c r="Q9" s="66">
        <f t="shared" si="6"/>
        <v>12</v>
      </c>
      <c r="R9" s="65">
        <f>VLOOKUP($A9,'Return Data'!$B$7:$R$2843,12,0)</f>
        <v>3.7014</v>
      </c>
      <c r="S9" s="66">
        <f t="shared" ref="S9:S34" si="7">RANK(R9,R$8:R$34,0)</f>
        <v>9</v>
      </c>
      <c r="T9" s="65">
        <f>VLOOKUP($A9,'Return Data'!$B$7:$R$2843,13,0)</f>
        <v>4.1306000000000003</v>
      </c>
      <c r="U9" s="66">
        <f t="shared" ref="U9:U34" si="8">RANK(T9,T$8:T$34,0)</f>
        <v>9</v>
      </c>
      <c r="V9" s="65">
        <f>VLOOKUP($A9,'Return Data'!$B$7:$R$2843,17,0)</f>
        <v>5.4107000000000003</v>
      </c>
      <c r="W9" s="66">
        <f t="shared" ref="W9:W33" si="9">RANK(V9,V$8:V$34,0)</f>
        <v>11</v>
      </c>
      <c r="X9" s="65"/>
      <c r="Y9" s="66"/>
      <c r="Z9" s="65">
        <f>VLOOKUP($A9,'Return Data'!$B$7:$R$2843,16,0)</f>
        <v>6.1467000000000001</v>
      </c>
      <c r="AA9" s="67">
        <f t="shared" ref="AA9:AA34" si="10">RANK(Z9,Z$8:Z$34,0)</f>
        <v>17</v>
      </c>
    </row>
    <row r="10" spans="1:27" x14ac:dyDescent="0.3">
      <c r="A10" s="63" t="s">
        <v>1502</v>
      </c>
      <c r="B10" s="64">
        <f>VLOOKUP($A10,'Return Data'!$B$7:$R$2843,3,0)</f>
        <v>44347</v>
      </c>
      <c r="C10" s="65">
        <f>VLOOKUP($A10,'Return Data'!$B$7:$R$2843,4,0)</f>
        <v>1203.2844</v>
      </c>
      <c r="D10" s="65">
        <f>VLOOKUP($A10,'Return Data'!$B$7:$R$2843,5,0)</f>
        <v>1.6119000000000001</v>
      </c>
      <c r="E10" s="66">
        <f t="shared" si="0"/>
        <v>24</v>
      </c>
      <c r="F10" s="65">
        <f>VLOOKUP($A10,'Return Data'!$B$7:$R$2843,6,0)</f>
        <v>1.6119000000000001</v>
      </c>
      <c r="G10" s="66">
        <f t="shared" si="1"/>
        <v>24</v>
      </c>
      <c r="H10" s="65">
        <f>VLOOKUP($A10,'Return Data'!$B$7:$R$2843,7,0)</f>
        <v>1.9291</v>
      </c>
      <c r="I10" s="66">
        <f t="shared" si="2"/>
        <v>24</v>
      </c>
      <c r="J10" s="65">
        <f>VLOOKUP($A10,'Return Data'!$B$7:$R$2843,8,0)</f>
        <v>2.9861</v>
      </c>
      <c r="K10" s="66">
        <f t="shared" si="3"/>
        <v>14</v>
      </c>
      <c r="L10" s="65">
        <f>VLOOKUP($A10,'Return Data'!$B$7:$R$2843,9,0)</f>
        <v>3.1576</v>
      </c>
      <c r="M10" s="66">
        <f t="shared" si="4"/>
        <v>7</v>
      </c>
      <c r="N10" s="65">
        <f>VLOOKUP($A10,'Return Data'!$B$7:$R$2843,10,0)</f>
        <v>4.2378</v>
      </c>
      <c r="O10" s="66">
        <f t="shared" si="5"/>
        <v>5</v>
      </c>
      <c r="P10" s="65">
        <f>VLOOKUP($A10,'Return Data'!$B$7:$R$2843,11,0)</f>
        <v>3.4910999999999999</v>
      </c>
      <c r="Q10" s="66">
        <f t="shared" si="6"/>
        <v>7</v>
      </c>
      <c r="R10" s="65">
        <f>VLOOKUP($A10,'Return Data'!$B$7:$R$2843,12,0)</f>
        <v>3.7639</v>
      </c>
      <c r="S10" s="66">
        <f t="shared" si="7"/>
        <v>8</v>
      </c>
      <c r="T10" s="65">
        <f>VLOOKUP($A10,'Return Data'!$B$7:$R$2843,13,0)</f>
        <v>3.8203</v>
      </c>
      <c r="U10" s="66">
        <f t="shared" si="8"/>
        <v>14</v>
      </c>
      <c r="V10" s="65">
        <f>VLOOKUP($A10,'Return Data'!$B$7:$R$2843,17,0)</f>
        <v>5.3803000000000001</v>
      </c>
      <c r="W10" s="66">
        <f t="shared" si="9"/>
        <v>12</v>
      </c>
      <c r="X10" s="65"/>
      <c r="Y10" s="66"/>
      <c r="Z10" s="65">
        <f>VLOOKUP($A10,'Return Data'!$B$7:$R$2843,16,0)</f>
        <v>6.3627000000000002</v>
      </c>
      <c r="AA10" s="67">
        <f t="shared" si="10"/>
        <v>16</v>
      </c>
    </row>
    <row r="11" spans="1:27" x14ac:dyDescent="0.3">
      <c r="A11" s="63" t="s">
        <v>1505</v>
      </c>
      <c r="B11" s="64">
        <f>VLOOKUP($A11,'Return Data'!$B$7:$R$2843,3,0)</f>
        <v>44347</v>
      </c>
      <c r="C11" s="65">
        <f>VLOOKUP($A11,'Return Data'!$B$7:$R$2843,4,0)</f>
        <v>2534.5363000000002</v>
      </c>
      <c r="D11" s="65">
        <f>VLOOKUP($A11,'Return Data'!$B$7:$R$2843,5,0)</f>
        <v>2.8828</v>
      </c>
      <c r="E11" s="66">
        <f t="shared" si="0"/>
        <v>8</v>
      </c>
      <c r="F11" s="65">
        <f>VLOOKUP($A11,'Return Data'!$B$7:$R$2843,6,0)</f>
        <v>2.8828</v>
      </c>
      <c r="G11" s="66">
        <f t="shared" si="1"/>
        <v>8</v>
      </c>
      <c r="H11" s="65">
        <f>VLOOKUP($A11,'Return Data'!$B$7:$R$2843,7,0)</f>
        <v>2.4607000000000001</v>
      </c>
      <c r="I11" s="66">
        <f t="shared" si="2"/>
        <v>18</v>
      </c>
      <c r="J11" s="65">
        <f>VLOOKUP($A11,'Return Data'!$B$7:$R$2843,8,0)</f>
        <v>2.8410000000000002</v>
      </c>
      <c r="K11" s="66">
        <f t="shared" si="3"/>
        <v>16</v>
      </c>
      <c r="L11" s="65">
        <f>VLOOKUP($A11,'Return Data'!$B$7:$R$2843,9,0)</f>
        <v>2.6682000000000001</v>
      </c>
      <c r="M11" s="66">
        <f t="shared" si="4"/>
        <v>17</v>
      </c>
      <c r="N11" s="65">
        <f>VLOOKUP($A11,'Return Data'!$B$7:$R$2843,10,0)</f>
        <v>3.3578000000000001</v>
      </c>
      <c r="O11" s="66">
        <f t="shared" si="5"/>
        <v>16</v>
      </c>
      <c r="P11" s="65">
        <f>VLOOKUP($A11,'Return Data'!$B$7:$R$2843,11,0)</f>
        <v>2.93</v>
      </c>
      <c r="Q11" s="66">
        <f t="shared" si="6"/>
        <v>20</v>
      </c>
      <c r="R11" s="65">
        <f>VLOOKUP($A11,'Return Data'!$B$7:$R$2843,12,0)</f>
        <v>3.3075000000000001</v>
      </c>
      <c r="S11" s="66">
        <f t="shared" si="7"/>
        <v>18</v>
      </c>
      <c r="T11" s="65">
        <f>VLOOKUP($A11,'Return Data'!$B$7:$R$2843,13,0)</f>
        <v>3.5874999999999999</v>
      </c>
      <c r="U11" s="66">
        <f t="shared" si="8"/>
        <v>18</v>
      </c>
      <c r="V11" s="65">
        <f>VLOOKUP($A11,'Return Data'!$B$7:$R$2843,17,0)</f>
        <v>5.1687000000000003</v>
      </c>
      <c r="W11" s="66">
        <f t="shared" si="9"/>
        <v>14</v>
      </c>
      <c r="X11" s="65">
        <f>VLOOKUP($A11,'Return Data'!$B$7:$R$2843,14,0)</f>
        <v>6.1012000000000004</v>
      </c>
      <c r="Y11" s="66">
        <f t="shared" ref="Y11:Y33" si="11">RANK(X11,X$8:X$34,0)</f>
        <v>9</v>
      </c>
      <c r="Z11" s="65">
        <f>VLOOKUP($A11,'Return Data'!$B$7:$R$2843,16,0)</f>
        <v>7.4863</v>
      </c>
      <c r="AA11" s="67">
        <f t="shared" si="10"/>
        <v>8</v>
      </c>
    </row>
    <row r="12" spans="1:27" x14ac:dyDescent="0.3">
      <c r="A12" s="63" t="s">
        <v>1507</v>
      </c>
      <c r="B12" s="64">
        <f>VLOOKUP($A12,'Return Data'!$B$7:$R$2843,3,0)</f>
        <v>44347</v>
      </c>
      <c r="C12" s="65">
        <f>VLOOKUP($A12,'Return Data'!$B$7:$R$2843,4,0)</f>
        <v>3059.7492000000002</v>
      </c>
      <c r="D12" s="65">
        <f>VLOOKUP($A12,'Return Data'!$B$7:$R$2843,5,0)</f>
        <v>2.3767</v>
      </c>
      <c r="E12" s="66">
        <f t="shared" si="0"/>
        <v>17</v>
      </c>
      <c r="F12" s="65">
        <f>VLOOKUP($A12,'Return Data'!$B$7:$R$2843,6,0)</f>
        <v>2.3767</v>
      </c>
      <c r="G12" s="66">
        <f t="shared" si="1"/>
        <v>17</v>
      </c>
      <c r="H12" s="65">
        <f>VLOOKUP($A12,'Return Data'!$B$7:$R$2843,7,0)</f>
        <v>2.1398999999999999</v>
      </c>
      <c r="I12" s="66">
        <f t="shared" si="2"/>
        <v>22</v>
      </c>
      <c r="J12" s="65">
        <f>VLOOKUP($A12,'Return Data'!$B$7:$R$2843,8,0)</f>
        <v>2.5276999999999998</v>
      </c>
      <c r="K12" s="66">
        <f t="shared" si="3"/>
        <v>23</v>
      </c>
      <c r="L12" s="65">
        <f>VLOOKUP($A12,'Return Data'!$B$7:$R$2843,9,0)</f>
        <v>2.2850000000000001</v>
      </c>
      <c r="M12" s="66">
        <f t="shared" si="4"/>
        <v>24</v>
      </c>
      <c r="N12" s="65">
        <f>VLOOKUP($A12,'Return Data'!$B$7:$R$2843,10,0)</f>
        <v>2.8168000000000002</v>
      </c>
      <c r="O12" s="66">
        <f t="shared" si="5"/>
        <v>23</v>
      </c>
      <c r="P12" s="65">
        <f>VLOOKUP($A12,'Return Data'!$B$7:$R$2843,11,0)</f>
        <v>2.4962</v>
      </c>
      <c r="Q12" s="66">
        <f t="shared" si="6"/>
        <v>24</v>
      </c>
      <c r="R12" s="65">
        <f>VLOOKUP($A12,'Return Data'!$B$7:$R$2843,12,0)</f>
        <v>2.7204999999999999</v>
      </c>
      <c r="S12" s="66">
        <f t="shared" si="7"/>
        <v>25</v>
      </c>
      <c r="T12" s="65">
        <f>VLOOKUP($A12,'Return Data'!$B$7:$R$2843,13,0)</f>
        <v>3.1240000000000001</v>
      </c>
      <c r="U12" s="66">
        <f t="shared" si="8"/>
        <v>23</v>
      </c>
      <c r="V12" s="65">
        <f>VLOOKUP($A12,'Return Data'!$B$7:$R$2843,17,0)</f>
        <v>4.6318000000000001</v>
      </c>
      <c r="W12" s="66">
        <f t="shared" si="9"/>
        <v>17</v>
      </c>
      <c r="X12" s="65">
        <f>VLOOKUP($A12,'Return Data'!$B$7:$R$2843,14,0)</f>
        <v>5.2725</v>
      </c>
      <c r="Y12" s="66">
        <f t="shared" si="11"/>
        <v>11</v>
      </c>
      <c r="Z12" s="65">
        <f>VLOOKUP($A12,'Return Data'!$B$7:$R$2843,16,0)</f>
        <v>7.2503000000000002</v>
      </c>
      <c r="AA12" s="67">
        <f t="shared" si="10"/>
        <v>10</v>
      </c>
    </row>
    <row r="13" spans="1:27" x14ac:dyDescent="0.3">
      <c r="A13" s="63" t="s">
        <v>1509</v>
      </c>
      <c r="B13" s="64">
        <f>VLOOKUP($A13,'Return Data'!$B$7:$R$2843,3,0)</f>
        <v>44347</v>
      </c>
      <c r="C13" s="65">
        <f>VLOOKUP($A13,'Return Data'!$B$7:$R$2843,4,0)</f>
        <v>2719.3065000000001</v>
      </c>
      <c r="D13" s="65">
        <f>VLOOKUP($A13,'Return Data'!$B$7:$R$2843,5,0)</f>
        <v>2.2374999999999998</v>
      </c>
      <c r="E13" s="66">
        <f t="shared" si="0"/>
        <v>21</v>
      </c>
      <c r="F13" s="65">
        <f>VLOOKUP($A13,'Return Data'!$B$7:$R$2843,6,0)</f>
        <v>2.2374999999999998</v>
      </c>
      <c r="G13" s="66">
        <f t="shared" si="1"/>
        <v>21</v>
      </c>
      <c r="H13" s="65">
        <f>VLOOKUP($A13,'Return Data'!$B$7:$R$2843,7,0)</f>
        <v>2.4293</v>
      </c>
      <c r="I13" s="66">
        <f t="shared" si="2"/>
        <v>19</v>
      </c>
      <c r="J13" s="65">
        <f>VLOOKUP($A13,'Return Data'!$B$7:$R$2843,8,0)</f>
        <v>2.7323</v>
      </c>
      <c r="K13" s="66">
        <f t="shared" si="3"/>
        <v>18</v>
      </c>
      <c r="L13" s="65">
        <f>VLOOKUP($A13,'Return Data'!$B$7:$R$2843,9,0)</f>
        <v>2.5529000000000002</v>
      </c>
      <c r="M13" s="66">
        <f t="shared" si="4"/>
        <v>20</v>
      </c>
      <c r="N13" s="65">
        <f>VLOOKUP($A13,'Return Data'!$B$7:$R$2843,10,0)</f>
        <v>3.2107999999999999</v>
      </c>
      <c r="O13" s="66">
        <f t="shared" si="5"/>
        <v>19</v>
      </c>
      <c r="P13" s="65">
        <f>VLOOKUP($A13,'Return Data'!$B$7:$R$2843,11,0)</f>
        <v>2.8170000000000002</v>
      </c>
      <c r="Q13" s="66">
        <f t="shared" si="6"/>
        <v>22</v>
      </c>
      <c r="R13" s="65">
        <f>VLOOKUP($A13,'Return Data'!$B$7:$R$2843,12,0)</f>
        <v>3.0958000000000001</v>
      </c>
      <c r="S13" s="66">
        <f t="shared" si="7"/>
        <v>22</v>
      </c>
      <c r="T13" s="65">
        <f>VLOOKUP($A13,'Return Data'!$B$7:$R$2843,13,0)</f>
        <v>3.2642000000000002</v>
      </c>
      <c r="U13" s="66">
        <f t="shared" si="8"/>
        <v>22</v>
      </c>
      <c r="V13" s="65">
        <f>VLOOKUP($A13,'Return Data'!$B$7:$R$2843,17,0)</f>
        <v>4.9737999999999998</v>
      </c>
      <c r="W13" s="66">
        <f t="shared" si="9"/>
        <v>16</v>
      </c>
      <c r="X13" s="65">
        <f>VLOOKUP($A13,'Return Data'!$B$7:$R$2843,14,0)</f>
        <v>5.1988000000000003</v>
      </c>
      <c r="Y13" s="66">
        <f t="shared" si="11"/>
        <v>12</v>
      </c>
      <c r="Z13" s="65">
        <f>VLOOKUP($A13,'Return Data'!$B$7:$R$2843,16,0)</f>
        <v>6.9715999999999996</v>
      </c>
      <c r="AA13" s="67">
        <f t="shared" si="10"/>
        <v>12</v>
      </c>
    </row>
    <row r="14" spans="1:27" x14ac:dyDescent="0.3">
      <c r="A14" s="63" t="s">
        <v>1512</v>
      </c>
      <c r="B14" s="64">
        <f>VLOOKUP($A14,'Return Data'!$B$7:$R$2843,3,0)</f>
        <v>44347</v>
      </c>
      <c r="C14" s="65">
        <f>VLOOKUP($A14,'Return Data'!$B$7:$R$2843,4,0)</f>
        <v>29.954000000000001</v>
      </c>
      <c r="D14" s="65">
        <f>VLOOKUP($A14,'Return Data'!$B$7:$R$2843,5,0)</f>
        <v>-31.155100000000001</v>
      </c>
      <c r="E14" s="66">
        <f t="shared" si="0"/>
        <v>27</v>
      </c>
      <c r="F14" s="65">
        <f>VLOOKUP($A14,'Return Data'!$B$7:$R$2843,6,0)</f>
        <v>-31.155100000000001</v>
      </c>
      <c r="G14" s="66">
        <f t="shared" si="1"/>
        <v>27</v>
      </c>
      <c r="H14" s="65">
        <f>VLOOKUP($A14,'Return Data'!$B$7:$R$2843,7,0)</f>
        <v>12.301299999999999</v>
      </c>
      <c r="I14" s="66">
        <f t="shared" si="2"/>
        <v>1</v>
      </c>
      <c r="J14" s="65">
        <f>VLOOKUP($A14,'Return Data'!$B$7:$R$2843,8,0)</f>
        <v>3.1459000000000001</v>
      </c>
      <c r="K14" s="66">
        <f t="shared" si="3"/>
        <v>8</v>
      </c>
      <c r="L14" s="65">
        <f>VLOOKUP($A14,'Return Data'!$B$7:$R$2843,9,0)</f>
        <v>-4.4836</v>
      </c>
      <c r="M14" s="66">
        <f t="shared" si="4"/>
        <v>27</v>
      </c>
      <c r="N14" s="65">
        <f>VLOOKUP($A14,'Return Data'!$B$7:$R$2843,10,0)</f>
        <v>5.9558</v>
      </c>
      <c r="O14" s="66">
        <f t="shared" si="5"/>
        <v>1</v>
      </c>
      <c r="P14" s="65">
        <f>VLOOKUP($A14,'Return Data'!$B$7:$R$2843,11,0)</f>
        <v>6.1284000000000001</v>
      </c>
      <c r="Q14" s="66">
        <f t="shared" si="6"/>
        <v>1</v>
      </c>
      <c r="R14" s="65">
        <f>VLOOKUP($A14,'Return Data'!$B$7:$R$2843,12,0)</f>
        <v>6.7880000000000003</v>
      </c>
      <c r="S14" s="66">
        <f t="shared" si="7"/>
        <v>1</v>
      </c>
      <c r="T14" s="65">
        <f>VLOOKUP($A14,'Return Data'!$B$7:$R$2843,13,0)</f>
        <v>7.7398999999999996</v>
      </c>
      <c r="U14" s="66">
        <f t="shared" si="8"/>
        <v>1</v>
      </c>
      <c r="V14" s="65">
        <f>VLOOKUP($A14,'Return Data'!$B$7:$R$2843,17,0)</f>
        <v>5.9579000000000004</v>
      </c>
      <c r="W14" s="66">
        <f t="shared" si="9"/>
        <v>6</v>
      </c>
      <c r="X14" s="65">
        <f>VLOOKUP($A14,'Return Data'!$B$7:$R$2843,14,0)</f>
        <v>7.2134</v>
      </c>
      <c r="Y14" s="66">
        <f t="shared" si="11"/>
        <v>3</v>
      </c>
      <c r="Z14" s="65">
        <f>VLOOKUP($A14,'Return Data'!$B$7:$R$2843,16,0)</f>
        <v>8.4917999999999996</v>
      </c>
      <c r="AA14" s="67">
        <f t="shared" si="10"/>
        <v>1</v>
      </c>
    </row>
    <row r="15" spans="1:27" x14ac:dyDescent="0.3">
      <c r="A15" s="63" t="s">
        <v>1515</v>
      </c>
      <c r="B15" s="64">
        <f>VLOOKUP($A15,'Return Data'!$B$7:$R$2843,3,0)</f>
        <v>44347</v>
      </c>
      <c r="C15" s="65">
        <f>VLOOKUP($A15,'Return Data'!$B$7:$R$2843,4,0)</f>
        <v>11.9207</v>
      </c>
      <c r="D15" s="65">
        <f>VLOOKUP($A15,'Return Data'!$B$7:$R$2843,5,0)</f>
        <v>3.2669000000000001</v>
      </c>
      <c r="E15" s="66">
        <f t="shared" si="0"/>
        <v>4</v>
      </c>
      <c r="F15" s="65">
        <f>VLOOKUP($A15,'Return Data'!$B$7:$R$2843,6,0)</f>
        <v>3.2669000000000001</v>
      </c>
      <c r="G15" s="66">
        <f t="shared" si="1"/>
        <v>4</v>
      </c>
      <c r="H15" s="65">
        <f>VLOOKUP($A15,'Return Data'!$B$7:$R$2843,7,0)</f>
        <v>2.9761000000000002</v>
      </c>
      <c r="I15" s="66">
        <f t="shared" si="2"/>
        <v>7</v>
      </c>
      <c r="J15" s="65">
        <f>VLOOKUP($A15,'Return Data'!$B$7:$R$2843,8,0)</f>
        <v>3.4382000000000001</v>
      </c>
      <c r="K15" s="66">
        <f t="shared" si="3"/>
        <v>5</v>
      </c>
      <c r="L15" s="65">
        <f>VLOOKUP($A15,'Return Data'!$B$7:$R$2843,9,0)</f>
        <v>3.2387000000000001</v>
      </c>
      <c r="M15" s="66">
        <f t="shared" si="4"/>
        <v>5</v>
      </c>
      <c r="N15" s="65">
        <f>VLOOKUP($A15,'Return Data'!$B$7:$R$2843,10,0)</f>
        <v>4.0749000000000004</v>
      </c>
      <c r="O15" s="66">
        <f t="shared" si="5"/>
        <v>6</v>
      </c>
      <c r="P15" s="65">
        <f>VLOOKUP($A15,'Return Data'!$B$7:$R$2843,11,0)</f>
        <v>3.5156999999999998</v>
      </c>
      <c r="Q15" s="66">
        <f t="shared" si="6"/>
        <v>6</v>
      </c>
      <c r="R15" s="65">
        <f>VLOOKUP($A15,'Return Data'!$B$7:$R$2843,12,0)</f>
        <v>4.0251999999999999</v>
      </c>
      <c r="S15" s="66">
        <f t="shared" si="7"/>
        <v>5</v>
      </c>
      <c r="T15" s="65">
        <f>VLOOKUP($A15,'Return Data'!$B$7:$R$2843,13,0)</f>
        <v>4.7024999999999997</v>
      </c>
      <c r="U15" s="66">
        <f t="shared" si="8"/>
        <v>5</v>
      </c>
      <c r="V15" s="65">
        <f>VLOOKUP($A15,'Return Data'!$B$7:$R$2843,17,0)</f>
        <v>6.0514000000000001</v>
      </c>
      <c r="W15" s="66">
        <f t="shared" si="9"/>
        <v>4</v>
      </c>
      <c r="X15" s="65"/>
      <c r="Y15" s="66"/>
      <c r="Z15" s="65">
        <f>VLOOKUP($A15,'Return Data'!$B$7:$R$2843,16,0)</f>
        <v>6.7624000000000004</v>
      </c>
      <c r="AA15" s="67">
        <f t="shared" si="10"/>
        <v>14</v>
      </c>
    </row>
    <row r="16" spans="1:27" x14ac:dyDescent="0.3">
      <c r="A16" s="63" t="s">
        <v>1517</v>
      </c>
      <c r="B16" s="64">
        <f>VLOOKUP($A16,'Return Data'!$B$7:$R$2843,3,0)</f>
        <v>44347</v>
      </c>
      <c r="C16" s="65">
        <f>VLOOKUP($A16,'Return Data'!$B$7:$R$2843,4,0)</f>
        <v>1063.8955000000001</v>
      </c>
      <c r="D16" s="65">
        <f>VLOOKUP($A16,'Return Data'!$B$7:$R$2843,5,0)</f>
        <v>2.8172999999999999</v>
      </c>
      <c r="E16" s="66">
        <f t="shared" si="0"/>
        <v>9</v>
      </c>
      <c r="F16" s="65">
        <f>VLOOKUP($A16,'Return Data'!$B$7:$R$2843,6,0)</f>
        <v>2.8172999999999999</v>
      </c>
      <c r="G16" s="66">
        <f t="shared" si="1"/>
        <v>9</v>
      </c>
      <c r="H16" s="65">
        <f>VLOOKUP($A16,'Return Data'!$B$7:$R$2843,7,0)</f>
        <v>2.9502000000000002</v>
      </c>
      <c r="I16" s="66">
        <f t="shared" si="2"/>
        <v>8</v>
      </c>
      <c r="J16" s="65">
        <f>VLOOKUP($A16,'Return Data'!$B$7:$R$2843,8,0)</f>
        <v>3.1442000000000001</v>
      </c>
      <c r="K16" s="66">
        <f t="shared" si="3"/>
        <v>9</v>
      </c>
      <c r="L16" s="65">
        <f>VLOOKUP($A16,'Return Data'!$B$7:$R$2843,9,0)</f>
        <v>3.0329999999999999</v>
      </c>
      <c r="M16" s="66">
        <f t="shared" si="4"/>
        <v>10</v>
      </c>
      <c r="N16" s="65">
        <f>VLOOKUP($A16,'Return Data'!$B$7:$R$2843,10,0)</f>
        <v>3.7351999999999999</v>
      </c>
      <c r="O16" s="66">
        <f t="shared" si="5"/>
        <v>7</v>
      </c>
      <c r="P16" s="65">
        <f>VLOOKUP($A16,'Return Data'!$B$7:$R$2843,11,0)</f>
        <v>3.2898999999999998</v>
      </c>
      <c r="Q16" s="66">
        <f t="shared" si="6"/>
        <v>10</v>
      </c>
      <c r="R16" s="65">
        <f>VLOOKUP($A16,'Return Data'!$B$7:$R$2843,12,0)</f>
        <v>3.5766</v>
      </c>
      <c r="S16" s="66">
        <f t="shared" si="7"/>
        <v>12</v>
      </c>
      <c r="T16" s="65">
        <f>VLOOKUP($A16,'Return Data'!$B$7:$R$2843,13,0)</f>
        <v>3.9519000000000002</v>
      </c>
      <c r="U16" s="66">
        <f t="shared" si="8"/>
        <v>12</v>
      </c>
      <c r="V16" s="65"/>
      <c r="W16" s="66"/>
      <c r="X16" s="65"/>
      <c r="Y16" s="66"/>
      <c r="Z16" s="65">
        <f>VLOOKUP($A16,'Return Data'!$B$7:$R$2843,16,0)</f>
        <v>4.7416</v>
      </c>
      <c r="AA16" s="67">
        <f t="shared" si="10"/>
        <v>22</v>
      </c>
    </row>
    <row r="17" spans="1:27" x14ac:dyDescent="0.3">
      <c r="A17" s="63" t="s">
        <v>1518</v>
      </c>
      <c r="B17" s="64">
        <f>VLOOKUP($A17,'Return Data'!$B$7:$R$2843,3,0)</f>
        <v>44347</v>
      </c>
      <c r="C17" s="65">
        <f>VLOOKUP($A17,'Return Data'!$B$7:$R$2843,4,0)</f>
        <v>21.724</v>
      </c>
      <c r="D17" s="65">
        <f>VLOOKUP($A17,'Return Data'!$B$7:$R$2843,5,0)</f>
        <v>3.8656000000000001</v>
      </c>
      <c r="E17" s="66">
        <f t="shared" si="0"/>
        <v>1</v>
      </c>
      <c r="F17" s="65">
        <f>VLOOKUP($A17,'Return Data'!$B$7:$R$2843,6,0)</f>
        <v>3.8656000000000001</v>
      </c>
      <c r="G17" s="66">
        <f t="shared" si="1"/>
        <v>1</v>
      </c>
      <c r="H17" s="65">
        <f>VLOOKUP($A17,'Return Data'!$B$7:$R$2843,7,0)</f>
        <v>4.8048999999999999</v>
      </c>
      <c r="I17" s="66">
        <f t="shared" si="2"/>
        <v>2</v>
      </c>
      <c r="J17" s="65">
        <f>VLOOKUP($A17,'Return Data'!$B$7:$R$2843,8,0)</f>
        <v>4.6889000000000003</v>
      </c>
      <c r="K17" s="66">
        <f t="shared" si="3"/>
        <v>1</v>
      </c>
      <c r="L17" s="65">
        <f>VLOOKUP($A17,'Return Data'!$B$7:$R$2843,9,0)</f>
        <v>4.0845000000000002</v>
      </c>
      <c r="M17" s="66">
        <f t="shared" si="4"/>
        <v>1</v>
      </c>
      <c r="N17" s="65">
        <f>VLOOKUP($A17,'Return Data'!$B$7:$R$2843,10,0)</f>
        <v>4.5114000000000001</v>
      </c>
      <c r="O17" s="66">
        <f t="shared" si="5"/>
        <v>4</v>
      </c>
      <c r="P17" s="65">
        <f>VLOOKUP($A17,'Return Data'!$B$7:$R$2843,11,0)</f>
        <v>4.0475000000000003</v>
      </c>
      <c r="Q17" s="66">
        <f t="shared" si="6"/>
        <v>3</v>
      </c>
      <c r="R17" s="65">
        <f>VLOOKUP($A17,'Return Data'!$B$7:$R$2843,12,0)</f>
        <v>4.6449999999999996</v>
      </c>
      <c r="S17" s="66">
        <f t="shared" si="7"/>
        <v>3</v>
      </c>
      <c r="T17" s="65">
        <f>VLOOKUP($A17,'Return Data'!$B$7:$R$2843,13,0)</f>
        <v>5.5412999999999997</v>
      </c>
      <c r="U17" s="66">
        <f t="shared" si="8"/>
        <v>2</v>
      </c>
      <c r="V17" s="65">
        <f>VLOOKUP($A17,'Return Data'!$B$7:$R$2843,17,0)</f>
        <v>6.5415999999999999</v>
      </c>
      <c r="W17" s="66">
        <f t="shared" si="9"/>
        <v>3</v>
      </c>
      <c r="X17" s="65">
        <f>VLOOKUP($A17,'Return Data'!$B$7:$R$2843,14,0)</f>
        <v>7.1300999999999997</v>
      </c>
      <c r="Y17" s="66">
        <f t="shared" si="11"/>
        <v>4</v>
      </c>
      <c r="Z17" s="65">
        <f>VLOOKUP($A17,'Return Data'!$B$7:$R$2843,16,0)</f>
        <v>7.9965999999999999</v>
      </c>
      <c r="AA17" s="67">
        <f t="shared" si="10"/>
        <v>3</v>
      </c>
    </row>
    <row r="18" spans="1:27" x14ac:dyDescent="0.3">
      <c r="A18" s="63" t="s">
        <v>1520</v>
      </c>
      <c r="B18" s="64">
        <f>VLOOKUP($A18,'Return Data'!$B$7:$R$2843,3,0)</f>
        <v>44347</v>
      </c>
      <c r="C18" s="65">
        <f>VLOOKUP($A18,'Return Data'!$B$7:$R$2843,4,0)</f>
        <v>2179.1543999999999</v>
      </c>
      <c r="D18" s="65">
        <f>VLOOKUP($A18,'Return Data'!$B$7:$R$2843,5,0)</f>
        <v>3.3083999999999998</v>
      </c>
      <c r="E18" s="66">
        <f t="shared" si="0"/>
        <v>3</v>
      </c>
      <c r="F18" s="65">
        <f>VLOOKUP($A18,'Return Data'!$B$7:$R$2843,6,0)</f>
        <v>3.3083999999999998</v>
      </c>
      <c r="G18" s="66">
        <f t="shared" si="1"/>
        <v>3</v>
      </c>
      <c r="H18" s="65">
        <f>VLOOKUP($A18,'Return Data'!$B$7:$R$2843,7,0)</f>
        <v>2.8931</v>
      </c>
      <c r="I18" s="66">
        <f t="shared" si="2"/>
        <v>9</v>
      </c>
      <c r="J18" s="65">
        <f>VLOOKUP($A18,'Return Data'!$B$7:$R$2843,8,0)</f>
        <v>2.6812999999999998</v>
      </c>
      <c r="K18" s="66">
        <f t="shared" si="3"/>
        <v>21</v>
      </c>
      <c r="L18" s="65">
        <f>VLOOKUP($A18,'Return Data'!$B$7:$R$2843,9,0)</f>
        <v>3.7120000000000002</v>
      </c>
      <c r="M18" s="66">
        <f t="shared" si="4"/>
        <v>4</v>
      </c>
      <c r="N18" s="65">
        <f>VLOOKUP($A18,'Return Data'!$B$7:$R$2843,10,0)</f>
        <v>3.0207000000000002</v>
      </c>
      <c r="O18" s="66">
        <f t="shared" si="5"/>
        <v>21</v>
      </c>
      <c r="P18" s="65">
        <f>VLOOKUP($A18,'Return Data'!$B$7:$R$2843,11,0)</f>
        <v>3.4378000000000002</v>
      </c>
      <c r="Q18" s="66">
        <f t="shared" si="6"/>
        <v>8</v>
      </c>
      <c r="R18" s="65">
        <f>VLOOKUP($A18,'Return Data'!$B$7:$R$2843,12,0)</f>
        <v>3.9897999999999998</v>
      </c>
      <c r="S18" s="66">
        <f t="shared" si="7"/>
        <v>6</v>
      </c>
      <c r="T18" s="65">
        <f>VLOOKUP($A18,'Return Data'!$B$7:$R$2843,13,0)</f>
        <v>4.4890999999999996</v>
      </c>
      <c r="U18" s="66">
        <f t="shared" si="8"/>
        <v>6</v>
      </c>
      <c r="V18" s="65">
        <f>VLOOKUP($A18,'Return Data'!$B$7:$R$2843,17,0)</f>
        <v>6.0388999999999999</v>
      </c>
      <c r="W18" s="66">
        <f t="shared" si="9"/>
        <v>5</v>
      </c>
      <c r="X18" s="65">
        <f>VLOOKUP($A18,'Return Data'!$B$7:$R$2843,14,0)</f>
        <v>5.8935000000000004</v>
      </c>
      <c r="Y18" s="66">
        <f t="shared" si="11"/>
        <v>10</v>
      </c>
      <c r="Z18" s="65">
        <f>VLOOKUP($A18,'Return Data'!$B$7:$R$2843,16,0)</f>
        <v>7.5164</v>
      </c>
      <c r="AA18" s="67">
        <f t="shared" si="10"/>
        <v>7</v>
      </c>
    </row>
    <row r="19" spans="1:27" x14ac:dyDescent="0.3">
      <c r="A19" s="63" t="s">
        <v>1523</v>
      </c>
      <c r="B19" s="64">
        <f>VLOOKUP($A19,'Return Data'!$B$7:$R$2843,3,0)</f>
        <v>44347</v>
      </c>
      <c r="C19" s="65">
        <f>VLOOKUP($A19,'Return Data'!$B$7:$R$2843,4,0)</f>
        <v>11.986700000000001</v>
      </c>
      <c r="D19" s="65">
        <f>VLOOKUP($A19,'Return Data'!$B$7:$R$2843,5,0)</f>
        <v>2.335</v>
      </c>
      <c r="E19" s="66">
        <f t="shared" si="0"/>
        <v>19</v>
      </c>
      <c r="F19" s="65">
        <f>VLOOKUP($A19,'Return Data'!$B$7:$R$2843,6,0)</f>
        <v>2.335</v>
      </c>
      <c r="G19" s="66">
        <f t="shared" si="1"/>
        <v>19</v>
      </c>
      <c r="H19" s="65">
        <f>VLOOKUP($A19,'Return Data'!$B$7:$R$2843,7,0)</f>
        <v>3.0032999999999999</v>
      </c>
      <c r="I19" s="66">
        <f t="shared" si="2"/>
        <v>6</v>
      </c>
      <c r="J19" s="65">
        <f>VLOOKUP($A19,'Return Data'!$B$7:$R$2843,8,0)</f>
        <v>3.1358000000000001</v>
      </c>
      <c r="K19" s="66">
        <f t="shared" si="3"/>
        <v>10</v>
      </c>
      <c r="L19" s="65">
        <f>VLOOKUP($A19,'Return Data'!$B$7:$R$2843,9,0)</f>
        <v>3.0331999999999999</v>
      </c>
      <c r="M19" s="66">
        <f t="shared" si="4"/>
        <v>9</v>
      </c>
      <c r="N19" s="65">
        <f>VLOOKUP($A19,'Return Data'!$B$7:$R$2843,10,0)</f>
        <v>3.6259999999999999</v>
      </c>
      <c r="O19" s="66">
        <f t="shared" si="5"/>
        <v>9</v>
      </c>
      <c r="P19" s="65">
        <f>VLOOKUP($A19,'Return Data'!$B$7:$R$2843,11,0)</f>
        <v>3.1352000000000002</v>
      </c>
      <c r="Q19" s="66">
        <f t="shared" si="6"/>
        <v>15</v>
      </c>
      <c r="R19" s="65">
        <f>VLOOKUP($A19,'Return Data'!$B$7:$R$2843,12,0)</f>
        <v>3.4285999999999999</v>
      </c>
      <c r="S19" s="66">
        <f t="shared" si="7"/>
        <v>16</v>
      </c>
      <c r="T19" s="65">
        <f>VLOOKUP($A19,'Return Data'!$B$7:$R$2843,13,0)</f>
        <v>3.7702</v>
      </c>
      <c r="U19" s="66">
        <f t="shared" si="8"/>
        <v>15</v>
      </c>
      <c r="V19" s="65">
        <f>VLOOKUP($A19,'Return Data'!$B$7:$R$2843,17,0)</f>
        <v>5.6653000000000002</v>
      </c>
      <c r="W19" s="66">
        <f t="shared" si="9"/>
        <v>9</v>
      </c>
      <c r="X19" s="65"/>
      <c r="Y19" s="66"/>
      <c r="Z19" s="65">
        <f>VLOOKUP($A19,'Return Data'!$B$7:$R$2843,16,0)</f>
        <v>6.5147000000000004</v>
      </c>
      <c r="AA19" s="67">
        <f t="shared" si="10"/>
        <v>15</v>
      </c>
    </row>
    <row r="20" spans="1:27" x14ac:dyDescent="0.3">
      <c r="A20" s="63" t="s">
        <v>1526</v>
      </c>
      <c r="B20" s="64">
        <f>VLOOKUP($A20,'Return Data'!$B$7:$R$2843,3,0)</f>
        <v>44347</v>
      </c>
      <c r="C20" s="65">
        <f>VLOOKUP($A20,'Return Data'!$B$7:$R$2843,4,0)</f>
        <v>2141.1532000000002</v>
      </c>
      <c r="D20" s="65">
        <f>VLOOKUP($A20,'Return Data'!$B$7:$R$2843,5,0)</f>
        <v>2.4956</v>
      </c>
      <c r="E20" s="66">
        <f t="shared" si="0"/>
        <v>13</v>
      </c>
      <c r="F20" s="65">
        <f>VLOOKUP($A20,'Return Data'!$B$7:$R$2843,6,0)</f>
        <v>2.4956</v>
      </c>
      <c r="G20" s="66">
        <f t="shared" si="1"/>
        <v>13</v>
      </c>
      <c r="H20" s="65">
        <f>VLOOKUP($A20,'Return Data'!$B$7:$R$2843,7,0)</f>
        <v>2.4761000000000002</v>
      </c>
      <c r="I20" s="66">
        <f t="shared" si="2"/>
        <v>15</v>
      </c>
      <c r="J20" s="65">
        <f>VLOOKUP($A20,'Return Data'!$B$7:$R$2843,8,0)</f>
        <v>2.7267999999999999</v>
      </c>
      <c r="K20" s="66">
        <f t="shared" si="3"/>
        <v>19</v>
      </c>
      <c r="L20" s="65">
        <f>VLOOKUP($A20,'Return Data'!$B$7:$R$2843,9,0)</f>
        <v>2.6316000000000002</v>
      </c>
      <c r="M20" s="66">
        <f t="shared" si="4"/>
        <v>19</v>
      </c>
      <c r="N20" s="65">
        <f>VLOOKUP($A20,'Return Data'!$B$7:$R$2843,10,0)</f>
        <v>3.3025000000000002</v>
      </c>
      <c r="O20" s="66">
        <f t="shared" si="5"/>
        <v>18</v>
      </c>
      <c r="P20" s="65">
        <f>VLOOKUP($A20,'Return Data'!$B$7:$R$2843,11,0)</f>
        <v>2.9424999999999999</v>
      </c>
      <c r="Q20" s="66">
        <f t="shared" si="6"/>
        <v>19</v>
      </c>
      <c r="R20" s="65">
        <f>VLOOKUP($A20,'Return Data'!$B$7:$R$2843,12,0)</f>
        <v>3.2010000000000001</v>
      </c>
      <c r="S20" s="66">
        <f t="shared" si="7"/>
        <v>21</v>
      </c>
      <c r="T20" s="65">
        <f>VLOOKUP($A20,'Return Data'!$B$7:$R$2843,13,0)</f>
        <v>3.5179999999999998</v>
      </c>
      <c r="U20" s="66">
        <f t="shared" si="8"/>
        <v>21</v>
      </c>
      <c r="V20" s="65">
        <f>VLOOKUP($A20,'Return Data'!$B$7:$R$2843,17,0)</f>
        <v>5.2626999999999997</v>
      </c>
      <c r="W20" s="66">
        <f t="shared" si="9"/>
        <v>13</v>
      </c>
      <c r="X20" s="65">
        <f>VLOOKUP($A20,'Return Data'!$B$7:$R$2843,14,0)</f>
        <v>6.1502999999999997</v>
      </c>
      <c r="Y20" s="66">
        <f t="shared" si="11"/>
        <v>8</v>
      </c>
      <c r="Z20" s="65">
        <f>VLOOKUP($A20,'Return Data'!$B$7:$R$2843,16,0)</f>
        <v>7.5766</v>
      </c>
      <c r="AA20" s="67">
        <f t="shared" si="10"/>
        <v>5</v>
      </c>
    </row>
    <row r="21" spans="1:27" x14ac:dyDescent="0.3">
      <c r="A21" s="63" t="s">
        <v>1530</v>
      </c>
      <c r="B21" s="64">
        <f>VLOOKUP($A21,'Return Data'!$B$7:$R$2843,3,0)</f>
        <v>44347</v>
      </c>
      <c r="C21" s="65">
        <f>VLOOKUP($A21,'Return Data'!$B$7:$R$2843,4,0)</f>
        <v>33.905700000000003</v>
      </c>
      <c r="D21" s="65">
        <f>VLOOKUP($A21,'Return Data'!$B$7:$R$2843,5,0)</f>
        <v>1.6868000000000001</v>
      </c>
      <c r="E21" s="66">
        <f t="shared" si="0"/>
        <v>23</v>
      </c>
      <c r="F21" s="65">
        <f>VLOOKUP($A21,'Return Data'!$B$7:$R$2843,6,0)</f>
        <v>1.6868000000000001</v>
      </c>
      <c r="G21" s="66">
        <f t="shared" si="1"/>
        <v>23</v>
      </c>
      <c r="H21" s="65">
        <f>VLOOKUP($A21,'Return Data'!$B$7:$R$2843,7,0)</f>
        <v>1.5383</v>
      </c>
      <c r="I21" s="66">
        <f t="shared" si="2"/>
        <v>27</v>
      </c>
      <c r="J21" s="65">
        <f>VLOOKUP($A21,'Return Data'!$B$7:$R$2843,8,0)</f>
        <v>2.6015999999999999</v>
      </c>
      <c r="K21" s="66">
        <f t="shared" si="3"/>
        <v>22</v>
      </c>
      <c r="L21" s="65">
        <f>VLOOKUP($A21,'Return Data'!$B$7:$R$2843,9,0)</f>
        <v>2.6661000000000001</v>
      </c>
      <c r="M21" s="66">
        <f t="shared" si="4"/>
        <v>18</v>
      </c>
      <c r="N21" s="65">
        <f>VLOOKUP($A21,'Return Data'!$B$7:$R$2843,10,0)</f>
        <v>3.4477000000000002</v>
      </c>
      <c r="O21" s="66">
        <f t="shared" si="5"/>
        <v>14</v>
      </c>
      <c r="P21" s="65">
        <f>VLOOKUP($A21,'Return Data'!$B$7:$R$2843,11,0)</f>
        <v>3.0358000000000001</v>
      </c>
      <c r="Q21" s="66">
        <f t="shared" si="6"/>
        <v>17</v>
      </c>
      <c r="R21" s="65">
        <f>VLOOKUP($A21,'Return Data'!$B$7:$R$2843,12,0)</f>
        <v>3.5318000000000001</v>
      </c>
      <c r="S21" s="66">
        <f t="shared" si="7"/>
        <v>14</v>
      </c>
      <c r="T21" s="65">
        <f>VLOOKUP($A21,'Return Data'!$B$7:$R$2843,13,0)</f>
        <v>4.1222000000000003</v>
      </c>
      <c r="U21" s="66">
        <f t="shared" si="8"/>
        <v>10</v>
      </c>
      <c r="V21" s="65">
        <f>VLOOKUP($A21,'Return Data'!$B$7:$R$2843,17,0)</f>
        <v>5.6886999999999999</v>
      </c>
      <c r="W21" s="66">
        <f t="shared" si="9"/>
        <v>8</v>
      </c>
      <c r="X21" s="65">
        <f>VLOOKUP($A21,'Return Data'!$B$7:$R$2843,14,0)</f>
        <v>6.5103999999999997</v>
      </c>
      <c r="Y21" s="66">
        <f t="shared" si="11"/>
        <v>6</v>
      </c>
      <c r="Z21" s="65">
        <f>VLOOKUP($A21,'Return Data'!$B$7:$R$2843,16,0)</f>
        <v>7.5346000000000002</v>
      </c>
      <c r="AA21" s="67">
        <f t="shared" si="10"/>
        <v>6</v>
      </c>
    </row>
    <row r="22" spans="1:27" x14ac:dyDescent="0.3">
      <c r="A22" s="63" t="s">
        <v>1532</v>
      </c>
      <c r="B22" s="64">
        <f>VLOOKUP($A22,'Return Data'!$B$7:$R$2843,3,0)</f>
        <v>44347</v>
      </c>
      <c r="C22" s="65">
        <f>VLOOKUP($A22,'Return Data'!$B$7:$R$2843,4,0)</f>
        <v>34.416499999999999</v>
      </c>
      <c r="D22" s="65">
        <f>VLOOKUP($A22,'Return Data'!$B$7:$R$2843,5,0)</f>
        <v>2.4750999999999999</v>
      </c>
      <c r="E22" s="66">
        <f t="shared" si="0"/>
        <v>14</v>
      </c>
      <c r="F22" s="65">
        <f>VLOOKUP($A22,'Return Data'!$B$7:$R$2843,6,0)</f>
        <v>2.4750999999999999</v>
      </c>
      <c r="G22" s="66">
        <f t="shared" si="1"/>
        <v>14</v>
      </c>
      <c r="H22" s="65">
        <f>VLOOKUP($A22,'Return Data'!$B$7:$R$2843,7,0)</f>
        <v>2.7134</v>
      </c>
      <c r="I22" s="66">
        <f t="shared" si="2"/>
        <v>14</v>
      </c>
      <c r="J22" s="65">
        <f>VLOOKUP($A22,'Return Data'!$B$7:$R$2843,8,0)</f>
        <v>2.9956999999999998</v>
      </c>
      <c r="K22" s="66">
        <f t="shared" si="3"/>
        <v>13</v>
      </c>
      <c r="L22" s="65">
        <f>VLOOKUP($A22,'Return Data'!$B$7:$R$2843,9,0)</f>
        <v>2.8325999999999998</v>
      </c>
      <c r="M22" s="66">
        <f t="shared" si="4"/>
        <v>14</v>
      </c>
      <c r="N22" s="65">
        <f>VLOOKUP($A22,'Return Data'!$B$7:$R$2843,10,0)</f>
        <v>3.5270000000000001</v>
      </c>
      <c r="O22" s="66">
        <f t="shared" si="5"/>
        <v>12</v>
      </c>
      <c r="P22" s="65">
        <f>VLOOKUP($A22,'Return Data'!$B$7:$R$2843,11,0)</f>
        <v>3.1823000000000001</v>
      </c>
      <c r="Q22" s="66">
        <f t="shared" si="6"/>
        <v>14</v>
      </c>
      <c r="R22" s="65">
        <f>VLOOKUP($A22,'Return Data'!$B$7:$R$2843,12,0)</f>
        <v>3.4089</v>
      </c>
      <c r="S22" s="66">
        <f t="shared" si="7"/>
        <v>17</v>
      </c>
      <c r="T22" s="65">
        <f>VLOOKUP($A22,'Return Data'!$B$7:$R$2843,13,0)</f>
        <v>3.6855000000000002</v>
      </c>
      <c r="U22" s="66">
        <f t="shared" si="8"/>
        <v>17</v>
      </c>
      <c r="V22" s="65">
        <f>VLOOKUP($A22,'Return Data'!$B$7:$R$2843,17,0)</f>
        <v>5.5133999999999999</v>
      </c>
      <c r="W22" s="66">
        <f t="shared" si="9"/>
        <v>10</v>
      </c>
      <c r="X22" s="65">
        <f>VLOOKUP($A22,'Return Data'!$B$7:$R$2843,14,0)</f>
        <v>6.3526999999999996</v>
      </c>
      <c r="Y22" s="66">
        <f t="shared" si="11"/>
        <v>7</v>
      </c>
      <c r="Z22" s="65">
        <f>VLOOKUP($A22,'Return Data'!$B$7:$R$2843,16,0)</f>
        <v>3.8412000000000002</v>
      </c>
      <c r="AA22" s="67">
        <f t="shared" si="10"/>
        <v>27</v>
      </c>
    </row>
    <row r="23" spans="1:27" x14ac:dyDescent="0.3">
      <c r="A23" s="63" t="s">
        <v>1535</v>
      </c>
      <c r="B23" s="64">
        <f>VLOOKUP($A23,'Return Data'!$B$7:$R$2843,3,0)</f>
        <v>44347</v>
      </c>
      <c r="C23" s="65">
        <f>VLOOKUP($A23,'Return Data'!$B$7:$R$2843,4,0)</f>
        <v>1061.5352</v>
      </c>
      <c r="D23" s="65">
        <f>VLOOKUP($A23,'Return Data'!$B$7:$R$2843,5,0)</f>
        <v>3.0941999999999998</v>
      </c>
      <c r="E23" s="66">
        <f t="shared" si="0"/>
        <v>6</v>
      </c>
      <c r="F23" s="65">
        <f>VLOOKUP($A23,'Return Data'!$B$7:$R$2843,6,0)</f>
        <v>3.0941999999999998</v>
      </c>
      <c r="G23" s="66">
        <f t="shared" si="1"/>
        <v>6</v>
      </c>
      <c r="H23" s="65">
        <f>VLOOKUP($A23,'Return Data'!$B$7:$R$2843,7,0)</f>
        <v>2.7934999999999999</v>
      </c>
      <c r="I23" s="66">
        <f t="shared" si="2"/>
        <v>13</v>
      </c>
      <c r="J23" s="65">
        <f>VLOOKUP($A23,'Return Data'!$B$7:$R$2843,8,0)</f>
        <v>3.1337000000000002</v>
      </c>
      <c r="K23" s="66">
        <f t="shared" si="3"/>
        <v>11</v>
      </c>
      <c r="L23" s="65">
        <f>VLOOKUP($A23,'Return Data'!$B$7:$R$2843,9,0)</f>
        <v>2.931</v>
      </c>
      <c r="M23" s="66">
        <f t="shared" si="4"/>
        <v>13</v>
      </c>
      <c r="N23" s="65">
        <f>VLOOKUP($A23,'Return Data'!$B$7:$R$2843,10,0)</f>
        <v>3.1698</v>
      </c>
      <c r="O23" s="66">
        <f t="shared" si="5"/>
        <v>20</v>
      </c>
      <c r="P23" s="65">
        <f>VLOOKUP($A23,'Return Data'!$B$7:$R$2843,11,0)</f>
        <v>3.0198999999999998</v>
      </c>
      <c r="Q23" s="66">
        <f t="shared" si="6"/>
        <v>18</v>
      </c>
      <c r="R23" s="65">
        <f>VLOOKUP($A23,'Return Data'!$B$7:$R$2843,12,0)</f>
        <v>3.2791999999999999</v>
      </c>
      <c r="S23" s="66">
        <f t="shared" si="7"/>
        <v>19</v>
      </c>
      <c r="T23" s="65">
        <f>VLOOKUP($A23,'Return Data'!$B$7:$R$2843,13,0)</f>
        <v>3.5836000000000001</v>
      </c>
      <c r="U23" s="66">
        <f t="shared" si="8"/>
        <v>19</v>
      </c>
      <c r="V23" s="65"/>
      <c r="W23" s="66"/>
      <c r="X23" s="65"/>
      <c r="Y23" s="66"/>
      <c r="Z23" s="65">
        <f>VLOOKUP($A23,'Return Data'!$B$7:$R$2843,16,0)</f>
        <v>4.0350999999999999</v>
      </c>
      <c r="AA23" s="67">
        <f t="shared" si="10"/>
        <v>26</v>
      </c>
    </row>
    <row r="24" spans="1:27" x14ac:dyDescent="0.3">
      <c r="A24" s="63" t="s">
        <v>1537</v>
      </c>
      <c r="B24" s="64">
        <f>VLOOKUP($A24,'Return Data'!$B$7:$R$2843,3,0)</f>
        <v>44347</v>
      </c>
      <c r="C24" s="65">
        <f>VLOOKUP($A24,'Return Data'!$B$7:$R$2843,4,0)</f>
        <v>1086.9550999999999</v>
      </c>
      <c r="D24" s="65">
        <f>VLOOKUP($A24,'Return Data'!$B$7:$R$2843,5,0)</f>
        <v>2.7082999999999999</v>
      </c>
      <c r="E24" s="66">
        <f t="shared" si="0"/>
        <v>10</v>
      </c>
      <c r="F24" s="65">
        <f>VLOOKUP($A24,'Return Data'!$B$7:$R$2843,6,0)</f>
        <v>2.7082999999999999</v>
      </c>
      <c r="G24" s="66">
        <f t="shared" si="1"/>
        <v>10</v>
      </c>
      <c r="H24" s="65">
        <f>VLOOKUP($A24,'Return Data'!$B$7:$R$2843,7,0)</f>
        <v>2.8908999999999998</v>
      </c>
      <c r="I24" s="66">
        <f t="shared" si="2"/>
        <v>10</v>
      </c>
      <c r="J24" s="65">
        <f>VLOOKUP($A24,'Return Data'!$B$7:$R$2843,8,0)</f>
        <v>3.2867999999999999</v>
      </c>
      <c r="K24" s="66">
        <f t="shared" si="3"/>
        <v>6</v>
      </c>
      <c r="L24" s="65">
        <f>VLOOKUP($A24,'Return Data'!$B$7:$R$2843,9,0)</f>
        <v>3.0148000000000001</v>
      </c>
      <c r="M24" s="66">
        <f t="shared" si="4"/>
        <v>11</v>
      </c>
      <c r="N24" s="65">
        <f>VLOOKUP($A24,'Return Data'!$B$7:$R$2843,10,0)</f>
        <v>3.6301000000000001</v>
      </c>
      <c r="O24" s="66">
        <f t="shared" si="5"/>
        <v>8</v>
      </c>
      <c r="P24" s="65">
        <f>VLOOKUP($A24,'Return Data'!$B$7:$R$2843,11,0)</f>
        <v>3.1101999999999999</v>
      </c>
      <c r="Q24" s="66">
        <f t="shared" si="6"/>
        <v>16</v>
      </c>
      <c r="R24" s="65">
        <f>VLOOKUP($A24,'Return Data'!$B$7:$R$2843,12,0)</f>
        <v>3.5121000000000002</v>
      </c>
      <c r="S24" s="66">
        <f t="shared" si="7"/>
        <v>15</v>
      </c>
      <c r="T24" s="65">
        <f>VLOOKUP($A24,'Return Data'!$B$7:$R$2843,13,0)</f>
        <v>4.0936000000000003</v>
      </c>
      <c r="U24" s="66">
        <f t="shared" si="8"/>
        <v>11</v>
      </c>
      <c r="V24" s="65"/>
      <c r="W24" s="66"/>
      <c r="X24" s="65"/>
      <c r="Y24" s="66"/>
      <c r="Z24" s="65">
        <f>VLOOKUP($A24,'Return Data'!$B$7:$R$2843,16,0)</f>
        <v>5.2752999999999997</v>
      </c>
      <c r="AA24" s="67">
        <f t="shared" si="10"/>
        <v>21</v>
      </c>
    </row>
    <row r="25" spans="1:27" x14ac:dyDescent="0.3">
      <c r="A25" s="63" t="s">
        <v>1539</v>
      </c>
      <c r="B25" s="64">
        <f>VLOOKUP($A25,'Return Data'!$B$7:$R$2843,3,0)</f>
        <v>44347</v>
      </c>
      <c r="C25" s="65">
        <f>VLOOKUP($A25,'Return Data'!$B$7:$R$2843,4,0)</f>
        <v>13.5906</v>
      </c>
      <c r="D25" s="65">
        <f>VLOOKUP($A25,'Return Data'!$B$7:$R$2843,5,0)</f>
        <v>2.4176000000000002</v>
      </c>
      <c r="E25" s="66">
        <f t="shared" si="0"/>
        <v>16</v>
      </c>
      <c r="F25" s="65">
        <f>VLOOKUP($A25,'Return Data'!$B$7:$R$2843,6,0)</f>
        <v>2.4176000000000002</v>
      </c>
      <c r="G25" s="66">
        <f t="shared" si="1"/>
        <v>16</v>
      </c>
      <c r="H25" s="65">
        <f>VLOOKUP($A25,'Return Data'!$B$7:$R$2843,7,0)</f>
        <v>2.1494</v>
      </c>
      <c r="I25" s="66">
        <f t="shared" si="2"/>
        <v>21</v>
      </c>
      <c r="J25" s="65">
        <f>VLOOKUP($A25,'Return Data'!$B$7:$R$2843,8,0)</f>
        <v>2.3616999999999999</v>
      </c>
      <c r="K25" s="66">
        <f t="shared" si="3"/>
        <v>25</v>
      </c>
      <c r="L25" s="65">
        <f>VLOOKUP($A25,'Return Data'!$B$7:$R$2843,9,0)</f>
        <v>2.4220999999999999</v>
      </c>
      <c r="M25" s="66">
        <f t="shared" si="4"/>
        <v>21</v>
      </c>
      <c r="N25" s="65">
        <f>VLOOKUP($A25,'Return Data'!$B$7:$R$2843,10,0)</f>
        <v>2.3917999999999999</v>
      </c>
      <c r="O25" s="66">
        <f t="shared" si="5"/>
        <v>26</v>
      </c>
      <c r="P25" s="65">
        <f>VLOOKUP($A25,'Return Data'!$B$7:$R$2843,11,0)</f>
        <v>2.4068999999999998</v>
      </c>
      <c r="Q25" s="66">
        <f t="shared" si="6"/>
        <v>25</v>
      </c>
      <c r="R25" s="65">
        <f>VLOOKUP($A25,'Return Data'!$B$7:$R$2843,12,0)</f>
        <v>2.7961</v>
      </c>
      <c r="S25" s="66">
        <f t="shared" si="7"/>
        <v>24</v>
      </c>
      <c r="T25" s="65">
        <f>VLOOKUP($A25,'Return Data'!$B$7:$R$2843,13,0)</f>
        <v>2.8902000000000001</v>
      </c>
      <c r="U25" s="66">
        <f t="shared" si="8"/>
        <v>26</v>
      </c>
      <c r="V25" s="65">
        <f>VLOOKUP($A25,'Return Data'!$B$7:$R$2843,17,0)</f>
        <v>4.3673999999999999</v>
      </c>
      <c r="W25" s="66">
        <f t="shared" si="9"/>
        <v>18</v>
      </c>
      <c r="X25" s="65">
        <f>VLOOKUP($A25,'Return Data'!$B$7:$R$2843,14,0)</f>
        <v>0.15509999999999999</v>
      </c>
      <c r="Y25" s="66">
        <f t="shared" si="11"/>
        <v>17</v>
      </c>
      <c r="Z25" s="65">
        <f>VLOOKUP($A25,'Return Data'!$B$7:$R$2843,16,0)</f>
        <v>4.0449000000000002</v>
      </c>
      <c r="AA25" s="67">
        <f t="shared" si="10"/>
        <v>25</v>
      </c>
    </row>
    <row r="26" spans="1:27" x14ac:dyDescent="0.3">
      <c r="A26" s="63" t="s">
        <v>2030</v>
      </c>
      <c r="B26" s="64">
        <f>VLOOKUP($A26,'Return Data'!$B$7:$R$2843,3,0)</f>
        <v>44347</v>
      </c>
      <c r="C26" s="65">
        <f>VLOOKUP($A26,'Return Data'!$B$7:$R$2843,4,0)</f>
        <v>2201.09</v>
      </c>
      <c r="D26" s="65">
        <f>VLOOKUP($A26,'Return Data'!$B$7:$R$2843,5,0)</f>
        <v>1.0226999999999999</v>
      </c>
      <c r="E26" s="66">
        <f t="shared" si="0"/>
        <v>25</v>
      </c>
      <c r="F26" s="65">
        <f>VLOOKUP($A26,'Return Data'!$B$7:$R$2843,6,0)</f>
        <v>1.0226999999999999</v>
      </c>
      <c r="G26" s="66">
        <f t="shared" si="1"/>
        <v>25</v>
      </c>
      <c r="H26" s="65">
        <f>VLOOKUP($A26,'Return Data'!$B$7:$R$2843,7,0)</f>
        <v>1.5562</v>
      </c>
      <c r="I26" s="66">
        <f t="shared" si="2"/>
        <v>26</v>
      </c>
      <c r="J26" s="65">
        <f>VLOOKUP($A26,'Return Data'!$B$7:$R$2843,8,0)</f>
        <v>1.6718</v>
      </c>
      <c r="K26" s="66">
        <f t="shared" si="3"/>
        <v>27</v>
      </c>
      <c r="L26" s="65">
        <f>VLOOKUP($A26,'Return Data'!$B$7:$R$2843,9,0)</f>
        <v>1.6589</v>
      </c>
      <c r="M26" s="66">
        <f t="shared" si="4"/>
        <v>26</v>
      </c>
      <c r="N26" s="65">
        <f>VLOOKUP($A26,'Return Data'!$B$7:$R$2843,10,0)</f>
        <v>2.1004999999999998</v>
      </c>
      <c r="O26" s="66">
        <f t="shared" si="5"/>
        <v>27</v>
      </c>
      <c r="P26" s="65">
        <f>VLOOKUP($A26,'Return Data'!$B$7:$R$2843,11,0)</f>
        <v>1.6932</v>
      </c>
      <c r="Q26" s="66">
        <f t="shared" si="6"/>
        <v>27</v>
      </c>
      <c r="R26" s="65">
        <f>VLOOKUP($A26,'Return Data'!$B$7:$R$2843,12,0)</f>
        <v>1.9615</v>
      </c>
      <c r="S26" s="66">
        <f t="shared" si="7"/>
        <v>27</v>
      </c>
      <c r="T26" s="65">
        <f>VLOOKUP($A26,'Return Data'!$B$7:$R$2843,13,0)</f>
        <v>2.3107000000000002</v>
      </c>
      <c r="U26" s="66">
        <f t="shared" si="8"/>
        <v>27</v>
      </c>
      <c r="V26" s="65">
        <f>VLOOKUP($A26,'Return Data'!$B$7:$R$2843,17,0)</f>
        <v>3.9266999999999999</v>
      </c>
      <c r="W26" s="66">
        <f t="shared" si="9"/>
        <v>20</v>
      </c>
      <c r="X26" s="65">
        <f>VLOOKUP($A26,'Return Data'!$B$7:$R$2843,14,0)</f>
        <v>4.9894999999999996</v>
      </c>
      <c r="Y26" s="66">
        <f t="shared" si="11"/>
        <v>13</v>
      </c>
      <c r="Z26" s="65">
        <f>VLOOKUP($A26,'Return Data'!$B$7:$R$2843,16,0)</f>
        <v>7.2413999999999996</v>
      </c>
      <c r="AA26" s="67">
        <f t="shared" si="10"/>
        <v>11</v>
      </c>
    </row>
    <row r="27" spans="1:27" x14ac:dyDescent="0.3">
      <c r="A27" s="63" t="s">
        <v>1540</v>
      </c>
      <c r="B27" s="64">
        <f>VLOOKUP($A27,'Return Data'!$B$7:$R$2843,3,0)</f>
        <v>44347</v>
      </c>
      <c r="C27" s="65">
        <f>VLOOKUP($A27,'Return Data'!$B$7:$R$2843,4,0)</f>
        <v>3067.6559000000002</v>
      </c>
      <c r="D27" s="65">
        <f>VLOOKUP($A27,'Return Data'!$B$7:$R$2843,5,0)</f>
        <v>3.1419999999999999</v>
      </c>
      <c r="E27" s="66">
        <f t="shared" si="0"/>
        <v>5</v>
      </c>
      <c r="F27" s="65">
        <f>VLOOKUP($A27,'Return Data'!$B$7:$R$2843,6,0)</f>
        <v>3.1419999999999999</v>
      </c>
      <c r="G27" s="66">
        <f t="shared" si="1"/>
        <v>5</v>
      </c>
      <c r="H27" s="65">
        <f>VLOOKUP($A27,'Return Data'!$B$7:$R$2843,7,0)</f>
        <v>3.1684000000000001</v>
      </c>
      <c r="I27" s="66">
        <f t="shared" si="2"/>
        <v>4</v>
      </c>
      <c r="J27" s="65">
        <f>VLOOKUP($A27,'Return Data'!$B$7:$R$2843,8,0)</f>
        <v>3.9876999999999998</v>
      </c>
      <c r="K27" s="66">
        <f t="shared" si="3"/>
        <v>3</v>
      </c>
      <c r="L27" s="65">
        <f>VLOOKUP($A27,'Return Data'!$B$7:$R$2843,9,0)</f>
        <v>3.7745000000000002</v>
      </c>
      <c r="M27" s="66">
        <f t="shared" si="4"/>
        <v>3</v>
      </c>
      <c r="N27" s="65">
        <f>VLOOKUP($A27,'Return Data'!$B$7:$R$2843,10,0)</f>
        <v>5.0571999999999999</v>
      </c>
      <c r="O27" s="66">
        <f t="shared" si="5"/>
        <v>2</v>
      </c>
      <c r="P27" s="65">
        <f>VLOOKUP($A27,'Return Data'!$B$7:$R$2843,11,0)</f>
        <v>4.3609</v>
      </c>
      <c r="Q27" s="66">
        <f t="shared" si="6"/>
        <v>2</v>
      </c>
      <c r="R27" s="65">
        <f>VLOOKUP($A27,'Return Data'!$B$7:$R$2843,12,0)</f>
        <v>5.3037999999999998</v>
      </c>
      <c r="S27" s="66">
        <f t="shared" si="7"/>
        <v>2</v>
      </c>
      <c r="T27" s="65">
        <f>VLOOKUP($A27,'Return Data'!$B$7:$R$2843,13,0)</f>
        <v>4.7045000000000003</v>
      </c>
      <c r="U27" s="66">
        <f t="shared" si="8"/>
        <v>4</v>
      </c>
      <c r="V27" s="65">
        <f>VLOOKUP($A27,'Return Data'!$B$7:$R$2843,17,0)</f>
        <v>2.6162999999999998</v>
      </c>
      <c r="W27" s="66">
        <f t="shared" si="9"/>
        <v>22</v>
      </c>
      <c r="X27" s="65">
        <f>VLOOKUP($A27,'Return Data'!$B$7:$R$2843,14,0)</f>
        <v>4.0846999999999998</v>
      </c>
      <c r="Y27" s="66">
        <f t="shared" si="11"/>
        <v>15</v>
      </c>
      <c r="Z27" s="65">
        <f>VLOOKUP($A27,'Return Data'!$B$7:$R$2843,16,0)</f>
        <v>5.9180000000000001</v>
      </c>
      <c r="AA27" s="67">
        <f t="shared" si="10"/>
        <v>19</v>
      </c>
    </row>
    <row r="28" spans="1:27" x14ac:dyDescent="0.3">
      <c r="A28" s="63" t="s">
        <v>1544</v>
      </c>
      <c r="B28" s="64">
        <f>VLOOKUP($A28,'Return Data'!$B$7:$R$2843,3,0)</f>
        <v>44347</v>
      </c>
      <c r="C28" s="65">
        <f>VLOOKUP($A28,'Return Data'!$B$7:$R$2843,4,0)</f>
        <v>27.209099999999999</v>
      </c>
      <c r="D28" s="65">
        <f>VLOOKUP($A28,'Return Data'!$B$7:$R$2843,5,0)</f>
        <v>3.0861000000000001</v>
      </c>
      <c r="E28" s="66">
        <f t="shared" si="0"/>
        <v>7</v>
      </c>
      <c r="F28" s="65">
        <f>VLOOKUP($A28,'Return Data'!$B$7:$R$2843,6,0)</f>
        <v>3.0861000000000001</v>
      </c>
      <c r="G28" s="66">
        <f t="shared" si="1"/>
        <v>7</v>
      </c>
      <c r="H28" s="65">
        <f>VLOOKUP($A28,'Return Data'!$B$7:$R$2843,7,0)</f>
        <v>2.8186</v>
      </c>
      <c r="I28" s="66">
        <f t="shared" si="2"/>
        <v>12</v>
      </c>
      <c r="J28" s="65">
        <f>VLOOKUP($A28,'Return Data'!$B$7:$R$2843,8,0)</f>
        <v>3.5693000000000001</v>
      </c>
      <c r="K28" s="66">
        <f t="shared" si="3"/>
        <v>4</v>
      </c>
      <c r="L28" s="65">
        <f>VLOOKUP($A28,'Return Data'!$B$7:$R$2843,9,0)</f>
        <v>3.0716999999999999</v>
      </c>
      <c r="M28" s="66">
        <f t="shared" si="4"/>
        <v>8</v>
      </c>
      <c r="N28" s="65">
        <f>VLOOKUP($A28,'Return Data'!$B$7:$R$2843,10,0)</f>
        <v>3.4569000000000001</v>
      </c>
      <c r="O28" s="66">
        <f t="shared" si="5"/>
        <v>13</v>
      </c>
      <c r="P28" s="65">
        <f>VLOOKUP($A28,'Return Data'!$B$7:$R$2843,11,0)</f>
        <v>3.2166999999999999</v>
      </c>
      <c r="Q28" s="66">
        <f t="shared" si="6"/>
        <v>11</v>
      </c>
      <c r="R28" s="65">
        <f>VLOOKUP($A28,'Return Data'!$B$7:$R$2843,12,0)</f>
        <v>3.6299000000000001</v>
      </c>
      <c r="S28" s="66">
        <f t="shared" si="7"/>
        <v>11</v>
      </c>
      <c r="T28" s="65">
        <f>VLOOKUP($A28,'Return Data'!$B$7:$R$2843,13,0)</f>
        <v>3.9405999999999999</v>
      </c>
      <c r="U28" s="66">
        <f t="shared" si="8"/>
        <v>13</v>
      </c>
      <c r="V28" s="65">
        <f>VLOOKUP($A28,'Return Data'!$B$7:$R$2843,17,0)</f>
        <v>8.7440999999999995</v>
      </c>
      <c r="W28" s="66">
        <f t="shared" si="9"/>
        <v>1</v>
      </c>
      <c r="X28" s="65">
        <f>VLOOKUP($A28,'Return Data'!$B$7:$R$2843,14,0)</f>
        <v>8.5443999999999996</v>
      </c>
      <c r="Y28" s="66">
        <f t="shared" si="11"/>
        <v>1</v>
      </c>
      <c r="Z28" s="65">
        <f>VLOOKUP($A28,'Return Data'!$B$7:$R$2843,16,0)</f>
        <v>8.0586000000000002</v>
      </c>
      <c r="AA28" s="67">
        <f t="shared" si="10"/>
        <v>2</v>
      </c>
    </row>
    <row r="29" spans="1:27" x14ac:dyDescent="0.3">
      <c r="A29" s="63" t="s">
        <v>1546</v>
      </c>
      <c r="B29" s="64">
        <f>VLOOKUP($A29,'Return Data'!$B$7:$R$2843,3,0)</f>
        <v>44347</v>
      </c>
      <c r="C29" s="65">
        <f>VLOOKUP($A29,'Return Data'!$B$7:$R$2843,4,0)</f>
        <v>2186.5871999999999</v>
      </c>
      <c r="D29" s="65">
        <f>VLOOKUP($A29,'Return Data'!$B$7:$R$2843,5,0)</f>
        <v>2.3195999999999999</v>
      </c>
      <c r="E29" s="66">
        <f t="shared" si="0"/>
        <v>20</v>
      </c>
      <c r="F29" s="65">
        <f>VLOOKUP($A29,'Return Data'!$B$7:$R$2843,6,0)</f>
        <v>2.3195999999999999</v>
      </c>
      <c r="G29" s="66">
        <f t="shared" si="1"/>
        <v>20</v>
      </c>
      <c r="H29" s="65">
        <f>VLOOKUP($A29,'Return Data'!$B$7:$R$2843,7,0)</f>
        <v>2.0951</v>
      </c>
      <c r="I29" s="66">
        <f t="shared" si="2"/>
        <v>23</v>
      </c>
      <c r="J29" s="65">
        <f>VLOOKUP($A29,'Return Data'!$B$7:$R$2843,8,0)</f>
        <v>2.6924000000000001</v>
      </c>
      <c r="K29" s="66">
        <f t="shared" si="3"/>
        <v>20</v>
      </c>
      <c r="L29" s="65">
        <f>VLOOKUP($A29,'Return Data'!$B$7:$R$2843,9,0)</f>
        <v>2.3327</v>
      </c>
      <c r="M29" s="66">
        <f t="shared" si="4"/>
        <v>23</v>
      </c>
      <c r="N29" s="65">
        <f>VLOOKUP($A29,'Return Data'!$B$7:$R$2843,10,0)</f>
        <v>2.9535</v>
      </c>
      <c r="O29" s="66">
        <f t="shared" si="5"/>
        <v>22</v>
      </c>
      <c r="P29" s="65">
        <f>VLOOKUP($A29,'Return Data'!$B$7:$R$2843,11,0)</f>
        <v>2.5992000000000002</v>
      </c>
      <c r="Q29" s="66">
        <f t="shared" si="6"/>
        <v>23</v>
      </c>
      <c r="R29" s="65">
        <f>VLOOKUP($A29,'Return Data'!$B$7:$R$2843,12,0)</f>
        <v>2.8043999999999998</v>
      </c>
      <c r="S29" s="66">
        <f t="shared" si="7"/>
        <v>23</v>
      </c>
      <c r="T29" s="65">
        <f>VLOOKUP($A29,'Return Data'!$B$7:$R$2843,13,0)</f>
        <v>2.9819</v>
      </c>
      <c r="U29" s="66">
        <f t="shared" si="8"/>
        <v>25</v>
      </c>
      <c r="V29" s="65">
        <f>VLOOKUP($A29,'Return Data'!$B$7:$R$2843,17,0)</f>
        <v>4.2769000000000004</v>
      </c>
      <c r="W29" s="66">
        <f t="shared" si="9"/>
        <v>19</v>
      </c>
      <c r="X29" s="65">
        <f>VLOOKUP($A29,'Return Data'!$B$7:$R$2843,14,0)</f>
        <v>3.3287</v>
      </c>
      <c r="Y29" s="66">
        <f t="shared" si="11"/>
        <v>16</v>
      </c>
      <c r="Z29" s="65">
        <f>VLOOKUP($A29,'Return Data'!$B$7:$R$2843,16,0)</f>
        <v>5.9969999999999999</v>
      </c>
      <c r="AA29" s="67">
        <f t="shared" si="10"/>
        <v>18</v>
      </c>
    </row>
    <row r="30" spans="1:27" x14ac:dyDescent="0.3">
      <c r="A30" s="63" t="s">
        <v>1549</v>
      </c>
      <c r="B30" s="64">
        <f>VLOOKUP($A30,'Return Data'!$B$7:$R$2843,3,0)</f>
        <v>44347</v>
      </c>
      <c r="C30" s="65">
        <f>VLOOKUP($A30,'Return Data'!$B$7:$R$2843,4,0)</f>
        <v>4703.2906000000003</v>
      </c>
      <c r="D30" s="65">
        <f>VLOOKUP($A30,'Return Data'!$B$7:$R$2843,5,0)</f>
        <v>2.6019000000000001</v>
      </c>
      <c r="E30" s="66">
        <f t="shared" si="0"/>
        <v>11</v>
      </c>
      <c r="F30" s="65">
        <f>VLOOKUP($A30,'Return Data'!$B$7:$R$2843,6,0)</f>
        <v>2.6019000000000001</v>
      </c>
      <c r="G30" s="66">
        <f t="shared" si="1"/>
        <v>11</v>
      </c>
      <c r="H30" s="65">
        <f>VLOOKUP($A30,'Return Data'!$B$7:$R$2843,7,0)</f>
        <v>2.4701</v>
      </c>
      <c r="I30" s="66">
        <f t="shared" si="2"/>
        <v>16</v>
      </c>
      <c r="J30" s="65">
        <f>VLOOKUP($A30,'Return Data'!$B$7:$R$2843,8,0)</f>
        <v>2.7936999999999999</v>
      </c>
      <c r="K30" s="66">
        <f t="shared" si="3"/>
        <v>17</v>
      </c>
      <c r="L30" s="65">
        <f>VLOOKUP($A30,'Return Data'!$B$7:$R$2843,9,0)</f>
        <v>2.7902</v>
      </c>
      <c r="M30" s="66">
        <f t="shared" si="4"/>
        <v>15</v>
      </c>
      <c r="N30" s="65">
        <f>VLOOKUP($A30,'Return Data'!$B$7:$R$2843,10,0)</f>
        <v>3.5367000000000002</v>
      </c>
      <c r="O30" s="66">
        <f t="shared" si="5"/>
        <v>11</v>
      </c>
      <c r="P30" s="65">
        <f>VLOOKUP($A30,'Return Data'!$B$7:$R$2843,11,0)</f>
        <v>3.1983000000000001</v>
      </c>
      <c r="Q30" s="66">
        <f t="shared" si="6"/>
        <v>13</v>
      </c>
      <c r="R30" s="65">
        <f>VLOOKUP($A30,'Return Data'!$B$7:$R$2843,12,0)</f>
        <v>3.6545000000000001</v>
      </c>
      <c r="S30" s="66">
        <f t="shared" si="7"/>
        <v>10</v>
      </c>
      <c r="T30" s="65">
        <f>VLOOKUP($A30,'Return Data'!$B$7:$R$2843,13,0)</f>
        <v>4.1896000000000004</v>
      </c>
      <c r="U30" s="66">
        <f t="shared" si="8"/>
        <v>8</v>
      </c>
      <c r="V30" s="65">
        <f>VLOOKUP($A30,'Return Data'!$B$7:$R$2843,17,0)</f>
        <v>5.8215000000000003</v>
      </c>
      <c r="W30" s="66">
        <f t="shared" si="9"/>
        <v>7</v>
      </c>
      <c r="X30" s="65">
        <f>VLOOKUP($A30,'Return Data'!$B$7:$R$2843,14,0)</f>
        <v>6.6990999999999996</v>
      </c>
      <c r="Y30" s="66">
        <f t="shared" si="11"/>
        <v>5</v>
      </c>
      <c r="Z30" s="65">
        <f>VLOOKUP($A30,'Return Data'!$B$7:$R$2843,16,0)</f>
        <v>7.2742000000000004</v>
      </c>
      <c r="AA30" s="67">
        <f t="shared" si="10"/>
        <v>9</v>
      </c>
    </row>
    <row r="31" spans="1:27" x14ac:dyDescent="0.3">
      <c r="A31" s="63" t="s">
        <v>1551</v>
      </c>
      <c r="B31" s="64">
        <f>VLOOKUP($A31,'Return Data'!$B$7:$R$2843,3,0)</f>
        <v>44347</v>
      </c>
      <c r="C31" s="65">
        <f>VLOOKUP($A31,'Return Data'!$B$7:$R$2843,4,0)</f>
        <v>10.891999999999999</v>
      </c>
      <c r="D31" s="65">
        <f>VLOOKUP($A31,'Return Data'!$B$7:$R$2843,5,0)</f>
        <v>2.0110000000000001</v>
      </c>
      <c r="E31" s="66">
        <f t="shared" si="0"/>
        <v>22</v>
      </c>
      <c r="F31" s="65">
        <f>VLOOKUP($A31,'Return Data'!$B$7:$R$2843,6,0)</f>
        <v>2.0110000000000001</v>
      </c>
      <c r="G31" s="66">
        <f t="shared" si="1"/>
        <v>22</v>
      </c>
      <c r="H31" s="65">
        <f>VLOOKUP($A31,'Return Data'!$B$7:$R$2843,7,0)</f>
        <v>1.6760999999999999</v>
      </c>
      <c r="I31" s="66">
        <f t="shared" si="2"/>
        <v>25</v>
      </c>
      <c r="J31" s="65">
        <f>VLOOKUP($A31,'Return Data'!$B$7:$R$2843,8,0)</f>
        <v>2.2759</v>
      </c>
      <c r="K31" s="66">
        <f t="shared" si="3"/>
        <v>26</v>
      </c>
      <c r="L31" s="65">
        <f>VLOOKUP($A31,'Return Data'!$B$7:$R$2843,9,0)</f>
        <v>2.2311000000000001</v>
      </c>
      <c r="M31" s="66">
        <f t="shared" si="4"/>
        <v>25</v>
      </c>
      <c r="N31" s="65">
        <f>VLOOKUP($A31,'Return Data'!$B$7:$R$2843,10,0)</f>
        <v>2.6307999999999998</v>
      </c>
      <c r="O31" s="66">
        <f t="shared" si="5"/>
        <v>24</v>
      </c>
      <c r="P31" s="65">
        <f>VLOOKUP($A31,'Return Data'!$B$7:$R$2843,11,0)</f>
        <v>2.2664</v>
      </c>
      <c r="Q31" s="66">
        <f t="shared" si="6"/>
        <v>26</v>
      </c>
      <c r="R31" s="65">
        <f>VLOOKUP($A31,'Return Data'!$B$7:$R$2843,12,0)</f>
        <v>2.6042000000000001</v>
      </c>
      <c r="S31" s="66">
        <f t="shared" si="7"/>
        <v>26</v>
      </c>
      <c r="T31" s="65">
        <f>VLOOKUP($A31,'Return Data'!$B$7:$R$2843,13,0)</f>
        <v>2.9977999999999998</v>
      </c>
      <c r="U31" s="66">
        <f t="shared" si="8"/>
        <v>24</v>
      </c>
      <c r="V31" s="65"/>
      <c r="W31" s="66"/>
      <c r="X31" s="65"/>
      <c r="Y31" s="66"/>
      <c r="Z31" s="65">
        <f>VLOOKUP($A31,'Return Data'!$B$7:$R$2843,16,0)</f>
        <v>4.5099</v>
      </c>
      <c r="AA31" s="67">
        <f t="shared" si="10"/>
        <v>23</v>
      </c>
    </row>
    <row r="32" spans="1:27" x14ac:dyDescent="0.3">
      <c r="A32" s="63" t="s">
        <v>1553</v>
      </c>
      <c r="B32" s="64">
        <f>VLOOKUP($A32,'Return Data'!$B$7:$R$2843,3,0)</f>
        <v>44347</v>
      </c>
      <c r="C32" s="65">
        <f>VLOOKUP($A32,'Return Data'!$B$7:$R$2843,4,0)</f>
        <v>11.3278</v>
      </c>
      <c r="D32" s="65">
        <f>VLOOKUP($A32,'Return Data'!$B$7:$R$2843,5,0)</f>
        <v>2.3633999999999999</v>
      </c>
      <c r="E32" s="66">
        <f t="shared" si="0"/>
        <v>18</v>
      </c>
      <c r="F32" s="65">
        <f>VLOOKUP($A32,'Return Data'!$B$7:$R$2843,6,0)</f>
        <v>2.3633999999999999</v>
      </c>
      <c r="G32" s="66">
        <f t="shared" si="1"/>
        <v>18</v>
      </c>
      <c r="H32" s="65">
        <f>VLOOKUP($A32,'Return Data'!$B$7:$R$2843,7,0)</f>
        <v>2.3026</v>
      </c>
      <c r="I32" s="66">
        <f t="shared" si="2"/>
        <v>20</v>
      </c>
      <c r="J32" s="65">
        <f>VLOOKUP($A32,'Return Data'!$B$7:$R$2843,8,0)</f>
        <v>2.8801000000000001</v>
      </c>
      <c r="K32" s="66">
        <f t="shared" si="3"/>
        <v>15</v>
      </c>
      <c r="L32" s="65">
        <f>VLOOKUP($A32,'Return Data'!$B$7:$R$2843,9,0)</f>
        <v>2.7296</v>
      </c>
      <c r="M32" s="66">
        <f t="shared" si="4"/>
        <v>16</v>
      </c>
      <c r="N32" s="65">
        <f>VLOOKUP($A32,'Return Data'!$B$7:$R$2843,10,0)</f>
        <v>3.3363</v>
      </c>
      <c r="O32" s="66">
        <f t="shared" si="5"/>
        <v>17</v>
      </c>
      <c r="P32" s="65">
        <f>VLOOKUP($A32,'Return Data'!$B$7:$R$2843,11,0)</f>
        <v>2.8948</v>
      </c>
      <c r="Q32" s="66">
        <f t="shared" si="6"/>
        <v>21</v>
      </c>
      <c r="R32" s="65">
        <f>VLOOKUP($A32,'Return Data'!$B$7:$R$2843,12,0)</f>
        <v>3.2770000000000001</v>
      </c>
      <c r="S32" s="66">
        <f t="shared" si="7"/>
        <v>20</v>
      </c>
      <c r="T32" s="65">
        <f>VLOOKUP($A32,'Return Data'!$B$7:$R$2843,13,0)</f>
        <v>3.5405000000000002</v>
      </c>
      <c r="U32" s="66">
        <f t="shared" si="8"/>
        <v>20</v>
      </c>
      <c r="V32" s="65">
        <f>VLOOKUP($A32,'Return Data'!$B$7:$R$2843,17,0)</f>
        <v>5.0340999999999996</v>
      </c>
      <c r="W32" s="66">
        <f t="shared" si="9"/>
        <v>15</v>
      </c>
      <c r="X32" s="65"/>
      <c r="Y32" s="66"/>
      <c r="Z32" s="65">
        <f>VLOOKUP($A32,'Return Data'!$B$7:$R$2843,16,0)</f>
        <v>5.4339000000000004</v>
      </c>
      <c r="AA32" s="67">
        <f t="shared" si="10"/>
        <v>20</v>
      </c>
    </row>
    <row r="33" spans="1:27" x14ac:dyDescent="0.3">
      <c r="A33" s="63" t="s">
        <v>1555</v>
      </c>
      <c r="B33" s="64">
        <f>VLOOKUP($A33,'Return Data'!$B$7:$R$2843,3,0)</f>
        <v>44347</v>
      </c>
      <c r="C33" s="65">
        <f>VLOOKUP($A33,'Return Data'!$B$7:$R$2843,4,0)</f>
        <v>3276.7901999999999</v>
      </c>
      <c r="D33" s="65">
        <f>VLOOKUP($A33,'Return Data'!$B$7:$R$2843,5,0)</f>
        <v>3.3824000000000001</v>
      </c>
      <c r="E33" s="66">
        <f t="shared" si="0"/>
        <v>2</v>
      </c>
      <c r="F33" s="65">
        <f>VLOOKUP($A33,'Return Data'!$B$7:$R$2843,6,0)</f>
        <v>3.3824000000000001</v>
      </c>
      <c r="G33" s="66">
        <f t="shared" si="1"/>
        <v>2</v>
      </c>
      <c r="H33" s="65">
        <f>VLOOKUP($A33,'Return Data'!$B$7:$R$2843,7,0)</f>
        <v>2.8462999999999998</v>
      </c>
      <c r="I33" s="66">
        <f t="shared" si="2"/>
        <v>11</v>
      </c>
      <c r="J33" s="65">
        <f>VLOOKUP($A33,'Return Data'!$B$7:$R$2843,8,0)</f>
        <v>3.1631999999999998</v>
      </c>
      <c r="K33" s="66">
        <f t="shared" si="3"/>
        <v>7</v>
      </c>
      <c r="L33" s="65">
        <f>VLOOKUP($A33,'Return Data'!$B$7:$R$2843,9,0)</f>
        <v>2.9982000000000002</v>
      </c>
      <c r="M33" s="66">
        <f t="shared" si="4"/>
        <v>12</v>
      </c>
      <c r="N33" s="65">
        <f>VLOOKUP($A33,'Return Data'!$B$7:$R$2843,10,0)</f>
        <v>3.3765000000000001</v>
      </c>
      <c r="O33" s="66">
        <f t="shared" si="5"/>
        <v>15</v>
      </c>
      <c r="P33" s="65">
        <f>VLOOKUP($A33,'Return Data'!$B$7:$R$2843,11,0)</f>
        <v>3.3765999999999998</v>
      </c>
      <c r="Q33" s="66">
        <f t="shared" si="6"/>
        <v>9</v>
      </c>
      <c r="R33" s="65">
        <f>VLOOKUP($A33,'Return Data'!$B$7:$R$2843,12,0)</f>
        <v>3.8933</v>
      </c>
      <c r="S33" s="66">
        <f t="shared" si="7"/>
        <v>7</v>
      </c>
      <c r="T33" s="65">
        <f>VLOOKUP($A33,'Return Data'!$B$7:$R$2843,13,0)</f>
        <v>4.2304000000000004</v>
      </c>
      <c r="U33" s="66">
        <f t="shared" si="8"/>
        <v>7</v>
      </c>
      <c r="V33" s="65">
        <f>VLOOKUP($A33,'Return Data'!$B$7:$R$2843,17,0)</f>
        <v>3.3801000000000001</v>
      </c>
      <c r="W33" s="66">
        <f t="shared" si="9"/>
        <v>21</v>
      </c>
      <c r="X33" s="65">
        <f>VLOOKUP($A33,'Return Data'!$B$7:$R$2843,14,0)</f>
        <v>4.7522000000000002</v>
      </c>
      <c r="Y33" s="66">
        <f t="shared" si="11"/>
        <v>14</v>
      </c>
      <c r="Z33" s="65">
        <f>VLOOKUP($A33,'Return Data'!$B$7:$R$2843,16,0)</f>
        <v>6.9082999999999997</v>
      </c>
      <c r="AA33" s="67">
        <f t="shared" si="10"/>
        <v>13</v>
      </c>
    </row>
    <row r="34" spans="1:27" x14ac:dyDescent="0.3">
      <c r="A34" s="63" t="s">
        <v>1557</v>
      </c>
      <c r="B34" s="64">
        <f>VLOOKUP($A34,'Return Data'!$B$7:$R$2843,3,0)</f>
        <v>44347</v>
      </c>
      <c r="C34" s="65">
        <f>VLOOKUP($A34,'Return Data'!$B$7:$R$2843,4,0)</f>
        <v>1089.8357000000001</v>
      </c>
      <c r="D34" s="65">
        <f>VLOOKUP($A34,'Return Data'!$B$7:$R$2843,5,0)</f>
        <v>2.4464999999999999</v>
      </c>
      <c r="E34" s="66">
        <f t="shared" si="0"/>
        <v>15</v>
      </c>
      <c r="F34" s="65">
        <f>VLOOKUP($A34,'Return Data'!$B$7:$R$2843,6,0)</f>
        <v>2.4464999999999999</v>
      </c>
      <c r="G34" s="66">
        <f t="shared" si="1"/>
        <v>15</v>
      </c>
      <c r="H34" s="65">
        <f>VLOOKUP($A34,'Return Data'!$B$7:$R$2843,7,0)</f>
        <v>2.4622999999999999</v>
      </c>
      <c r="I34" s="66">
        <f t="shared" si="2"/>
        <v>17</v>
      </c>
      <c r="J34" s="65">
        <f>VLOOKUP($A34,'Return Data'!$B$7:$R$2843,8,0)</f>
        <v>2.4702000000000002</v>
      </c>
      <c r="K34" s="66">
        <f t="shared" si="3"/>
        <v>24</v>
      </c>
      <c r="L34" s="65">
        <f>VLOOKUP($A34,'Return Data'!$B$7:$R$2843,9,0)</f>
        <v>2.3778000000000001</v>
      </c>
      <c r="M34" s="66">
        <f t="shared" si="4"/>
        <v>22</v>
      </c>
      <c r="N34" s="65">
        <f>VLOOKUP($A34,'Return Data'!$B$7:$R$2843,10,0)</f>
        <v>2.6053999999999999</v>
      </c>
      <c r="O34" s="66">
        <f t="shared" si="5"/>
        <v>25</v>
      </c>
      <c r="P34" s="65">
        <f>VLOOKUP($A34,'Return Data'!$B$7:$R$2843,11,0)</f>
        <v>3.9388999999999998</v>
      </c>
      <c r="Q34" s="66">
        <f t="shared" si="6"/>
        <v>4</v>
      </c>
      <c r="R34" s="65">
        <f>VLOOKUP($A34,'Return Data'!$B$7:$R$2843,12,0)</f>
        <v>3.5632000000000001</v>
      </c>
      <c r="S34" s="66">
        <f t="shared" si="7"/>
        <v>13</v>
      </c>
      <c r="T34" s="65">
        <f>VLOOKUP($A34,'Return Data'!$B$7:$R$2843,13,0)</f>
        <v>3.7328999999999999</v>
      </c>
      <c r="U34" s="66">
        <f t="shared" si="8"/>
        <v>16</v>
      </c>
      <c r="V34" s="65"/>
      <c r="W34" s="66"/>
      <c r="X34" s="65"/>
      <c r="Y34" s="66"/>
      <c r="Z34" s="65">
        <f>VLOOKUP($A34,'Return Data'!$B$7:$R$2843,16,0)</f>
        <v>4.4261999999999997</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1.2504777777777776</v>
      </c>
      <c r="E36" s="74"/>
      <c r="F36" s="75">
        <f>AVERAGE(F8:F34)</f>
        <v>1.2504777777777776</v>
      </c>
      <c r="G36" s="74"/>
      <c r="H36" s="75">
        <f>AVERAGE(H8:H34)</f>
        <v>3.0009370370370374</v>
      </c>
      <c r="I36" s="74"/>
      <c r="J36" s="75">
        <f>AVERAGE(J8:J34)</f>
        <v>3.0167814814814822</v>
      </c>
      <c r="K36" s="74"/>
      <c r="L36" s="75">
        <f>AVERAGE(L8:L34)</f>
        <v>2.6221296296296295</v>
      </c>
      <c r="M36" s="74"/>
      <c r="N36" s="75">
        <f>AVERAGE(N8:N34)</f>
        <v>3.5352592592592593</v>
      </c>
      <c r="O36" s="74"/>
      <c r="P36" s="75">
        <f>AVERAGE(P8:P34)</f>
        <v>3.2418000000000005</v>
      </c>
      <c r="Q36" s="74"/>
      <c r="R36" s="75">
        <f>AVERAGE(R8:R34)</f>
        <v>3.6277888888888894</v>
      </c>
      <c r="S36" s="74"/>
      <c r="T36" s="75">
        <f>AVERAGE(T8:T34)</f>
        <v>4.005122222222222</v>
      </c>
      <c r="U36" s="74"/>
      <c r="V36" s="75">
        <f>AVERAGE(V8:V34)</f>
        <v>5.3226045454545448</v>
      </c>
      <c r="W36" s="74"/>
      <c r="X36" s="75">
        <f>AVERAGE(X8:X34)</f>
        <v>5.6302999999999992</v>
      </c>
      <c r="Y36" s="74"/>
      <c r="Z36" s="75">
        <f>AVERAGE(Z8:Z34)</f>
        <v>6.3697333333333326</v>
      </c>
      <c r="AA36" s="76"/>
    </row>
    <row r="37" spans="1:27" x14ac:dyDescent="0.3">
      <c r="A37" s="73" t="s">
        <v>28</v>
      </c>
      <c r="B37" s="74"/>
      <c r="C37" s="74"/>
      <c r="D37" s="75">
        <f>MIN(D8:D34)</f>
        <v>-31.155100000000001</v>
      </c>
      <c r="E37" s="74"/>
      <c r="F37" s="75">
        <f>MIN(F8:F34)</f>
        <v>-31.155100000000001</v>
      </c>
      <c r="G37" s="74"/>
      <c r="H37" s="75">
        <f>MIN(H8:H34)</f>
        <v>1.5383</v>
      </c>
      <c r="I37" s="74"/>
      <c r="J37" s="75">
        <f>MIN(J8:J34)</f>
        <v>1.6718</v>
      </c>
      <c r="K37" s="74"/>
      <c r="L37" s="75">
        <f>MIN(L8:L34)</f>
        <v>-4.4836</v>
      </c>
      <c r="M37" s="74"/>
      <c r="N37" s="75">
        <f>MIN(N8:N34)</f>
        <v>2.1004999999999998</v>
      </c>
      <c r="O37" s="74"/>
      <c r="P37" s="75">
        <f>MIN(P8:P34)</f>
        <v>1.6932</v>
      </c>
      <c r="Q37" s="74"/>
      <c r="R37" s="75">
        <f>MIN(R8:R34)</f>
        <v>1.9615</v>
      </c>
      <c r="S37" s="74"/>
      <c r="T37" s="75">
        <f>MIN(T8:T34)</f>
        <v>2.3107000000000002</v>
      </c>
      <c r="U37" s="74"/>
      <c r="V37" s="75">
        <f>MIN(V8:V34)</f>
        <v>2.6162999999999998</v>
      </c>
      <c r="W37" s="74"/>
      <c r="X37" s="75">
        <f>MIN(X8:X34)</f>
        <v>0.15509999999999999</v>
      </c>
      <c r="Y37" s="74"/>
      <c r="Z37" s="75">
        <f>MIN(Z8:Z34)</f>
        <v>3.8412000000000002</v>
      </c>
      <c r="AA37" s="76"/>
    </row>
    <row r="38" spans="1:27" ht="15" thickBot="1" x14ac:dyDescent="0.35">
      <c r="A38" s="77" t="s">
        <v>29</v>
      </c>
      <c r="B38" s="78"/>
      <c r="C38" s="78"/>
      <c r="D38" s="79">
        <f>MAX(D8:D34)</f>
        <v>3.8656000000000001</v>
      </c>
      <c r="E38" s="78"/>
      <c r="F38" s="79">
        <f>MAX(F8:F34)</f>
        <v>3.8656000000000001</v>
      </c>
      <c r="G38" s="78"/>
      <c r="H38" s="79">
        <f>MAX(H8:H34)</f>
        <v>12.301299999999999</v>
      </c>
      <c r="I38" s="78"/>
      <c r="J38" s="79">
        <f>MAX(J8:J34)</f>
        <v>4.6889000000000003</v>
      </c>
      <c r="K38" s="78"/>
      <c r="L38" s="79">
        <f>MAX(L8:L34)</f>
        <v>4.0845000000000002</v>
      </c>
      <c r="M38" s="78"/>
      <c r="N38" s="79">
        <f>MAX(N8:N34)</f>
        <v>5.9558</v>
      </c>
      <c r="O38" s="78"/>
      <c r="P38" s="79">
        <f>MAX(P8:P34)</f>
        <v>6.1284000000000001</v>
      </c>
      <c r="Q38" s="78"/>
      <c r="R38" s="79">
        <f>MAX(R8:R34)</f>
        <v>6.7880000000000003</v>
      </c>
      <c r="S38" s="78"/>
      <c r="T38" s="79">
        <f>MAX(T8:T34)</f>
        <v>7.7398999999999996</v>
      </c>
      <c r="U38" s="78"/>
      <c r="V38" s="79">
        <f>MAX(V8:V34)</f>
        <v>8.7440999999999995</v>
      </c>
      <c r="W38" s="78"/>
      <c r="X38" s="79">
        <f>MAX(X8:X34)</f>
        <v>8.5443999999999996</v>
      </c>
      <c r="Y38" s="78"/>
      <c r="Z38" s="79">
        <f>MAX(Z8:Z34)</f>
        <v>8.4917999999999996</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44347</v>
      </c>
      <c r="C8" s="65">
        <f>VLOOKUP($A8,'Return Data'!$B$7:$R$2843,4,0)</f>
        <v>289.12110000000001</v>
      </c>
      <c r="D8" s="65">
        <f>VLOOKUP($A8,'Return Data'!$B$7:$R$2843,5,0)</f>
        <v>3.6789999999999998</v>
      </c>
      <c r="E8" s="66">
        <f t="shared" ref="E8:E24" si="0">RANK(D8,D$8:D$24,0)</f>
        <v>4</v>
      </c>
      <c r="F8" s="65">
        <f>VLOOKUP($A8,'Return Data'!$B$7:$R$2843,6,0)</f>
        <v>3.6789999999999998</v>
      </c>
      <c r="G8" s="66">
        <f t="shared" ref="G8:G24" si="1">RANK(F8,F$8:F$24,0)</f>
        <v>4</v>
      </c>
      <c r="H8" s="65">
        <f>VLOOKUP($A8,'Return Data'!$B$7:$R$2843,7,0)</f>
        <v>3.7719999999999998</v>
      </c>
      <c r="I8" s="66">
        <f t="shared" ref="I8:I24" si="2">RANK(H8,H$8:H$24,0)</f>
        <v>2</v>
      </c>
      <c r="J8" s="65">
        <f>VLOOKUP($A8,'Return Data'!$B$7:$R$2843,8,0)</f>
        <v>3.9113000000000002</v>
      </c>
      <c r="K8" s="66">
        <f t="shared" ref="K8:K24" si="3">RANK(J8,J$8:J$24,0)</f>
        <v>3</v>
      </c>
      <c r="L8" s="65">
        <f>VLOOKUP($A8,'Return Data'!$B$7:$R$2843,9,0)</f>
        <v>3.6057000000000001</v>
      </c>
      <c r="M8" s="66">
        <f t="shared" ref="M8:M24" si="4">RANK(L8,L$8:L$24,0)</f>
        <v>3</v>
      </c>
      <c r="N8" s="65">
        <f>VLOOKUP($A8,'Return Data'!$B$7:$R$2843,10,0)</f>
        <v>4.3221999999999996</v>
      </c>
      <c r="O8" s="66">
        <f t="shared" ref="O8:O24" si="5">RANK(N8,N$8:N$24,0)</f>
        <v>5</v>
      </c>
      <c r="P8" s="65">
        <f>VLOOKUP($A8,'Return Data'!$B$7:$R$2843,11,0)</f>
        <v>3.8649</v>
      </c>
      <c r="Q8" s="66">
        <f t="shared" ref="Q8:Q24" si="6">RANK(P8,P$8:P$24,0)</f>
        <v>3</v>
      </c>
      <c r="R8" s="65">
        <f>VLOOKUP($A8,'Return Data'!$B$7:$R$2843,12,0)</f>
        <v>4.1783000000000001</v>
      </c>
      <c r="S8" s="66">
        <f t="shared" ref="S8:S24" si="7">RANK(R8,R$8:R$24,0)</f>
        <v>2</v>
      </c>
      <c r="T8" s="65">
        <f>VLOOKUP($A8,'Return Data'!$B$7:$R$2843,13,0)</f>
        <v>4.7670000000000003</v>
      </c>
      <c r="U8" s="66">
        <f t="shared" ref="U8:U19" si="8">RANK(T8,T$8:T$24,0)</f>
        <v>2</v>
      </c>
      <c r="V8" s="65">
        <f>VLOOKUP($A8,'Return Data'!$B$7:$R$2843,17,0)</f>
        <v>6.4513999999999996</v>
      </c>
      <c r="W8" s="66">
        <f>RANK(V8,V$8:V$24,0)</f>
        <v>2</v>
      </c>
      <c r="X8" s="65">
        <f>VLOOKUP($A8,'Return Data'!$B$7:$R$2843,14,0)</f>
        <v>7.1957000000000004</v>
      </c>
      <c r="Y8" s="66">
        <f>RANK(X8,X$8:X$24,0)</f>
        <v>1</v>
      </c>
      <c r="Z8" s="65">
        <f>VLOOKUP($A8,'Return Data'!$B$7:$R$2843,16,0)</f>
        <v>7.8872</v>
      </c>
      <c r="AA8" s="67">
        <f t="shared" ref="AA8:AA24" si="9">RANK(Z8,Z$8:Z$24,0)</f>
        <v>5</v>
      </c>
    </row>
    <row r="9" spans="1:27" x14ac:dyDescent="0.3">
      <c r="A9" s="63" t="s">
        <v>1204</v>
      </c>
      <c r="B9" s="64">
        <f>VLOOKUP($A9,'Return Data'!$B$7:$R$2843,3,0)</f>
        <v>44347</v>
      </c>
      <c r="C9" s="65">
        <f>VLOOKUP($A9,'Return Data'!$B$7:$R$2843,4,0)</f>
        <v>1114.2501</v>
      </c>
      <c r="D9" s="65">
        <f>VLOOKUP($A9,'Return Data'!$B$7:$R$2843,5,0)</f>
        <v>3.6764999999999999</v>
      </c>
      <c r="E9" s="66">
        <f t="shared" si="0"/>
        <v>5</v>
      </c>
      <c r="F9" s="65">
        <f>VLOOKUP($A9,'Return Data'!$B$7:$R$2843,6,0)</f>
        <v>3.6764999999999999</v>
      </c>
      <c r="G9" s="66">
        <f t="shared" si="1"/>
        <v>5</v>
      </c>
      <c r="H9" s="65">
        <f>VLOOKUP($A9,'Return Data'!$B$7:$R$2843,7,0)</f>
        <v>3.6718999999999999</v>
      </c>
      <c r="I9" s="66">
        <f t="shared" si="2"/>
        <v>3</v>
      </c>
      <c r="J9" s="65">
        <f>VLOOKUP($A9,'Return Data'!$B$7:$R$2843,8,0)</f>
        <v>3.8519000000000001</v>
      </c>
      <c r="K9" s="66">
        <f t="shared" si="3"/>
        <v>4</v>
      </c>
      <c r="L9" s="65">
        <f>VLOOKUP($A9,'Return Data'!$B$7:$R$2843,9,0)</f>
        <v>3.6038999999999999</v>
      </c>
      <c r="M9" s="66">
        <f t="shared" si="4"/>
        <v>4</v>
      </c>
      <c r="N9" s="65">
        <f>VLOOKUP($A9,'Return Data'!$B$7:$R$2843,10,0)</f>
        <v>4.1948999999999996</v>
      </c>
      <c r="O9" s="66">
        <f t="shared" si="5"/>
        <v>6</v>
      </c>
      <c r="P9" s="65">
        <f>VLOOKUP($A9,'Return Data'!$B$7:$R$2843,11,0)</f>
        <v>3.8249</v>
      </c>
      <c r="Q9" s="66">
        <f t="shared" si="6"/>
        <v>5</v>
      </c>
      <c r="R9" s="65">
        <f>VLOOKUP($A9,'Return Data'!$B$7:$R$2843,12,0)</f>
        <v>4.1062000000000003</v>
      </c>
      <c r="S9" s="66">
        <f t="shared" si="7"/>
        <v>3</v>
      </c>
      <c r="T9" s="65">
        <f>VLOOKUP($A9,'Return Data'!$B$7:$R$2843,13,0)</f>
        <v>4.5598000000000001</v>
      </c>
      <c r="U9" s="66">
        <f t="shared" si="8"/>
        <v>5</v>
      </c>
      <c r="V9" s="65"/>
      <c r="W9" s="66"/>
      <c r="X9" s="65"/>
      <c r="Y9" s="66"/>
      <c r="Z9" s="65">
        <f>VLOOKUP($A9,'Return Data'!$B$7:$R$2843,16,0)</f>
        <v>6.1271000000000004</v>
      </c>
      <c r="AA9" s="67">
        <f t="shared" si="9"/>
        <v>15</v>
      </c>
    </row>
    <row r="10" spans="1:27" x14ac:dyDescent="0.3">
      <c r="A10" s="63" t="s">
        <v>1206</v>
      </c>
      <c r="B10" s="64">
        <f>VLOOKUP($A10,'Return Data'!$B$7:$R$2843,3,0)</f>
        <v>44347</v>
      </c>
      <c r="C10" s="65">
        <f>VLOOKUP($A10,'Return Data'!$B$7:$R$2843,4,0)</f>
        <v>1096.1978999999999</v>
      </c>
      <c r="D10" s="65">
        <f>VLOOKUP($A10,'Return Data'!$B$7:$R$2843,5,0)</f>
        <v>2.8331</v>
      </c>
      <c r="E10" s="66">
        <f t="shared" si="0"/>
        <v>16</v>
      </c>
      <c r="F10" s="65">
        <f>VLOOKUP($A10,'Return Data'!$B$7:$R$2843,6,0)</f>
        <v>2.8331</v>
      </c>
      <c r="G10" s="66">
        <f t="shared" si="1"/>
        <v>16</v>
      </c>
      <c r="H10" s="65">
        <f>VLOOKUP($A10,'Return Data'!$B$7:$R$2843,7,0)</f>
        <v>2.8250999999999999</v>
      </c>
      <c r="I10" s="66">
        <f t="shared" si="2"/>
        <v>17</v>
      </c>
      <c r="J10" s="65">
        <f>VLOOKUP($A10,'Return Data'!$B$7:$R$2843,8,0)</f>
        <v>2.8582999999999998</v>
      </c>
      <c r="K10" s="66">
        <f t="shared" si="3"/>
        <v>17</v>
      </c>
      <c r="L10" s="65">
        <f>VLOOKUP($A10,'Return Data'!$B$7:$R$2843,9,0)</f>
        <v>2.8974000000000002</v>
      </c>
      <c r="M10" s="66">
        <f t="shared" si="4"/>
        <v>17</v>
      </c>
      <c r="N10" s="65">
        <f>VLOOKUP($A10,'Return Data'!$B$7:$R$2843,10,0)</f>
        <v>2.9409999999999998</v>
      </c>
      <c r="O10" s="66">
        <f t="shared" si="5"/>
        <v>17</v>
      </c>
      <c r="P10" s="65">
        <f>VLOOKUP($A10,'Return Data'!$B$7:$R$2843,11,0)</f>
        <v>2.8919999999999999</v>
      </c>
      <c r="Q10" s="66">
        <f t="shared" si="6"/>
        <v>17</v>
      </c>
      <c r="R10" s="65">
        <f>VLOOKUP($A10,'Return Data'!$B$7:$R$2843,12,0)</f>
        <v>3.1253000000000002</v>
      </c>
      <c r="S10" s="66">
        <f t="shared" si="7"/>
        <v>17</v>
      </c>
      <c r="T10" s="65">
        <f>VLOOKUP($A10,'Return Data'!$B$7:$R$2843,13,0)</f>
        <v>3.1183999999999998</v>
      </c>
      <c r="U10" s="66">
        <f t="shared" si="8"/>
        <v>16</v>
      </c>
      <c r="V10" s="65"/>
      <c r="W10" s="66"/>
      <c r="X10" s="65"/>
      <c r="Y10" s="66"/>
      <c r="Z10" s="65">
        <f>VLOOKUP($A10,'Return Data'!$B$7:$R$2843,16,0)</f>
        <v>4.8211000000000004</v>
      </c>
      <c r="AA10" s="67">
        <f t="shared" si="9"/>
        <v>16</v>
      </c>
    </row>
    <row r="11" spans="1:27" x14ac:dyDescent="0.3">
      <c r="A11" s="63" t="s">
        <v>1208</v>
      </c>
      <c r="B11" s="64">
        <f>VLOOKUP($A11,'Return Data'!$B$7:$R$2843,3,0)</f>
        <v>44347</v>
      </c>
      <c r="C11" s="65">
        <f>VLOOKUP($A11,'Return Data'!$B$7:$R$2843,4,0)</f>
        <v>42.404400000000003</v>
      </c>
      <c r="D11" s="65">
        <f>VLOOKUP($A11,'Return Data'!$B$7:$R$2843,5,0)</f>
        <v>3.2717999999999998</v>
      </c>
      <c r="E11" s="66">
        <f t="shared" si="0"/>
        <v>11</v>
      </c>
      <c r="F11" s="65">
        <f>VLOOKUP($A11,'Return Data'!$B$7:$R$2843,6,0)</f>
        <v>3.2717999999999998</v>
      </c>
      <c r="G11" s="66">
        <f t="shared" si="1"/>
        <v>11</v>
      </c>
      <c r="H11" s="65">
        <f>VLOOKUP($A11,'Return Data'!$B$7:$R$2843,7,0)</f>
        <v>2.9036</v>
      </c>
      <c r="I11" s="66">
        <f t="shared" si="2"/>
        <v>16</v>
      </c>
      <c r="J11" s="65">
        <f>VLOOKUP($A11,'Return Data'!$B$7:$R$2843,8,0)</f>
        <v>3.4167999999999998</v>
      </c>
      <c r="K11" s="66">
        <f t="shared" si="3"/>
        <v>11</v>
      </c>
      <c r="L11" s="65">
        <f>VLOOKUP($A11,'Return Data'!$B$7:$R$2843,9,0)</f>
        <v>3.3498000000000001</v>
      </c>
      <c r="M11" s="66">
        <f t="shared" si="4"/>
        <v>10</v>
      </c>
      <c r="N11" s="65">
        <f>VLOOKUP($A11,'Return Data'!$B$7:$R$2843,10,0)</f>
        <v>4.6509999999999998</v>
      </c>
      <c r="O11" s="66">
        <f t="shared" si="5"/>
        <v>2</v>
      </c>
      <c r="P11" s="65">
        <f>VLOOKUP($A11,'Return Data'!$B$7:$R$2843,11,0)</f>
        <v>3.7885</v>
      </c>
      <c r="Q11" s="66">
        <f t="shared" si="6"/>
        <v>8</v>
      </c>
      <c r="R11" s="65">
        <f>VLOOKUP($A11,'Return Data'!$B$7:$R$2843,12,0)</f>
        <v>3.8570000000000002</v>
      </c>
      <c r="S11" s="66">
        <f t="shared" si="7"/>
        <v>11</v>
      </c>
      <c r="T11" s="65">
        <f>VLOOKUP($A11,'Return Data'!$B$7:$R$2843,13,0)</f>
        <v>4.3270999999999997</v>
      </c>
      <c r="U11" s="66">
        <f t="shared" si="8"/>
        <v>9</v>
      </c>
      <c r="V11" s="65">
        <f>VLOOKUP($A11,'Return Data'!$B$7:$R$2843,17,0)</f>
        <v>6.0415000000000001</v>
      </c>
      <c r="W11" s="66">
        <f t="shared" ref="W11:W19" si="10">RANK(V11,V$8:V$24,0)</f>
        <v>10</v>
      </c>
      <c r="X11" s="65">
        <f>VLOOKUP($A11,'Return Data'!$B$7:$R$2843,14,0)</f>
        <v>6.8685999999999998</v>
      </c>
      <c r="Y11" s="66">
        <f t="shared" ref="Y11:Y19" si="11">RANK(X11,X$8:X$24,0)</f>
        <v>9</v>
      </c>
      <c r="Z11" s="65">
        <f>VLOOKUP($A11,'Return Data'!$B$7:$R$2843,16,0)</f>
        <v>7.4424999999999999</v>
      </c>
      <c r="AA11" s="67">
        <f t="shared" si="9"/>
        <v>12</v>
      </c>
    </row>
    <row r="12" spans="1:27" x14ac:dyDescent="0.3">
      <c r="A12" s="63" t="s">
        <v>1211</v>
      </c>
      <c r="B12" s="64">
        <f>VLOOKUP($A12,'Return Data'!$B$7:$R$2843,3,0)</f>
        <v>44347</v>
      </c>
      <c r="C12" s="65">
        <f>VLOOKUP($A12,'Return Data'!$B$7:$R$2843,4,0)</f>
        <v>40.208599999999997</v>
      </c>
      <c r="D12" s="65">
        <f>VLOOKUP($A12,'Return Data'!$B$7:$R$2843,5,0)</f>
        <v>3.2688000000000001</v>
      </c>
      <c r="E12" s="66">
        <f t="shared" si="0"/>
        <v>12</v>
      </c>
      <c r="F12" s="65">
        <f>VLOOKUP($A12,'Return Data'!$B$7:$R$2843,6,0)</f>
        <v>3.2688000000000001</v>
      </c>
      <c r="G12" s="66">
        <f t="shared" si="1"/>
        <v>12</v>
      </c>
      <c r="H12" s="65">
        <f>VLOOKUP($A12,'Return Data'!$B$7:$R$2843,7,0)</f>
        <v>2.9843999999999999</v>
      </c>
      <c r="I12" s="66">
        <f t="shared" si="2"/>
        <v>15</v>
      </c>
      <c r="J12" s="65">
        <f>VLOOKUP($A12,'Return Data'!$B$7:$R$2843,8,0)</f>
        <v>3.2071000000000001</v>
      </c>
      <c r="K12" s="66">
        <f t="shared" si="3"/>
        <v>15</v>
      </c>
      <c r="L12" s="65">
        <f>VLOOKUP($A12,'Return Data'!$B$7:$R$2843,9,0)</f>
        <v>3.1415999999999999</v>
      </c>
      <c r="M12" s="66">
        <f t="shared" si="4"/>
        <v>14</v>
      </c>
      <c r="N12" s="65">
        <f>VLOOKUP($A12,'Return Data'!$B$7:$R$2843,10,0)</f>
        <v>4.0435999999999996</v>
      </c>
      <c r="O12" s="66">
        <f t="shared" si="5"/>
        <v>11</v>
      </c>
      <c r="P12" s="65">
        <f>VLOOKUP($A12,'Return Data'!$B$7:$R$2843,11,0)</f>
        <v>3.5907</v>
      </c>
      <c r="Q12" s="66">
        <f t="shared" si="6"/>
        <v>12</v>
      </c>
      <c r="R12" s="65">
        <f>VLOOKUP($A12,'Return Data'!$B$7:$R$2843,12,0)</f>
        <v>3.7591000000000001</v>
      </c>
      <c r="S12" s="66">
        <f t="shared" si="7"/>
        <v>13</v>
      </c>
      <c r="T12" s="65">
        <f>VLOOKUP($A12,'Return Data'!$B$7:$R$2843,13,0)</f>
        <v>4.3022</v>
      </c>
      <c r="U12" s="66">
        <f t="shared" si="8"/>
        <v>11</v>
      </c>
      <c r="V12" s="65">
        <f>VLOOKUP($A12,'Return Data'!$B$7:$R$2843,17,0)</f>
        <v>6.2205000000000004</v>
      </c>
      <c r="W12" s="66">
        <f t="shared" si="10"/>
        <v>6</v>
      </c>
      <c r="X12" s="65">
        <f>VLOOKUP($A12,'Return Data'!$B$7:$R$2843,14,0)</f>
        <v>7.0815000000000001</v>
      </c>
      <c r="Y12" s="66">
        <f t="shared" si="11"/>
        <v>3</v>
      </c>
      <c r="Z12" s="65">
        <f>VLOOKUP($A12,'Return Data'!$B$7:$R$2843,16,0)</f>
        <v>8.0452999999999992</v>
      </c>
      <c r="AA12" s="67">
        <f t="shared" si="9"/>
        <v>4</v>
      </c>
    </row>
    <row r="13" spans="1:27" x14ac:dyDescent="0.3">
      <c r="A13" s="63" t="s">
        <v>1213</v>
      </c>
      <c r="B13" s="64">
        <f>VLOOKUP($A13,'Return Data'!$B$7:$R$2843,3,0)</f>
        <v>44347</v>
      </c>
      <c r="C13" s="65">
        <f>VLOOKUP($A13,'Return Data'!$B$7:$R$2843,4,0)</f>
        <v>4504.3495000000003</v>
      </c>
      <c r="D13" s="65">
        <f>VLOOKUP($A13,'Return Data'!$B$7:$R$2843,5,0)</f>
        <v>3.7441</v>
      </c>
      <c r="E13" s="66">
        <f t="shared" si="0"/>
        <v>3</v>
      </c>
      <c r="F13" s="65">
        <f>VLOOKUP($A13,'Return Data'!$B$7:$R$2843,6,0)</f>
        <v>3.7441</v>
      </c>
      <c r="G13" s="66">
        <f t="shared" si="1"/>
        <v>3</v>
      </c>
      <c r="H13" s="65">
        <f>VLOOKUP($A13,'Return Data'!$B$7:$R$2843,7,0)</f>
        <v>3.8037999999999998</v>
      </c>
      <c r="I13" s="66">
        <f t="shared" si="2"/>
        <v>1</v>
      </c>
      <c r="J13" s="65">
        <f>VLOOKUP($A13,'Return Data'!$B$7:$R$2843,8,0)</f>
        <v>3.9634</v>
      </c>
      <c r="K13" s="66">
        <f t="shared" si="3"/>
        <v>1</v>
      </c>
      <c r="L13" s="65">
        <f>VLOOKUP($A13,'Return Data'!$B$7:$R$2843,9,0)</f>
        <v>3.6553</v>
      </c>
      <c r="M13" s="66">
        <f t="shared" si="4"/>
        <v>1</v>
      </c>
      <c r="N13" s="65">
        <f>VLOOKUP($A13,'Return Data'!$B$7:$R$2843,10,0)</f>
        <v>4.4198000000000004</v>
      </c>
      <c r="O13" s="66">
        <f t="shared" si="5"/>
        <v>4</v>
      </c>
      <c r="P13" s="65">
        <f>VLOOKUP($A13,'Return Data'!$B$7:$R$2843,11,0)</f>
        <v>3.8269000000000002</v>
      </c>
      <c r="Q13" s="66">
        <f t="shared" si="6"/>
        <v>4</v>
      </c>
      <c r="R13" s="65">
        <f>VLOOKUP($A13,'Return Data'!$B$7:$R$2843,12,0)</f>
        <v>4.0377999999999998</v>
      </c>
      <c r="S13" s="66">
        <f t="shared" si="7"/>
        <v>6</v>
      </c>
      <c r="T13" s="65">
        <f>VLOOKUP($A13,'Return Data'!$B$7:$R$2843,13,0)</f>
        <v>4.6837</v>
      </c>
      <c r="U13" s="66">
        <f t="shared" si="8"/>
        <v>4</v>
      </c>
      <c r="V13" s="65">
        <f>VLOOKUP($A13,'Return Data'!$B$7:$R$2843,17,0)</f>
        <v>6.4720000000000004</v>
      </c>
      <c r="W13" s="66">
        <f t="shared" si="10"/>
        <v>1</v>
      </c>
      <c r="X13" s="65">
        <f>VLOOKUP($A13,'Return Data'!$B$7:$R$2843,14,0)</f>
        <v>7.1055999999999999</v>
      </c>
      <c r="Y13" s="66">
        <f t="shared" si="11"/>
        <v>2</v>
      </c>
      <c r="Z13" s="65">
        <f>VLOOKUP($A13,'Return Data'!$B$7:$R$2843,16,0)</f>
        <v>7.7687999999999997</v>
      </c>
      <c r="AA13" s="67">
        <f t="shared" si="9"/>
        <v>6</v>
      </c>
    </row>
    <row r="14" spans="1:27" x14ac:dyDescent="0.3">
      <c r="A14" s="63" t="s">
        <v>1215</v>
      </c>
      <c r="B14" s="64">
        <f>VLOOKUP($A14,'Return Data'!$B$7:$R$2843,3,0)</f>
        <v>44347</v>
      </c>
      <c r="C14" s="65">
        <f>VLOOKUP($A14,'Return Data'!$B$7:$R$2843,4,0)</f>
        <v>297.18549999999999</v>
      </c>
      <c r="D14" s="65">
        <f>VLOOKUP($A14,'Return Data'!$B$7:$R$2843,5,0)</f>
        <v>3.3538999999999999</v>
      </c>
      <c r="E14" s="66">
        <f t="shared" si="0"/>
        <v>9</v>
      </c>
      <c r="F14" s="65">
        <f>VLOOKUP($A14,'Return Data'!$B$7:$R$2843,6,0)</f>
        <v>3.3538999999999999</v>
      </c>
      <c r="G14" s="66">
        <f t="shared" si="1"/>
        <v>9</v>
      </c>
      <c r="H14" s="65">
        <f>VLOOKUP($A14,'Return Data'!$B$7:$R$2843,7,0)</f>
        <v>3.6396999999999999</v>
      </c>
      <c r="I14" s="66">
        <f t="shared" si="2"/>
        <v>5</v>
      </c>
      <c r="J14" s="65">
        <f>VLOOKUP($A14,'Return Data'!$B$7:$R$2843,8,0)</f>
        <v>3.7610000000000001</v>
      </c>
      <c r="K14" s="66">
        <f t="shared" si="3"/>
        <v>5</v>
      </c>
      <c r="L14" s="65">
        <f>VLOOKUP($A14,'Return Data'!$B$7:$R$2843,9,0)</f>
        <v>3.4872999999999998</v>
      </c>
      <c r="M14" s="66">
        <f t="shared" si="4"/>
        <v>6</v>
      </c>
      <c r="N14" s="65">
        <f>VLOOKUP($A14,'Return Data'!$B$7:$R$2843,10,0)</f>
        <v>4.1539999999999999</v>
      </c>
      <c r="O14" s="66">
        <f t="shared" si="5"/>
        <v>8</v>
      </c>
      <c r="P14" s="65">
        <f>VLOOKUP($A14,'Return Data'!$B$7:$R$2843,11,0)</f>
        <v>3.7181000000000002</v>
      </c>
      <c r="Q14" s="66">
        <f t="shared" si="6"/>
        <v>10</v>
      </c>
      <c r="R14" s="65">
        <f>VLOOKUP($A14,'Return Data'!$B$7:$R$2843,12,0)</f>
        <v>3.9712000000000001</v>
      </c>
      <c r="S14" s="66">
        <f t="shared" si="7"/>
        <v>9</v>
      </c>
      <c r="T14" s="65">
        <f>VLOOKUP($A14,'Return Data'!$B$7:$R$2843,13,0)</f>
        <v>4.5278</v>
      </c>
      <c r="U14" s="66">
        <f t="shared" si="8"/>
        <v>7</v>
      </c>
      <c r="V14" s="65">
        <f>VLOOKUP($A14,'Return Data'!$B$7:$R$2843,17,0)</f>
        <v>6.1721000000000004</v>
      </c>
      <c r="W14" s="66">
        <f t="shared" si="10"/>
        <v>7</v>
      </c>
      <c r="X14" s="65">
        <f>VLOOKUP($A14,'Return Data'!$B$7:$R$2843,14,0)</f>
        <v>6.8949999999999996</v>
      </c>
      <c r="Y14" s="66">
        <f t="shared" si="11"/>
        <v>7</v>
      </c>
      <c r="Z14" s="65">
        <f>VLOOKUP($A14,'Return Data'!$B$7:$R$2843,16,0)</f>
        <v>7.7206000000000001</v>
      </c>
      <c r="AA14" s="67">
        <f t="shared" si="9"/>
        <v>9</v>
      </c>
    </row>
    <row r="15" spans="1:27" x14ac:dyDescent="0.3">
      <c r="A15" s="63" t="s">
        <v>1216</v>
      </c>
      <c r="B15" s="64">
        <f>VLOOKUP($A15,'Return Data'!$B$7:$R$2843,3,0)</f>
        <v>44347</v>
      </c>
      <c r="C15" s="65">
        <f>VLOOKUP($A15,'Return Data'!$B$7:$R$2843,4,0)</f>
        <v>33.851799999999997</v>
      </c>
      <c r="D15" s="65">
        <f>VLOOKUP($A15,'Return Data'!$B$7:$R$2843,5,0)</f>
        <v>3.2355</v>
      </c>
      <c r="E15" s="66">
        <f t="shared" si="0"/>
        <v>13</v>
      </c>
      <c r="F15" s="65">
        <f>VLOOKUP($A15,'Return Data'!$B$7:$R$2843,6,0)</f>
        <v>3.2355</v>
      </c>
      <c r="G15" s="66">
        <f t="shared" si="1"/>
        <v>13</v>
      </c>
      <c r="H15" s="65">
        <f>VLOOKUP($A15,'Return Data'!$B$7:$R$2843,7,0)</f>
        <v>3.0207999999999999</v>
      </c>
      <c r="I15" s="66">
        <f t="shared" si="2"/>
        <v>13</v>
      </c>
      <c r="J15" s="65">
        <f>VLOOKUP($A15,'Return Data'!$B$7:$R$2843,8,0)</f>
        <v>3.2541000000000002</v>
      </c>
      <c r="K15" s="66">
        <f t="shared" si="3"/>
        <v>13</v>
      </c>
      <c r="L15" s="65">
        <f>VLOOKUP($A15,'Return Data'!$B$7:$R$2843,9,0)</f>
        <v>3.1212</v>
      </c>
      <c r="M15" s="66">
        <f t="shared" si="4"/>
        <v>15</v>
      </c>
      <c r="N15" s="65">
        <f>VLOOKUP($A15,'Return Data'!$B$7:$R$2843,10,0)</f>
        <v>4.0391000000000004</v>
      </c>
      <c r="O15" s="66">
        <f t="shared" si="5"/>
        <v>12</v>
      </c>
      <c r="P15" s="65">
        <f>VLOOKUP($A15,'Return Data'!$B$7:$R$2843,11,0)</f>
        <v>3.5684999999999998</v>
      </c>
      <c r="Q15" s="66">
        <f t="shared" si="6"/>
        <v>13</v>
      </c>
      <c r="R15" s="65">
        <f>VLOOKUP($A15,'Return Data'!$B$7:$R$2843,12,0)</f>
        <v>3.6867000000000001</v>
      </c>
      <c r="S15" s="66">
        <f t="shared" si="7"/>
        <v>14</v>
      </c>
      <c r="T15" s="65">
        <f>VLOOKUP($A15,'Return Data'!$B$7:$R$2843,13,0)</f>
        <v>4.0475000000000003</v>
      </c>
      <c r="U15" s="66">
        <f t="shared" si="8"/>
        <v>13</v>
      </c>
      <c r="V15" s="65">
        <f>VLOOKUP($A15,'Return Data'!$B$7:$R$2843,17,0)</f>
        <v>5.6778000000000004</v>
      </c>
      <c r="W15" s="66">
        <f t="shared" si="10"/>
        <v>13</v>
      </c>
      <c r="X15" s="65">
        <f>VLOOKUP($A15,'Return Data'!$B$7:$R$2843,14,0)</f>
        <v>6.4158999999999997</v>
      </c>
      <c r="Y15" s="66">
        <f t="shared" si="11"/>
        <v>12</v>
      </c>
      <c r="Z15" s="65">
        <f>VLOOKUP($A15,'Return Data'!$B$7:$R$2843,16,0)</f>
        <v>7.6616</v>
      </c>
      <c r="AA15" s="67">
        <f t="shared" si="9"/>
        <v>11</v>
      </c>
    </row>
    <row r="16" spans="1:27" x14ac:dyDescent="0.3">
      <c r="A16" s="63" t="s">
        <v>1221</v>
      </c>
      <c r="B16" s="64">
        <f>VLOOKUP($A16,'Return Data'!$B$7:$R$2843,3,0)</f>
        <v>44347</v>
      </c>
      <c r="C16" s="65">
        <f>VLOOKUP($A16,'Return Data'!$B$7:$R$2843,4,0)</f>
        <v>2461.6248999999998</v>
      </c>
      <c r="D16" s="65">
        <f>VLOOKUP($A16,'Return Data'!$B$7:$R$2843,5,0)</f>
        <v>2.7263999999999999</v>
      </c>
      <c r="E16" s="66">
        <f t="shared" si="0"/>
        <v>17</v>
      </c>
      <c r="F16" s="65">
        <f>VLOOKUP($A16,'Return Data'!$B$7:$R$2843,6,0)</f>
        <v>2.7263999999999999</v>
      </c>
      <c r="G16" s="66">
        <f t="shared" si="1"/>
        <v>17</v>
      </c>
      <c r="H16" s="65">
        <f>VLOOKUP($A16,'Return Data'!$B$7:$R$2843,7,0)</f>
        <v>3.0043000000000002</v>
      </c>
      <c r="I16" s="66">
        <f t="shared" si="2"/>
        <v>14</v>
      </c>
      <c r="J16" s="65">
        <f>VLOOKUP($A16,'Return Data'!$B$7:$R$2843,8,0)</f>
        <v>3.4340999999999999</v>
      </c>
      <c r="K16" s="66">
        <f t="shared" si="3"/>
        <v>10</v>
      </c>
      <c r="L16" s="65">
        <f>VLOOKUP($A16,'Return Data'!$B$7:$R$2843,9,0)</f>
        <v>3.2865000000000002</v>
      </c>
      <c r="M16" s="66">
        <f t="shared" si="4"/>
        <v>11</v>
      </c>
      <c r="N16" s="65">
        <f>VLOOKUP($A16,'Return Data'!$B$7:$R$2843,10,0)</f>
        <v>4.6272000000000002</v>
      </c>
      <c r="O16" s="66">
        <f t="shared" si="5"/>
        <v>3</v>
      </c>
      <c r="P16" s="65">
        <f>VLOOKUP($A16,'Return Data'!$B$7:$R$2843,11,0)</f>
        <v>3.8980999999999999</v>
      </c>
      <c r="Q16" s="66">
        <f t="shared" si="6"/>
        <v>2</v>
      </c>
      <c r="R16" s="65">
        <f>VLOOKUP($A16,'Return Data'!$B$7:$R$2843,12,0)</f>
        <v>4.0053000000000001</v>
      </c>
      <c r="S16" s="66">
        <f t="shared" si="7"/>
        <v>7</v>
      </c>
      <c r="T16" s="65">
        <f>VLOOKUP($A16,'Return Data'!$B$7:$R$2843,13,0)</f>
        <v>4.3139000000000003</v>
      </c>
      <c r="U16" s="66">
        <f t="shared" si="8"/>
        <v>10</v>
      </c>
      <c r="V16" s="65">
        <f>VLOOKUP($A16,'Return Data'!$B$7:$R$2843,17,0)</f>
        <v>5.8312999999999997</v>
      </c>
      <c r="W16" s="66">
        <f t="shared" si="10"/>
        <v>12</v>
      </c>
      <c r="X16" s="65">
        <f>VLOOKUP($A16,'Return Data'!$B$7:$R$2843,14,0)</f>
        <v>6.5709999999999997</v>
      </c>
      <c r="Y16" s="66">
        <f t="shared" si="11"/>
        <v>11</v>
      </c>
      <c r="Z16" s="65">
        <f>VLOOKUP($A16,'Return Data'!$B$7:$R$2843,16,0)</f>
        <v>8.1457999999999995</v>
      </c>
      <c r="AA16" s="67">
        <f t="shared" si="9"/>
        <v>1</v>
      </c>
    </row>
    <row r="17" spans="1:27" x14ac:dyDescent="0.3">
      <c r="A17" s="63" t="s">
        <v>1225</v>
      </c>
      <c r="B17" s="64">
        <f>VLOOKUP($A17,'Return Data'!$B$7:$R$2843,3,0)</f>
        <v>44347</v>
      </c>
      <c r="C17" s="65">
        <f>VLOOKUP($A17,'Return Data'!$B$7:$R$2843,4,0)</f>
        <v>3504.9178999999999</v>
      </c>
      <c r="D17" s="65">
        <f>VLOOKUP($A17,'Return Data'!$B$7:$R$2843,5,0)</f>
        <v>3.3816999999999999</v>
      </c>
      <c r="E17" s="66">
        <f t="shared" si="0"/>
        <v>8</v>
      </c>
      <c r="F17" s="65">
        <f>VLOOKUP($A17,'Return Data'!$B$7:$R$2843,6,0)</f>
        <v>3.3816999999999999</v>
      </c>
      <c r="G17" s="66">
        <f t="shared" si="1"/>
        <v>8</v>
      </c>
      <c r="H17" s="65">
        <f>VLOOKUP($A17,'Return Data'!$B$7:$R$2843,7,0)</f>
        <v>3.2936000000000001</v>
      </c>
      <c r="I17" s="66">
        <f t="shared" si="2"/>
        <v>10</v>
      </c>
      <c r="J17" s="65">
        <f>VLOOKUP($A17,'Return Data'!$B$7:$R$2843,8,0)</f>
        <v>3.5270000000000001</v>
      </c>
      <c r="K17" s="66">
        <f t="shared" si="3"/>
        <v>9</v>
      </c>
      <c r="L17" s="65">
        <f>VLOOKUP($A17,'Return Data'!$B$7:$R$2843,9,0)</f>
        <v>3.2648999999999999</v>
      </c>
      <c r="M17" s="66">
        <f t="shared" si="4"/>
        <v>12</v>
      </c>
      <c r="N17" s="65">
        <f>VLOOKUP($A17,'Return Data'!$B$7:$R$2843,10,0)</f>
        <v>3.9683999999999999</v>
      </c>
      <c r="O17" s="66">
        <f t="shared" si="5"/>
        <v>13</v>
      </c>
      <c r="P17" s="65">
        <f>VLOOKUP($A17,'Return Data'!$B$7:$R$2843,11,0)</f>
        <v>3.6139000000000001</v>
      </c>
      <c r="Q17" s="66">
        <f t="shared" si="6"/>
        <v>11</v>
      </c>
      <c r="R17" s="65">
        <f>VLOOKUP($A17,'Return Data'!$B$7:$R$2843,12,0)</f>
        <v>3.9437000000000002</v>
      </c>
      <c r="S17" s="66">
        <f t="shared" si="7"/>
        <v>10</v>
      </c>
      <c r="T17" s="65">
        <f>VLOOKUP($A17,'Return Data'!$B$7:$R$2843,13,0)</f>
        <v>4.2896000000000001</v>
      </c>
      <c r="U17" s="66">
        <f t="shared" si="8"/>
        <v>12</v>
      </c>
      <c r="V17" s="65">
        <f>VLOOKUP($A17,'Return Data'!$B$7:$R$2843,17,0)</f>
        <v>5.8457999999999997</v>
      </c>
      <c r="W17" s="66">
        <f t="shared" si="10"/>
        <v>11</v>
      </c>
      <c r="X17" s="65">
        <f>VLOOKUP($A17,'Return Data'!$B$7:$R$2843,14,0)</f>
        <v>6.7081</v>
      </c>
      <c r="Y17" s="66">
        <f t="shared" si="11"/>
        <v>10</v>
      </c>
      <c r="Z17" s="65">
        <f>VLOOKUP($A17,'Return Data'!$B$7:$R$2843,16,0)</f>
        <v>7.6679000000000004</v>
      </c>
      <c r="AA17" s="67">
        <f t="shared" si="9"/>
        <v>10</v>
      </c>
    </row>
    <row r="18" spans="1:27" x14ac:dyDescent="0.3">
      <c r="A18" s="63" t="s">
        <v>1226</v>
      </c>
      <c r="B18" s="64">
        <f>VLOOKUP($A18,'Return Data'!$B$7:$R$2843,3,0)</f>
        <v>44347</v>
      </c>
      <c r="C18" s="65">
        <f>VLOOKUP($A18,'Return Data'!$B$7:$R$2843,4,0)</f>
        <v>32.357582120894001</v>
      </c>
      <c r="D18" s="65">
        <f>VLOOKUP($A18,'Return Data'!$B$7:$R$2843,5,0)</f>
        <v>3.0463</v>
      </c>
      <c r="E18" s="66">
        <f t="shared" si="0"/>
        <v>14</v>
      </c>
      <c r="F18" s="65">
        <f>VLOOKUP($A18,'Return Data'!$B$7:$R$2843,6,0)</f>
        <v>3.0463</v>
      </c>
      <c r="G18" s="66">
        <f t="shared" si="1"/>
        <v>14</v>
      </c>
      <c r="H18" s="65">
        <f>VLOOKUP($A18,'Return Data'!$B$7:$R$2843,7,0)</f>
        <v>3.2166999999999999</v>
      </c>
      <c r="I18" s="66">
        <f t="shared" si="2"/>
        <v>11</v>
      </c>
      <c r="J18" s="65">
        <f>VLOOKUP($A18,'Return Data'!$B$7:$R$2843,8,0)</f>
        <v>3.2187000000000001</v>
      </c>
      <c r="K18" s="66">
        <f t="shared" si="3"/>
        <v>14</v>
      </c>
      <c r="L18" s="65">
        <f>VLOOKUP($A18,'Return Data'!$B$7:$R$2843,9,0)</f>
        <v>3.0808</v>
      </c>
      <c r="M18" s="66">
        <f t="shared" si="4"/>
        <v>16</v>
      </c>
      <c r="N18" s="65">
        <f>VLOOKUP($A18,'Return Data'!$B$7:$R$2843,10,0)</f>
        <v>3.28</v>
      </c>
      <c r="O18" s="66">
        <f t="shared" si="5"/>
        <v>16</v>
      </c>
      <c r="P18" s="65">
        <f>VLOOKUP($A18,'Return Data'!$B$7:$R$2843,11,0)</f>
        <v>3.1234000000000002</v>
      </c>
      <c r="Q18" s="66">
        <f t="shared" si="6"/>
        <v>16</v>
      </c>
      <c r="R18" s="65">
        <f>VLOOKUP($A18,'Return Data'!$B$7:$R$2843,12,0)</f>
        <v>3.4449999999999998</v>
      </c>
      <c r="S18" s="66">
        <f t="shared" si="7"/>
        <v>16</v>
      </c>
      <c r="T18" s="65">
        <f>VLOOKUP($A18,'Return Data'!$B$7:$R$2843,13,0)</f>
        <v>3.7854999999999999</v>
      </c>
      <c r="U18" s="66">
        <f t="shared" si="8"/>
        <v>14</v>
      </c>
      <c r="V18" s="65">
        <f>VLOOKUP($A18,'Return Data'!$B$7:$R$2843,17,0)</f>
        <v>6.4348000000000001</v>
      </c>
      <c r="W18" s="66">
        <f t="shared" si="10"/>
        <v>3</v>
      </c>
      <c r="X18" s="65">
        <f>VLOOKUP($A18,'Return Data'!$B$7:$R$2843,14,0)</f>
        <v>6.8887999999999998</v>
      </c>
      <c r="Y18" s="66">
        <f t="shared" si="11"/>
        <v>8</v>
      </c>
      <c r="Z18" s="65">
        <f>VLOOKUP($A18,'Return Data'!$B$7:$R$2843,16,0)</f>
        <v>8.0663999999999998</v>
      </c>
      <c r="AA18" s="67">
        <f t="shared" si="9"/>
        <v>3</v>
      </c>
    </row>
    <row r="19" spans="1:27" x14ac:dyDescent="0.3">
      <c r="A19" s="63" t="s">
        <v>1229</v>
      </c>
      <c r="B19" s="64">
        <f>VLOOKUP($A19,'Return Data'!$B$7:$R$2843,3,0)</f>
        <v>44347</v>
      </c>
      <c r="C19" s="65">
        <f>VLOOKUP($A19,'Return Data'!$B$7:$R$2843,4,0)</f>
        <v>3240.9719</v>
      </c>
      <c r="D19" s="65">
        <f>VLOOKUP($A19,'Return Data'!$B$7:$R$2843,5,0)</f>
        <v>3.2770000000000001</v>
      </c>
      <c r="E19" s="66">
        <f t="shared" si="0"/>
        <v>10</v>
      </c>
      <c r="F19" s="65">
        <f>VLOOKUP($A19,'Return Data'!$B$7:$R$2843,6,0)</f>
        <v>3.2770000000000001</v>
      </c>
      <c r="G19" s="66">
        <f t="shared" si="1"/>
        <v>10</v>
      </c>
      <c r="H19" s="65">
        <f>VLOOKUP($A19,'Return Data'!$B$7:$R$2843,7,0)</f>
        <v>3.4390999999999998</v>
      </c>
      <c r="I19" s="66">
        <f t="shared" si="2"/>
        <v>7</v>
      </c>
      <c r="J19" s="65">
        <f>VLOOKUP($A19,'Return Data'!$B$7:$R$2843,8,0)</f>
        <v>3.6677</v>
      </c>
      <c r="K19" s="66">
        <f t="shared" si="3"/>
        <v>6</v>
      </c>
      <c r="L19" s="65">
        <f>VLOOKUP($A19,'Return Data'!$B$7:$R$2843,9,0)</f>
        <v>3.4729000000000001</v>
      </c>
      <c r="M19" s="66">
        <f t="shared" si="4"/>
        <v>7</v>
      </c>
      <c r="N19" s="65">
        <f>VLOOKUP($A19,'Return Data'!$B$7:$R$2843,10,0)</f>
        <v>4.0925000000000002</v>
      </c>
      <c r="O19" s="66">
        <f t="shared" si="5"/>
        <v>9</v>
      </c>
      <c r="P19" s="65">
        <f>VLOOKUP($A19,'Return Data'!$B$7:$R$2843,11,0)</f>
        <v>3.8161</v>
      </c>
      <c r="Q19" s="66">
        <f t="shared" si="6"/>
        <v>6</v>
      </c>
      <c r="R19" s="65">
        <f>VLOOKUP($A19,'Return Data'!$B$7:$R$2843,12,0)</f>
        <v>4.0704000000000002</v>
      </c>
      <c r="S19" s="66">
        <f t="shared" si="7"/>
        <v>5</v>
      </c>
      <c r="T19" s="65">
        <f>VLOOKUP($A19,'Return Data'!$B$7:$R$2843,13,0)</f>
        <v>4.4623999999999997</v>
      </c>
      <c r="U19" s="66">
        <f t="shared" si="8"/>
        <v>8</v>
      </c>
      <c r="V19" s="65">
        <f>VLOOKUP($A19,'Return Data'!$B$7:$R$2843,17,0)</f>
        <v>6.0995999999999997</v>
      </c>
      <c r="W19" s="66">
        <f t="shared" si="10"/>
        <v>8</v>
      </c>
      <c r="X19" s="65">
        <f>VLOOKUP($A19,'Return Data'!$B$7:$R$2843,14,0)</f>
        <v>6.9649000000000001</v>
      </c>
      <c r="Y19" s="66">
        <f t="shared" si="11"/>
        <v>5</v>
      </c>
      <c r="Z19" s="65">
        <f>VLOOKUP($A19,'Return Data'!$B$7:$R$2843,16,0)</f>
        <v>7.742</v>
      </c>
      <c r="AA19" s="67">
        <f t="shared" si="9"/>
        <v>8</v>
      </c>
    </row>
    <row r="20" spans="1:27" x14ac:dyDescent="0.3">
      <c r="A20" s="63" t="s">
        <v>1230</v>
      </c>
      <c r="B20" s="64">
        <f>VLOOKUP($A20,'Return Data'!$B$7:$R$2843,3,0)</f>
        <v>44347</v>
      </c>
      <c r="C20" s="65">
        <f>VLOOKUP($A20,'Return Data'!$B$7:$R$2843,4,0)</f>
        <v>1059.1777999999999</v>
      </c>
      <c r="D20" s="65">
        <f>VLOOKUP($A20,'Return Data'!$B$7:$R$2843,5,0)</f>
        <v>4.2884000000000002</v>
      </c>
      <c r="E20" s="66">
        <f t="shared" si="0"/>
        <v>1</v>
      </c>
      <c r="F20" s="65">
        <f>VLOOKUP($A20,'Return Data'!$B$7:$R$2843,6,0)</f>
        <v>4.2884000000000002</v>
      </c>
      <c r="G20" s="66">
        <f t="shared" si="1"/>
        <v>1</v>
      </c>
      <c r="H20" s="65">
        <f>VLOOKUP($A20,'Return Data'!$B$7:$R$2843,7,0)</f>
        <v>3.6459999999999999</v>
      </c>
      <c r="I20" s="66">
        <f t="shared" si="2"/>
        <v>4</v>
      </c>
      <c r="J20" s="65">
        <f>VLOOKUP($A20,'Return Data'!$B$7:$R$2843,8,0)</f>
        <v>3.3576000000000001</v>
      </c>
      <c r="K20" s="66">
        <f t="shared" si="3"/>
        <v>12</v>
      </c>
      <c r="L20" s="65">
        <f>VLOOKUP($A20,'Return Data'!$B$7:$R$2843,9,0)</f>
        <v>3.5114000000000001</v>
      </c>
      <c r="M20" s="66">
        <f t="shared" si="4"/>
        <v>5</v>
      </c>
      <c r="N20" s="65">
        <f>VLOOKUP($A20,'Return Data'!$B$7:$R$2843,10,0)</f>
        <v>3.653</v>
      </c>
      <c r="O20" s="66">
        <f t="shared" si="5"/>
        <v>14</v>
      </c>
      <c r="P20" s="65">
        <f>VLOOKUP($A20,'Return Data'!$B$7:$R$2843,11,0)</f>
        <v>3.5158</v>
      </c>
      <c r="Q20" s="66">
        <f t="shared" si="6"/>
        <v>14</v>
      </c>
      <c r="R20" s="65">
        <f>VLOOKUP($A20,'Return Data'!$B$7:$R$2843,12,0)</f>
        <v>3.7940999999999998</v>
      </c>
      <c r="S20" s="66">
        <f t="shared" si="7"/>
        <v>12</v>
      </c>
      <c r="T20" s="65"/>
      <c r="U20" s="66"/>
      <c r="V20" s="65"/>
      <c r="W20" s="66"/>
      <c r="X20" s="65"/>
      <c r="Y20" s="66"/>
      <c r="Z20" s="65">
        <f>VLOOKUP($A20,'Return Data'!$B$7:$R$2843,16,0)</f>
        <v>4.7629000000000001</v>
      </c>
      <c r="AA20" s="67">
        <f t="shared" si="9"/>
        <v>17</v>
      </c>
    </row>
    <row r="21" spans="1:27" x14ac:dyDescent="0.3">
      <c r="A21" s="63" t="s">
        <v>1234</v>
      </c>
      <c r="B21" s="64">
        <f>VLOOKUP($A21,'Return Data'!$B$7:$R$2843,3,0)</f>
        <v>44347</v>
      </c>
      <c r="C21" s="65">
        <f>VLOOKUP($A21,'Return Data'!$B$7:$R$2843,4,0)</f>
        <v>34.417499999999997</v>
      </c>
      <c r="D21" s="65">
        <f>VLOOKUP($A21,'Return Data'!$B$7:$R$2843,5,0)</f>
        <v>3.0409000000000002</v>
      </c>
      <c r="E21" s="66">
        <f t="shared" si="0"/>
        <v>15</v>
      </c>
      <c r="F21" s="65">
        <f>VLOOKUP($A21,'Return Data'!$B$7:$R$2843,6,0)</f>
        <v>3.0409000000000002</v>
      </c>
      <c r="G21" s="66">
        <f t="shared" si="1"/>
        <v>15</v>
      </c>
      <c r="H21" s="65">
        <f>VLOOKUP($A21,'Return Data'!$B$7:$R$2843,7,0)</f>
        <v>3.3654999999999999</v>
      </c>
      <c r="I21" s="66">
        <f t="shared" si="2"/>
        <v>9</v>
      </c>
      <c r="J21" s="65">
        <f>VLOOKUP($A21,'Return Data'!$B$7:$R$2843,8,0)</f>
        <v>3.5575000000000001</v>
      </c>
      <c r="K21" s="66">
        <f t="shared" si="3"/>
        <v>8</v>
      </c>
      <c r="L21" s="65">
        <f>VLOOKUP($A21,'Return Data'!$B$7:$R$2843,9,0)</f>
        <v>3.4</v>
      </c>
      <c r="M21" s="66">
        <f t="shared" si="4"/>
        <v>9</v>
      </c>
      <c r="N21" s="65">
        <f>VLOOKUP($A21,'Return Data'!$B$7:$R$2843,10,0)</f>
        <v>4.1574999999999998</v>
      </c>
      <c r="O21" s="66">
        <f t="shared" si="5"/>
        <v>7</v>
      </c>
      <c r="P21" s="65">
        <f>VLOOKUP($A21,'Return Data'!$B$7:$R$2843,11,0)</f>
        <v>3.7925</v>
      </c>
      <c r="Q21" s="66">
        <f t="shared" si="6"/>
        <v>7</v>
      </c>
      <c r="R21" s="65">
        <f>VLOOKUP($A21,'Return Data'!$B$7:$R$2843,12,0)</f>
        <v>4.0952999999999999</v>
      </c>
      <c r="S21" s="66">
        <f t="shared" si="7"/>
        <v>4</v>
      </c>
      <c r="T21" s="65">
        <f>VLOOKUP($A21,'Return Data'!$B$7:$R$2843,13,0)</f>
        <v>4.6893000000000002</v>
      </c>
      <c r="U21" s="66">
        <f>RANK(T21,T$8:T$24,0)</f>
        <v>3</v>
      </c>
      <c r="V21" s="65">
        <f>VLOOKUP($A21,'Return Data'!$B$7:$R$2843,17,0)</f>
        <v>6.2965</v>
      </c>
      <c r="W21" s="66">
        <f>RANK(V21,V$8:V$24,0)</f>
        <v>5</v>
      </c>
      <c r="X21" s="65">
        <f>VLOOKUP($A21,'Return Data'!$B$7:$R$2843,14,0)</f>
        <v>7.0365000000000002</v>
      </c>
      <c r="Y21" s="66">
        <f>RANK(X21,X$8:X$24,0)</f>
        <v>4</v>
      </c>
      <c r="Z21" s="65">
        <f>VLOOKUP($A21,'Return Data'!$B$7:$R$2843,16,0)</f>
        <v>8.1023999999999994</v>
      </c>
      <c r="AA21" s="67">
        <f t="shared" si="9"/>
        <v>2</v>
      </c>
    </row>
    <row r="22" spans="1:27" x14ac:dyDescent="0.3">
      <c r="A22" s="63" t="s">
        <v>1236</v>
      </c>
      <c r="B22" s="64">
        <f>VLOOKUP($A22,'Return Data'!$B$7:$R$2843,3,0)</f>
        <v>44347</v>
      </c>
      <c r="C22" s="65">
        <f>VLOOKUP($A22,'Return Data'!$B$7:$R$2843,4,0)</f>
        <v>11.7774</v>
      </c>
      <c r="D22" s="65">
        <f>VLOOKUP($A22,'Return Data'!$B$7:$R$2843,5,0)</f>
        <v>3.6168</v>
      </c>
      <c r="E22" s="66">
        <f t="shared" si="0"/>
        <v>6</v>
      </c>
      <c r="F22" s="65">
        <f>VLOOKUP($A22,'Return Data'!$B$7:$R$2843,6,0)</f>
        <v>3.6168</v>
      </c>
      <c r="G22" s="66">
        <f t="shared" si="1"/>
        <v>6</v>
      </c>
      <c r="H22" s="65">
        <f>VLOOKUP($A22,'Return Data'!$B$7:$R$2843,7,0)</f>
        <v>3.0567000000000002</v>
      </c>
      <c r="I22" s="66">
        <f t="shared" si="2"/>
        <v>12</v>
      </c>
      <c r="J22" s="65">
        <f>VLOOKUP($A22,'Return Data'!$B$7:$R$2843,8,0)</f>
        <v>3.1027999999999998</v>
      </c>
      <c r="K22" s="66">
        <f t="shared" si="3"/>
        <v>16</v>
      </c>
      <c r="L22" s="65">
        <f>VLOOKUP($A22,'Return Data'!$B$7:$R$2843,9,0)</f>
        <v>3.1877</v>
      </c>
      <c r="M22" s="66">
        <f t="shared" si="4"/>
        <v>13</v>
      </c>
      <c r="N22" s="65">
        <f>VLOOKUP($A22,'Return Data'!$B$7:$R$2843,10,0)</f>
        <v>3.5198</v>
      </c>
      <c r="O22" s="66">
        <f t="shared" si="5"/>
        <v>15</v>
      </c>
      <c r="P22" s="65">
        <f>VLOOKUP($A22,'Return Data'!$B$7:$R$2843,11,0)</f>
        <v>3.3893</v>
      </c>
      <c r="Q22" s="66">
        <f t="shared" si="6"/>
        <v>15</v>
      </c>
      <c r="R22" s="65">
        <f>VLOOKUP($A22,'Return Data'!$B$7:$R$2843,12,0)</f>
        <v>3.5114000000000001</v>
      </c>
      <c r="S22" s="66">
        <f t="shared" si="7"/>
        <v>15</v>
      </c>
      <c r="T22" s="65">
        <f>VLOOKUP($A22,'Return Data'!$B$7:$R$2843,13,0)</f>
        <v>3.7797000000000001</v>
      </c>
      <c r="U22" s="66">
        <f>RANK(T22,T$8:T$24,0)</f>
        <v>15</v>
      </c>
      <c r="V22" s="65">
        <f>VLOOKUP($A22,'Return Data'!$B$7:$R$2843,17,0)</f>
        <v>5.5293000000000001</v>
      </c>
      <c r="W22" s="66">
        <f>RANK(V22,V$8:V$24,0)</f>
        <v>14</v>
      </c>
      <c r="X22" s="65"/>
      <c r="Y22" s="66"/>
      <c r="Z22" s="65">
        <f>VLOOKUP($A22,'Return Data'!$B$7:$R$2843,16,0)</f>
        <v>6.2958999999999996</v>
      </c>
      <c r="AA22" s="67">
        <f t="shared" si="9"/>
        <v>14</v>
      </c>
    </row>
    <row r="23" spans="1:27" x14ac:dyDescent="0.3">
      <c r="A23" s="63" t="s">
        <v>1238</v>
      </c>
      <c r="B23" s="64">
        <f>VLOOKUP($A23,'Return Data'!$B$7:$R$2843,3,0)</f>
        <v>44347</v>
      </c>
      <c r="C23" s="65">
        <f>VLOOKUP($A23,'Return Data'!$B$7:$R$2843,4,0)</f>
        <v>3696.3332</v>
      </c>
      <c r="D23" s="65">
        <f>VLOOKUP($A23,'Return Data'!$B$7:$R$2843,5,0)</f>
        <v>3.8292999999999999</v>
      </c>
      <c r="E23" s="66">
        <f t="shared" si="0"/>
        <v>2</v>
      </c>
      <c r="F23" s="65">
        <f>VLOOKUP($A23,'Return Data'!$B$7:$R$2843,6,0)</f>
        <v>3.8292999999999999</v>
      </c>
      <c r="G23" s="66">
        <f t="shared" si="1"/>
        <v>2</v>
      </c>
      <c r="H23" s="65">
        <f>VLOOKUP($A23,'Return Data'!$B$7:$R$2843,7,0)</f>
        <v>3.5217999999999998</v>
      </c>
      <c r="I23" s="66">
        <f t="shared" si="2"/>
        <v>6</v>
      </c>
      <c r="J23" s="65">
        <f>VLOOKUP($A23,'Return Data'!$B$7:$R$2843,8,0)</f>
        <v>3.9405999999999999</v>
      </c>
      <c r="K23" s="66">
        <f t="shared" si="3"/>
        <v>2</v>
      </c>
      <c r="L23" s="65">
        <f>VLOOKUP($A23,'Return Data'!$B$7:$R$2843,9,0)</f>
        <v>3.6072000000000002</v>
      </c>
      <c r="M23" s="66">
        <f t="shared" si="4"/>
        <v>2</v>
      </c>
      <c r="N23" s="65">
        <f>VLOOKUP($A23,'Return Data'!$B$7:$R$2843,10,0)</f>
        <v>4.7070999999999996</v>
      </c>
      <c r="O23" s="66">
        <f t="shared" si="5"/>
        <v>1</v>
      </c>
      <c r="P23" s="65">
        <f>VLOOKUP($A23,'Return Data'!$B$7:$R$2843,11,0)</f>
        <v>4.1067999999999998</v>
      </c>
      <c r="Q23" s="66">
        <f t="shared" si="6"/>
        <v>1</v>
      </c>
      <c r="R23" s="65">
        <f>VLOOKUP($A23,'Return Data'!$B$7:$R$2843,12,0)</f>
        <v>4.3765000000000001</v>
      </c>
      <c r="S23" s="66">
        <f t="shared" si="7"/>
        <v>1</v>
      </c>
      <c r="T23" s="65">
        <f>VLOOKUP($A23,'Return Data'!$B$7:$R$2843,13,0)</f>
        <v>4.8563999999999998</v>
      </c>
      <c r="U23" s="66">
        <f>RANK(T23,T$8:T$24,0)</f>
        <v>1</v>
      </c>
      <c r="V23" s="65">
        <f>VLOOKUP($A23,'Return Data'!$B$7:$R$2843,17,0)</f>
        <v>6.3345000000000002</v>
      </c>
      <c r="W23" s="66">
        <f>RANK(V23,V$8:V$24,0)</f>
        <v>4</v>
      </c>
      <c r="X23" s="65">
        <f>VLOOKUP($A23,'Return Data'!$B$7:$R$2843,14,0)</f>
        <v>4.47</v>
      </c>
      <c r="Y23" s="66">
        <f>RANK(X23,X$8:X$24,0)</f>
        <v>13</v>
      </c>
      <c r="Z23" s="65">
        <f>VLOOKUP($A23,'Return Data'!$B$7:$R$2843,16,0)</f>
        <v>6.8216000000000001</v>
      </c>
      <c r="AA23" s="67">
        <f t="shared" si="9"/>
        <v>13</v>
      </c>
    </row>
    <row r="24" spans="1:27" x14ac:dyDescent="0.3">
      <c r="A24" s="63" t="s">
        <v>1240</v>
      </c>
      <c r="B24" s="64">
        <f>VLOOKUP($A24,'Return Data'!$B$7:$R$2843,3,0)</f>
        <v>44347</v>
      </c>
      <c r="C24" s="65">
        <f>VLOOKUP($A24,'Return Data'!$B$7:$R$2843,4,0)</f>
        <v>2410.1718000000001</v>
      </c>
      <c r="D24" s="65">
        <f>VLOOKUP($A24,'Return Data'!$B$7:$R$2843,5,0)</f>
        <v>3.3917000000000002</v>
      </c>
      <c r="E24" s="66">
        <f t="shared" si="0"/>
        <v>7</v>
      </c>
      <c r="F24" s="65">
        <f>VLOOKUP($A24,'Return Data'!$B$7:$R$2843,6,0)</f>
        <v>3.3917000000000002</v>
      </c>
      <c r="G24" s="66">
        <f t="shared" si="1"/>
        <v>7</v>
      </c>
      <c r="H24" s="65">
        <f>VLOOKUP($A24,'Return Data'!$B$7:$R$2843,7,0)</f>
        <v>3.4175</v>
      </c>
      <c r="I24" s="66">
        <f t="shared" si="2"/>
        <v>8</v>
      </c>
      <c r="J24" s="65">
        <f>VLOOKUP($A24,'Return Data'!$B$7:$R$2843,8,0)</f>
        <v>3.6562000000000001</v>
      </c>
      <c r="K24" s="66">
        <f t="shared" si="3"/>
        <v>7</v>
      </c>
      <c r="L24" s="65">
        <f>VLOOKUP($A24,'Return Data'!$B$7:$R$2843,9,0)</f>
        <v>3.4477000000000002</v>
      </c>
      <c r="M24" s="66">
        <f t="shared" si="4"/>
        <v>8</v>
      </c>
      <c r="N24" s="65">
        <f>VLOOKUP($A24,'Return Data'!$B$7:$R$2843,10,0)</f>
        <v>4.0566000000000004</v>
      </c>
      <c r="O24" s="66">
        <f t="shared" si="5"/>
        <v>10</v>
      </c>
      <c r="P24" s="65">
        <f>VLOOKUP($A24,'Return Data'!$B$7:$R$2843,11,0)</f>
        <v>3.7368000000000001</v>
      </c>
      <c r="Q24" s="66">
        <f t="shared" si="6"/>
        <v>9</v>
      </c>
      <c r="R24" s="65">
        <f>VLOOKUP($A24,'Return Data'!$B$7:$R$2843,12,0)</f>
        <v>3.9958</v>
      </c>
      <c r="S24" s="66">
        <f t="shared" si="7"/>
        <v>8</v>
      </c>
      <c r="T24" s="65">
        <f>VLOOKUP($A24,'Return Data'!$B$7:$R$2843,13,0)</f>
        <v>4.5304000000000002</v>
      </c>
      <c r="U24" s="66">
        <f>RANK(T24,T$8:T$24,0)</f>
        <v>6</v>
      </c>
      <c r="V24" s="65">
        <f>VLOOKUP($A24,'Return Data'!$B$7:$R$2843,17,0)</f>
        <v>6.0669000000000004</v>
      </c>
      <c r="W24" s="66">
        <f>RANK(V24,V$8:V$24,0)</f>
        <v>9</v>
      </c>
      <c r="X24" s="65">
        <f>VLOOKUP($A24,'Return Data'!$B$7:$R$2843,14,0)</f>
        <v>6.8967999999999998</v>
      </c>
      <c r="Y24" s="66">
        <f>RANK(X24,X$8:X$24,0)</f>
        <v>6</v>
      </c>
      <c r="Z24" s="65">
        <f>VLOOKUP($A24,'Return Data'!$B$7:$R$2843,16,0)</f>
        <v>7.7431000000000001</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3.3918352941176475</v>
      </c>
      <c r="E26" s="74"/>
      <c r="F26" s="75">
        <f>AVERAGE(F8:F24)</f>
        <v>3.3918352941176475</v>
      </c>
      <c r="G26" s="74"/>
      <c r="H26" s="75">
        <f>AVERAGE(H8:H24)</f>
        <v>3.3283823529411762</v>
      </c>
      <c r="I26" s="74"/>
      <c r="J26" s="75">
        <f>AVERAGE(J8:J24)</f>
        <v>3.510947058823529</v>
      </c>
      <c r="K26" s="74"/>
      <c r="L26" s="75">
        <f>AVERAGE(L8:L24)</f>
        <v>3.3600764705882353</v>
      </c>
      <c r="M26" s="74"/>
      <c r="N26" s="75">
        <f>AVERAGE(N8:N24)</f>
        <v>4.0486882352941178</v>
      </c>
      <c r="O26" s="74"/>
      <c r="P26" s="75">
        <f>AVERAGE(P8:P24)</f>
        <v>3.6510117647058822</v>
      </c>
      <c r="Q26" s="74"/>
      <c r="R26" s="75">
        <f>AVERAGE(R8:R24)</f>
        <v>3.8799470588235296</v>
      </c>
      <c r="S26" s="74"/>
      <c r="T26" s="75">
        <f>AVERAGE(T8:T24)</f>
        <v>4.3150437500000001</v>
      </c>
      <c r="U26" s="74"/>
      <c r="V26" s="75">
        <f>AVERAGE(V8:V24)</f>
        <v>6.1052857142857153</v>
      </c>
      <c r="W26" s="74"/>
      <c r="X26" s="75">
        <f>AVERAGE(X8:X24)</f>
        <v>6.6998769230769231</v>
      </c>
      <c r="Y26" s="74"/>
      <c r="Z26" s="75">
        <f>AVERAGE(Z8:Z24)</f>
        <v>7.2248352941176472</v>
      </c>
      <c r="AA26" s="76"/>
    </row>
    <row r="27" spans="1:27" x14ac:dyDescent="0.3">
      <c r="A27" s="73" t="s">
        <v>28</v>
      </c>
      <c r="B27" s="74"/>
      <c r="C27" s="74"/>
      <c r="D27" s="75">
        <f>MIN(D8:D24)</f>
        <v>2.7263999999999999</v>
      </c>
      <c r="E27" s="74"/>
      <c r="F27" s="75">
        <f>MIN(F8:F24)</f>
        <v>2.7263999999999999</v>
      </c>
      <c r="G27" s="74"/>
      <c r="H27" s="75">
        <f>MIN(H8:H24)</f>
        <v>2.8250999999999999</v>
      </c>
      <c r="I27" s="74"/>
      <c r="J27" s="75">
        <f>MIN(J8:J24)</f>
        <v>2.8582999999999998</v>
      </c>
      <c r="K27" s="74"/>
      <c r="L27" s="75">
        <f>MIN(L8:L24)</f>
        <v>2.8974000000000002</v>
      </c>
      <c r="M27" s="74"/>
      <c r="N27" s="75">
        <f>MIN(N8:N24)</f>
        <v>2.9409999999999998</v>
      </c>
      <c r="O27" s="74"/>
      <c r="P27" s="75">
        <f>MIN(P8:P24)</f>
        <v>2.8919999999999999</v>
      </c>
      <c r="Q27" s="74"/>
      <c r="R27" s="75">
        <f>MIN(R8:R24)</f>
        <v>3.1253000000000002</v>
      </c>
      <c r="S27" s="74"/>
      <c r="T27" s="75">
        <f>MIN(T8:T24)</f>
        <v>3.1183999999999998</v>
      </c>
      <c r="U27" s="74"/>
      <c r="V27" s="75">
        <f>MIN(V8:V24)</f>
        <v>5.5293000000000001</v>
      </c>
      <c r="W27" s="74"/>
      <c r="X27" s="75">
        <f>MIN(X8:X24)</f>
        <v>4.47</v>
      </c>
      <c r="Y27" s="74"/>
      <c r="Z27" s="75">
        <f>MIN(Z8:Z24)</f>
        <v>4.7629000000000001</v>
      </c>
      <c r="AA27" s="76"/>
    </row>
    <row r="28" spans="1:27" ht="15" thickBot="1" x14ac:dyDescent="0.35">
      <c r="A28" s="77" t="s">
        <v>29</v>
      </c>
      <c r="B28" s="78"/>
      <c r="C28" s="78"/>
      <c r="D28" s="79">
        <f>MAX(D8:D24)</f>
        <v>4.2884000000000002</v>
      </c>
      <c r="E28" s="78"/>
      <c r="F28" s="79">
        <f>MAX(F8:F24)</f>
        <v>4.2884000000000002</v>
      </c>
      <c r="G28" s="78"/>
      <c r="H28" s="79">
        <f>MAX(H8:H24)</f>
        <v>3.8037999999999998</v>
      </c>
      <c r="I28" s="78"/>
      <c r="J28" s="79">
        <f>MAX(J8:J24)</f>
        <v>3.9634</v>
      </c>
      <c r="K28" s="78"/>
      <c r="L28" s="79">
        <f>MAX(L8:L24)</f>
        <v>3.6553</v>
      </c>
      <c r="M28" s="78"/>
      <c r="N28" s="79">
        <f>MAX(N8:N24)</f>
        <v>4.7070999999999996</v>
      </c>
      <c r="O28" s="78"/>
      <c r="P28" s="79">
        <f>MAX(P8:P24)</f>
        <v>4.1067999999999998</v>
      </c>
      <c r="Q28" s="78"/>
      <c r="R28" s="79">
        <f>MAX(R8:R24)</f>
        <v>4.3765000000000001</v>
      </c>
      <c r="S28" s="78"/>
      <c r="T28" s="79">
        <f>MAX(T8:T24)</f>
        <v>4.8563999999999998</v>
      </c>
      <c r="U28" s="78"/>
      <c r="V28" s="79">
        <f>MAX(V8:V24)</f>
        <v>6.4720000000000004</v>
      </c>
      <c r="W28" s="78"/>
      <c r="X28" s="79">
        <f>MAX(X8:X24)</f>
        <v>7.1957000000000004</v>
      </c>
      <c r="Y28" s="78"/>
      <c r="Z28" s="79">
        <f>MAX(Z8:Z24)</f>
        <v>8.1457999999999995</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44347</v>
      </c>
      <c r="C8" s="65">
        <f>VLOOKUP($A8,'Return Data'!$B$7:$R$2843,4,0)</f>
        <v>286.85109999999997</v>
      </c>
      <c r="D8" s="65">
        <f>VLOOKUP($A8,'Return Data'!$B$7:$R$2843,5,0)</f>
        <v>3.5893000000000002</v>
      </c>
      <c r="E8" s="66">
        <f t="shared" ref="E8:E24" si="0">RANK(D8,D$8:D$24,0)</f>
        <v>4</v>
      </c>
      <c r="F8" s="65">
        <f>VLOOKUP($A8,'Return Data'!$B$7:$R$2843,6,0)</f>
        <v>3.5893000000000002</v>
      </c>
      <c r="G8" s="66">
        <f t="shared" ref="G8:G24" si="1">RANK(F8,F$8:F$24,0)</f>
        <v>4</v>
      </c>
      <c r="H8" s="65">
        <f>VLOOKUP($A8,'Return Data'!$B$7:$R$2843,7,0)</f>
        <v>3.6836000000000002</v>
      </c>
      <c r="I8" s="66">
        <f t="shared" ref="I8:I24" si="2">RANK(H8,H$8:H$24,0)</f>
        <v>1</v>
      </c>
      <c r="J8" s="65">
        <f>VLOOKUP($A8,'Return Data'!$B$7:$R$2843,8,0)</f>
        <v>3.8220000000000001</v>
      </c>
      <c r="K8" s="66">
        <f t="shared" ref="K8:K24" si="3">RANK(J8,J$8:J$24,0)</f>
        <v>2</v>
      </c>
      <c r="L8" s="65">
        <f>VLOOKUP($A8,'Return Data'!$B$7:$R$2843,9,0)</f>
        <v>3.5116999999999998</v>
      </c>
      <c r="M8" s="66">
        <f t="shared" ref="M8:M24" si="4">RANK(L8,L$8:L$24,0)</f>
        <v>2</v>
      </c>
      <c r="N8" s="65">
        <f>VLOOKUP($A8,'Return Data'!$B$7:$R$2843,10,0)</f>
        <v>4.2308000000000003</v>
      </c>
      <c r="O8" s="66">
        <f t="shared" ref="O8:O24" si="5">RANK(N8,N$8:N$24,0)</f>
        <v>5</v>
      </c>
      <c r="P8" s="65">
        <f>VLOOKUP($A8,'Return Data'!$B$7:$R$2843,11,0)</f>
        <v>3.7584</v>
      </c>
      <c r="Q8" s="66">
        <f t="shared" ref="Q8:Q24" si="6">RANK(P8,P$8:P$24,0)</f>
        <v>2</v>
      </c>
      <c r="R8" s="65">
        <f>VLOOKUP($A8,'Return Data'!$B$7:$R$2843,12,0)</f>
        <v>4.0655999999999999</v>
      </c>
      <c r="S8" s="66">
        <f t="shared" ref="S8:S24" si="7">RANK(R8,R$8:R$24,0)</f>
        <v>2</v>
      </c>
      <c r="T8" s="65">
        <f>VLOOKUP($A8,'Return Data'!$B$7:$R$2843,13,0)</f>
        <v>4.6473000000000004</v>
      </c>
      <c r="U8" s="66">
        <f t="shared" ref="U8:U19" si="8">RANK(T8,T$8:T$24,0)</f>
        <v>2</v>
      </c>
      <c r="V8" s="65">
        <f>VLOOKUP($A8,'Return Data'!$B$7:$R$2843,17,0)</f>
        <v>6.3257000000000003</v>
      </c>
      <c r="W8" s="66">
        <f>RANK(V8,V$8:V$24,0)</f>
        <v>1</v>
      </c>
      <c r="X8" s="65">
        <f>VLOOKUP($A8,'Return Data'!$B$7:$R$2843,14,0)</f>
        <v>7.0629</v>
      </c>
      <c r="Y8" s="66">
        <f>RANK(X8,X$8:X$24,0)</f>
        <v>1</v>
      </c>
      <c r="Z8" s="65">
        <f>VLOOKUP($A8,'Return Data'!$B$7:$R$2843,16,0)</f>
        <v>6.9684999999999997</v>
      </c>
      <c r="AA8" s="67">
        <f t="shared" ref="AA8:AA24" si="9">RANK(Z8,Z$8:Z$24,0)</f>
        <v>10</v>
      </c>
    </row>
    <row r="9" spans="1:27" x14ac:dyDescent="0.3">
      <c r="A9" s="63" t="s">
        <v>1205</v>
      </c>
      <c r="B9" s="64">
        <f>VLOOKUP($A9,'Return Data'!$B$7:$R$2843,3,0)</f>
        <v>44347</v>
      </c>
      <c r="C9" s="65">
        <f>VLOOKUP($A9,'Return Data'!$B$7:$R$2843,4,0)</f>
        <v>1111.2516000000001</v>
      </c>
      <c r="D9" s="65">
        <f>VLOOKUP($A9,'Return Data'!$B$7:$R$2843,5,0)</f>
        <v>3.4958</v>
      </c>
      <c r="E9" s="66">
        <f t="shared" si="0"/>
        <v>5</v>
      </c>
      <c r="F9" s="65">
        <f>VLOOKUP($A9,'Return Data'!$B$7:$R$2843,6,0)</f>
        <v>3.4958</v>
      </c>
      <c r="G9" s="66">
        <f t="shared" si="1"/>
        <v>5</v>
      </c>
      <c r="H9" s="65">
        <f>VLOOKUP($A9,'Return Data'!$B$7:$R$2843,7,0)</f>
        <v>3.4914999999999998</v>
      </c>
      <c r="I9" s="66">
        <f t="shared" si="2"/>
        <v>4</v>
      </c>
      <c r="J9" s="65">
        <f>VLOOKUP($A9,'Return Data'!$B$7:$R$2843,8,0)</f>
        <v>3.6711999999999998</v>
      </c>
      <c r="K9" s="66">
        <f t="shared" si="3"/>
        <v>4</v>
      </c>
      <c r="L9" s="65">
        <f>VLOOKUP($A9,'Return Data'!$B$7:$R$2843,9,0)</f>
        <v>3.4224999999999999</v>
      </c>
      <c r="M9" s="66">
        <f t="shared" si="4"/>
        <v>4</v>
      </c>
      <c r="N9" s="65">
        <f>VLOOKUP($A9,'Return Data'!$B$7:$R$2843,10,0)</f>
        <v>4.0172999999999996</v>
      </c>
      <c r="O9" s="66">
        <f t="shared" si="5"/>
        <v>7</v>
      </c>
      <c r="P9" s="65">
        <f>VLOOKUP($A9,'Return Data'!$B$7:$R$2843,11,0)</f>
        <v>3.6598999999999999</v>
      </c>
      <c r="Q9" s="66">
        <f t="shared" si="6"/>
        <v>5</v>
      </c>
      <c r="R9" s="65">
        <f>VLOOKUP($A9,'Return Data'!$B$7:$R$2843,12,0)</f>
        <v>3.9449000000000001</v>
      </c>
      <c r="S9" s="66">
        <f t="shared" si="7"/>
        <v>4</v>
      </c>
      <c r="T9" s="65">
        <f>VLOOKUP($A9,'Return Data'!$B$7:$R$2843,13,0)</f>
        <v>4.399</v>
      </c>
      <c r="U9" s="66">
        <f t="shared" si="8"/>
        <v>6</v>
      </c>
      <c r="V9" s="65"/>
      <c r="W9" s="66"/>
      <c r="X9" s="65"/>
      <c r="Y9" s="66"/>
      <c r="Z9" s="65">
        <f>VLOOKUP($A9,'Return Data'!$B$7:$R$2843,16,0)</f>
        <v>5.97</v>
      </c>
      <c r="AA9" s="67">
        <f t="shared" si="9"/>
        <v>15</v>
      </c>
    </row>
    <row r="10" spans="1:27" x14ac:dyDescent="0.3">
      <c r="A10" s="63" t="s">
        <v>1207</v>
      </c>
      <c r="B10" s="64">
        <f>VLOOKUP($A10,'Return Data'!$B$7:$R$2843,3,0)</f>
        <v>44347</v>
      </c>
      <c r="C10" s="65">
        <f>VLOOKUP($A10,'Return Data'!$B$7:$R$2843,4,0)</f>
        <v>1089.6583000000001</v>
      </c>
      <c r="D10" s="65">
        <f>VLOOKUP($A10,'Return Data'!$B$7:$R$2843,5,0)</f>
        <v>2.5339999999999998</v>
      </c>
      <c r="E10" s="66">
        <f t="shared" si="0"/>
        <v>15</v>
      </c>
      <c r="F10" s="65">
        <f>VLOOKUP($A10,'Return Data'!$B$7:$R$2843,6,0)</f>
        <v>2.5339999999999998</v>
      </c>
      <c r="G10" s="66">
        <f t="shared" si="1"/>
        <v>15</v>
      </c>
      <c r="H10" s="65">
        <f>VLOOKUP($A10,'Return Data'!$B$7:$R$2843,7,0)</f>
        <v>2.5249999999999999</v>
      </c>
      <c r="I10" s="66">
        <f t="shared" si="2"/>
        <v>16</v>
      </c>
      <c r="J10" s="65">
        <f>VLOOKUP($A10,'Return Data'!$B$7:$R$2843,8,0)</f>
        <v>2.5581</v>
      </c>
      <c r="K10" s="66">
        <f t="shared" si="3"/>
        <v>16</v>
      </c>
      <c r="L10" s="65">
        <f>VLOOKUP($A10,'Return Data'!$B$7:$R$2843,9,0)</f>
        <v>2.5968</v>
      </c>
      <c r="M10" s="66">
        <f t="shared" si="4"/>
        <v>15</v>
      </c>
      <c r="N10" s="65">
        <f>VLOOKUP($A10,'Return Data'!$B$7:$R$2843,10,0)</f>
        <v>2.6360999999999999</v>
      </c>
      <c r="O10" s="66">
        <f t="shared" si="5"/>
        <v>17</v>
      </c>
      <c r="P10" s="65">
        <f>VLOOKUP($A10,'Return Data'!$B$7:$R$2843,11,0)</f>
        <v>2.5796000000000001</v>
      </c>
      <c r="Q10" s="66">
        <f t="shared" si="6"/>
        <v>17</v>
      </c>
      <c r="R10" s="65">
        <f>VLOOKUP($A10,'Return Data'!$B$7:$R$2843,12,0)</f>
        <v>2.7856000000000001</v>
      </c>
      <c r="S10" s="66">
        <f t="shared" si="7"/>
        <v>17</v>
      </c>
      <c r="T10" s="65">
        <f>VLOOKUP($A10,'Return Data'!$B$7:$R$2843,13,0)</f>
        <v>2.7778999999999998</v>
      </c>
      <c r="U10" s="66">
        <f t="shared" si="8"/>
        <v>16</v>
      </c>
      <c r="V10" s="65"/>
      <c r="W10" s="66"/>
      <c r="X10" s="65"/>
      <c r="Y10" s="66"/>
      <c r="Z10" s="65">
        <f>VLOOKUP($A10,'Return Data'!$B$7:$R$2843,16,0)</f>
        <v>4.5000999999999998</v>
      </c>
      <c r="AA10" s="67">
        <f t="shared" si="9"/>
        <v>16</v>
      </c>
    </row>
    <row r="11" spans="1:27" x14ac:dyDescent="0.3">
      <c r="A11" s="63" t="s">
        <v>1209</v>
      </c>
      <c r="B11" s="64">
        <f>VLOOKUP($A11,'Return Data'!$B$7:$R$2843,3,0)</f>
        <v>44347</v>
      </c>
      <c r="C11" s="65">
        <f>VLOOKUP($A11,'Return Data'!$B$7:$R$2843,4,0)</f>
        <v>41.5505</v>
      </c>
      <c r="D11" s="65">
        <f>VLOOKUP($A11,'Return Data'!$B$7:$R$2843,5,0)</f>
        <v>3.0752999999999999</v>
      </c>
      <c r="E11" s="66">
        <f t="shared" si="0"/>
        <v>12</v>
      </c>
      <c r="F11" s="65">
        <f>VLOOKUP($A11,'Return Data'!$B$7:$R$2843,6,0)</f>
        <v>3.0752999999999999</v>
      </c>
      <c r="G11" s="66">
        <f t="shared" si="1"/>
        <v>12</v>
      </c>
      <c r="H11" s="65">
        <f>VLOOKUP($A11,'Return Data'!$B$7:$R$2843,7,0)</f>
        <v>2.6995</v>
      </c>
      <c r="I11" s="66">
        <f t="shared" si="2"/>
        <v>14</v>
      </c>
      <c r="J11" s="65">
        <f>VLOOKUP($A11,'Return Data'!$B$7:$R$2843,8,0)</f>
        <v>3.2103000000000002</v>
      </c>
      <c r="K11" s="66">
        <f t="shared" si="3"/>
        <v>9</v>
      </c>
      <c r="L11" s="65">
        <f>VLOOKUP($A11,'Return Data'!$B$7:$R$2843,9,0)</f>
        <v>3.1396000000000002</v>
      </c>
      <c r="M11" s="66">
        <f t="shared" si="4"/>
        <v>10</v>
      </c>
      <c r="N11" s="65">
        <f>VLOOKUP($A11,'Return Data'!$B$7:$R$2843,10,0)</f>
        <v>4.4443999999999999</v>
      </c>
      <c r="O11" s="66">
        <f t="shared" si="5"/>
        <v>2</v>
      </c>
      <c r="P11" s="65">
        <f>VLOOKUP($A11,'Return Data'!$B$7:$R$2843,11,0)</f>
        <v>3.5608</v>
      </c>
      <c r="Q11" s="66">
        <f t="shared" si="6"/>
        <v>8</v>
      </c>
      <c r="R11" s="65">
        <f>VLOOKUP($A11,'Return Data'!$B$7:$R$2843,12,0)</f>
        <v>3.6320999999999999</v>
      </c>
      <c r="S11" s="66">
        <f t="shared" si="7"/>
        <v>10</v>
      </c>
      <c r="T11" s="65">
        <f>VLOOKUP($A11,'Return Data'!$B$7:$R$2843,13,0)</f>
        <v>4.1059999999999999</v>
      </c>
      <c r="U11" s="66">
        <f t="shared" si="8"/>
        <v>11</v>
      </c>
      <c r="V11" s="65">
        <f>VLOOKUP($A11,'Return Data'!$B$7:$R$2843,17,0)</f>
        <v>5.8045999999999998</v>
      </c>
      <c r="W11" s="66">
        <f t="shared" ref="W11:W19" si="10">RANK(V11,V$8:V$24,0)</f>
        <v>9</v>
      </c>
      <c r="X11" s="65">
        <f>VLOOKUP($A11,'Return Data'!$B$7:$R$2843,14,0)</f>
        <v>6.6196999999999999</v>
      </c>
      <c r="Y11" s="66">
        <f t="shared" ref="Y11:Y19" si="11">RANK(X11,X$8:X$24,0)</f>
        <v>8</v>
      </c>
      <c r="Z11" s="65">
        <f>VLOOKUP($A11,'Return Data'!$B$7:$R$2843,16,0)</f>
        <v>6.7896999999999998</v>
      </c>
      <c r="AA11" s="67">
        <f t="shared" si="9"/>
        <v>12</v>
      </c>
    </row>
    <row r="12" spans="1:27" x14ac:dyDescent="0.3">
      <c r="A12" s="63" t="s">
        <v>1210</v>
      </c>
      <c r="B12" s="64">
        <f>VLOOKUP($A12,'Return Data'!$B$7:$R$2843,3,0)</f>
        <v>44347</v>
      </c>
      <c r="C12" s="65">
        <f>VLOOKUP($A12,'Return Data'!$B$7:$R$2843,4,0)</f>
        <v>39.170999999999999</v>
      </c>
      <c r="D12" s="65">
        <f>VLOOKUP($A12,'Return Data'!$B$7:$R$2843,5,0)</f>
        <v>3.1067999999999998</v>
      </c>
      <c r="E12" s="66">
        <f t="shared" si="0"/>
        <v>11</v>
      </c>
      <c r="F12" s="65">
        <f>VLOOKUP($A12,'Return Data'!$B$7:$R$2843,6,0)</f>
        <v>3.1067999999999998</v>
      </c>
      <c r="G12" s="66">
        <f t="shared" si="1"/>
        <v>11</v>
      </c>
      <c r="H12" s="65">
        <f>VLOOKUP($A12,'Return Data'!$B$7:$R$2843,7,0)</f>
        <v>2.8235999999999999</v>
      </c>
      <c r="I12" s="66">
        <f t="shared" si="2"/>
        <v>11</v>
      </c>
      <c r="J12" s="65">
        <f>VLOOKUP($A12,'Return Data'!$B$7:$R$2843,8,0)</f>
        <v>3.0453000000000001</v>
      </c>
      <c r="K12" s="66">
        <f t="shared" si="3"/>
        <v>11</v>
      </c>
      <c r="L12" s="65">
        <f>VLOOKUP($A12,'Return Data'!$B$7:$R$2843,9,0)</f>
        <v>2.9773000000000001</v>
      </c>
      <c r="M12" s="66">
        <f t="shared" si="4"/>
        <v>11</v>
      </c>
      <c r="N12" s="65">
        <f>VLOOKUP($A12,'Return Data'!$B$7:$R$2843,10,0)</f>
        <v>3.8837000000000002</v>
      </c>
      <c r="O12" s="66">
        <f t="shared" si="5"/>
        <v>10</v>
      </c>
      <c r="P12" s="65">
        <f>VLOOKUP($A12,'Return Data'!$B$7:$R$2843,11,0)</f>
        <v>3.4339</v>
      </c>
      <c r="Q12" s="66">
        <f t="shared" si="6"/>
        <v>11</v>
      </c>
      <c r="R12" s="65">
        <f>VLOOKUP($A12,'Return Data'!$B$7:$R$2843,12,0)</f>
        <v>3.6015999999999999</v>
      </c>
      <c r="S12" s="66">
        <f t="shared" si="7"/>
        <v>11</v>
      </c>
      <c r="T12" s="65">
        <f>VLOOKUP($A12,'Return Data'!$B$7:$R$2843,13,0)</f>
        <v>4.1426999999999996</v>
      </c>
      <c r="U12" s="66">
        <f t="shared" si="8"/>
        <v>9</v>
      </c>
      <c r="V12" s="65">
        <f>VLOOKUP($A12,'Return Data'!$B$7:$R$2843,17,0)</f>
        <v>6.0612000000000004</v>
      </c>
      <c r="W12" s="66">
        <f t="shared" si="10"/>
        <v>4</v>
      </c>
      <c r="X12" s="65">
        <f>VLOOKUP($A12,'Return Data'!$B$7:$R$2843,14,0)</f>
        <v>6.9100999999999999</v>
      </c>
      <c r="Y12" s="66">
        <f t="shared" si="11"/>
        <v>3</v>
      </c>
      <c r="Z12" s="65">
        <f>VLOOKUP($A12,'Return Data'!$B$7:$R$2843,16,0)</f>
        <v>7.3258000000000001</v>
      </c>
      <c r="AA12" s="67">
        <f t="shared" si="9"/>
        <v>6</v>
      </c>
    </row>
    <row r="13" spans="1:27" x14ac:dyDescent="0.3">
      <c r="A13" s="63" t="s">
        <v>1212</v>
      </c>
      <c r="B13" s="64">
        <f>VLOOKUP($A13,'Return Data'!$B$7:$R$2843,3,0)</f>
        <v>44347</v>
      </c>
      <c r="C13" s="65">
        <f>VLOOKUP($A13,'Return Data'!$B$7:$R$2843,4,0)</f>
        <v>4447.6396000000004</v>
      </c>
      <c r="D13" s="65">
        <f>VLOOKUP($A13,'Return Data'!$B$7:$R$2843,5,0)</f>
        <v>3.6015999999999999</v>
      </c>
      <c r="E13" s="66">
        <f t="shared" si="0"/>
        <v>3</v>
      </c>
      <c r="F13" s="65">
        <f>VLOOKUP($A13,'Return Data'!$B$7:$R$2843,6,0)</f>
        <v>3.6015999999999999</v>
      </c>
      <c r="G13" s="66">
        <f t="shared" si="1"/>
        <v>3</v>
      </c>
      <c r="H13" s="65">
        <f>VLOOKUP($A13,'Return Data'!$B$7:$R$2843,7,0)</f>
        <v>3.6621999999999999</v>
      </c>
      <c r="I13" s="66">
        <f t="shared" si="2"/>
        <v>2</v>
      </c>
      <c r="J13" s="65">
        <f>VLOOKUP($A13,'Return Data'!$B$7:$R$2843,8,0)</f>
        <v>3.8224</v>
      </c>
      <c r="K13" s="66">
        <f t="shared" si="3"/>
        <v>1</v>
      </c>
      <c r="L13" s="65">
        <f>VLOOKUP($A13,'Return Data'!$B$7:$R$2843,9,0)</f>
        <v>3.5148999999999999</v>
      </c>
      <c r="M13" s="66">
        <f t="shared" si="4"/>
        <v>1</v>
      </c>
      <c r="N13" s="65">
        <f>VLOOKUP($A13,'Return Data'!$B$7:$R$2843,10,0)</f>
        <v>4.2784000000000004</v>
      </c>
      <c r="O13" s="66">
        <f t="shared" si="5"/>
        <v>3</v>
      </c>
      <c r="P13" s="65">
        <f>VLOOKUP($A13,'Return Data'!$B$7:$R$2843,11,0)</f>
        <v>3.6840999999999999</v>
      </c>
      <c r="Q13" s="66">
        <f t="shared" si="6"/>
        <v>4</v>
      </c>
      <c r="R13" s="65">
        <f>VLOOKUP($A13,'Return Data'!$B$7:$R$2843,12,0)</f>
        <v>3.8944000000000001</v>
      </c>
      <c r="S13" s="66">
        <f t="shared" si="7"/>
        <v>6</v>
      </c>
      <c r="T13" s="65">
        <f>VLOOKUP($A13,'Return Data'!$B$7:$R$2843,13,0)</f>
        <v>4.5346000000000002</v>
      </c>
      <c r="U13" s="66">
        <f t="shared" si="8"/>
        <v>3</v>
      </c>
      <c r="V13" s="65">
        <f>VLOOKUP($A13,'Return Data'!$B$7:$R$2843,17,0)</f>
        <v>6.2900999999999998</v>
      </c>
      <c r="W13" s="66">
        <f t="shared" si="10"/>
        <v>2</v>
      </c>
      <c r="X13" s="65">
        <f>VLOOKUP($A13,'Return Data'!$B$7:$R$2843,14,0)</f>
        <v>6.9120999999999997</v>
      </c>
      <c r="Y13" s="66">
        <f t="shared" si="11"/>
        <v>2</v>
      </c>
      <c r="Z13" s="65">
        <f>VLOOKUP($A13,'Return Data'!$B$7:$R$2843,16,0)</f>
        <v>7.1586999999999996</v>
      </c>
      <c r="AA13" s="67">
        <f t="shared" si="9"/>
        <v>9</v>
      </c>
    </row>
    <row r="14" spans="1:27" x14ac:dyDescent="0.3">
      <c r="A14" s="63" t="s">
        <v>1214</v>
      </c>
      <c r="B14" s="64">
        <f>VLOOKUP($A14,'Return Data'!$B$7:$R$2843,3,0)</f>
        <v>44347</v>
      </c>
      <c r="C14" s="65">
        <f>VLOOKUP($A14,'Return Data'!$B$7:$R$2843,4,0)</f>
        <v>294.90539999999999</v>
      </c>
      <c r="D14" s="65">
        <f>VLOOKUP($A14,'Return Data'!$B$7:$R$2843,5,0)</f>
        <v>3.2353000000000001</v>
      </c>
      <c r="E14" s="66">
        <f t="shared" si="0"/>
        <v>9</v>
      </c>
      <c r="F14" s="65">
        <f>VLOOKUP($A14,'Return Data'!$B$7:$R$2843,6,0)</f>
        <v>3.2353000000000001</v>
      </c>
      <c r="G14" s="66">
        <f t="shared" si="1"/>
        <v>9</v>
      </c>
      <c r="H14" s="65">
        <f>VLOOKUP($A14,'Return Data'!$B$7:$R$2843,7,0)</f>
        <v>3.5192000000000001</v>
      </c>
      <c r="I14" s="66">
        <f t="shared" si="2"/>
        <v>3</v>
      </c>
      <c r="J14" s="65">
        <f>VLOOKUP($A14,'Return Data'!$B$7:$R$2843,8,0)</f>
        <v>3.6412</v>
      </c>
      <c r="K14" s="66">
        <f t="shared" si="3"/>
        <v>5</v>
      </c>
      <c r="L14" s="65">
        <f>VLOOKUP($A14,'Return Data'!$B$7:$R$2843,9,0)</f>
        <v>3.3668999999999998</v>
      </c>
      <c r="M14" s="66">
        <f t="shared" si="4"/>
        <v>6</v>
      </c>
      <c r="N14" s="65">
        <f>VLOOKUP($A14,'Return Data'!$B$7:$R$2843,10,0)</f>
        <v>4.0328999999999997</v>
      </c>
      <c r="O14" s="66">
        <f t="shared" si="5"/>
        <v>6</v>
      </c>
      <c r="P14" s="65">
        <f>VLOOKUP($A14,'Return Data'!$B$7:$R$2843,11,0)</f>
        <v>3.5958999999999999</v>
      </c>
      <c r="Q14" s="66">
        <f t="shared" si="6"/>
        <v>7</v>
      </c>
      <c r="R14" s="65">
        <f>VLOOKUP($A14,'Return Data'!$B$7:$R$2843,12,0)</f>
        <v>3.8477999999999999</v>
      </c>
      <c r="S14" s="66">
        <f t="shared" si="7"/>
        <v>8</v>
      </c>
      <c r="T14" s="65">
        <f>VLOOKUP($A14,'Return Data'!$B$7:$R$2843,13,0)</f>
        <v>4.4024999999999999</v>
      </c>
      <c r="U14" s="66">
        <f t="shared" si="8"/>
        <v>5</v>
      </c>
      <c r="V14" s="65">
        <f>VLOOKUP($A14,'Return Data'!$B$7:$R$2843,17,0)</f>
        <v>6.0460000000000003</v>
      </c>
      <c r="W14" s="66">
        <f t="shared" si="10"/>
        <v>5</v>
      </c>
      <c r="X14" s="65">
        <f>VLOOKUP($A14,'Return Data'!$B$7:$R$2843,14,0)</f>
        <v>6.7676999999999996</v>
      </c>
      <c r="Y14" s="66">
        <f t="shared" si="11"/>
        <v>6</v>
      </c>
      <c r="Z14" s="65">
        <f>VLOOKUP($A14,'Return Data'!$B$7:$R$2843,16,0)</f>
        <v>7.3536999999999999</v>
      </c>
      <c r="AA14" s="67">
        <f t="shared" si="9"/>
        <v>5</v>
      </c>
    </row>
    <row r="15" spans="1:27" x14ac:dyDescent="0.3">
      <c r="A15" s="63" t="s">
        <v>1217</v>
      </c>
      <c r="B15" s="64">
        <f>VLOOKUP($A15,'Return Data'!$B$7:$R$2843,3,0)</f>
        <v>44347</v>
      </c>
      <c r="C15" s="65">
        <f>VLOOKUP($A15,'Return Data'!$B$7:$R$2843,4,0)</f>
        <v>32.058900000000001</v>
      </c>
      <c r="D15" s="65">
        <f>VLOOKUP($A15,'Return Data'!$B$7:$R$2843,5,0)</f>
        <v>2.5432000000000001</v>
      </c>
      <c r="E15" s="66">
        <f t="shared" si="0"/>
        <v>14</v>
      </c>
      <c r="F15" s="65">
        <f>VLOOKUP($A15,'Return Data'!$B$7:$R$2843,6,0)</f>
        <v>2.5432000000000001</v>
      </c>
      <c r="G15" s="66">
        <f t="shared" si="1"/>
        <v>14</v>
      </c>
      <c r="H15" s="65">
        <f>VLOOKUP($A15,'Return Data'!$B$7:$R$2843,7,0)</f>
        <v>2.3431999999999999</v>
      </c>
      <c r="I15" s="66">
        <f t="shared" si="2"/>
        <v>17</v>
      </c>
      <c r="J15" s="65">
        <f>VLOOKUP($A15,'Return Data'!$B$7:$R$2843,8,0)</f>
        <v>2.5724</v>
      </c>
      <c r="K15" s="66">
        <f t="shared" si="3"/>
        <v>15</v>
      </c>
      <c r="L15" s="65">
        <f>VLOOKUP($A15,'Return Data'!$B$7:$R$2843,9,0)</f>
        <v>2.44</v>
      </c>
      <c r="M15" s="66">
        <f t="shared" si="4"/>
        <v>17</v>
      </c>
      <c r="N15" s="65">
        <f>VLOOKUP($A15,'Return Data'!$B$7:$R$2843,10,0)</f>
        <v>3.3546999999999998</v>
      </c>
      <c r="O15" s="66">
        <f t="shared" si="5"/>
        <v>14</v>
      </c>
      <c r="P15" s="65">
        <f>VLOOKUP($A15,'Return Data'!$B$7:$R$2843,11,0)</f>
        <v>2.8569</v>
      </c>
      <c r="Q15" s="66">
        <f t="shared" si="6"/>
        <v>14</v>
      </c>
      <c r="R15" s="65">
        <f>VLOOKUP($A15,'Return Data'!$B$7:$R$2843,12,0)</f>
        <v>2.9504999999999999</v>
      </c>
      <c r="S15" s="66">
        <f t="shared" si="7"/>
        <v>15</v>
      </c>
      <c r="T15" s="65">
        <f>VLOOKUP($A15,'Return Data'!$B$7:$R$2843,13,0)</f>
        <v>3.2755999999999998</v>
      </c>
      <c r="U15" s="66">
        <f t="shared" si="8"/>
        <v>15</v>
      </c>
      <c r="V15" s="65">
        <f>VLOOKUP($A15,'Return Data'!$B$7:$R$2843,17,0)</f>
        <v>4.8925000000000001</v>
      </c>
      <c r="W15" s="66">
        <f t="shared" si="10"/>
        <v>14</v>
      </c>
      <c r="X15" s="65">
        <f>VLOOKUP($A15,'Return Data'!$B$7:$R$2843,14,0)</f>
        <v>5.6581000000000001</v>
      </c>
      <c r="Y15" s="66">
        <f t="shared" si="11"/>
        <v>12</v>
      </c>
      <c r="Z15" s="65">
        <f>VLOOKUP($A15,'Return Data'!$B$7:$R$2843,16,0)</f>
        <v>6.5755999999999997</v>
      </c>
      <c r="AA15" s="67">
        <f t="shared" si="9"/>
        <v>13</v>
      </c>
    </row>
    <row r="16" spans="1:27" x14ac:dyDescent="0.3">
      <c r="A16" s="63" t="s">
        <v>1220</v>
      </c>
      <c r="B16" s="64">
        <f>VLOOKUP($A16,'Return Data'!$B$7:$R$2843,3,0)</f>
        <v>44347</v>
      </c>
      <c r="C16" s="65">
        <f>VLOOKUP($A16,'Return Data'!$B$7:$R$2843,4,0)</f>
        <v>2407.0054</v>
      </c>
      <c r="D16" s="65">
        <f>VLOOKUP($A16,'Return Data'!$B$7:$R$2843,5,0)</f>
        <v>2.3761999999999999</v>
      </c>
      <c r="E16" s="66">
        <f t="shared" si="0"/>
        <v>17</v>
      </c>
      <c r="F16" s="65">
        <f>VLOOKUP($A16,'Return Data'!$B$7:$R$2843,6,0)</f>
        <v>2.3761999999999999</v>
      </c>
      <c r="G16" s="66">
        <f t="shared" si="1"/>
        <v>17</v>
      </c>
      <c r="H16" s="65">
        <f>VLOOKUP($A16,'Return Data'!$B$7:$R$2843,7,0)</f>
        <v>2.6541999999999999</v>
      </c>
      <c r="I16" s="66">
        <f t="shared" si="2"/>
        <v>15</v>
      </c>
      <c r="J16" s="65">
        <f>VLOOKUP($A16,'Return Data'!$B$7:$R$2843,8,0)</f>
        <v>3.0838000000000001</v>
      </c>
      <c r="K16" s="66">
        <f t="shared" si="3"/>
        <v>10</v>
      </c>
      <c r="L16" s="65">
        <f>VLOOKUP($A16,'Return Data'!$B$7:$R$2843,9,0)</f>
        <v>2.9350999999999998</v>
      </c>
      <c r="M16" s="66">
        <f t="shared" si="4"/>
        <v>12</v>
      </c>
      <c r="N16" s="65">
        <f>VLOOKUP($A16,'Return Data'!$B$7:$R$2843,10,0)</f>
        <v>4.2721999999999998</v>
      </c>
      <c r="O16" s="66">
        <f t="shared" si="5"/>
        <v>4</v>
      </c>
      <c r="P16" s="65">
        <f>VLOOKUP($A16,'Return Data'!$B$7:$R$2843,11,0)</f>
        <v>3.5411000000000001</v>
      </c>
      <c r="Q16" s="66">
        <f t="shared" si="6"/>
        <v>9</v>
      </c>
      <c r="R16" s="65">
        <f>VLOOKUP($A16,'Return Data'!$B$7:$R$2843,12,0)</f>
        <v>3.6450999999999998</v>
      </c>
      <c r="S16" s="66">
        <f t="shared" si="7"/>
        <v>9</v>
      </c>
      <c r="T16" s="65">
        <f>VLOOKUP($A16,'Return Data'!$B$7:$R$2843,13,0)</f>
        <v>3.9491999999999998</v>
      </c>
      <c r="U16" s="66">
        <f t="shared" si="8"/>
        <v>12</v>
      </c>
      <c r="V16" s="65">
        <f>VLOOKUP($A16,'Return Data'!$B$7:$R$2843,17,0)</f>
        <v>5.5015999999999998</v>
      </c>
      <c r="W16" s="66">
        <f t="shared" si="10"/>
        <v>12</v>
      </c>
      <c r="X16" s="65">
        <f>VLOOKUP($A16,'Return Data'!$B$7:$R$2843,14,0)</f>
        <v>6.2622</v>
      </c>
      <c r="Y16" s="66">
        <f t="shared" si="11"/>
        <v>11</v>
      </c>
      <c r="Z16" s="65">
        <f>VLOOKUP($A16,'Return Data'!$B$7:$R$2843,16,0)</f>
        <v>7.7523</v>
      </c>
      <c r="AA16" s="67">
        <f t="shared" si="9"/>
        <v>1</v>
      </c>
    </row>
    <row r="17" spans="1:27" x14ac:dyDescent="0.3">
      <c r="A17" s="63" t="s">
        <v>1224</v>
      </c>
      <c r="B17" s="64">
        <f>VLOOKUP($A17,'Return Data'!$B$7:$R$2843,3,0)</f>
        <v>44347</v>
      </c>
      <c r="C17" s="65">
        <f>VLOOKUP($A17,'Return Data'!$B$7:$R$2843,4,0)</f>
        <v>3487.4919</v>
      </c>
      <c r="D17" s="65">
        <f>VLOOKUP($A17,'Return Data'!$B$7:$R$2843,5,0)</f>
        <v>3.3077999999999999</v>
      </c>
      <c r="E17" s="66">
        <f t="shared" si="0"/>
        <v>7</v>
      </c>
      <c r="F17" s="65">
        <f>VLOOKUP($A17,'Return Data'!$B$7:$R$2843,6,0)</f>
        <v>3.3077999999999999</v>
      </c>
      <c r="G17" s="66">
        <f t="shared" si="1"/>
        <v>7</v>
      </c>
      <c r="H17" s="65">
        <f>VLOOKUP($A17,'Return Data'!$B$7:$R$2843,7,0)</f>
        <v>3.2197</v>
      </c>
      <c r="I17" s="66">
        <f t="shared" si="2"/>
        <v>8</v>
      </c>
      <c r="J17" s="65">
        <f>VLOOKUP($A17,'Return Data'!$B$7:$R$2843,8,0)</f>
        <v>3.4502999999999999</v>
      </c>
      <c r="K17" s="66">
        <f t="shared" si="3"/>
        <v>8</v>
      </c>
      <c r="L17" s="65">
        <f>VLOOKUP($A17,'Return Data'!$B$7:$R$2843,9,0)</f>
        <v>3.1901000000000002</v>
      </c>
      <c r="M17" s="66">
        <f t="shared" si="4"/>
        <v>9</v>
      </c>
      <c r="N17" s="65">
        <f>VLOOKUP($A17,'Return Data'!$B$7:$R$2843,10,0)</f>
        <v>3.8780999999999999</v>
      </c>
      <c r="O17" s="66">
        <f t="shared" si="5"/>
        <v>11</v>
      </c>
      <c r="P17" s="65">
        <f>VLOOKUP($A17,'Return Data'!$B$7:$R$2843,11,0)</f>
        <v>3.516</v>
      </c>
      <c r="Q17" s="66">
        <f t="shared" si="6"/>
        <v>10</v>
      </c>
      <c r="R17" s="65">
        <f>VLOOKUP($A17,'Return Data'!$B$7:$R$2843,12,0)</f>
        <v>3.8483999999999998</v>
      </c>
      <c r="S17" s="66">
        <f t="shared" si="7"/>
        <v>7</v>
      </c>
      <c r="T17" s="65">
        <f>VLOOKUP($A17,'Return Data'!$B$7:$R$2843,13,0)</f>
        <v>4.1886999999999999</v>
      </c>
      <c r="U17" s="66">
        <f t="shared" si="8"/>
        <v>8</v>
      </c>
      <c r="V17" s="65">
        <f>VLOOKUP($A17,'Return Data'!$B$7:$R$2843,17,0)</f>
        <v>5.7530999999999999</v>
      </c>
      <c r="W17" s="66">
        <f t="shared" si="10"/>
        <v>10</v>
      </c>
      <c r="X17" s="65">
        <f>VLOOKUP($A17,'Return Data'!$B$7:$R$2843,14,0)</f>
        <v>6.6260000000000003</v>
      </c>
      <c r="Y17" s="66">
        <f t="shared" si="11"/>
        <v>7</v>
      </c>
      <c r="Z17" s="65">
        <f>VLOOKUP($A17,'Return Data'!$B$7:$R$2843,16,0)</f>
        <v>7.2308000000000003</v>
      </c>
      <c r="AA17" s="67">
        <f t="shared" si="9"/>
        <v>8</v>
      </c>
    </row>
    <row r="18" spans="1:27" x14ac:dyDescent="0.3">
      <c r="A18" s="63" t="s">
        <v>1227</v>
      </c>
      <c r="B18" s="64">
        <f>VLOOKUP($A18,'Return Data'!$B$7:$R$2843,3,0)</f>
        <v>44347</v>
      </c>
      <c r="C18" s="65">
        <f>VLOOKUP($A18,'Return Data'!$B$7:$R$2843,4,0)</f>
        <v>31.2966851657417</v>
      </c>
      <c r="D18" s="65">
        <f>VLOOKUP($A18,'Return Data'!$B$7:$R$2843,5,0)</f>
        <v>2.5661999999999998</v>
      </c>
      <c r="E18" s="66">
        <f t="shared" si="0"/>
        <v>13</v>
      </c>
      <c r="F18" s="65">
        <f>VLOOKUP($A18,'Return Data'!$B$7:$R$2843,6,0)</f>
        <v>2.5661999999999998</v>
      </c>
      <c r="G18" s="66">
        <f t="shared" si="1"/>
        <v>13</v>
      </c>
      <c r="H18" s="65">
        <f>VLOOKUP($A18,'Return Data'!$B$7:$R$2843,7,0)</f>
        <v>2.7252999999999998</v>
      </c>
      <c r="I18" s="66">
        <f t="shared" si="2"/>
        <v>13</v>
      </c>
      <c r="J18" s="65">
        <f>VLOOKUP($A18,'Return Data'!$B$7:$R$2843,8,0)</f>
        <v>2.7393000000000001</v>
      </c>
      <c r="K18" s="66">
        <f t="shared" si="3"/>
        <v>14</v>
      </c>
      <c r="L18" s="65">
        <f>VLOOKUP($A18,'Return Data'!$B$7:$R$2843,9,0)</f>
        <v>2.5958000000000001</v>
      </c>
      <c r="M18" s="66">
        <f t="shared" si="4"/>
        <v>16</v>
      </c>
      <c r="N18" s="65">
        <f>VLOOKUP($A18,'Return Data'!$B$7:$R$2843,10,0)</f>
        <v>2.7965</v>
      </c>
      <c r="O18" s="66">
        <f t="shared" si="5"/>
        <v>15</v>
      </c>
      <c r="P18" s="65">
        <f>VLOOKUP($A18,'Return Data'!$B$7:$R$2843,11,0)</f>
        <v>2.6389</v>
      </c>
      <c r="Q18" s="66">
        <f t="shared" si="6"/>
        <v>15</v>
      </c>
      <c r="R18" s="65">
        <f>VLOOKUP($A18,'Return Data'!$B$7:$R$2843,12,0)</f>
        <v>2.9550000000000001</v>
      </c>
      <c r="S18" s="66">
        <f t="shared" si="7"/>
        <v>14</v>
      </c>
      <c r="T18" s="65">
        <f>VLOOKUP($A18,'Return Data'!$B$7:$R$2843,13,0)</f>
        <v>3.2898000000000001</v>
      </c>
      <c r="U18" s="66">
        <f t="shared" si="8"/>
        <v>14</v>
      </c>
      <c r="V18" s="65">
        <f>VLOOKUP($A18,'Return Data'!$B$7:$R$2843,17,0)</f>
        <v>5.9287000000000001</v>
      </c>
      <c r="W18" s="66">
        <f t="shared" si="10"/>
        <v>8</v>
      </c>
      <c r="X18" s="65">
        <f>VLOOKUP($A18,'Return Data'!$B$7:$R$2843,14,0)</f>
        <v>6.3784999999999998</v>
      </c>
      <c r="Y18" s="66">
        <f t="shared" si="11"/>
        <v>10</v>
      </c>
      <c r="Z18" s="65">
        <f>VLOOKUP($A18,'Return Data'!$B$7:$R$2843,16,0)</f>
        <v>7.4801000000000002</v>
      </c>
      <c r="AA18" s="67">
        <f t="shared" si="9"/>
        <v>4</v>
      </c>
    </row>
    <row r="19" spans="1:27" x14ac:dyDescent="0.3">
      <c r="A19" s="63" t="s">
        <v>1228</v>
      </c>
      <c r="B19" s="64">
        <f>VLOOKUP($A19,'Return Data'!$B$7:$R$2843,3,0)</f>
        <v>44347</v>
      </c>
      <c r="C19" s="65">
        <f>VLOOKUP($A19,'Return Data'!$B$7:$R$2843,4,0)</f>
        <v>3215.6322</v>
      </c>
      <c r="D19" s="65">
        <f>VLOOKUP($A19,'Return Data'!$B$7:$R$2843,5,0)</f>
        <v>3.1768000000000001</v>
      </c>
      <c r="E19" s="66">
        <f t="shared" si="0"/>
        <v>10</v>
      </c>
      <c r="F19" s="65">
        <f>VLOOKUP($A19,'Return Data'!$B$7:$R$2843,6,0)</f>
        <v>3.1768000000000001</v>
      </c>
      <c r="G19" s="66">
        <f t="shared" si="1"/>
        <v>10</v>
      </c>
      <c r="H19" s="65">
        <f>VLOOKUP($A19,'Return Data'!$B$7:$R$2843,7,0)</f>
        <v>3.3391000000000002</v>
      </c>
      <c r="I19" s="66">
        <f t="shared" si="2"/>
        <v>6</v>
      </c>
      <c r="J19" s="65">
        <f>VLOOKUP($A19,'Return Data'!$B$7:$R$2843,8,0)</f>
        <v>3.5676000000000001</v>
      </c>
      <c r="K19" s="66">
        <f t="shared" si="3"/>
        <v>6</v>
      </c>
      <c r="L19" s="65">
        <f>VLOOKUP($A19,'Return Data'!$B$7:$R$2843,9,0)</f>
        <v>3.3725999999999998</v>
      </c>
      <c r="M19" s="66">
        <f t="shared" si="4"/>
        <v>5</v>
      </c>
      <c r="N19" s="65">
        <f>VLOOKUP($A19,'Return Data'!$B$7:$R$2843,10,0)</f>
        <v>3.9914999999999998</v>
      </c>
      <c r="O19" s="66">
        <f t="shared" si="5"/>
        <v>8</v>
      </c>
      <c r="P19" s="65">
        <f>VLOOKUP($A19,'Return Data'!$B$7:$R$2843,11,0)</f>
        <v>3.7143000000000002</v>
      </c>
      <c r="Q19" s="66">
        <f t="shared" si="6"/>
        <v>3</v>
      </c>
      <c r="R19" s="65">
        <f>VLOOKUP($A19,'Return Data'!$B$7:$R$2843,12,0)</f>
        <v>3.9674999999999998</v>
      </c>
      <c r="S19" s="66">
        <f t="shared" si="7"/>
        <v>3</v>
      </c>
      <c r="T19" s="65">
        <f>VLOOKUP($A19,'Return Data'!$B$7:$R$2843,13,0)</f>
        <v>4.3579999999999997</v>
      </c>
      <c r="U19" s="66">
        <f t="shared" si="8"/>
        <v>7</v>
      </c>
      <c r="V19" s="65">
        <f>VLOOKUP($A19,'Return Data'!$B$7:$R$2843,17,0)</f>
        <v>5.9938000000000002</v>
      </c>
      <c r="W19" s="66">
        <f t="shared" si="10"/>
        <v>6</v>
      </c>
      <c r="X19" s="65">
        <f>VLOOKUP($A19,'Return Data'!$B$7:$R$2843,14,0)</f>
        <v>6.8579999999999997</v>
      </c>
      <c r="Y19" s="66">
        <f t="shared" si="11"/>
        <v>4</v>
      </c>
      <c r="Z19" s="65">
        <f>VLOOKUP($A19,'Return Data'!$B$7:$R$2843,16,0)</f>
        <v>7.5880000000000001</v>
      </c>
      <c r="AA19" s="67">
        <f t="shared" si="9"/>
        <v>3</v>
      </c>
    </row>
    <row r="20" spans="1:27" x14ac:dyDescent="0.3">
      <c r="A20" s="63" t="s">
        <v>1231</v>
      </c>
      <c r="B20" s="64">
        <f>VLOOKUP($A20,'Return Data'!$B$7:$R$2843,3,0)</f>
        <v>44347</v>
      </c>
      <c r="C20" s="65">
        <f>VLOOKUP($A20,'Return Data'!$B$7:$R$2843,4,0)</f>
        <v>1047.9247</v>
      </c>
      <c r="D20" s="65">
        <f>VLOOKUP($A20,'Return Data'!$B$7:$R$2843,5,0)</f>
        <v>3.3923000000000001</v>
      </c>
      <c r="E20" s="66">
        <f t="shared" si="0"/>
        <v>6</v>
      </c>
      <c r="F20" s="65">
        <f>VLOOKUP($A20,'Return Data'!$B$7:$R$2843,6,0)</f>
        <v>3.3923000000000001</v>
      </c>
      <c r="G20" s="66">
        <f t="shared" si="1"/>
        <v>6</v>
      </c>
      <c r="H20" s="65">
        <f>VLOOKUP($A20,'Return Data'!$B$7:$R$2843,7,0)</f>
        <v>2.7501000000000002</v>
      </c>
      <c r="I20" s="66">
        <f t="shared" si="2"/>
        <v>12</v>
      </c>
      <c r="J20" s="65">
        <f>VLOOKUP($A20,'Return Data'!$B$7:$R$2843,8,0)</f>
        <v>2.4601000000000002</v>
      </c>
      <c r="K20" s="66">
        <f t="shared" si="3"/>
        <v>17</v>
      </c>
      <c r="L20" s="65">
        <f>VLOOKUP($A20,'Return Data'!$B$7:$R$2843,9,0)</f>
        <v>2.6097999999999999</v>
      </c>
      <c r="M20" s="66">
        <f t="shared" si="4"/>
        <v>14</v>
      </c>
      <c r="N20" s="65">
        <f>VLOOKUP($A20,'Return Data'!$B$7:$R$2843,10,0)</f>
        <v>2.7507999999999999</v>
      </c>
      <c r="O20" s="66">
        <f t="shared" si="5"/>
        <v>16</v>
      </c>
      <c r="P20" s="65">
        <f>VLOOKUP($A20,'Return Data'!$B$7:$R$2843,11,0)</f>
        <v>2.6173000000000002</v>
      </c>
      <c r="Q20" s="66">
        <f t="shared" si="6"/>
        <v>16</v>
      </c>
      <c r="R20" s="65">
        <f>VLOOKUP($A20,'Return Data'!$B$7:$R$2843,12,0)</f>
        <v>2.8822000000000001</v>
      </c>
      <c r="S20" s="66">
        <f t="shared" si="7"/>
        <v>16</v>
      </c>
      <c r="T20" s="65"/>
      <c r="U20" s="66"/>
      <c r="V20" s="65"/>
      <c r="W20" s="66"/>
      <c r="X20" s="65"/>
      <c r="Y20" s="66"/>
      <c r="Z20" s="65">
        <f>VLOOKUP($A20,'Return Data'!$B$7:$R$2843,16,0)</f>
        <v>3.8612000000000002</v>
      </c>
      <c r="AA20" s="67">
        <f t="shared" si="9"/>
        <v>17</v>
      </c>
    </row>
    <row r="21" spans="1:27" x14ac:dyDescent="0.3">
      <c r="A21" s="63" t="s">
        <v>1235</v>
      </c>
      <c r="B21" s="64">
        <f>VLOOKUP($A21,'Return Data'!$B$7:$R$2843,3,0)</f>
        <v>44347</v>
      </c>
      <c r="C21" s="65">
        <f>VLOOKUP($A21,'Return Data'!$B$7:$R$2843,4,0)</f>
        <v>32.7532</v>
      </c>
      <c r="D21" s="65">
        <f>VLOOKUP($A21,'Return Data'!$B$7:$R$2843,5,0)</f>
        <v>2.4521999999999999</v>
      </c>
      <c r="E21" s="66">
        <f t="shared" si="0"/>
        <v>16</v>
      </c>
      <c r="F21" s="65">
        <f>VLOOKUP($A21,'Return Data'!$B$7:$R$2843,6,0)</f>
        <v>2.4521999999999999</v>
      </c>
      <c r="G21" s="66">
        <f t="shared" si="1"/>
        <v>16</v>
      </c>
      <c r="H21" s="65">
        <f>VLOOKUP($A21,'Return Data'!$B$7:$R$2843,7,0)</f>
        <v>2.8353000000000002</v>
      </c>
      <c r="I21" s="66">
        <f t="shared" si="2"/>
        <v>10</v>
      </c>
      <c r="J21" s="65">
        <f>VLOOKUP($A21,'Return Data'!$B$7:$R$2843,8,0)</f>
        <v>3.0283000000000002</v>
      </c>
      <c r="K21" s="66">
        <f t="shared" si="3"/>
        <v>12</v>
      </c>
      <c r="L21" s="65">
        <f>VLOOKUP($A21,'Return Data'!$B$7:$R$2843,9,0)</f>
        <v>2.8683999999999998</v>
      </c>
      <c r="M21" s="66">
        <f t="shared" si="4"/>
        <v>13</v>
      </c>
      <c r="N21" s="65">
        <f>VLOOKUP($A21,'Return Data'!$B$7:$R$2843,10,0)</f>
        <v>3.6244999999999998</v>
      </c>
      <c r="O21" s="66">
        <f t="shared" si="5"/>
        <v>12</v>
      </c>
      <c r="P21" s="65">
        <f>VLOOKUP($A21,'Return Data'!$B$7:$R$2843,11,0)</f>
        <v>3.3079999999999998</v>
      </c>
      <c r="Q21" s="66">
        <f t="shared" si="6"/>
        <v>13</v>
      </c>
      <c r="R21" s="65">
        <f>VLOOKUP($A21,'Return Data'!$B$7:$R$2843,12,0)</f>
        <v>3.5703</v>
      </c>
      <c r="S21" s="66">
        <f t="shared" si="7"/>
        <v>12</v>
      </c>
      <c r="T21" s="65">
        <f>VLOOKUP($A21,'Return Data'!$B$7:$R$2843,13,0)</f>
        <v>4.1342999999999996</v>
      </c>
      <c r="U21" s="66">
        <f>RANK(T21,T$8:T$24,0)</f>
        <v>10</v>
      </c>
      <c r="V21" s="65">
        <f>VLOOKUP($A21,'Return Data'!$B$7:$R$2843,17,0)</f>
        <v>5.7083000000000004</v>
      </c>
      <c r="W21" s="66">
        <f>RANK(V21,V$8:V$24,0)</f>
        <v>11</v>
      </c>
      <c r="X21" s="65">
        <f>VLOOKUP($A21,'Return Data'!$B$7:$R$2843,14,0)</f>
        <v>6.4029999999999996</v>
      </c>
      <c r="Y21" s="66">
        <f>RANK(X21,X$8:X$24,0)</f>
        <v>9</v>
      </c>
      <c r="Z21" s="65">
        <f>VLOOKUP($A21,'Return Data'!$B$7:$R$2843,16,0)</f>
        <v>7.2767999999999997</v>
      </c>
      <c r="AA21" s="67">
        <f t="shared" si="9"/>
        <v>7</v>
      </c>
    </row>
    <row r="22" spans="1:27" x14ac:dyDescent="0.3">
      <c r="A22" s="63" t="s">
        <v>1237</v>
      </c>
      <c r="B22" s="64">
        <f>VLOOKUP($A22,'Return Data'!$B$7:$R$2843,3,0)</f>
        <v>44347</v>
      </c>
      <c r="C22" s="65">
        <f>VLOOKUP($A22,'Return Data'!$B$7:$R$2843,4,0)</f>
        <v>11.7469</v>
      </c>
      <c r="D22" s="65">
        <f>VLOOKUP($A22,'Return Data'!$B$7:$R$2843,5,0)</f>
        <v>3.6261999999999999</v>
      </c>
      <c r="E22" s="66">
        <f t="shared" si="0"/>
        <v>2</v>
      </c>
      <c r="F22" s="65">
        <f>VLOOKUP($A22,'Return Data'!$B$7:$R$2843,6,0)</f>
        <v>3.6261999999999999</v>
      </c>
      <c r="G22" s="66">
        <f t="shared" si="1"/>
        <v>2</v>
      </c>
      <c r="H22" s="65">
        <f>VLOOKUP($A22,'Return Data'!$B$7:$R$2843,7,0)</f>
        <v>3.0202</v>
      </c>
      <c r="I22" s="66">
        <f t="shared" si="2"/>
        <v>9</v>
      </c>
      <c r="J22" s="65">
        <f>VLOOKUP($A22,'Return Data'!$B$7:$R$2843,8,0)</f>
        <v>3.0219</v>
      </c>
      <c r="K22" s="66">
        <f t="shared" si="3"/>
        <v>13</v>
      </c>
      <c r="L22" s="65">
        <f>VLOOKUP($A22,'Return Data'!$B$7:$R$2843,9,0)</f>
        <v>3.2061000000000002</v>
      </c>
      <c r="M22" s="66">
        <f t="shared" si="4"/>
        <v>8</v>
      </c>
      <c r="N22" s="65">
        <f>VLOOKUP($A22,'Return Data'!$B$7:$R$2843,10,0)</f>
        <v>3.4651000000000001</v>
      </c>
      <c r="O22" s="66">
        <f t="shared" si="5"/>
        <v>13</v>
      </c>
      <c r="P22" s="65">
        <f>VLOOKUP($A22,'Return Data'!$B$7:$R$2843,11,0)</f>
        <v>3.3166000000000002</v>
      </c>
      <c r="Q22" s="66">
        <f t="shared" si="6"/>
        <v>12</v>
      </c>
      <c r="R22" s="65">
        <f>VLOOKUP($A22,'Return Data'!$B$7:$R$2843,12,0)</f>
        <v>3.4321000000000002</v>
      </c>
      <c r="S22" s="66">
        <f t="shared" si="7"/>
        <v>13</v>
      </c>
      <c r="T22" s="65">
        <f>VLOOKUP($A22,'Return Data'!$B$7:$R$2843,13,0)</f>
        <v>3.6960000000000002</v>
      </c>
      <c r="U22" s="66">
        <f>RANK(T22,T$8:T$24,0)</f>
        <v>13</v>
      </c>
      <c r="V22" s="65">
        <f>VLOOKUP($A22,'Return Data'!$B$7:$R$2843,17,0)</f>
        <v>5.4444999999999997</v>
      </c>
      <c r="W22" s="66">
        <f>RANK(V22,V$8:V$24,0)</f>
        <v>13</v>
      </c>
      <c r="X22" s="65"/>
      <c r="Y22" s="66"/>
      <c r="Z22" s="65">
        <f>VLOOKUP($A22,'Return Data'!$B$7:$R$2843,16,0)</f>
        <v>6.1931000000000003</v>
      </c>
      <c r="AA22" s="67">
        <f t="shared" si="9"/>
        <v>14</v>
      </c>
    </row>
    <row r="23" spans="1:27" x14ac:dyDescent="0.3">
      <c r="A23" s="63" t="s">
        <v>1239</v>
      </c>
      <c r="B23" s="64">
        <f>VLOOKUP($A23,'Return Data'!$B$7:$R$2843,3,0)</f>
        <v>44347</v>
      </c>
      <c r="C23" s="65">
        <f>VLOOKUP($A23,'Return Data'!$B$7:$R$2843,4,0)</f>
        <v>3665.2618000000002</v>
      </c>
      <c r="D23" s="65">
        <f>VLOOKUP($A23,'Return Data'!$B$7:$R$2843,5,0)</f>
        <v>3.875</v>
      </c>
      <c r="E23" s="66">
        <f t="shared" si="0"/>
        <v>1</v>
      </c>
      <c r="F23" s="65">
        <f>VLOOKUP($A23,'Return Data'!$B$7:$R$2843,6,0)</f>
        <v>3.875</v>
      </c>
      <c r="G23" s="66">
        <f t="shared" si="1"/>
        <v>1</v>
      </c>
      <c r="H23" s="65">
        <f>VLOOKUP($A23,'Return Data'!$B$7:$R$2843,7,0)</f>
        <v>3.4382999999999999</v>
      </c>
      <c r="I23" s="66">
        <f t="shared" si="2"/>
        <v>5</v>
      </c>
      <c r="J23" s="65">
        <f>VLOOKUP($A23,'Return Data'!$B$7:$R$2843,8,0)</f>
        <v>3.8073999999999999</v>
      </c>
      <c r="K23" s="66">
        <f t="shared" si="3"/>
        <v>3</v>
      </c>
      <c r="L23" s="65">
        <f>VLOOKUP($A23,'Return Data'!$B$7:$R$2843,9,0)</f>
        <v>3.4590000000000001</v>
      </c>
      <c r="M23" s="66">
        <f t="shared" si="4"/>
        <v>3</v>
      </c>
      <c r="N23" s="65">
        <f>VLOOKUP($A23,'Return Data'!$B$7:$R$2843,10,0)</f>
        <v>4.5246000000000004</v>
      </c>
      <c r="O23" s="66">
        <f t="shared" si="5"/>
        <v>1</v>
      </c>
      <c r="P23" s="65">
        <f>VLOOKUP($A23,'Return Data'!$B$7:$R$2843,11,0)</f>
        <v>3.9121999999999999</v>
      </c>
      <c r="Q23" s="66">
        <f t="shared" si="6"/>
        <v>1</v>
      </c>
      <c r="R23" s="65">
        <f>VLOOKUP($A23,'Return Data'!$B$7:$R$2843,12,0)</f>
        <v>4.1753999999999998</v>
      </c>
      <c r="S23" s="66">
        <f t="shared" si="7"/>
        <v>1</v>
      </c>
      <c r="T23" s="65">
        <f>VLOOKUP($A23,'Return Data'!$B$7:$R$2843,13,0)</f>
        <v>4.6543999999999999</v>
      </c>
      <c r="U23" s="66">
        <f>RANK(T23,T$8:T$24,0)</f>
        <v>1</v>
      </c>
      <c r="V23" s="65">
        <f>VLOOKUP($A23,'Return Data'!$B$7:$R$2843,17,0)</f>
        <v>6.1550000000000002</v>
      </c>
      <c r="W23" s="66">
        <f>RANK(V23,V$8:V$24,0)</f>
        <v>3</v>
      </c>
      <c r="X23" s="65">
        <f>VLOOKUP($A23,'Return Data'!$B$7:$R$2843,14,0)</f>
        <v>4.3112000000000004</v>
      </c>
      <c r="Y23" s="66">
        <f>RANK(X23,X$8:X$24,0)</f>
        <v>13</v>
      </c>
      <c r="Z23" s="65">
        <f>VLOOKUP($A23,'Return Data'!$B$7:$R$2843,16,0)</f>
        <v>6.8400999999999996</v>
      </c>
      <c r="AA23" s="67">
        <f t="shared" si="9"/>
        <v>11</v>
      </c>
    </row>
    <row r="24" spans="1:27" x14ac:dyDescent="0.3">
      <c r="A24" s="63" t="s">
        <v>1241</v>
      </c>
      <c r="B24" s="64">
        <f>VLOOKUP($A24,'Return Data'!$B$7:$R$2843,3,0)</f>
        <v>44347</v>
      </c>
      <c r="C24" s="65">
        <f>VLOOKUP($A24,'Return Data'!$B$7:$R$2843,4,0)</f>
        <v>2389.3164999999999</v>
      </c>
      <c r="D24" s="65">
        <f>VLOOKUP($A24,'Return Data'!$B$7:$R$2843,5,0)</f>
        <v>3.3016000000000001</v>
      </c>
      <c r="E24" s="66">
        <f t="shared" si="0"/>
        <v>8</v>
      </c>
      <c r="F24" s="65">
        <f>VLOOKUP($A24,'Return Data'!$B$7:$R$2843,6,0)</f>
        <v>3.3016000000000001</v>
      </c>
      <c r="G24" s="66">
        <f t="shared" si="1"/>
        <v>8</v>
      </c>
      <c r="H24" s="65">
        <f>VLOOKUP($A24,'Return Data'!$B$7:$R$2843,7,0)</f>
        <v>3.3273000000000001</v>
      </c>
      <c r="I24" s="66">
        <f t="shared" si="2"/>
        <v>7</v>
      </c>
      <c r="J24" s="65">
        <f>VLOOKUP($A24,'Return Data'!$B$7:$R$2843,8,0)</f>
        <v>3.5659999999999998</v>
      </c>
      <c r="K24" s="66">
        <f t="shared" si="3"/>
        <v>7</v>
      </c>
      <c r="L24" s="65">
        <f>VLOOKUP($A24,'Return Data'!$B$7:$R$2843,9,0)</f>
        <v>3.3574999999999999</v>
      </c>
      <c r="M24" s="66">
        <f t="shared" si="4"/>
        <v>7</v>
      </c>
      <c r="N24" s="65">
        <f>VLOOKUP($A24,'Return Data'!$B$7:$R$2843,10,0)</f>
        <v>3.9674</v>
      </c>
      <c r="O24" s="66">
        <f t="shared" si="5"/>
        <v>9</v>
      </c>
      <c r="P24" s="65">
        <f>VLOOKUP($A24,'Return Data'!$B$7:$R$2843,11,0)</f>
        <v>3.6459999999999999</v>
      </c>
      <c r="Q24" s="66">
        <f t="shared" si="6"/>
        <v>6</v>
      </c>
      <c r="R24" s="65">
        <f>VLOOKUP($A24,'Return Data'!$B$7:$R$2843,12,0)</f>
        <v>3.9020999999999999</v>
      </c>
      <c r="S24" s="66">
        <f t="shared" si="7"/>
        <v>5</v>
      </c>
      <c r="T24" s="65">
        <f>VLOOKUP($A24,'Return Data'!$B$7:$R$2843,13,0)</f>
        <v>4.4329000000000001</v>
      </c>
      <c r="U24" s="66">
        <f>RANK(T24,T$8:T$24,0)</f>
        <v>4</v>
      </c>
      <c r="V24" s="65">
        <f>VLOOKUP($A24,'Return Data'!$B$7:$R$2843,17,0)</f>
        <v>5.9638</v>
      </c>
      <c r="W24" s="66">
        <f>RANK(V24,V$8:V$24,0)</f>
        <v>7</v>
      </c>
      <c r="X24" s="65">
        <f>VLOOKUP($A24,'Return Data'!$B$7:$R$2843,14,0)</f>
        <v>6.7812999999999999</v>
      </c>
      <c r="Y24" s="66">
        <f>RANK(X24,X$8:X$24,0)</f>
        <v>5</v>
      </c>
      <c r="Z24" s="65">
        <f>VLOOKUP($A24,'Return Data'!$B$7:$R$2843,16,0)</f>
        <v>7.593</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3.1326823529411763</v>
      </c>
      <c r="E26" s="74"/>
      <c r="F26" s="75">
        <f>AVERAGE(F8:F24)</f>
        <v>3.1326823529411763</v>
      </c>
      <c r="G26" s="74"/>
      <c r="H26" s="75">
        <f>AVERAGE(H8:H24)</f>
        <v>3.0621941176470591</v>
      </c>
      <c r="I26" s="74"/>
      <c r="J26" s="75">
        <f>AVERAGE(J8:J24)</f>
        <v>3.2392705882352946</v>
      </c>
      <c r="K26" s="74"/>
      <c r="L26" s="75">
        <f>AVERAGE(L8:L24)</f>
        <v>3.0920058823529413</v>
      </c>
      <c r="M26" s="74"/>
      <c r="N26" s="75">
        <f>AVERAGE(N8:N24)</f>
        <v>3.7734705882352944</v>
      </c>
      <c r="O26" s="74"/>
      <c r="P26" s="75">
        <f>AVERAGE(P8:P24)</f>
        <v>3.3729352941176476</v>
      </c>
      <c r="Q26" s="74"/>
      <c r="R26" s="75">
        <f>AVERAGE(R8:R24)</f>
        <v>3.5941529411764703</v>
      </c>
      <c r="S26" s="74"/>
      <c r="T26" s="75">
        <f>AVERAGE(T8:T24)</f>
        <v>4.0618062499999992</v>
      </c>
      <c r="U26" s="74"/>
      <c r="V26" s="75">
        <f>AVERAGE(V8:V24)</f>
        <v>5.8477785714285719</v>
      </c>
      <c r="W26" s="74"/>
      <c r="X26" s="75">
        <f>AVERAGE(X8:X24)</f>
        <v>6.4269846153846162</v>
      </c>
      <c r="Y26" s="74"/>
      <c r="Z26" s="75">
        <f>AVERAGE(Z8:Z24)</f>
        <v>6.7327941176470585</v>
      </c>
      <c r="AA26" s="76"/>
    </row>
    <row r="27" spans="1:27" x14ac:dyDescent="0.3">
      <c r="A27" s="73" t="s">
        <v>28</v>
      </c>
      <c r="B27" s="74"/>
      <c r="C27" s="74"/>
      <c r="D27" s="75">
        <f>MIN(D8:D24)</f>
        <v>2.3761999999999999</v>
      </c>
      <c r="E27" s="74"/>
      <c r="F27" s="75">
        <f>MIN(F8:F24)</f>
        <v>2.3761999999999999</v>
      </c>
      <c r="G27" s="74"/>
      <c r="H27" s="75">
        <f>MIN(H8:H24)</f>
        <v>2.3431999999999999</v>
      </c>
      <c r="I27" s="74"/>
      <c r="J27" s="75">
        <f>MIN(J8:J24)</f>
        <v>2.4601000000000002</v>
      </c>
      <c r="K27" s="74"/>
      <c r="L27" s="75">
        <f>MIN(L8:L24)</f>
        <v>2.44</v>
      </c>
      <c r="M27" s="74"/>
      <c r="N27" s="75">
        <f>MIN(N8:N24)</f>
        <v>2.6360999999999999</v>
      </c>
      <c r="O27" s="74"/>
      <c r="P27" s="75">
        <f>MIN(P8:P24)</f>
        <v>2.5796000000000001</v>
      </c>
      <c r="Q27" s="74"/>
      <c r="R27" s="75">
        <f>MIN(R8:R24)</f>
        <v>2.7856000000000001</v>
      </c>
      <c r="S27" s="74"/>
      <c r="T27" s="75">
        <f>MIN(T8:T24)</f>
        <v>2.7778999999999998</v>
      </c>
      <c r="U27" s="74"/>
      <c r="V27" s="75">
        <f>MIN(V8:V24)</f>
        <v>4.8925000000000001</v>
      </c>
      <c r="W27" s="74"/>
      <c r="X27" s="75">
        <f>MIN(X8:X24)</f>
        <v>4.3112000000000004</v>
      </c>
      <c r="Y27" s="74"/>
      <c r="Z27" s="75">
        <f>MIN(Z8:Z24)</f>
        <v>3.8612000000000002</v>
      </c>
      <c r="AA27" s="76"/>
    </row>
    <row r="28" spans="1:27" ht="15" thickBot="1" x14ac:dyDescent="0.35">
      <c r="A28" s="77" t="s">
        <v>29</v>
      </c>
      <c r="B28" s="78"/>
      <c r="C28" s="78"/>
      <c r="D28" s="79">
        <f>MAX(D8:D24)</f>
        <v>3.875</v>
      </c>
      <c r="E28" s="78"/>
      <c r="F28" s="79">
        <f>MAX(F8:F24)</f>
        <v>3.875</v>
      </c>
      <c r="G28" s="78"/>
      <c r="H28" s="79">
        <f>MAX(H8:H24)</f>
        <v>3.6836000000000002</v>
      </c>
      <c r="I28" s="78"/>
      <c r="J28" s="79">
        <f>MAX(J8:J24)</f>
        <v>3.8224</v>
      </c>
      <c r="K28" s="78"/>
      <c r="L28" s="79">
        <f>MAX(L8:L24)</f>
        <v>3.5148999999999999</v>
      </c>
      <c r="M28" s="78"/>
      <c r="N28" s="79">
        <f>MAX(N8:N24)</f>
        <v>4.5246000000000004</v>
      </c>
      <c r="O28" s="78"/>
      <c r="P28" s="79">
        <f>MAX(P8:P24)</f>
        <v>3.9121999999999999</v>
      </c>
      <c r="Q28" s="78"/>
      <c r="R28" s="79">
        <f>MAX(R8:R24)</f>
        <v>4.1753999999999998</v>
      </c>
      <c r="S28" s="78"/>
      <c r="T28" s="79">
        <f>MAX(T8:T24)</f>
        <v>4.6543999999999999</v>
      </c>
      <c r="U28" s="78"/>
      <c r="V28" s="79">
        <f>MAX(V8:V24)</f>
        <v>6.3257000000000003</v>
      </c>
      <c r="W28" s="78"/>
      <c r="X28" s="79">
        <f>MAX(X8:X24)</f>
        <v>7.0629</v>
      </c>
      <c r="Y28" s="78"/>
      <c r="Z28" s="79">
        <f>MAX(Z8:Z24)</f>
        <v>7.7523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44347</v>
      </c>
      <c r="C8" s="65">
        <f>VLOOKUP($A8,'Return Data'!$B$7:$R$2843,4,0)</f>
        <v>30.000599999999999</v>
      </c>
      <c r="D8" s="65">
        <f>VLOOKUP($A8,'Return Data'!$B$7:$R$2843,10,0)</f>
        <v>7.4311999999999996</v>
      </c>
      <c r="E8" s="66">
        <f t="shared" ref="E8:E16" si="0">RANK(D8,D$8:D$16,0)</f>
        <v>4</v>
      </c>
      <c r="F8" s="65">
        <f>VLOOKUP($A8,'Return Data'!$B$7:$R$2843,11,0)</f>
        <v>14.1541</v>
      </c>
      <c r="G8" s="66">
        <f t="shared" ref="G8:G16" si="1">RANK(F8,F$8:F$16,0)</f>
        <v>5</v>
      </c>
      <c r="H8" s="65">
        <f>VLOOKUP($A8,'Return Data'!$B$7:$R$2843,12,0)</f>
        <v>27.6008</v>
      </c>
      <c r="I8" s="66">
        <f t="shared" ref="I8:I16" si="2">RANK(H8,H$8:H$16,0)</f>
        <v>4</v>
      </c>
      <c r="J8" s="65">
        <f>VLOOKUP($A8,'Return Data'!$B$7:$R$2843,13,0)</f>
        <v>47.115900000000003</v>
      </c>
      <c r="K8" s="66">
        <f t="shared" ref="K8:K16" si="3">RANK(J8,J$8:J$16,0)</f>
        <v>4</v>
      </c>
      <c r="L8" s="65">
        <f>VLOOKUP($A8,'Return Data'!$B$7:$R$2843,17,0)</f>
        <v>18.856000000000002</v>
      </c>
      <c r="M8" s="66">
        <f t="shared" ref="M8:M14" si="4">RANK(L8,L$8:L$16,0)</f>
        <v>2</v>
      </c>
      <c r="N8" s="65">
        <f>VLOOKUP($A8,'Return Data'!$B$7:$R$2843,14,0)</f>
        <v>14.593299999999999</v>
      </c>
      <c r="O8" s="66">
        <f t="shared" ref="O8:O14" si="5">RANK(N8,N$8:N$16,0)</f>
        <v>2</v>
      </c>
      <c r="P8" s="65">
        <f>VLOOKUP($A8,'Return Data'!$B$7:$R$2843,15,0)</f>
        <v>13.2835</v>
      </c>
      <c r="Q8" s="66">
        <f t="shared" ref="Q8:Q14" si="6">RANK(P8,P$8:P$16,0)</f>
        <v>3</v>
      </c>
      <c r="R8" s="65">
        <f>VLOOKUP($A8,'Return Data'!$B$7:$R$2843,16,0)</f>
        <v>10.766299999999999</v>
      </c>
      <c r="S8" s="67">
        <f t="shared" ref="S8:S16" si="7">RANK(R8,R$8:R$16,0)</f>
        <v>6</v>
      </c>
    </row>
    <row r="9" spans="1:20" x14ac:dyDescent="0.3">
      <c r="A9" s="63" t="s">
        <v>1247</v>
      </c>
      <c r="B9" s="64">
        <f>VLOOKUP($A9,'Return Data'!$B$7:$R$2843,3,0)</f>
        <v>44347</v>
      </c>
      <c r="C9" s="65">
        <f>VLOOKUP($A9,'Return Data'!$B$7:$R$2843,4,0)</f>
        <v>46.09</v>
      </c>
      <c r="D9" s="65">
        <f>VLOOKUP($A9,'Return Data'!$B$7:$R$2843,10,0)</f>
        <v>7.0715000000000003</v>
      </c>
      <c r="E9" s="66">
        <f t="shared" si="0"/>
        <v>5</v>
      </c>
      <c r="F9" s="65">
        <f>VLOOKUP($A9,'Return Data'!$B$7:$R$2843,11,0)</f>
        <v>16.577300000000001</v>
      </c>
      <c r="G9" s="66">
        <f t="shared" si="1"/>
        <v>4</v>
      </c>
      <c r="H9" s="65">
        <f>VLOOKUP($A9,'Return Data'!$B$7:$R$2843,12,0)</f>
        <v>23.535900000000002</v>
      </c>
      <c r="I9" s="66">
        <f t="shared" si="2"/>
        <v>6</v>
      </c>
      <c r="J9" s="65">
        <f>VLOOKUP($A9,'Return Data'!$B$7:$R$2843,13,0)</f>
        <v>47.2759</v>
      </c>
      <c r="K9" s="66">
        <f t="shared" si="3"/>
        <v>3</v>
      </c>
      <c r="L9" s="65">
        <f>VLOOKUP($A9,'Return Data'!$B$7:$R$2843,17,0)</f>
        <v>16.692</v>
      </c>
      <c r="M9" s="66">
        <f t="shared" si="4"/>
        <v>3</v>
      </c>
      <c r="N9" s="65">
        <f>VLOOKUP($A9,'Return Data'!$B$7:$R$2843,14,0)</f>
        <v>12.523999999999999</v>
      </c>
      <c r="O9" s="66">
        <f t="shared" si="5"/>
        <v>4</v>
      </c>
      <c r="P9" s="65">
        <f>VLOOKUP($A9,'Return Data'!$B$7:$R$2843,15,0)</f>
        <v>11.372199999999999</v>
      </c>
      <c r="Q9" s="66">
        <f t="shared" si="6"/>
        <v>4</v>
      </c>
      <c r="R9" s="65">
        <f>VLOOKUP($A9,'Return Data'!$B$7:$R$2843,16,0)</f>
        <v>10.9999</v>
      </c>
      <c r="S9" s="67">
        <f t="shared" si="7"/>
        <v>5</v>
      </c>
    </row>
    <row r="10" spans="1:20" x14ac:dyDescent="0.3">
      <c r="A10" s="63" t="s">
        <v>1249</v>
      </c>
      <c r="B10" s="64">
        <f>VLOOKUP($A10,'Return Data'!$B$7:$R$2843,3,0)</f>
        <v>44347</v>
      </c>
      <c r="C10" s="65">
        <f>VLOOKUP($A10,'Return Data'!$B$7:$R$2843,4,0)</f>
        <v>384.65300000000002</v>
      </c>
      <c r="D10" s="65">
        <f>VLOOKUP($A10,'Return Data'!$B$7:$R$2843,10,0)</f>
        <v>7.5728999999999997</v>
      </c>
      <c r="E10" s="66">
        <f t="shared" si="0"/>
        <v>3</v>
      </c>
      <c r="F10" s="65">
        <f>VLOOKUP($A10,'Return Data'!$B$7:$R$2843,11,0)</f>
        <v>28.5473</v>
      </c>
      <c r="G10" s="66">
        <f t="shared" si="1"/>
        <v>2</v>
      </c>
      <c r="H10" s="65">
        <f>VLOOKUP($A10,'Return Data'!$B$7:$R$2843,12,0)</f>
        <v>33.623399999999997</v>
      </c>
      <c r="I10" s="66">
        <f t="shared" si="2"/>
        <v>2</v>
      </c>
      <c r="J10" s="65">
        <f>VLOOKUP($A10,'Return Data'!$B$7:$R$2843,13,0)</f>
        <v>50.066800000000001</v>
      </c>
      <c r="K10" s="66">
        <f t="shared" si="3"/>
        <v>2</v>
      </c>
      <c r="L10" s="65">
        <f>VLOOKUP($A10,'Return Data'!$B$7:$R$2843,17,0)</f>
        <v>16.101500000000001</v>
      </c>
      <c r="M10" s="66">
        <f t="shared" si="4"/>
        <v>4</v>
      </c>
      <c r="N10" s="65">
        <f>VLOOKUP($A10,'Return Data'!$B$7:$R$2843,14,0)</f>
        <v>13.0314</v>
      </c>
      <c r="O10" s="66">
        <f t="shared" si="5"/>
        <v>3</v>
      </c>
      <c r="P10" s="65">
        <f>VLOOKUP($A10,'Return Data'!$B$7:$R$2843,15,0)</f>
        <v>15.3294</v>
      </c>
      <c r="Q10" s="66">
        <f t="shared" si="6"/>
        <v>2</v>
      </c>
      <c r="R10" s="65">
        <f>VLOOKUP($A10,'Return Data'!$B$7:$R$2843,16,0)</f>
        <v>15.1808</v>
      </c>
      <c r="S10" s="67">
        <f t="shared" si="7"/>
        <v>2</v>
      </c>
    </row>
    <row r="11" spans="1:20" x14ac:dyDescent="0.3">
      <c r="A11" s="63" t="s">
        <v>2028</v>
      </c>
      <c r="B11" s="64">
        <f>VLOOKUP($A11,'Return Data'!$B$7:$R$2843,3,0)</f>
        <v>44347</v>
      </c>
      <c r="C11" s="65">
        <f>VLOOKUP($A11,'Return Data'!$B$7:$R$2843,4,0)</f>
        <v>25.429099999999998</v>
      </c>
      <c r="D11" s="65">
        <f>VLOOKUP($A11,'Return Data'!$B$7:$R$2843,10,0)</f>
        <v>6.4024000000000001</v>
      </c>
      <c r="E11" s="66">
        <f t="shared" si="0"/>
        <v>7</v>
      </c>
      <c r="F11" s="65">
        <f>VLOOKUP($A11,'Return Data'!$B$7:$R$2843,11,0)</f>
        <v>13.2598</v>
      </c>
      <c r="G11" s="66">
        <f t="shared" si="1"/>
        <v>6</v>
      </c>
      <c r="H11" s="65">
        <f>VLOOKUP($A11,'Return Data'!$B$7:$R$2843,12,0)</f>
        <v>24.728300000000001</v>
      </c>
      <c r="I11" s="66">
        <f t="shared" si="2"/>
        <v>5</v>
      </c>
      <c r="J11" s="65">
        <f>VLOOKUP($A11,'Return Data'!$B$7:$R$2843,13,0)</f>
        <v>40.601799999999997</v>
      </c>
      <c r="K11" s="66">
        <f t="shared" si="3"/>
        <v>6</v>
      </c>
      <c r="L11" s="65">
        <f>VLOOKUP($A11,'Return Data'!$B$7:$R$2843,17,0)</f>
        <v>14.072699999999999</v>
      </c>
      <c r="M11" s="66">
        <f t="shared" si="4"/>
        <v>6</v>
      </c>
      <c r="N11" s="65">
        <f>VLOOKUP($A11,'Return Data'!$B$7:$R$2843,14,0)</f>
        <v>11.4297</v>
      </c>
      <c r="O11" s="66">
        <f t="shared" si="5"/>
        <v>5</v>
      </c>
      <c r="P11" s="65">
        <f>VLOOKUP($A11,'Return Data'!$B$7:$R$2843,15,0)</f>
        <v>10.022500000000001</v>
      </c>
      <c r="Q11" s="66">
        <f t="shared" si="6"/>
        <v>6</v>
      </c>
      <c r="R11" s="65">
        <f>VLOOKUP($A11,'Return Data'!$B$7:$R$2843,16,0)</f>
        <v>9.3293999999999997</v>
      </c>
      <c r="S11" s="67">
        <f t="shared" si="7"/>
        <v>8</v>
      </c>
    </row>
    <row r="12" spans="1:20" x14ac:dyDescent="0.3">
      <c r="A12" s="63" t="s">
        <v>1251</v>
      </c>
      <c r="B12" s="64">
        <f>VLOOKUP($A12,'Return Data'!$B$7:$R$2843,3,0)</f>
        <v>44347</v>
      </c>
      <c r="C12" s="65">
        <f>VLOOKUP($A12,'Return Data'!$B$7:$R$2843,4,0)</f>
        <v>68.411299999999997</v>
      </c>
      <c r="D12" s="65">
        <f>VLOOKUP($A12,'Return Data'!$B$7:$R$2843,10,0)</f>
        <v>30.523299999999999</v>
      </c>
      <c r="E12" s="66">
        <f t="shared" si="0"/>
        <v>1</v>
      </c>
      <c r="F12" s="65">
        <f>VLOOKUP($A12,'Return Data'!$B$7:$R$2843,11,0)</f>
        <v>41.267099999999999</v>
      </c>
      <c r="G12" s="66">
        <f t="shared" si="1"/>
        <v>1</v>
      </c>
      <c r="H12" s="65">
        <f>VLOOKUP($A12,'Return Data'!$B$7:$R$2843,12,0)</f>
        <v>51.101999999999997</v>
      </c>
      <c r="I12" s="66">
        <f t="shared" si="2"/>
        <v>1</v>
      </c>
      <c r="J12" s="65">
        <f>VLOOKUP($A12,'Return Data'!$B$7:$R$2843,13,0)</f>
        <v>101.05889999999999</v>
      </c>
      <c r="K12" s="66">
        <f t="shared" si="3"/>
        <v>1</v>
      </c>
      <c r="L12" s="65">
        <f>VLOOKUP($A12,'Return Data'!$B$7:$R$2843,17,0)</f>
        <v>36.051900000000003</v>
      </c>
      <c r="M12" s="66">
        <f t="shared" si="4"/>
        <v>1</v>
      </c>
      <c r="N12" s="65">
        <f>VLOOKUP($A12,'Return Data'!$B$7:$R$2843,14,0)</f>
        <v>25.7193</v>
      </c>
      <c r="O12" s="66">
        <f t="shared" si="5"/>
        <v>1</v>
      </c>
      <c r="P12" s="65">
        <f>VLOOKUP($A12,'Return Data'!$B$7:$R$2843,15,0)</f>
        <v>16.979700000000001</v>
      </c>
      <c r="Q12" s="66">
        <f t="shared" si="6"/>
        <v>1</v>
      </c>
      <c r="R12" s="65">
        <f>VLOOKUP($A12,'Return Data'!$B$7:$R$2843,16,0)</f>
        <v>13.0398</v>
      </c>
      <c r="S12" s="67">
        <f t="shared" si="7"/>
        <v>3</v>
      </c>
    </row>
    <row r="13" spans="1:20" x14ac:dyDescent="0.3">
      <c r="A13" s="63" t="s">
        <v>761</v>
      </c>
      <c r="B13" s="64">
        <f>VLOOKUP($A13,'Return Data'!$B$7:$R$2843,3,0)</f>
        <v>44347</v>
      </c>
      <c r="C13" s="65">
        <f>VLOOKUP($A13,'Return Data'!$B$7:$R$2843,4,0)</f>
        <v>22.815000000000001</v>
      </c>
      <c r="D13" s="65">
        <f>VLOOKUP($A13,'Return Data'!$B$7:$R$2843,10,0)</f>
        <v>13.766999999999999</v>
      </c>
      <c r="E13" s="66">
        <f t="shared" si="0"/>
        <v>2</v>
      </c>
      <c r="F13" s="65">
        <f>VLOOKUP($A13,'Return Data'!$B$7:$R$2843,11,0)</f>
        <v>13.1449</v>
      </c>
      <c r="G13" s="66">
        <f t="shared" si="1"/>
        <v>7</v>
      </c>
      <c r="H13" s="65">
        <f>VLOOKUP($A13,'Return Data'!$B$7:$R$2843,12,0)</f>
        <v>15.106999999999999</v>
      </c>
      <c r="I13" s="66">
        <f t="shared" si="2"/>
        <v>8</v>
      </c>
      <c r="J13" s="65">
        <f>VLOOKUP($A13,'Return Data'!$B$7:$R$2843,13,0)</f>
        <v>20.492899999999999</v>
      </c>
      <c r="K13" s="66">
        <f t="shared" si="3"/>
        <v>9</v>
      </c>
      <c r="L13" s="65">
        <f>VLOOKUP($A13,'Return Data'!$B$7:$R$2843,17,0)</f>
        <v>10.9177</v>
      </c>
      <c r="M13" s="66">
        <f t="shared" si="4"/>
        <v>8</v>
      </c>
      <c r="N13" s="65">
        <f>VLOOKUP($A13,'Return Data'!$B$7:$R$2843,14,0)</f>
        <v>9.5922999999999998</v>
      </c>
      <c r="O13" s="66">
        <f t="shared" si="5"/>
        <v>7</v>
      </c>
      <c r="P13" s="65">
        <f>VLOOKUP($A13,'Return Data'!$B$7:$R$2843,15,0)</f>
        <v>9.4086999999999996</v>
      </c>
      <c r="Q13" s="66">
        <f t="shared" si="6"/>
        <v>7</v>
      </c>
      <c r="R13" s="65">
        <f>VLOOKUP($A13,'Return Data'!$B$7:$R$2843,16,0)</f>
        <v>9.7187000000000001</v>
      </c>
      <c r="S13" s="67">
        <f t="shared" si="7"/>
        <v>7</v>
      </c>
    </row>
    <row r="14" spans="1:20" x14ac:dyDescent="0.3">
      <c r="A14" s="63" t="s">
        <v>1252</v>
      </c>
      <c r="B14" s="64">
        <f>VLOOKUP($A14,'Return Data'!$B$7:$R$2843,3,0)</f>
        <v>44347</v>
      </c>
      <c r="C14" s="65">
        <f>VLOOKUP($A14,'Return Data'!$B$7:$R$2843,4,0)</f>
        <v>37.422899999999998</v>
      </c>
      <c r="D14" s="65">
        <f>VLOOKUP($A14,'Return Data'!$B$7:$R$2843,10,0)</f>
        <v>6.0701000000000001</v>
      </c>
      <c r="E14" s="66">
        <f t="shared" si="0"/>
        <v>8</v>
      </c>
      <c r="F14" s="65">
        <f>VLOOKUP($A14,'Return Data'!$B$7:$R$2843,11,0)</f>
        <v>11.3604</v>
      </c>
      <c r="G14" s="66">
        <f t="shared" si="1"/>
        <v>8</v>
      </c>
      <c r="H14" s="65">
        <f>VLOOKUP($A14,'Return Data'!$B$7:$R$2843,12,0)</f>
        <v>16.354600000000001</v>
      </c>
      <c r="I14" s="66">
        <f t="shared" si="2"/>
        <v>7</v>
      </c>
      <c r="J14" s="65">
        <f>VLOOKUP($A14,'Return Data'!$B$7:$R$2843,13,0)</f>
        <v>24.717600000000001</v>
      </c>
      <c r="K14" s="66">
        <f t="shared" si="3"/>
        <v>8</v>
      </c>
      <c r="L14" s="65">
        <f>VLOOKUP($A14,'Return Data'!$B$7:$R$2843,17,0)</f>
        <v>14.795999999999999</v>
      </c>
      <c r="M14" s="66">
        <f t="shared" si="4"/>
        <v>5</v>
      </c>
      <c r="N14" s="65">
        <f>VLOOKUP($A14,'Return Data'!$B$7:$R$2843,14,0)</f>
        <v>11.2508</v>
      </c>
      <c r="O14" s="66">
        <f t="shared" si="5"/>
        <v>6</v>
      </c>
      <c r="P14" s="65">
        <f>VLOOKUP($A14,'Return Data'!$B$7:$R$2843,15,0)</f>
        <v>10.421200000000001</v>
      </c>
      <c r="Q14" s="66">
        <f t="shared" si="6"/>
        <v>5</v>
      </c>
      <c r="R14" s="65">
        <f>VLOOKUP($A14,'Return Data'!$B$7:$R$2843,16,0)</f>
        <v>11.3078</v>
      </c>
      <c r="S14" s="67">
        <f t="shared" si="7"/>
        <v>4</v>
      </c>
    </row>
    <row r="15" spans="1:20" x14ac:dyDescent="0.3">
      <c r="A15" s="63" t="s">
        <v>1254</v>
      </c>
      <c r="B15" s="64">
        <f>VLOOKUP($A15,'Return Data'!$B$7:$R$2843,3,0)</f>
        <v>44347</v>
      </c>
      <c r="C15" s="65">
        <f>VLOOKUP($A15,'Return Data'!$B$7:$R$2843,4,0)</f>
        <v>14.2698</v>
      </c>
      <c r="D15" s="65">
        <f>VLOOKUP($A15,'Return Data'!$B$7:$R$2843,10,0)</f>
        <v>6.4839000000000002</v>
      </c>
      <c r="E15" s="66">
        <f t="shared" si="0"/>
        <v>6</v>
      </c>
      <c r="F15" s="65">
        <f>VLOOKUP($A15,'Return Data'!$B$7:$R$2843,11,0)</f>
        <v>19.267800000000001</v>
      </c>
      <c r="G15" s="66">
        <f t="shared" si="1"/>
        <v>3</v>
      </c>
      <c r="H15" s="65">
        <f>VLOOKUP($A15,'Return Data'!$B$7:$R$2843,12,0)</f>
        <v>30.464400000000001</v>
      </c>
      <c r="I15" s="66">
        <f t="shared" si="2"/>
        <v>3</v>
      </c>
      <c r="J15" s="65">
        <f>VLOOKUP($A15,'Return Data'!$B$7:$R$2843,13,0)</f>
        <v>46.0304</v>
      </c>
      <c r="K15" s="66">
        <f t="shared" si="3"/>
        <v>5</v>
      </c>
      <c r="L15" s="65"/>
      <c r="M15" s="66"/>
      <c r="N15" s="65"/>
      <c r="O15" s="66"/>
      <c r="P15" s="65"/>
      <c r="Q15" s="66"/>
      <c r="R15" s="65">
        <f>VLOOKUP($A15,'Return Data'!$B$7:$R$2843,16,0)</f>
        <v>33.174399999999999</v>
      </c>
      <c r="S15" s="67">
        <f t="shared" si="7"/>
        <v>1</v>
      </c>
    </row>
    <row r="16" spans="1:20" x14ac:dyDescent="0.3">
      <c r="A16" s="63" t="s">
        <v>1256</v>
      </c>
      <c r="B16" s="64">
        <f>VLOOKUP($A16,'Return Data'!$B$7:$R$2843,3,0)</f>
        <v>44347</v>
      </c>
      <c r="C16" s="65">
        <f>VLOOKUP($A16,'Return Data'!$B$7:$R$2843,4,0)</f>
        <v>43.974299999999999</v>
      </c>
      <c r="D16" s="65">
        <f>VLOOKUP($A16,'Return Data'!$B$7:$R$2843,10,0)</f>
        <v>3.5615000000000001</v>
      </c>
      <c r="E16" s="66">
        <f t="shared" si="0"/>
        <v>9</v>
      </c>
      <c r="F16" s="65">
        <f>VLOOKUP($A16,'Return Data'!$B$7:$R$2843,11,0)</f>
        <v>9.1083999999999996</v>
      </c>
      <c r="G16" s="66">
        <f t="shared" si="1"/>
        <v>9</v>
      </c>
      <c r="H16" s="65">
        <f>VLOOKUP($A16,'Return Data'!$B$7:$R$2843,12,0)</f>
        <v>15.045199999999999</v>
      </c>
      <c r="I16" s="66">
        <f t="shared" si="2"/>
        <v>9</v>
      </c>
      <c r="J16" s="65">
        <f>VLOOKUP($A16,'Return Data'!$B$7:$R$2843,13,0)</f>
        <v>31.619399999999999</v>
      </c>
      <c r="K16" s="66">
        <f t="shared" si="3"/>
        <v>7</v>
      </c>
      <c r="L16" s="65">
        <f>VLOOKUP($A16,'Return Data'!$B$7:$R$2843,17,0)</f>
        <v>11.273</v>
      </c>
      <c r="M16" s="66">
        <f>RANK(L16,L$8:L$16,0)</f>
        <v>7</v>
      </c>
      <c r="N16" s="65">
        <f>VLOOKUP($A16,'Return Data'!$B$7:$R$2843,14,0)</f>
        <v>7.7493999999999996</v>
      </c>
      <c r="O16" s="66">
        <f>RANK(N16,N$8:N$16,0)</f>
        <v>8</v>
      </c>
      <c r="P16" s="65">
        <f>VLOOKUP($A16,'Return Data'!$B$7:$R$2843,15,0)</f>
        <v>9.1746999999999996</v>
      </c>
      <c r="Q16" s="66">
        <f>RANK(P16,P$8:P$16,0)</f>
        <v>8</v>
      </c>
      <c r="R16" s="65">
        <f>VLOOKUP($A16,'Return Data'!$B$7:$R$2843,16,0)</f>
        <v>7.6639999999999997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9.8759777777777771</v>
      </c>
      <c r="E18" s="74"/>
      <c r="F18" s="75">
        <f>AVERAGE(F8:F16)</f>
        <v>18.520788888888887</v>
      </c>
      <c r="G18" s="74"/>
      <c r="H18" s="75">
        <f>AVERAGE(H8:H16)</f>
        <v>26.395733333333332</v>
      </c>
      <c r="I18" s="74"/>
      <c r="J18" s="75">
        <f>AVERAGE(J8:J16)</f>
        <v>45.442177777777772</v>
      </c>
      <c r="K18" s="74"/>
      <c r="L18" s="75">
        <f>AVERAGE(L8:L16)</f>
        <v>17.345099999999999</v>
      </c>
      <c r="M18" s="74"/>
      <c r="N18" s="75">
        <f>AVERAGE(N8:N16)</f>
        <v>13.236274999999999</v>
      </c>
      <c r="O18" s="74"/>
      <c r="P18" s="75">
        <f>AVERAGE(P8:P16)</f>
        <v>11.9989875</v>
      </c>
      <c r="Q18" s="74"/>
      <c r="R18" s="75">
        <f>AVERAGE(R8:R16)</f>
        <v>13.464566666666666</v>
      </c>
      <c r="S18" s="76"/>
    </row>
    <row r="19" spans="1:19" x14ac:dyDescent="0.3">
      <c r="A19" s="73" t="s">
        <v>28</v>
      </c>
      <c r="B19" s="74"/>
      <c r="C19" s="74"/>
      <c r="D19" s="75">
        <f>MIN(D8:D16)</f>
        <v>3.5615000000000001</v>
      </c>
      <c r="E19" s="74"/>
      <c r="F19" s="75">
        <f>MIN(F8:F16)</f>
        <v>9.1083999999999996</v>
      </c>
      <c r="G19" s="74"/>
      <c r="H19" s="75">
        <f>MIN(H8:H16)</f>
        <v>15.045199999999999</v>
      </c>
      <c r="I19" s="74"/>
      <c r="J19" s="75">
        <f>MIN(J8:J16)</f>
        <v>20.492899999999999</v>
      </c>
      <c r="K19" s="74"/>
      <c r="L19" s="75">
        <f>MIN(L8:L16)</f>
        <v>10.9177</v>
      </c>
      <c r="M19" s="74"/>
      <c r="N19" s="75">
        <f>MIN(N8:N16)</f>
        <v>7.7493999999999996</v>
      </c>
      <c r="O19" s="74"/>
      <c r="P19" s="75">
        <f>MIN(P8:P16)</f>
        <v>9.1746999999999996</v>
      </c>
      <c r="Q19" s="74"/>
      <c r="R19" s="75">
        <f>MIN(R8:R16)</f>
        <v>7.6639999999999997</v>
      </c>
      <c r="S19" s="76"/>
    </row>
    <row r="20" spans="1:19" ht="15" thickBot="1" x14ac:dyDescent="0.35">
      <c r="A20" s="77" t="s">
        <v>29</v>
      </c>
      <c r="B20" s="78"/>
      <c r="C20" s="78"/>
      <c r="D20" s="79">
        <f>MAX(D8:D16)</f>
        <v>30.523299999999999</v>
      </c>
      <c r="E20" s="78"/>
      <c r="F20" s="79">
        <f>MAX(F8:F16)</f>
        <v>41.267099999999999</v>
      </c>
      <c r="G20" s="78"/>
      <c r="H20" s="79">
        <f>MAX(H8:H16)</f>
        <v>51.101999999999997</v>
      </c>
      <c r="I20" s="78"/>
      <c r="J20" s="79">
        <f>MAX(J8:J16)</f>
        <v>101.05889999999999</v>
      </c>
      <c r="K20" s="78"/>
      <c r="L20" s="79">
        <f>MAX(L8:L16)</f>
        <v>36.051900000000003</v>
      </c>
      <c r="M20" s="78"/>
      <c r="N20" s="79">
        <f>MAX(N8:N16)</f>
        <v>25.7193</v>
      </c>
      <c r="O20" s="78"/>
      <c r="P20" s="79">
        <f>MAX(P8:P16)</f>
        <v>16.979700000000001</v>
      </c>
      <c r="Q20" s="78"/>
      <c r="R20" s="79">
        <f>MAX(R8:R16)</f>
        <v>33.174399999999999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44347</v>
      </c>
      <c r="C8" s="65">
        <f>VLOOKUP($A8,'Return Data'!$B$7:$R$2843,4,0)</f>
        <v>273.71539999999999</v>
      </c>
      <c r="D8" s="65">
        <f>VLOOKUP($A8,'Return Data'!$B$7:$R$2843,5,0)</f>
        <v>-1</v>
      </c>
      <c r="E8" s="66">
        <f>RANK(D8,D$8:D$14,0)</f>
        <v>6</v>
      </c>
      <c r="F8" s="65">
        <f>VLOOKUP($A8,'Return Data'!$B$7:$R$2843,6,0)</f>
        <v>-1</v>
      </c>
      <c r="G8" s="66">
        <f>RANK(F8,F$8:F$14,0)</f>
        <v>6</v>
      </c>
      <c r="H8" s="65">
        <f>VLOOKUP($A8,'Return Data'!$B$7:$R$2843,7,0)</f>
        <v>2.2984</v>
      </c>
      <c r="I8" s="66">
        <f>RANK(H8,H$8:H$14,0)</f>
        <v>6</v>
      </c>
      <c r="J8" s="65">
        <f>VLOOKUP($A8,'Return Data'!$B$7:$R$2843,8,0)</f>
        <v>4.8726000000000003</v>
      </c>
      <c r="K8" s="66">
        <f>RANK(J8,J$8:J$14,0)</f>
        <v>5</v>
      </c>
      <c r="L8" s="65">
        <f>VLOOKUP($A8,'Return Data'!$B$7:$R$2843,9,0)</f>
        <v>5.1646999999999998</v>
      </c>
      <c r="M8" s="66">
        <f>RANK(L8,L$8:L$14,0)</f>
        <v>5</v>
      </c>
      <c r="N8" s="65">
        <f>VLOOKUP($A8,'Return Data'!$B$7:$R$2843,10,0)</f>
        <v>7.0204000000000004</v>
      </c>
      <c r="O8" s="66">
        <f>RANK(N8,N$8:N$14,0)</f>
        <v>3</v>
      </c>
      <c r="P8" s="65">
        <f>VLOOKUP($A8,'Return Data'!$B$7:$R$2843,11,0)</f>
        <v>3.6846999999999999</v>
      </c>
      <c r="Q8" s="66">
        <f>RANK(P8,P$8:P$14,0)</f>
        <v>7</v>
      </c>
      <c r="R8" s="65">
        <f>VLOOKUP($A8,'Return Data'!$B$7:$R$2843,12,0)</f>
        <v>5.1275000000000004</v>
      </c>
      <c r="S8" s="66">
        <f>RANK(R8,R$8:R$14,0)</f>
        <v>6</v>
      </c>
      <c r="T8" s="65">
        <f>VLOOKUP($A8,'Return Data'!$B$7:$R$2843,13,0)</f>
        <v>6.2920999999999996</v>
      </c>
      <c r="U8" s="66">
        <f>RANK(T8,T$8:T$14,0)</f>
        <v>5</v>
      </c>
      <c r="V8" s="65">
        <f>VLOOKUP($A8,'Return Data'!$B$7:$R$2843,17,0)</f>
        <v>7.6130000000000004</v>
      </c>
      <c r="W8" s="66">
        <f>RANK(V8,V$8:V$14,0)</f>
        <v>4</v>
      </c>
      <c r="X8" s="65">
        <f>VLOOKUP($A8,'Return Data'!$B$7:$R$2843,14,0)</f>
        <v>8.0868000000000002</v>
      </c>
      <c r="Y8" s="66">
        <f>RANK(X8,X$8:X$14,0)</f>
        <v>4</v>
      </c>
      <c r="Z8" s="65">
        <f>VLOOKUP($A8,'Return Data'!$B$7:$R$2843,16,0)</f>
        <v>8.6153999999999993</v>
      </c>
      <c r="AA8" s="67">
        <f>RANK(Z8,Z$8:Z$14,0)</f>
        <v>3</v>
      </c>
    </row>
    <row r="9" spans="1:27" x14ac:dyDescent="0.3">
      <c r="A9" s="63" t="s">
        <v>806</v>
      </c>
      <c r="B9" s="64">
        <f>VLOOKUP($A9,'Return Data'!$B$7:$R$2843,3,0)</f>
        <v>44347</v>
      </c>
      <c r="C9" s="65">
        <f>VLOOKUP($A9,'Return Data'!$B$7:$R$2843,4,0)</f>
        <v>33.519100000000002</v>
      </c>
      <c r="D9" s="65">
        <f>VLOOKUP($A9,'Return Data'!$B$7:$R$2843,5,0)</f>
        <v>-9.2850999999999999</v>
      </c>
      <c r="E9" s="66">
        <f t="shared" ref="E9:E14" si="0">RANK(D9,D$8:D$14,0)</f>
        <v>7</v>
      </c>
      <c r="F9" s="65">
        <f>VLOOKUP($A9,'Return Data'!$B$7:$R$2843,6,0)</f>
        <v>-9.2850999999999999</v>
      </c>
      <c r="G9" s="66">
        <f t="shared" ref="G9:G14" si="1">RANK(F9,F$8:F$14,0)</f>
        <v>7</v>
      </c>
      <c r="H9" s="65">
        <f>VLOOKUP($A9,'Return Data'!$B$7:$R$2843,7,0)</f>
        <v>2.7238000000000002</v>
      </c>
      <c r="I9" s="66">
        <f t="shared" ref="I9:I14" si="2">RANK(H9,H$8:H$14,0)</f>
        <v>4</v>
      </c>
      <c r="J9" s="65">
        <f>VLOOKUP($A9,'Return Data'!$B$7:$R$2843,8,0)</f>
        <v>0.82469999999999999</v>
      </c>
      <c r="K9" s="66">
        <f t="shared" ref="K9:K14" si="3">RANK(J9,J$8:J$14,0)</f>
        <v>7</v>
      </c>
      <c r="L9" s="65">
        <f>VLOOKUP($A9,'Return Data'!$B$7:$R$2843,9,0)</f>
        <v>5.0163000000000002</v>
      </c>
      <c r="M9" s="66">
        <f t="shared" ref="M9:M14" si="4">RANK(L9,L$8:L$14,0)</f>
        <v>6</v>
      </c>
      <c r="N9" s="65">
        <f>VLOOKUP($A9,'Return Data'!$B$7:$R$2843,10,0)</f>
        <v>4.9545000000000003</v>
      </c>
      <c r="O9" s="66">
        <f t="shared" ref="O9:O14" si="5">RANK(N9,N$8:N$14,0)</f>
        <v>6</v>
      </c>
      <c r="P9" s="65">
        <f>VLOOKUP($A9,'Return Data'!$B$7:$R$2843,11,0)</f>
        <v>4.3323</v>
      </c>
      <c r="Q9" s="66">
        <f t="shared" ref="Q9:Q14" si="6">RANK(P9,P$8:P$14,0)</f>
        <v>3</v>
      </c>
      <c r="R9" s="65">
        <f>VLOOKUP($A9,'Return Data'!$B$7:$R$2843,12,0)</f>
        <v>5.3742999999999999</v>
      </c>
      <c r="S9" s="66">
        <f t="shared" ref="S9:S14" si="7">RANK(R9,R$8:R$14,0)</f>
        <v>5</v>
      </c>
      <c r="T9" s="65">
        <f>VLOOKUP($A9,'Return Data'!$B$7:$R$2843,13,0)</f>
        <v>5.8860000000000001</v>
      </c>
      <c r="U9" s="66">
        <f t="shared" ref="U9:U14" si="8">RANK(T9,T$8:T$14,0)</f>
        <v>6</v>
      </c>
      <c r="V9" s="65">
        <f>VLOOKUP($A9,'Return Data'!$B$7:$R$2843,17,0)</f>
        <v>6.5822000000000003</v>
      </c>
      <c r="W9" s="66">
        <f t="shared" ref="W9:W13" si="9">RANK(V9,V$8:V$14,0)</f>
        <v>6</v>
      </c>
      <c r="X9" s="65">
        <f>VLOOKUP($A9,'Return Data'!$B$7:$R$2843,14,0)</f>
        <v>6.9280999999999997</v>
      </c>
      <c r="Y9" s="66">
        <f t="shared" ref="Y9:Y13" si="10">RANK(X9,X$8:X$14,0)</f>
        <v>5</v>
      </c>
      <c r="Z9" s="65">
        <f>VLOOKUP($A9,'Return Data'!$B$7:$R$2843,16,0)</f>
        <v>7.1242000000000001</v>
      </c>
      <c r="AA9" s="67">
        <f t="shared" ref="AA9:AA14" si="11">RANK(Z9,Z$8:Z$14,0)</f>
        <v>7</v>
      </c>
    </row>
    <row r="10" spans="1:27" x14ac:dyDescent="0.3">
      <c r="A10" s="63" t="s">
        <v>808</v>
      </c>
      <c r="B10" s="64">
        <f>VLOOKUP($A10,'Return Data'!$B$7:$R$2843,3,0)</f>
        <v>44347</v>
      </c>
      <c r="C10" s="65">
        <f>VLOOKUP($A10,'Return Data'!$B$7:$R$2843,4,0)</f>
        <v>38.709600000000002</v>
      </c>
      <c r="D10" s="65">
        <f>VLOOKUP($A10,'Return Data'!$B$7:$R$2843,5,0)</f>
        <v>2.1690999999999998</v>
      </c>
      <c r="E10" s="66">
        <f t="shared" si="0"/>
        <v>1</v>
      </c>
      <c r="F10" s="65">
        <f>VLOOKUP($A10,'Return Data'!$B$7:$R$2843,6,0)</f>
        <v>2.1690999999999998</v>
      </c>
      <c r="G10" s="66">
        <f t="shared" si="1"/>
        <v>1</v>
      </c>
      <c r="H10" s="65">
        <f>VLOOKUP($A10,'Return Data'!$B$7:$R$2843,7,0)</f>
        <v>2.6415000000000002</v>
      </c>
      <c r="I10" s="66">
        <f t="shared" si="2"/>
        <v>5</v>
      </c>
      <c r="J10" s="65">
        <f>VLOOKUP($A10,'Return Data'!$B$7:$R$2843,8,0)</f>
        <v>5.4804000000000004</v>
      </c>
      <c r="K10" s="66">
        <f t="shared" si="3"/>
        <v>4</v>
      </c>
      <c r="L10" s="65">
        <f>VLOOKUP($A10,'Return Data'!$B$7:$R$2843,9,0)</f>
        <v>7.0223000000000004</v>
      </c>
      <c r="M10" s="66">
        <f t="shared" si="4"/>
        <v>3</v>
      </c>
      <c r="N10" s="65">
        <f>VLOOKUP($A10,'Return Data'!$B$7:$R$2843,10,0)</f>
        <v>6.0088999999999997</v>
      </c>
      <c r="O10" s="66">
        <f t="shared" si="5"/>
        <v>4</v>
      </c>
      <c r="P10" s="65">
        <f>VLOOKUP($A10,'Return Data'!$B$7:$R$2843,11,0)</f>
        <v>4.6077000000000004</v>
      </c>
      <c r="Q10" s="66">
        <f t="shared" si="6"/>
        <v>2</v>
      </c>
      <c r="R10" s="65">
        <f>VLOOKUP($A10,'Return Data'!$B$7:$R$2843,12,0)</f>
        <v>6.3926999999999996</v>
      </c>
      <c r="S10" s="66">
        <f t="shared" si="7"/>
        <v>4</v>
      </c>
      <c r="T10" s="65">
        <f>VLOOKUP($A10,'Return Data'!$B$7:$R$2843,13,0)</f>
        <v>7.4325000000000001</v>
      </c>
      <c r="U10" s="66">
        <f t="shared" si="8"/>
        <v>4</v>
      </c>
      <c r="V10" s="65">
        <f>VLOOKUP($A10,'Return Data'!$B$7:$R$2843,17,0)</f>
        <v>8.0154999999999994</v>
      </c>
      <c r="W10" s="66">
        <f t="shared" si="9"/>
        <v>3</v>
      </c>
      <c r="X10" s="65">
        <f>VLOOKUP($A10,'Return Data'!$B$7:$R$2843,14,0)</f>
        <v>8.1979000000000006</v>
      </c>
      <c r="Y10" s="66">
        <f t="shared" si="10"/>
        <v>3</v>
      </c>
      <c r="Z10" s="65">
        <f>VLOOKUP($A10,'Return Data'!$B$7:$R$2843,16,0)</f>
        <v>8.4022000000000006</v>
      </c>
      <c r="AA10" s="67">
        <f t="shared" si="11"/>
        <v>5</v>
      </c>
    </row>
    <row r="11" spans="1:27" x14ac:dyDescent="0.3">
      <c r="A11" s="63" t="s">
        <v>810</v>
      </c>
      <c r="B11" s="64">
        <f>VLOOKUP($A11,'Return Data'!$B$7:$R$2843,3,0)</f>
        <v>44347</v>
      </c>
      <c r="C11" s="65">
        <f>VLOOKUP($A11,'Return Data'!$B$7:$R$2843,4,0)</f>
        <v>348.00139999999999</v>
      </c>
      <c r="D11" s="65">
        <f>VLOOKUP($A11,'Return Data'!$B$7:$R$2843,5,0)</f>
        <v>-0.98929999999999996</v>
      </c>
      <c r="E11" s="66">
        <f t="shared" si="0"/>
        <v>5</v>
      </c>
      <c r="F11" s="65">
        <f>VLOOKUP($A11,'Return Data'!$B$7:$R$2843,6,0)</f>
        <v>-0.98929999999999996</v>
      </c>
      <c r="G11" s="66">
        <f t="shared" si="1"/>
        <v>5</v>
      </c>
      <c r="H11" s="65">
        <f>VLOOKUP($A11,'Return Data'!$B$7:$R$2843,7,0)</f>
        <v>4.1012000000000004</v>
      </c>
      <c r="I11" s="66">
        <f t="shared" si="2"/>
        <v>2</v>
      </c>
      <c r="J11" s="65">
        <f>VLOOKUP($A11,'Return Data'!$B$7:$R$2843,8,0)</f>
        <v>7.5194000000000001</v>
      </c>
      <c r="K11" s="66">
        <f t="shared" si="3"/>
        <v>2</v>
      </c>
      <c r="L11" s="65">
        <f>VLOOKUP($A11,'Return Data'!$B$7:$R$2843,9,0)</f>
        <v>8.6328999999999994</v>
      </c>
      <c r="M11" s="66">
        <f t="shared" si="4"/>
        <v>2</v>
      </c>
      <c r="N11" s="65">
        <f>VLOOKUP($A11,'Return Data'!$B$7:$R$2843,10,0)</f>
        <v>4.0720999999999998</v>
      </c>
      <c r="O11" s="66">
        <f t="shared" si="5"/>
        <v>7</v>
      </c>
      <c r="P11" s="65">
        <f>VLOOKUP($A11,'Return Data'!$B$7:$R$2843,11,0)</f>
        <v>4.6935000000000002</v>
      </c>
      <c r="Q11" s="66">
        <f t="shared" si="6"/>
        <v>1</v>
      </c>
      <c r="R11" s="65">
        <f>VLOOKUP($A11,'Return Data'!$B$7:$R$2843,12,0)</f>
        <v>6.4442000000000004</v>
      </c>
      <c r="S11" s="66">
        <f t="shared" si="7"/>
        <v>3</v>
      </c>
      <c r="T11" s="65">
        <f>VLOOKUP($A11,'Return Data'!$B$7:$R$2843,13,0)</f>
        <v>8.2946000000000009</v>
      </c>
      <c r="U11" s="66">
        <f t="shared" si="8"/>
        <v>2</v>
      </c>
      <c r="V11" s="65">
        <f>VLOOKUP($A11,'Return Data'!$B$7:$R$2843,17,0)</f>
        <v>8.5876000000000001</v>
      </c>
      <c r="W11" s="66">
        <f t="shared" si="9"/>
        <v>2</v>
      </c>
      <c r="X11" s="65">
        <f>VLOOKUP($A11,'Return Data'!$B$7:$R$2843,14,0)</f>
        <v>8.5937999999999999</v>
      </c>
      <c r="Y11" s="66">
        <f t="shared" si="10"/>
        <v>2</v>
      </c>
      <c r="Z11" s="65">
        <f>VLOOKUP($A11,'Return Data'!$B$7:$R$2843,16,0)</f>
        <v>8.8399000000000001</v>
      </c>
      <c r="AA11" s="67">
        <f t="shared" si="11"/>
        <v>1</v>
      </c>
    </row>
    <row r="12" spans="1:27" x14ac:dyDescent="0.3">
      <c r="A12" s="63" t="s">
        <v>811</v>
      </c>
      <c r="B12" s="64">
        <f>VLOOKUP($A12,'Return Data'!$B$7:$R$2843,3,0)</f>
        <v>44347</v>
      </c>
      <c r="C12" s="65">
        <f>VLOOKUP($A12,'Return Data'!$B$7:$R$2843,4,0)</f>
        <v>1181.4341999999999</v>
      </c>
      <c r="D12" s="65">
        <f>VLOOKUP($A12,'Return Data'!$B$7:$R$2843,5,0)</f>
        <v>1.8303</v>
      </c>
      <c r="E12" s="66">
        <f t="shared" si="0"/>
        <v>3</v>
      </c>
      <c r="F12" s="65">
        <f>VLOOKUP($A12,'Return Data'!$B$7:$R$2843,6,0)</f>
        <v>1.8303</v>
      </c>
      <c r="G12" s="66">
        <f t="shared" si="1"/>
        <v>3</v>
      </c>
      <c r="H12" s="65">
        <f>VLOOKUP($A12,'Return Data'!$B$7:$R$2843,7,0)</f>
        <v>12.805</v>
      </c>
      <c r="I12" s="66">
        <f t="shared" si="2"/>
        <v>1</v>
      </c>
      <c r="J12" s="65">
        <f>VLOOKUP($A12,'Return Data'!$B$7:$R$2843,8,0)</f>
        <v>13.992699999999999</v>
      </c>
      <c r="K12" s="66">
        <f t="shared" si="3"/>
        <v>1</v>
      </c>
      <c r="L12" s="65">
        <f>VLOOKUP($A12,'Return Data'!$B$7:$R$2843,9,0)</f>
        <v>11.502700000000001</v>
      </c>
      <c r="M12" s="66">
        <f t="shared" si="4"/>
        <v>1</v>
      </c>
      <c r="N12" s="65">
        <f>VLOOKUP($A12,'Return Data'!$B$7:$R$2843,10,0)</f>
        <v>10.885899999999999</v>
      </c>
      <c r="O12" s="66">
        <f t="shared" si="5"/>
        <v>1</v>
      </c>
      <c r="P12" s="65">
        <f>VLOOKUP($A12,'Return Data'!$B$7:$R$2843,11,0)</f>
        <v>3.9756</v>
      </c>
      <c r="Q12" s="66">
        <f t="shared" si="6"/>
        <v>4</v>
      </c>
      <c r="R12" s="65">
        <f>VLOOKUP($A12,'Return Data'!$B$7:$R$2843,12,0)</f>
        <v>7.0671999999999997</v>
      </c>
      <c r="S12" s="66">
        <f t="shared" si="7"/>
        <v>1</v>
      </c>
      <c r="T12" s="65">
        <f>VLOOKUP($A12,'Return Data'!$B$7:$R$2843,13,0)</f>
        <v>9.1534999999999993</v>
      </c>
      <c r="U12" s="66">
        <f t="shared" si="8"/>
        <v>1</v>
      </c>
      <c r="V12" s="65"/>
      <c r="W12" s="66"/>
      <c r="X12" s="65"/>
      <c r="Y12" s="66"/>
      <c r="Z12" s="65">
        <f>VLOOKUP($A12,'Return Data'!$B$7:$R$2843,16,0)</f>
        <v>8.4760000000000009</v>
      </c>
      <c r="AA12" s="67">
        <f t="shared" si="11"/>
        <v>4</v>
      </c>
    </row>
    <row r="13" spans="1:27" x14ac:dyDescent="0.3">
      <c r="A13" s="63" t="s">
        <v>814</v>
      </c>
      <c r="B13" s="64">
        <f>VLOOKUP($A13,'Return Data'!$B$7:$R$2843,3,0)</f>
        <v>44347</v>
      </c>
      <c r="C13" s="65">
        <f>VLOOKUP($A13,'Return Data'!$B$7:$R$2843,4,0)</f>
        <v>36.450600000000001</v>
      </c>
      <c r="D13" s="65">
        <f>VLOOKUP($A13,'Return Data'!$B$7:$R$2843,5,0)</f>
        <v>-0.46729999999999999</v>
      </c>
      <c r="E13" s="66">
        <f t="shared" si="0"/>
        <v>4</v>
      </c>
      <c r="F13" s="65">
        <f>VLOOKUP($A13,'Return Data'!$B$7:$R$2843,6,0)</f>
        <v>-0.46729999999999999</v>
      </c>
      <c r="G13" s="66">
        <f t="shared" si="1"/>
        <v>4</v>
      </c>
      <c r="H13" s="65">
        <f>VLOOKUP($A13,'Return Data'!$B$7:$R$2843,7,0)</f>
        <v>3.1920000000000002</v>
      </c>
      <c r="I13" s="66">
        <f t="shared" si="2"/>
        <v>3</v>
      </c>
      <c r="J13" s="65">
        <f>VLOOKUP($A13,'Return Data'!$B$7:$R$2843,8,0)</f>
        <v>6.1082000000000001</v>
      </c>
      <c r="K13" s="66">
        <f t="shared" si="3"/>
        <v>3</v>
      </c>
      <c r="L13" s="65">
        <f>VLOOKUP($A13,'Return Data'!$B$7:$R$2843,9,0)</f>
        <v>5.8562000000000003</v>
      </c>
      <c r="M13" s="66">
        <f t="shared" si="4"/>
        <v>4</v>
      </c>
      <c r="N13" s="65">
        <f>VLOOKUP($A13,'Return Data'!$B$7:$R$2843,10,0)</f>
        <v>8.3028999999999993</v>
      </c>
      <c r="O13" s="66">
        <f t="shared" si="5"/>
        <v>2</v>
      </c>
      <c r="P13" s="65">
        <f>VLOOKUP($A13,'Return Data'!$B$7:$R$2843,11,0)</f>
        <v>3.9655999999999998</v>
      </c>
      <c r="Q13" s="66">
        <f t="shared" si="6"/>
        <v>5</v>
      </c>
      <c r="R13" s="65">
        <f>VLOOKUP($A13,'Return Data'!$B$7:$R$2843,12,0)</f>
        <v>6.5583</v>
      </c>
      <c r="S13" s="66">
        <f t="shared" si="7"/>
        <v>2</v>
      </c>
      <c r="T13" s="65">
        <f>VLOOKUP($A13,'Return Data'!$B$7:$R$2843,13,0)</f>
        <v>7.9824000000000002</v>
      </c>
      <c r="U13" s="66">
        <f t="shared" si="8"/>
        <v>3</v>
      </c>
      <c r="V13" s="65">
        <f>VLOOKUP($A13,'Return Data'!$B$7:$R$2843,17,0)</f>
        <v>9.2015999999999991</v>
      </c>
      <c r="W13" s="66">
        <f t="shared" si="9"/>
        <v>1</v>
      </c>
      <c r="X13" s="65">
        <f>VLOOKUP($A13,'Return Data'!$B$7:$R$2843,14,0)</f>
        <v>9.1743000000000006</v>
      </c>
      <c r="Y13" s="66">
        <f t="shared" si="10"/>
        <v>1</v>
      </c>
      <c r="Z13" s="65">
        <f>VLOOKUP($A13,'Return Data'!$B$7:$R$2843,16,0)</f>
        <v>8.6516000000000002</v>
      </c>
      <c r="AA13" s="67">
        <f t="shared" si="11"/>
        <v>2</v>
      </c>
    </row>
    <row r="14" spans="1:27" x14ac:dyDescent="0.3">
      <c r="A14" s="63" t="s">
        <v>815</v>
      </c>
      <c r="B14" s="64">
        <f>VLOOKUP($A14,'Return Data'!$B$7:$R$2843,3,0)</f>
        <v>44347</v>
      </c>
      <c r="C14" s="65">
        <f>VLOOKUP($A14,'Return Data'!$B$7:$R$2843,4,0)</f>
        <v>1219.596</v>
      </c>
      <c r="D14" s="65">
        <f>VLOOKUP($A14,'Return Data'!$B$7:$R$2843,5,0)</f>
        <v>1.8428</v>
      </c>
      <c r="E14" s="66">
        <f t="shared" si="0"/>
        <v>2</v>
      </c>
      <c r="F14" s="65">
        <f>VLOOKUP($A14,'Return Data'!$B$7:$R$2843,6,0)</f>
        <v>1.8428</v>
      </c>
      <c r="G14" s="66">
        <f t="shared" si="1"/>
        <v>2</v>
      </c>
      <c r="H14" s="65">
        <f>VLOOKUP($A14,'Return Data'!$B$7:$R$2843,7,0)</f>
        <v>2.1000999999999999</v>
      </c>
      <c r="I14" s="66">
        <f t="shared" si="2"/>
        <v>7</v>
      </c>
      <c r="J14" s="65">
        <f>VLOOKUP($A14,'Return Data'!$B$7:$R$2843,8,0)</f>
        <v>3.8544</v>
      </c>
      <c r="K14" s="66">
        <f t="shared" si="3"/>
        <v>6</v>
      </c>
      <c r="L14" s="65">
        <f>VLOOKUP($A14,'Return Data'!$B$7:$R$2843,9,0)</f>
        <v>3.7161</v>
      </c>
      <c r="M14" s="66">
        <f t="shared" si="4"/>
        <v>7</v>
      </c>
      <c r="N14" s="65">
        <f>VLOOKUP($A14,'Return Data'!$B$7:$R$2843,10,0)</f>
        <v>5.4892000000000003</v>
      </c>
      <c r="O14" s="66">
        <f t="shared" si="5"/>
        <v>5</v>
      </c>
      <c r="P14" s="65">
        <f>VLOOKUP($A14,'Return Data'!$B$7:$R$2843,11,0)</f>
        <v>3.7662</v>
      </c>
      <c r="Q14" s="66">
        <f t="shared" si="6"/>
        <v>6</v>
      </c>
      <c r="R14" s="65">
        <f>VLOOKUP($A14,'Return Data'!$B$7:$R$2843,12,0)</f>
        <v>4.9485000000000001</v>
      </c>
      <c r="S14" s="66">
        <f t="shared" si="7"/>
        <v>7</v>
      </c>
      <c r="T14" s="65">
        <f>VLOOKUP($A14,'Return Data'!$B$7:$R$2843,13,0)</f>
        <v>5.7956000000000003</v>
      </c>
      <c r="U14" s="66">
        <f t="shared" si="8"/>
        <v>7</v>
      </c>
      <c r="V14" s="65">
        <f>VLOOKUP($A14,'Return Data'!$B$7:$R$2843,17,0)</f>
        <v>7.5491000000000001</v>
      </c>
      <c r="W14" s="66">
        <f t="shared" ref="W14" si="12">RANK(V14,V$8:V$14,0)</f>
        <v>5</v>
      </c>
      <c r="X14" s="65"/>
      <c r="Y14" s="66"/>
      <c r="Z14" s="65">
        <f>VLOOKUP($A14,'Return Data'!$B$7:$R$2843,16,0)</f>
        <v>7.9781000000000004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-0.84278571428571425</v>
      </c>
      <c r="E16" s="74"/>
      <c r="F16" s="75">
        <f>AVERAGE(F8:F14)</f>
        <v>-0.84278571428571425</v>
      </c>
      <c r="G16" s="74"/>
      <c r="H16" s="75">
        <f>AVERAGE(H8:H14)</f>
        <v>4.266</v>
      </c>
      <c r="I16" s="74"/>
      <c r="J16" s="75">
        <f>AVERAGE(J8:J14)</f>
        <v>6.0932000000000004</v>
      </c>
      <c r="K16" s="74"/>
      <c r="L16" s="75">
        <f>AVERAGE(L8:L14)</f>
        <v>6.7016</v>
      </c>
      <c r="M16" s="74"/>
      <c r="N16" s="75">
        <f>AVERAGE(N8:N14)</f>
        <v>6.6762714285714297</v>
      </c>
      <c r="O16" s="74"/>
      <c r="P16" s="75">
        <f>AVERAGE(P8:P14)</f>
        <v>4.1465142857142858</v>
      </c>
      <c r="Q16" s="74"/>
      <c r="R16" s="75">
        <f>AVERAGE(R8:R14)</f>
        <v>5.9875285714285722</v>
      </c>
      <c r="S16" s="74"/>
      <c r="T16" s="75">
        <f>AVERAGE(T8:T14)</f>
        <v>7.2623857142857142</v>
      </c>
      <c r="U16" s="74"/>
      <c r="V16" s="75">
        <f>AVERAGE(V8:V14)</f>
        <v>7.924833333333333</v>
      </c>
      <c r="W16" s="74"/>
      <c r="X16" s="75">
        <f>AVERAGE(X8:X14)</f>
        <v>8.1961800000000018</v>
      </c>
      <c r="Y16" s="74"/>
      <c r="Z16" s="75">
        <f>AVERAGE(Z8:Z14)</f>
        <v>8.2981999999999996</v>
      </c>
      <c r="AA16" s="76"/>
    </row>
    <row r="17" spans="1:27" x14ac:dyDescent="0.3">
      <c r="A17" s="73" t="s">
        <v>28</v>
      </c>
      <c r="B17" s="74"/>
      <c r="C17" s="74"/>
      <c r="D17" s="75">
        <f>MIN(D8:D14)</f>
        <v>-9.2850999999999999</v>
      </c>
      <c r="E17" s="74"/>
      <c r="F17" s="75">
        <f>MIN(F8:F14)</f>
        <v>-9.2850999999999999</v>
      </c>
      <c r="G17" s="74"/>
      <c r="H17" s="75">
        <f>MIN(H8:H14)</f>
        <v>2.1000999999999999</v>
      </c>
      <c r="I17" s="74"/>
      <c r="J17" s="75">
        <f>MIN(J8:J14)</f>
        <v>0.82469999999999999</v>
      </c>
      <c r="K17" s="74"/>
      <c r="L17" s="75">
        <f>MIN(L8:L14)</f>
        <v>3.7161</v>
      </c>
      <c r="M17" s="74"/>
      <c r="N17" s="75">
        <f>MIN(N8:N14)</f>
        <v>4.0720999999999998</v>
      </c>
      <c r="O17" s="74"/>
      <c r="P17" s="75">
        <f>MIN(P8:P14)</f>
        <v>3.6846999999999999</v>
      </c>
      <c r="Q17" s="74"/>
      <c r="R17" s="75">
        <f>MIN(R8:R14)</f>
        <v>4.9485000000000001</v>
      </c>
      <c r="S17" s="74"/>
      <c r="T17" s="75">
        <f>MIN(T8:T14)</f>
        <v>5.7956000000000003</v>
      </c>
      <c r="U17" s="74"/>
      <c r="V17" s="75">
        <f>MIN(V8:V14)</f>
        <v>6.5822000000000003</v>
      </c>
      <c r="W17" s="74"/>
      <c r="X17" s="75">
        <f>MIN(X8:X14)</f>
        <v>6.9280999999999997</v>
      </c>
      <c r="Y17" s="74"/>
      <c r="Z17" s="75">
        <f>MIN(Z8:Z14)</f>
        <v>7.1242000000000001</v>
      </c>
      <c r="AA17" s="76"/>
    </row>
    <row r="18" spans="1:27" ht="15" thickBot="1" x14ac:dyDescent="0.35">
      <c r="A18" s="77" t="s">
        <v>29</v>
      </c>
      <c r="B18" s="78"/>
      <c r="C18" s="78"/>
      <c r="D18" s="79">
        <f>MAX(D8:D14)</f>
        <v>2.1690999999999998</v>
      </c>
      <c r="E18" s="78"/>
      <c r="F18" s="79">
        <f>MAX(F8:F14)</f>
        <v>2.1690999999999998</v>
      </c>
      <c r="G18" s="78"/>
      <c r="H18" s="79">
        <f>MAX(H8:H14)</f>
        <v>12.805</v>
      </c>
      <c r="I18" s="78"/>
      <c r="J18" s="79">
        <f>MAX(J8:J14)</f>
        <v>13.992699999999999</v>
      </c>
      <c r="K18" s="78"/>
      <c r="L18" s="79">
        <f>MAX(L8:L14)</f>
        <v>11.502700000000001</v>
      </c>
      <c r="M18" s="78"/>
      <c r="N18" s="79">
        <f>MAX(N8:N14)</f>
        <v>10.885899999999999</v>
      </c>
      <c r="O18" s="78"/>
      <c r="P18" s="79">
        <f>MAX(P8:P14)</f>
        <v>4.6935000000000002</v>
      </c>
      <c r="Q18" s="78"/>
      <c r="R18" s="79">
        <f>MAX(R8:R14)</f>
        <v>7.0671999999999997</v>
      </c>
      <c r="S18" s="78"/>
      <c r="T18" s="79">
        <f>MAX(T8:T14)</f>
        <v>9.1534999999999993</v>
      </c>
      <c r="U18" s="78"/>
      <c r="V18" s="79">
        <f>MAX(V8:V14)</f>
        <v>9.2015999999999991</v>
      </c>
      <c r="W18" s="78"/>
      <c r="X18" s="79">
        <f>MAX(X8:X14)</f>
        <v>9.1743000000000006</v>
      </c>
      <c r="Y18" s="78"/>
      <c r="Z18" s="79">
        <f>MAX(Z8:Z14)</f>
        <v>8.8399000000000001</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44347</v>
      </c>
      <c r="C8" s="65">
        <f>VLOOKUP($A8,'Return Data'!$B$7:$R$2843,4,0)</f>
        <v>268.72550000000001</v>
      </c>
      <c r="D8" s="65">
        <f>VLOOKUP($A8,'Return Data'!$B$7:$R$2843,5,0)</f>
        <v>-1.1498999999999999</v>
      </c>
      <c r="E8" s="66">
        <f>RANK(D8,D$8:D$14,0)</f>
        <v>5</v>
      </c>
      <c r="F8" s="65">
        <f>VLOOKUP($A8,'Return Data'!$B$7:$R$2843,6,0)</f>
        <v>-1.1498999999999999</v>
      </c>
      <c r="G8" s="66">
        <f>RANK(F8,F$8:F$14,0)</f>
        <v>5</v>
      </c>
      <c r="H8" s="65">
        <f>VLOOKUP($A8,'Return Data'!$B$7:$R$2843,7,0)</f>
        <v>2.1469</v>
      </c>
      <c r="I8" s="66">
        <f>RANK(H8,H$8:H$14,0)</f>
        <v>5</v>
      </c>
      <c r="J8" s="65">
        <f>VLOOKUP($A8,'Return Data'!$B$7:$R$2843,8,0)</f>
        <v>4.7226999999999997</v>
      </c>
      <c r="K8" s="66">
        <f>RANK(J8,J$8:J$14,0)</f>
        <v>5</v>
      </c>
      <c r="L8" s="65">
        <f>VLOOKUP($A8,'Return Data'!$B$7:$R$2843,9,0)</f>
        <v>5.0125999999999999</v>
      </c>
      <c r="M8" s="66">
        <f>RANK(L8,L$8:L$14,0)</f>
        <v>5</v>
      </c>
      <c r="N8" s="65">
        <f>VLOOKUP($A8,'Return Data'!$B$7:$R$2843,10,0)</f>
        <v>6.867</v>
      </c>
      <c r="O8" s="66">
        <f>RANK(N8,N$8:N$14,0)</f>
        <v>3</v>
      </c>
      <c r="P8" s="65">
        <f>VLOOKUP($A8,'Return Data'!$B$7:$R$2843,11,0)</f>
        <v>3.5268000000000002</v>
      </c>
      <c r="Q8" s="66">
        <f>RANK(P8,P$8:P$14,0)</f>
        <v>6</v>
      </c>
      <c r="R8" s="65">
        <f>VLOOKUP($A8,'Return Data'!$B$7:$R$2843,12,0)</f>
        <v>4.9611999999999998</v>
      </c>
      <c r="S8" s="66">
        <f>RANK(R8,R$8:R$14,0)</f>
        <v>5</v>
      </c>
      <c r="T8" s="65">
        <f>VLOOKUP($A8,'Return Data'!$B$7:$R$2843,13,0)</f>
        <v>6.1181999999999999</v>
      </c>
      <c r="U8" s="66">
        <f>RANK(T8,T$8:T$14,0)</f>
        <v>5</v>
      </c>
      <c r="V8" s="65">
        <f>VLOOKUP($A8,'Return Data'!$B$7:$R$2843,17,0)</f>
        <v>7.4093999999999998</v>
      </c>
      <c r="W8" s="66">
        <f>RANK(V8,V$8:V$14,0)</f>
        <v>4</v>
      </c>
      <c r="X8" s="65">
        <f>VLOOKUP($A8,'Return Data'!$B$7:$R$2843,14,0)</f>
        <v>7.8695000000000004</v>
      </c>
      <c r="Y8" s="66">
        <f>RANK(X8,X$8:X$14,0)</f>
        <v>3</v>
      </c>
      <c r="Z8" s="65">
        <f>VLOOKUP($A8,'Return Data'!$B$7:$R$2843,16,0)</f>
        <v>8.4440000000000008</v>
      </c>
      <c r="AA8" s="67">
        <f>RANK(Z8,Z$8:Z$14,0)</f>
        <v>1</v>
      </c>
    </row>
    <row r="9" spans="1:27" x14ac:dyDescent="0.3">
      <c r="A9" s="63" t="s">
        <v>805</v>
      </c>
      <c r="B9" s="64">
        <f>VLOOKUP($A9,'Return Data'!$B$7:$R$2843,3,0)</f>
        <v>44347</v>
      </c>
      <c r="C9" s="65">
        <f>VLOOKUP($A9,'Return Data'!$B$7:$R$2843,4,0)</f>
        <v>31.6083</v>
      </c>
      <c r="D9" s="65">
        <f>VLOOKUP($A9,'Return Data'!$B$7:$R$2843,5,0)</f>
        <v>-9.9228000000000005</v>
      </c>
      <c r="E9" s="66">
        <f t="shared" ref="E9:E14" si="0">RANK(D9,D$8:D$14,0)</f>
        <v>7</v>
      </c>
      <c r="F9" s="65">
        <f>VLOOKUP($A9,'Return Data'!$B$7:$R$2843,6,0)</f>
        <v>-9.9228000000000005</v>
      </c>
      <c r="G9" s="66">
        <f t="shared" ref="G9:G14" si="1">RANK(F9,F$8:F$14,0)</f>
        <v>7</v>
      </c>
      <c r="H9" s="65">
        <f>VLOOKUP($A9,'Return Data'!$B$7:$R$2843,7,0)</f>
        <v>2.0629</v>
      </c>
      <c r="I9" s="66">
        <f t="shared" ref="I9:I14" si="2">RANK(H9,H$8:H$14,0)</f>
        <v>6</v>
      </c>
      <c r="J9" s="65">
        <f>VLOOKUP($A9,'Return Data'!$B$7:$R$2843,8,0)</f>
        <v>0.16500000000000001</v>
      </c>
      <c r="K9" s="66">
        <f t="shared" ref="K9:K14" si="3">RANK(J9,J$8:J$14,0)</f>
        <v>7</v>
      </c>
      <c r="L9" s="65">
        <f>VLOOKUP($A9,'Return Data'!$B$7:$R$2843,9,0)</f>
        <v>4.3445</v>
      </c>
      <c r="M9" s="66">
        <f t="shared" ref="M9:M14" si="4">RANK(L9,L$8:L$14,0)</f>
        <v>6</v>
      </c>
      <c r="N9" s="65">
        <f>VLOOKUP($A9,'Return Data'!$B$7:$R$2843,10,0)</f>
        <v>4.3189000000000002</v>
      </c>
      <c r="O9" s="66">
        <f t="shared" ref="O9:O14" si="5">RANK(N9,N$8:N$14,0)</f>
        <v>6</v>
      </c>
      <c r="P9" s="65">
        <f>VLOOKUP($A9,'Return Data'!$B$7:$R$2843,11,0)</f>
        <v>3.6983999999999999</v>
      </c>
      <c r="Q9" s="66">
        <f t="shared" ref="Q9:Q14" si="6">RANK(P9,P$8:P$14,0)</f>
        <v>3</v>
      </c>
      <c r="R9" s="65">
        <f>VLOOKUP($A9,'Return Data'!$B$7:$R$2843,12,0)</f>
        <v>4.7012999999999998</v>
      </c>
      <c r="S9" s="66">
        <f t="shared" ref="S9:S14" si="7">RANK(R9,R$8:R$14,0)</f>
        <v>6</v>
      </c>
      <c r="T9" s="65">
        <f>VLOOKUP($A9,'Return Data'!$B$7:$R$2843,13,0)</f>
        <v>5.1577999999999999</v>
      </c>
      <c r="U9" s="66">
        <f t="shared" ref="U9:U14" si="8">RANK(T9,T$8:T$14,0)</f>
        <v>6</v>
      </c>
      <c r="V9" s="65">
        <f>VLOOKUP($A9,'Return Data'!$B$7:$R$2843,17,0)</f>
        <v>5.9055999999999997</v>
      </c>
      <c r="W9" s="66">
        <f t="shared" ref="W9:W11" si="9">RANK(V9,V$8:V$14,0)</f>
        <v>6</v>
      </c>
      <c r="X9" s="65">
        <f>VLOOKUP($A9,'Return Data'!$B$7:$R$2843,14,0)</f>
        <v>6.2915999999999999</v>
      </c>
      <c r="Y9" s="66">
        <f t="shared" ref="Y9:Y11" si="10">RANK(X9,X$8:X$14,0)</f>
        <v>5</v>
      </c>
      <c r="Z9" s="65">
        <f>VLOOKUP($A9,'Return Data'!$B$7:$R$2843,16,0)</f>
        <v>5.8872999999999998</v>
      </c>
      <c r="AA9" s="67">
        <f t="shared" ref="AA9:AA14" si="11">RANK(Z9,Z$8:Z$14,0)</f>
        <v>7</v>
      </c>
    </row>
    <row r="10" spans="1:27" x14ac:dyDescent="0.3">
      <c r="A10" s="63" t="s">
        <v>807</v>
      </c>
      <c r="B10" s="64">
        <f>VLOOKUP($A10,'Return Data'!$B$7:$R$2843,3,0)</f>
        <v>44347</v>
      </c>
      <c r="C10" s="65">
        <f>VLOOKUP($A10,'Return Data'!$B$7:$R$2843,4,0)</f>
        <v>38.310499999999998</v>
      </c>
      <c r="D10" s="65">
        <f>VLOOKUP($A10,'Return Data'!$B$7:$R$2843,5,0)</f>
        <v>1.9375</v>
      </c>
      <c r="E10" s="66">
        <f t="shared" si="0"/>
        <v>1</v>
      </c>
      <c r="F10" s="65">
        <f>VLOOKUP($A10,'Return Data'!$B$7:$R$2843,6,0)</f>
        <v>1.9375</v>
      </c>
      <c r="G10" s="66">
        <f t="shared" si="1"/>
        <v>1</v>
      </c>
      <c r="H10" s="65">
        <f>VLOOKUP($A10,'Return Data'!$B$7:$R$2843,7,0)</f>
        <v>2.3965999999999998</v>
      </c>
      <c r="I10" s="66">
        <f t="shared" si="2"/>
        <v>4</v>
      </c>
      <c r="J10" s="65">
        <f>VLOOKUP($A10,'Return Data'!$B$7:$R$2843,8,0)</f>
        <v>5.2301000000000002</v>
      </c>
      <c r="K10" s="66">
        <f t="shared" si="3"/>
        <v>4</v>
      </c>
      <c r="L10" s="65">
        <f>VLOOKUP($A10,'Return Data'!$B$7:$R$2843,9,0)</f>
        <v>6.7725</v>
      </c>
      <c r="M10" s="66">
        <f t="shared" si="4"/>
        <v>3</v>
      </c>
      <c r="N10" s="65">
        <f>VLOOKUP($A10,'Return Data'!$B$7:$R$2843,10,0)</f>
        <v>5.7549000000000001</v>
      </c>
      <c r="O10" s="66">
        <f t="shared" si="5"/>
        <v>4</v>
      </c>
      <c r="P10" s="65">
        <f>VLOOKUP($A10,'Return Data'!$B$7:$R$2843,11,0)</f>
        <v>4.3518999999999997</v>
      </c>
      <c r="Q10" s="66">
        <f t="shared" si="6"/>
        <v>1</v>
      </c>
      <c r="R10" s="65">
        <f>VLOOKUP($A10,'Return Data'!$B$7:$R$2843,12,0)</f>
        <v>6.1307999999999998</v>
      </c>
      <c r="S10" s="66">
        <f t="shared" si="7"/>
        <v>3</v>
      </c>
      <c r="T10" s="65">
        <f>VLOOKUP($A10,'Return Data'!$B$7:$R$2843,13,0)</f>
        <v>7.1694000000000004</v>
      </c>
      <c r="U10" s="66">
        <f t="shared" si="8"/>
        <v>4</v>
      </c>
      <c r="V10" s="65">
        <f>VLOOKUP($A10,'Return Data'!$B$7:$R$2843,17,0)</f>
        <v>7.8022999999999998</v>
      </c>
      <c r="W10" s="66">
        <f t="shared" si="9"/>
        <v>2</v>
      </c>
      <c r="X10" s="65">
        <f>VLOOKUP($A10,'Return Data'!$B$7:$R$2843,14,0)</f>
        <v>7.9987000000000004</v>
      </c>
      <c r="Y10" s="66">
        <f t="shared" si="10"/>
        <v>2</v>
      </c>
      <c r="Z10" s="65">
        <f>VLOOKUP($A10,'Return Data'!$B$7:$R$2843,16,0)</f>
        <v>8.1518999999999995</v>
      </c>
      <c r="AA10" s="67">
        <f t="shared" si="11"/>
        <v>2</v>
      </c>
    </row>
    <row r="11" spans="1:27" x14ac:dyDescent="0.3">
      <c r="A11" s="63" t="s">
        <v>809</v>
      </c>
      <c r="B11" s="64">
        <f>VLOOKUP($A11,'Return Data'!$B$7:$R$2843,3,0)</f>
        <v>44347</v>
      </c>
      <c r="C11" s="65">
        <f>VLOOKUP($A11,'Return Data'!$B$7:$R$2843,4,0)</f>
        <v>327.45170000000002</v>
      </c>
      <c r="D11" s="65">
        <f>VLOOKUP($A11,'Return Data'!$B$7:$R$2843,5,0)</f>
        <v>-1.7089000000000001</v>
      </c>
      <c r="E11" s="66">
        <f t="shared" si="0"/>
        <v>6</v>
      </c>
      <c r="F11" s="65">
        <f>VLOOKUP($A11,'Return Data'!$B$7:$R$2843,6,0)</f>
        <v>-1.7089000000000001</v>
      </c>
      <c r="G11" s="66">
        <f t="shared" si="1"/>
        <v>6</v>
      </c>
      <c r="H11" s="65">
        <f>VLOOKUP($A11,'Return Data'!$B$7:$R$2843,7,0)</f>
        <v>3.3812000000000002</v>
      </c>
      <c r="I11" s="66">
        <f t="shared" si="2"/>
        <v>2</v>
      </c>
      <c r="J11" s="65">
        <f>VLOOKUP($A11,'Return Data'!$B$7:$R$2843,8,0)</f>
        <v>6.7972000000000001</v>
      </c>
      <c r="K11" s="66">
        <f t="shared" si="3"/>
        <v>2</v>
      </c>
      <c r="L11" s="65">
        <f>VLOOKUP($A11,'Return Data'!$B$7:$R$2843,9,0)</f>
        <v>7.9078999999999997</v>
      </c>
      <c r="M11" s="66">
        <f t="shared" si="4"/>
        <v>2</v>
      </c>
      <c r="N11" s="65">
        <f>VLOOKUP($A11,'Return Data'!$B$7:$R$2843,10,0)</f>
        <v>3.3451</v>
      </c>
      <c r="O11" s="66">
        <f t="shared" si="5"/>
        <v>7</v>
      </c>
      <c r="P11" s="65">
        <f>VLOOKUP($A11,'Return Data'!$B$7:$R$2843,11,0)</f>
        <v>3.9578000000000002</v>
      </c>
      <c r="Q11" s="66">
        <f t="shared" si="6"/>
        <v>2</v>
      </c>
      <c r="R11" s="65">
        <f>VLOOKUP($A11,'Return Data'!$B$7:$R$2843,12,0)</f>
        <v>5.6916000000000002</v>
      </c>
      <c r="S11" s="66">
        <f t="shared" si="7"/>
        <v>4</v>
      </c>
      <c r="T11" s="65">
        <f>VLOOKUP($A11,'Return Data'!$B$7:$R$2843,13,0)</f>
        <v>7.5171999999999999</v>
      </c>
      <c r="U11" s="66">
        <f t="shared" si="8"/>
        <v>3</v>
      </c>
      <c r="V11" s="65">
        <f>VLOOKUP($A11,'Return Data'!$B$7:$R$2843,17,0)</f>
        <v>7.7988999999999997</v>
      </c>
      <c r="W11" s="66">
        <f t="shared" si="9"/>
        <v>3</v>
      </c>
      <c r="X11" s="65">
        <f>VLOOKUP($A11,'Return Data'!$B$7:$R$2843,14,0)</f>
        <v>7.7915999999999999</v>
      </c>
      <c r="Y11" s="66">
        <f t="shared" si="10"/>
        <v>4</v>
      </c>
      <c r="Z11" s="65">
        <f>VLOOKUP($A11,'Return Data'!$B$7:$R$2843,16,0)</f>
        <v>7.9291</v>
      </c>
      <c r="AA11" s="67">
        <f t="shared" si="11"/>
        <v>4</v>
      </c>
    </row>
    <row r="12" spans="1:27" x14ac:dyDescent="0.3">
      <c r="A12" s="63" t="s">
        <v>812</v>
      </c>
      <c r="B12" s="64">
        <f>VLOOKUP($A12,'Return Data'!$B$7:$R$2843,3,0)</f>
        <v>44347</v>
      </c>
      <c r="C12" s="65">
        <f>VLOOKUP($A12,'Return Data'!$B$7:$R$2843,4,0)</f>
        <v>1173.2896000000001</v>
      </c>
      <c r="D12" s="65">
        <f>VLOOKUP($A12,'Return Data'!$B$7:$R$2843,5,0)</f>
        <v>1.4312</v>
      </c>
      <c r="E12" s="66">
        <f t="shared" si="0"/>
        <v>2</v>
      </c>
      <c r="F12" s="65">
        <f>VLOOKUP($A12,'Return Data'!$B$7:$R$2843,6,0)</f>
        <v>1.4312</v>
      </c>
      <c r="G12" s="66">
        <f t="shared" si="1"/>
        <v>2</v>
      </c>
      <c r="H12" s="65">
        <f>VLOOKUP($A12,'Return Data'!$B$7:$R$2843,7,0)</f>
        <v>12.404199999999999</v>
      </c>
      <c r="I12" s="66">
        <f t="shared" si="2"/>
        <v>1</v>
      </c>
      <c r="J12" s="65">
        <f>VLOOKUP($A12,'Return Data'!$B$7:$R$2843,8,0)</f>
        <v>13.5907</v>
      </c>
      <c r="K12" s="66">
        <f t="shared" si="3"/>
        <v>1</v>
      </c>
      <c r="L12" s="65">
        <f>VLOOKUP($A12,'Return Data'!$B$7:$R$2843,9,0)</f>
        <v>11.0989</v>
      </c>
      <c r="M12" s="66">
        <f t="shared" si="4"/>
        <v>1</v>
      </c>
      <c r="N12" s="65">
        <f>VLOOKUP($A12,'Return Data'!$B$7:$R$2843,10,0)</f>
        <v>10.4742</v>
      </c>
      <c r="O12" s="66">
        <f t="shared" si="5"/>
        <v>1</v>
      </c>
      <c r="P12" s="65">
        <f>VLOOKUP($A12,'Return Data'!$B$7:$R$2843,11,0)</f>
        <v>3.5676999999999999</v>
      </c>
      <c r="Q12" s="66">
        <f t="shared" si="6"/>
        <v>5</v>
      </c>
      <c r="R12" s="65">
        <f>VLOOKUP($A12,'Return Data'!$B$7:$R$2843,12,0)</f>
        <v>6.6466000000000003</v>
      </c>
      <c r="S12" s="66">
        <f t="shared" si="7"/>
        <v>1</v>
      </c>
      <c r="T12" s="65">
        <f>VLOOKUP($A12,'Return Data'!$B$7:$R$2843,13,0)</f>
        <v>8.7170000000000005</v>
      </c>
      <c r="U12" s="66">
        <f t="shared" si="8"/>
        <v>1</v>
      </c>
      <c r="V12" s="65"/>
      <c r="W12" s="66"/>
      <c r="X12" s="65"/>
      <c r="Y12" s="66"/>
      <c r="Z12" s="65">
        <f>VLOOKUP($A12,'Return Data'!$B$7:$R$2843,16,0)</f>
        <v>8.1104000000000003</v>
      </c>
      <c r="AA12" s="67">
        <f t="shared" si="11"/>
        <v>3</v>
      </c>
    </row>
    <row r="13" spans="1:27" x14ac:dyDescent="0.3">
      <c r="A13" s="63" t="s">
        <v>813</v>
      </c>
      <c r="B13" s="64">
        <f>VLOOKUP($A13,'Return Data'!$B$7:$R$2843,3,0)</f>
        <v>44347</v>
      </c>
      <c r="C13" s="65">
        <f>VLOOKUP($A13,'Return Data'!$B$7:$R$2843,4,0)</f>
        <v>35.084200000000003</v>
      </c>
      <c r="D13" s="65">
        <f>VLOOKUP($A13,'Return Data'!$B$7:$R$2843,5,0)</f>
        <v>-0.79759999999999998</v>
      </c>
      <c r="E13" s="66">
        <f t="shared" si="0"/>
        <v>4</v>
      </c>
      <c r="F13" s="65">
        <f>VLOOKUP($A13,'Return Data'!$B$7:$R$2843,6,0)</f>
        <v>-0.79759999999999998</v>
      </c>
      <c r="G13" s="66">
        <f t="shared" si="1"/>
        <v>4</v>
      </c>
      <c r="H13" s="65">
        <f>VLOOKUP($A13,'Return Data'!$B$7:$R$2843,7,0)</f>
        <v>2.8551000000000002</v>
      </c>
      <c r="I13" s="66">
        <f t="shared" si="2"/>
        <v>3</v>
      </c>
      <c r="J13" s="65">
        <f>VLOOKUP($A13,'Return Data'!$B$7:$R$2843,8,0)</f>
        <v>5.7718999999999996</v>
      </c>
      <c r="K13" s="66">
        <f t="shared" si="3"/>
        <v>3</v>
      </c>
      <c r="L13" s="65">
        <f>VLOOKUP($A13,'Return Data'!$B$7:$R$2843,9,0)</f>
        <v>5.5228999999999999</v>
      </c>
      <c r="M13" s="66">
        <f t="shared" si="4"/>
        <v>4</v>
      </c>
      <c r="N13" s="65">
        <f>VLOOKUP($A13,'Return Data'!$B$7:$R$2843,10,0)</f>
        <v>7.9638</v>
      </c>
      <c r="O13" s="66">
        <f t="shared" si="5"/>
        <v>2</v>
      </c>
      <c r="P13" s="65">
        <f>VLOOKUP($A13,'Return Data'!$B$7:$R$2843,11,0)</f>
        <v>3.6181000000000001</v>
      </c>
      <c r="Q13" s="66">
        <f t="shared" si="6"/>
        <v>4</v>
      </c>
      <c r="R13" s="65">
        <f>VLOOKUP($A13,'Return Data'!$B$7:$R$2843,12,0)</f>
        <v>6.1981000000000002</v>
      </c>
      <c r="S13" s="66">
        <f t="shared" si="7"/>
        <v>2</v>
      </c>
      <c r="T13" s="65">
        <f>VLOOKUP($A13,'Return Data'!$B$7:$R$2843,13,0)</f>
        <v>7.6121999999999996</v>
      </c>
      <c r="U13" s="66">
        <f t="shared" si="8"/>
        <v>2</v>
      </c>
      <c r="V13" s="65">
        <f>VLOOKUP($A13,'Return Data'!$B$7:$R$2843,17,0)</f>
        <v>8.7842000000000002</v>
      </c>
      <c r="W13" s="66">
        <f t="shared" ref="W13:W14" si="12">RANK(V13,V$8:V$14,0)</f>
        <v>1</v>
      </c>
      <c r="X13" s="65">
        <f>VLOOKUP($A13,'Return Data'!$B$7:$R$2843,14,0)</f>
        <v>8.7331000000000003</v>
      </c>
      <c r="Y13" s="66">
        <f t="shared" ref="Y13" si="13">RANK(X13,X$8:X$14,0)</f>
        <v>1</v>
      </c>
      <c r="Z13" s="65">
        <f>VLOOKUP($A13,'Return Data'!$B$7:$R$2843,16,0)</f>
        <v>7.7797999999999998</v>
      </c>
      <c r="AA13" s="67">
        <f t="shared" si="11"/>
        <v>5</v>
      </c>
    </row>
    <row r="14" spans="1:27" x14ac:dyDescent="0.3">
      <c r="A14" s="63" t="s">
        <v>816</v>
      </c>
      <c r="B14" s="64">
        <f>VLOOKUP($A14,'Return Data'!$B$7:$R$2843,3,0)</f>
        <v>44347</v>
      </c>
      <c r="C14" s="65">
        <f>VLOOKUP($A14,'Return Data'!$B$7:$R$2843,4,0)</f>
        <v>1189.6143</v>
      </c>
      <c r="D14" s="65">
        <f>VLOOKUP($A14,'Return Data'!$B$7:$R$2843,5,0)</f>
        <v>0.97270000000000001</v>
      </c>
      <c r="E14" s="66">
        <f t="shared" si="0"/>
        <v>3</v>
      </c>
      <c r="F14" s="65">
        <f>VLOOKUP($A14,'Return Data'!$B$7:$R$2843,6,0)</f>
        <v>0.97270000000000001</v>
      </c>
      <c r="G14" s="66">
        <f t="shared" si="1"/>
        <v>3</v>
      </c>
      <c r="H14" s="65">
        <f>VLOOKUP($A14,'Return Data'!$B$7:$R$2843,7,0)</f>
        <v>1.2298</v>
      </c>
      <c r="I14" s="66">
        <f t="shared" si="2"/>
        <v>7</v>
      </c>
      <c r="J14" s="65">
        <f>VLOOKUP($A14,'Return Data'!$B$7:$R$2843,8,0)</f>
        <v>2.9830999999999999</v>
      </c>
      <c r="K14" s="66">
        <f t="shared" si="3"/>
        <v>6</v>
      </c>
      <c r="L14" s="65">
        <f>VLOOKUP($A14,'Return Data'!$B$7:$R$2843,9,0)</f>
        <v>2.8437000000000001</v>
      </c>
      <c r="M14" s="66">
        <f t="shared" si="4"/>
        <v>7</v>
      </c>
      <c r="N14" s="65">
        <f>VLOOKUP($A14,'Return Data'!$B$7:$R$2843,10,0)</f>
        <v>4.6029999999999998</v>
      </c>
      <c r="O14" s="66">
        <f t="shared" si="5"/>
        <v>5</v>
      </c>
      <c r="P14" s="65">
        <f>VLOOKUP($A14,'Return Data'!$B$7:$R$2843,11,0)</f>
        <v>2.8673000000000002</v>
      </c>
      <c r="Q14" s="66">
        <f t="shared" si="6"/>
        <v>7</v>
      </c>
      <c r="R14" s="65">
        <f>VLOOKUP($A14,'Return Data'!$B$7:$R$2843,12,0)</f>
        <v>4.0229999999999997</v>
      </c>
      <c r="S14" s="66">
        <f t="shared" si="7"/>
        <v>7</v>
      </c>
      <c r="T14" s="65">
        <f>VLOOKUP($A14,'Return Data'!$B$7:$R$2843,13,0)</f>
        <v>4.8395999999999999</v>
      </c>
      <c r="U14" s="66">
        <f t="shared" si="8"/>
        <v>7</v>
      </c>
      <c r="V14" s="65">
        <f>VLOOKUP($A14,'Return Data'!$B$7:$R$2843,17,0)</f>
        <v>6.5509000000000004</v>
      </c>
      <c r="W14" s="66">
        <f t="shared" si="12"/>
        <v>5</v>
      </c>
      <c r="X14" s="65"/>
      <c r="Y14" s="66"/>
      <c r="Z14" s="65">
        <f>VLOOKUP($A14,'Return Data'!$B$7:$R$2843,16,0)</f>
        <v>6.9439000000000002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-1.3196857142857144</v>
      </c>
      <c r="E16" s="74"/>
      <c r="F16" s="75">
        <f>AVERAGE(F8:F14)</f>
        <v>-1.3196857142857144</v>
      </c>
      <c r="G16" s="74"/>
      <c r="H16" s="75">
        <f>AVERAGE(H8:H14)</f>
        <v>3.7823857142857138</v>
      </c>
      <c r="I16" s="74"/>
      <c r="J16" s="75">
        <f>AVERAGE(J8:J14)</f>
        <v>5.6086714285714283</v>
      </c>
      <c r="K16" s="74"/>
      <c r="L16" s="75">
        <f>AVERAGE(L8:L14)</f>
        <v>6.2147142857142859</v>
      </c>
      <c r="M16" s="74"/>
      <c r="N16" s="75">
        <f>AVERAGE(N8:N14)</f>
        <v>6.1895571428571428</v>
      </c>
      <c r="O16" s="74"/>
      <c r="P16" s="75">
        <f>AVERAGE(P8:P14)</f>
        <v>3.6554285714285717</v>
      </c>
      <c r="Q16" s="74"/>
      <c r="R16" s="75">
        <f>AVERAGE(R8:R14)</f>
        <v>5.4789428571428562</v>
      </c>
      <c r="S16" s="74"/>
      <c r="T16" s="75">
        <f>AVERAGE(T8:T14)</f>
        <v>6.7330571428571426</v>
      </c>
      <c r="U16" s="74"/>
      <c r="V16" s="75">
        <f>AVERAGE(V8:V14)</f>
        <v>7.3752166666666668</v>
      </c>
      <c r="W16" s="74"/>
      <c r="X16" s="75">
        <f>AVERAGE(X8:X14)</f>
        <v>7.7369000000000003</v>
      </c>
      <c r="Y16" s="74"/>
      <c r="Z16" s="75">
        <f>AVERAGE(Z8:Z14)</f>
        <v>7.6066285714285717</v>
      </c>
      <c r="AA16" s="76"/>
    </row>
    <row r="17" spans="1:27" x14ac:dyDescent="0.3">
      <c r="A17" s="73" t="s">
        <v>28</v>
      </c>
      <c r="B17" s="74"/>
      <c r="C17" s="74"/>
      <c r="D17" s="75">
        <f>MIN(D8:D14)</f>
        <v>-9.9228000000000005</v>
      </c>
      <c r="E17" s="74"/>
      <c r="F17" s="75">
        <f>MIN(F8:F14)</f>
        <v>-9.9228000000000005</v>
      </c>
      <c r="G17" s="74"/>
      <c r="H17" s="75">
        <f>MIN(H8:H14)</f>
        <v>1.2298</v>
      </c>
      <c r="I17" s="74"/>
      <c r="J17" s="75">
        <f>MIN(J8:J14)</f>
        <v>0.16500000000000001</v>
      </c>
      <c r="K17" s="74"/>
      <c r="L17" s="75">
        <f>MIN(L8:L14)</f>
        <v>2.8437000000000001</v>
      </c>
      <c r="M17" s="74"/>
      <c r="N17" s="75">
        <f>MIN(N8:N14)</f>
        <v>3.3451</v>
      </c>
      <c r="O17" s="74"/>
      <c r="P17" s="75">
        <f>MIN(P8:P14)</f>
        <v>2.8673000000000002</v>
      </c>
      <c r="Q17" s="74"/>
      <c r="R17" s="75">
        <f>MIN(R8:R14)</f>
        <v>4.0229999999999997</v>
      </c>
      <c r="S17" s="74"/>
      <c r="T17" s="75">
        <f>MIN(T8:T14)</f>
        <v>4.8395999999999999</v>
      </c>
      <c r="U17" s="74"/>
      <c r="V17" s="75">
        <f>MIN(V8:V14)</f>
        <v>5.9055999999999997</v>
      </c>
      <c r="W17" s="74"/>
      <c r="X17" s="75">
        <f>MIN(X8:X14)</f>
        <v>6.2915999999999999</v>
      </c>
      <c r="Y17" s="74"/>
      <c r="Z17" s="75">
        <f>MIN(Z8:Z14)</f>
        <v>5.8872999999999998</v>
      </c>
      <c r="AA17" s="76"/>
    </row>
    <row r="18" spans="1:27" ht="15" thickBot="1" x14ac:dyDescent="0.35">
      <c r="A18" s="77" t="s">
        <v>29</v>
      </c>
      <c r="B18" s="78"/>
      <c r="C18" s="78"/>
      <c r="D18" s="79">
        <f>MAX(D8:D14)</f>
        <v>1.9375</v>
      </c>
      <c r="E18" s="78"/>
      <c r="F18" s="79">
        <f>MAX(F8:F14)</f>
        <v>1.9375</v>
      </c>
      <c r="G18" s="78"/>
      <c r="H18" s="79">
        <f>MAX(H8:H14)</f>
        <v>12.404199999999999</v>
      </c>
      <c r="I18" s="78"/>
      <c r="J18" s="79">
        <f>MAX(J8:J14)</f>
        <v>13.5907</v>
      </c>
      <c r="K18" s="78"/>
      <c r="L18" s="79">
        <f>MAX(L8:L14)</f>
        <v>11.0989</v>
      </c>
      <c r="M18" s="78"/>
      <c r="N18" s="79">
        <f>MAX(N8:N14)</f>
        <v>10.4742</v>
      </c>
      <c r="O18" s="78"/>
      <c r="P18" s="79">
        <f>MAX(P8:P14)</f>
        <v>4.3518999999999997</v>
      </c>
      <c r="Q18" s="78"/>
      <c r="R18" s="79">
        <f>MAX(R8:R14)</f>
        <v>6.6466000000000003</v>
      </c>
      <c r="S18" s="78"/>
      <c r="T18" s="79">
        <f>MAX(T8:T14)</f>
        <v>8.7170000000000005</v>
      </c>
      <c r="U18" s="78"/>
      <c r="V18" s="79">
        <f>MAX(V8:V14)</f>
        <v>8.7842000000000002</v>
      </c>
      <c r="W18" s="78"/>
      <c r="X18" s="79">
        <f>MAX(X8:X14)</f>
        <v>8.7331000000000003</v>
      </c>
      <c r="Y18" s="78"/>
      <c r="Z18" s="79">
        <f>MAX(Z8:Z14)</f>
        <v>8.4440000000000008</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44347</v>
      </c>
      <c r="C8" s="65">
        <f>VLOOKUP($A8,'Return Data'!$B$7:$R$2843,4,0)</f>
        <v>333.33199999999999</v>
      </c>
      <c r="D8" s="65">
        <f>VLOOKUP($A8,'Return Data'!$B$7:$R$2843,5,0)</f>
        <v>3.4824000000000002</v>
      </c>
      <c r="E8" s="66">
        <f t="shared" ref="E8:E50" si="0">RANK(D8,D$8:D$50,0)</f>
        <v>5</v>
      </c>
      <c r="F8" s="65">
        <f>VLOOKUP($A8,'Return Data'!$B$7:$R$2843,6,0)</f>
        <v>3.4209999999999998</v>
      </c>
      <c r="G8" s="66">
        <f t="shared" ref="G8:G50" si="1">RANK(F8,F$8:F$50,0)</f>
        <v>8</v>
      </c>
      <c r="H8" s="65">
        <f>VLOOKUP($A8,'Return Data'!$B$7:$R$2843,7,0)</f>
        <v>3.4077000000000002</v>
      </c>
      <c r="I8" s="66">
        <f t="shared" ref="I8:I50" si="2">RANK(H8,H$8:H$50,0)</f>
        <v>6</v>
      </c>
      <c r="J8" s="65">
        <f>VLOOKUP($A8,'Return Data'!$B$7:$R$2843,8,0)</f>
        <v>3.3448000000000002</v>
      </c>
      <c r="K8" s="66">
        <f t="shared" ref="K8:K50" si="3">RANK(J8,J$8:J$50,0)</f>
        <v>6</v>
      </c>
      <c r="L8" s="65">
        <f>VLOOKUP($A8,'Return Data'!$B$7:$R$2843,9,0)</f>
        <v>3.2505000000000002</v>
      </c>
      <c r="M8" s="66">
        <f t="shared" ref="M8:M50" si="4">RANK(L8,L$8:L$50,0)</f>
        <v>10</v>
      </c>
      <c r="N8" s="65">
        <f>VLOOKUP($A8,'Return Data'!$B$7:$R$2843,10,0)</f>
        <v>3.2930000000000001</v>
      </c>
      <c r="O8" s="66">
        <f t="shared" ref="O8:O50" si="5">RANK(N8,N$8:N$50,0)</f>
        <v>15</v>
      </c>
      <c r="P8" s="65">
        <f>VLOOKUP($A8,'Return Data'!$B$7:$R$2843,11,0)</f>
        <v>3.1882000000000001</v>
      </c>
      <c r="Q8" s="66">
        <f t="shared" ref="Q8:Q50" si="6">RANK(P8,P$8:P$50,0)</f>
        <v>19</v>
      </c>
      <c r="R8" s="65">
        <f>VLOOKUP($A8,'Return Data'!$B$7:$R$2843,12,0)</f>
        <v>3.2368000000000001</v>
      </c>
      <c r="S8" s="66">
        <f t="shared" ref="S8:S50" si="7">RANK(R8,R$8:R$50,0)</f>
        <v>16</v>
      </c>
      <c r="T8" s="65">
        <f>VLOOKUP($A8,'Return Data'!$B$7:$R$2843,13,0)</f>
        <v>3.3959000000000001</v>
      </c>
      <c r="U8" s="66">
        <f t="shared" ref="U8:U23" si="8">RANK(T8,T$8:T$50,0)</f>
        <v>5</v>
      </c>
      <c r="V8" s="65">
        <f>VLOOKUP($A8,'Return Data'!$B$7:$R$2843,17,0)</f>
        <v>4.6879999999999997</v>
      </c>
      <c r="W8" s="66">
        <f t="shared" ref="W8:W23" si="9">RANK(V8,V$8:V$50,0)</f>
        <v>6</v>
      </c>
      <c r="X8" s="65">
        <f>VLOOKUP($A8,'Return Data'!$B$7:$R$2843,14,0)</f>
        <v>5.6616</v>
      </c>
      <c r="Y8" s="66">
        <f t="shared" ref="Y8:Y23" si="10">RANK(X8,X$8:X$50,0)</f>
        <v>7</v>
      </c>
      <c r="Z8" s="65">
        <f>VLOOKUP($A8,'Return Data'!$B$7:$R$2843,16,0)</f>
        <v>7.3148</v>
      </c>
      <c r="AA8" s="67">
        <f t="shared" ref="AA8:AA50" si="11">RANK(Z8,Z$8:Z$50,0)</f>
        <v>3</v>
      </c>
    </row>
    <row r="9" spans="1:27" x14ac:dyDescent="0.3">
      <c r="A9" s="63" t="s">
        <v>119</v>
      </c>
      <c r="B9" s="64">
        <f>VLOOKUP($A9,'Return Data'!$B$7:$R$2843,3,0)</f>
        <v>44347</v>
      </c>
      <c r="C9" s="65">
        <f>VLOOKUP($A9,'Return Data'!$B$7:$R$2843,4,0)</f>
        <v>2296.9783000000002</v>
      </c>
      <c r="D9" s="65">
        <f>VLOOKUP($A9,'Return Data'!$B$7:$R$2843,5,0)</f>
        <v>3.4581</v>
      </c>
      <c r="E9" s="66">
        <f t="shared" si="0"/>
        <v>6</v>
      </c>
      <c r="F9" s="65">
        <f>VLOOKUP($A9,'Return Data'!$B$7:$R$2843,6,0)</f>
        <v>3.3224999999999998</v>
      </c>
      <c r="G9" s="66">
        <f t="shared" si="1"/>
        <v>14</v>
      </c>
      <c r="H9" s="65">
        <f>VLOOKUP($A9,'Return Data'!$B$7:$R$2843,7,0)</f>
        <v>3.3555000000000001</v>
      </c>
      <c r="I9" s="66">
        <f t="shared" si="2"/>
        <v>19</v>
      </c>
      <c r="J9" s="65">
        <f>VLOOKUP($A9,'Return Data'!$B$7:$R$2843,8,0)</f>
        <v>3.2654999999999998</v>
      </c>
      <c r="K9" s="66">
        <f t="shared" si="3"/>
        <v>23</v>
      </c>
      <c r="L9" s="65">
        <f>VLOOKUP($A9,'Return Data'!$B$7:$R$2843,9,0)</f>
        <v>3.1694</v>
      </c>
      <c r="M9" s="66">
        <f t="shared" si="4"/>
        <v>23</v>
      </c>
      <c r="N9" s="65">
        <f>VLOOKUP($A9,'Return Data'!$B$7:$R$2843,10,0)</f>
        <v>3.2538999999999998</v>
      </c>
      <c r="O9" s="66">
        <f t="shared" si="5"/>
        <v>21</v>
      </c>
      <c r="P9" s="65">
        <f>VLOOKUP($A9,'Return Data'!$B$7:$R$2843,11,0)</f>
        <v>3.1576</v>
      </c>
      <c r="Q9" s="66">
        <f t="shared" si="6"/>
        <v>25</v>
      </c>
      <c r="R9" s="65">
        <f>VLOOKUP($A9,'Return Data'!$B$7:$R$2843,12,0)</f>
        <v>3.2238000000000002</v>
      </c>
      <c r="S9" s="66">
        <f t="shared" si="7"/>
        <v>20</v>
      </c>
      <c r="T9" s="65">
        <f>VLOOKUP($A9,'Return Data'!$B$7:$R$2843,13,0)</f>
        <v>3.3086000000000002</v>
      </c>
      <c r="U9" s="66">
        <f t="shared" si="8"/>
        <v>17</v>
      </c>
      <c r="V9" s="65">
        <f>VLOOKUP($A9,'Return Data'!$B$7:$R$2843,17,0)</f>
        <v>4.6128</v>
      </c>
      <c r="W9" s="66">
        <f t="shared" si="9"/>
        <v>14</v>
      </c>
      <c r="X9" s="65">
        <f>VLOOKUP($A9,'Return Data'!$B$7:$R$2843,14,0)</f>
        <v>5.6093000000000002</v>
      </c>
      <c r="Y9" s="66">
        <f t="shared" si="10"/>
        <v>13</v>
      </c>
      <c r="Z9" s="65">
        <f>VLOOKUP($A9,'Return Data'!$B$7:$R$2843,16,0)</f>
        <v>7.2622999999999998</v>
      </c>
      <c r="AA9" s="67">
        <f t="shared" si="11"/>
        <v>11</v>
      </c>
    </row>
    <row r="10" spans="1:27" x14ac:dyDescent="0.3">
      <c r="A10" s="63" t="s">
        <v>120</v>
      </c>
      <c r="B10" s="64">
        <f>VLOOKUP($A10,'Return Data'!$B$7:$R$2843,3,0)</f>
        <v>44347</v>
      </c>
      <c r="C10" s="65">
        <f>VLOOKUP($A10,'Return Data'!$B$7:$R$2843,4,0)</f>
        <v>2382.4144000000001</v>
      </c>
      <c r="D10" s="65">
        <f>VLOOKUP($A10,'Return Data'!$B$7:$R$2843,5,0)</f>
        <v>3.3416999999999999</v>
      </c>
      <c r="E10" s="66">
        <f t="shared" si="0"/>
        <v>10</v>
      </c>
      <c r="F10" s="65">
        <f>VLOOKUP($A10,'Return Data'!$B$7:$R$2843,6,0)</f>
        <v>3.3239000000000001</v>
      </c>
      <c r="G10" s="66">
        <f t="shared" si="1"/>
        <v>13</v>
      </c>
      <c r="H10" s="65">
        <f>VLOOKUP($A10,'Return Data'!$B$7:$R$2843,7,0)</f>
        <v>3.3488000000000002</v>
      </c>
      <c r="I10" s="66">
        <f t="shared" si="2"/>
        <v>20</v>
      </c>
      <c r="J10" s="65">
        <f>VLOOKUP($A10,'Return Data'!$B$7:$R$2843,8,0)</f>
        <v>3.3294999999999999</v>
      </c>
      <c r="K10" s="66">
        <f t="shared" si="3"/>
        <v>9</v>
      </c>
      <c r="L10" s="65">
        <f>VLOOKUP($A10,'Return Data'!$B$7:$R$2843,9,0)</f>
        <v>3.2667000000000002</v>
      </c>
      <c r="M10" s="66">
        <f t="shared" si="4"/>
        <v>7</v>
      </c>
      <c r="N10" s="65">
        <f>VLOOKUP($A10,'Return Data'!$B$7:$R$2843,10,0)</f>
        <v>3.3950999999999998</v>
      </c>
      <c r="O10" s="66">
        <f t="shared" si="5"/>
        <v>3</v>
      </c>
      <c r="P10" s="65">
        <f>VLOOKUP($A10,'Return Data'!$B$7:$R$2843,11,0)</f>
        <v>3.2585000000000002</v>
      </c>
      <c r="Q10" s="66">
        <f t="shared" si="6"/>
        <v>11</v>
      </c>
      <c r="R10" s="65">
        <f>VLOOKUP($A10,'Return Data'!$B$7:$R$2843,12,0)</f>
        <v>3.2877000000000001</v>
      </c>
      <c r="S10" s="66">
        <f t="shared" si="7"/>
        <v>8</v>
      </c>
      <c r="T10" s="65">
        <f>VLOOKUP($A10,'Return Data'!$B$7:$R$2843,13,0)</f>
        <v>3.2995999999999999</v>
      </c>
      <c r="U10" s="66">
        <f t="shared" si="8"/>
        <v>19</v>
      </c>
      <c r="V10" s="65">
        <f>VLOOKUP($A10,'Return Data'!$B$7:$R$2843,17,0)</f>
        <v>4.5945</v>
      </c>
      <c r="W10" s="66">
        <f t="shared" si="9"/>
        <v>16</v>
      </c>
      <c r="X10" s="65">
        <f>VLOOKUP($A10,'Return Data'!$B$7:$R$2843,14,0)</f>
        <v>5.61</v>
      </c>
      <c r="Y10" s="66">
        <f t="shared" si="10"/>
        <v>12</v>
      </c>
      <c r="Z10" s="65">
        <f>VLOOKUP($A10,'Return Data'!$B$7:$R$2843,16,0)</f>
        <v>7.3022999999999998</v>
      </c>
      <c r="AA10" s="67">
        <f t="shared" si="11"/>
        <v>4</v>
      </c>
    </row>
    <row r="11" spans="1:27" x14ac:dyDescent="0.3">
      <c r="A11" s="63" t="s">
        <v>121</v>
      </c>
      <c r="B11" s="64">
        <f>VLOOKUP($A11,'Return Data'!$B$7:$R$2843,3,0)</f>
        <v>44347</v>
      </c>
      <c r="C11" s="65">
        <f>VLOOKUP($A11,'Return Data'!$B$7:$R$2843,4,0)</f>
        <v>3184.2739000000001</v>
      </c>
      <c r="D11" s="65">
        <f>VLOOKUP($A11,'Return Data'!$B$7:$R$2843,5,0)</f>
        <v>3.2683</v>
      </c>
      <c r="E11" s="66">
        <f t="shared" si="0"/>
        <v>20</v>
      </c>
      <c r="F11" s="65">
        <f>VLOOKUP($A11,'Return Data'!$B$7:$R$2843,6,0)</f>
        <v>3.4474</v>
      </c>
      <c r="G11" s="66">
        <f t="shared" si="1"/>
        <v>5</v>
      </c>
      <c r="H11" s="65">
        <f>VLOOKUP($A11,'Return Data'!$B$7:$R$2843,7,0)</f>
        <v>3.3936999999999999</v>
      </c>
      <c r="I11" s="66">
        <f t="shared" si="2"/>
        <v>8</v>
      </c>
      <c r="J11" s="65">
        <f>VLOOKUP($A11,'Return Data'!$B$7:$R$2843,8,0)</f>
        <v>3.3517999999999999</v>
      </c>
      <c r="K11" s="66">
        <f t="shared" si="3"/>
        <v>5</v>
      </c>
      <c r="L11" s="65">
        <f>VLOOKUP($A11,'Return Data'!$B$7:$R$2843,9,0)</f>
        <v>3.2951999999999999</v>
      </c>
      <c r="M11" s="66">
        <f t="shared" si="4"/>
        <v>4</v>
      </c>
      <c r="N11" s="65">
        <f>VLOOKUP($A11,'Return Data'!$B$7:$R$2843,10,0)</f>
        <v>3.3439999999999999</v>
      </c>
      <c r="O11" s="66">
        <f t="shared" si="5"/>
        <v>8</v>
      </c>
      <c r="P11" s="65">
        <f>VLOOKUP($A11,'Return Data'!$B$7:$R$2843,11,0)</f>
        <v>3.3048000000000002</v>
      </c>
      <c r="Q11" s="66">
        <f t="shared" si="6"/>
        <v>3</v>
      </c>
      <c r="R11" s="65">
        <f>VLOOKUP($A11,'Return Data'!$B$7:$R$2843,12,0)</f>
        <v>3.3246000000000002</v>
      </c>
      <c r="S11" s="66">
        <f t="shared" si="7"/>
        <v>6</v>
      </c>
      <c r="T11" s="65">
        <f>VLOOKUP($A11,'Return Data'!$B$7:$R$2843,13,0)</f>
        <v>3.3412000000000002</v>
      </c>
      <c r="U11" s="66">
        <f t="shared" si="8"/>
        <v>12</v>
      </c>
      <c r="V11" s="65">
        <f>VLOOKUP($A11,'Return Data'!$B$7:$R$2843,17,0)</f>
        <v>4.6304999999999996</v>
      </c>
      <c r="W11" s="66">
        <f t="shared" si="9"/>
        <v>12</v>
      </c>
      <c r="X11" s="65">
        <f>VLOOKUP($A11,'Return Data'!$B$7:$R$2843,14,0)</f>
        <v>5.6435000000000004</v>
      </c>
      <c r="Y11" s="66">
        <f t="shared" si="10"/>
        <v>9</v>
      </c>
      <c r="Z11" s="65">
        <f>VLOOKUP($A11,'Return Data'!$B$7:$R$2843,16,0)</f>
        <v>7.2435</v>
      </c>
      <c r="AA11" s="67">
        <f t="shared" si="11"/>
        <v>14</v>
      </c>
    </row>
    <row r="12" spans="1:27" x14ac:dyDescent="0.3">
      <c r="A12" s="63" t="s">
        <v>122</v>
      </c>
      <c r="B12" s="64">
        <f>VLOOKUP($A12,'Return Data'!$B$7:$R$2843,3,0)</f>
        <v>44347</v>
      </c>
      <c r="C12" s="65">
        <f>VLOOKUP($A12,'Return Data'!$B$7:$R$2843,4,0)</f>
        <v>2379.7159999999999</v>
      </c>
      <c r="D12" s="65">
        <f>VLOOKUP($A12,'Return Data'!$B$7:$R$2843,5,0)</f>
        <v>3.1814</v>
      </c>
      <c r="E12" s="66">
        <f t="shared" si="0"/>
        <v>25</v>
      </c>
      <c r="F12" s="65">
        <f>VLOOKUP($A12,'Return Data'!$B$7:$R$2843,6,0)</f>
        <v>3.1916000000000002</v>
      </c>
      <c r="G12" s="66">
        <f t="shared" si="1"/>
        <v>28</v>
      </c>
      <c r="H12" s="65">
        <f>VLOOKUP($A12,'Return Data'!$B$7:$R$2843,7,0)</f>
        <v>3.2519</v>
      </c>
      <c r="I12" s="66">
        <f t="shared" si="2"/>
        <v>31</v>
      </c>
      <c r="J12" s="65">
        <f>VLOOKUP($A12,'Return Data'!$B$7:$R$2843,8,0)</f>
        <v>3.2018</v>
      </c>
      <c r="K12" s="66">
        <f t="shared" si="3"/>
        <v>31</v>
      </c>
      <c r="L12" s="65">
        <f>VLOOKUP($A12,'Return Data'!$B$7:$R$2843,9,0)</f>
        <v>3.1395</v>
      </c>
      <c r="M12" s="66">
        <f t="shared" si="4"/>
        <v>30</v>
      </c>
      <c r="N12" s="65">
        <f>VLOOKUP($A12,'Return Data'!$B$7:$R$2843,10,0)</f>
        <v>3.25</v>
      </c>
      <c r="O12" s="66">
        <f t="shared" si="5"/>
        <v>22</v>
      </c>
      <c r="P12" s="65">
        <f>VLOOKUP($A12,'Return Data'!$B$7:$R$2843,11,0)</f>
        <v>3.1576</v>
      </c>
      <c r="Q12" s="66">
        <f t="shared" si="6"/>
        <v>25</v>
      </c>
      <c r="R12" s="65">
        <f>VLOOKUP($A12,'Return Data'!$B$7:$R$2843,12,0)</f>
        <v>3.1989000000000001</v>
      </c>
      <c r="S12" s="66">
        <f t="shared" si="7"/>
        <v>29</v>
      </c>
      <c r="T12" s="65">
        <f>VLOOKUP($A12,'Return Data'!$B$7:$R$2843,13,0)</f>
        <v>3.2606000000000002</v>
      </c>
      <c r="U12" s="66">
        <f t="shared" si="8"/>
        <v>26</v>
      </c>
      <c r="V12" s="65">
        <f>VLOOKUP($A12,'Return Data'!$B$7:$R$2843,17,0)</f>
        <v>4.4701000000000004</v>
      </c>
      <c r="W12" s="66">
        <f t="shared" si="9"/>
        <v>25</v>
      </c>
      <c r="X12" s="65">
        <f>VLOOKUP($A12,'Return Data'!$B$7:$R$2843,14,0)</f>
        <v>5.4923000000000002</v>
      </c>
      <c r="Y12" s="66">
        <f t="shared" si="10"/>
        <v>24</v>
      </c>
      <c r="Z12" s="65">
        <f>VLOOKUP($A12,'Return Data'!$B$7:$R$2843,16,0)</f>
        <v>7.2306999999999997</v>
      </c>
      <c r="AA12" s="67">
        <f t="shared" si="11"/>
        <v>16</v>
      </c>
    </row>
    <row r="13" spans="1:27" x14ac:dyDescent="0.3">
      <c r="A13" s="63" t="s">
        <v>123</v>
      </c>
      <c r="B13" s="64">
        <f>VLOOKUP($A13,'Return Data'!$B$7:$R$2843,3,0)</f>
        <v>44347</v>
      </c>
      <c r="C13" s="65">
        <f>VLOOKUP($A13,'Return Data'!$B$7:$R$2843,4,0)</f>
        <v>2479.9373999999998</v>
      </c>
      <c r="D13" s="65">
        <f>VLOOKUP($A13,'Return Data'!$B$7:$R$2843,5,0)</f>
        <v>3.0718999999999999</v>
      </c>
      <c r="E13" s="66">
        <f t="shared" si="0"/>
        <v>32</v>
      </c>
      <c r="F13" s="65">
        <f>VLOOKUP($A13,'Return Data'!$B$7:$R$2843,6,0)</f>
        <v>3.1558999999999999</v>
      </c>
      <c r="G13" s="66">
        <f t="shared" si="1"/>
        <v>32</v>
      </c>
      <c r="H13" s="65">
        <f>VLOOKUP($A13,'Return Data'!$B$7:$R$2843,7,0)</f>
        <v>3.2892999999999999</v>
      </c>
      <c r="I13" s="66">
        <f t="shared" si="2"/>
        <v>29</v>
      </c>
      <c r="J13" s="65">
        <f>VLOOKUP($A13,'Return Data'!$B$7:$R$2843,8,0)</f>
        <v>3.2273000000000001</v>
      </c>
      <c r="K13" s="66">
        <f t="shared" si="3"/>
        <v>30</v>
      </c>
      <c r="L13" s="65">
        <f>VLOOKUP($A13,'Return Data'!$B$7:$R$2843,9,0)</f>
        <v>3.1530999999999998</v>
      </c>
      <c r="M13" s="66">
        <f t="shared" si="4"/>
        <v>28</v>
      </c>
      <c r="N13" s="65">
        <f>VLOOKUP($A13,'Return Data'!$B$7:$R$2843,10,0)</f>
        <v>3.2094999999999998</v>
      </c>
      <c r="O13" s="66">
        <f t="shared" si="5"/>
        <v>28</v>
      </c>
      <c r="P13" s="65">
        <f>VLOOKUP($A13,'Return Data'!$B$7:$R$2843,11,0)</f>
        <v>3.1089000000000002</v>
      </c>
      <c r="Q13" s="66">
        <f t="shared" si="6"/>
        <v>34</v>
      </c>
      <c r="R13" s="65">
        <f>VLOOKUP($A13,'Return Data'!$B$7:$R$2843,12,0)</f>
        <v>3.1408</v>
      </c>
      <c r="S13" s="66">
        <f t="shared" si="7"/>
        <v>34</v>
      </c>
      <c r="T13" s="65">
        <f>VLOOKUP($A13,'Return Data'!$B$7:$R$2843,13,0)</f>
        <v>3.1537999999999999</v>
      </c>
      <c r="U13" s="66">
        <f t="shared" si="8"/>
        <v>31</v>
      </c>
      <c r="V13" s="65">
        <f>VLOOKUP($A13,'Return Data'!$B$7:$R$2843,17,0)</f>
        <v>4.1702000000000004</v>
      </c>
      <c r="W13" s="66">
        <f t="shared" si="9"/>
        <v>31</v>
      </c>
      <c r="X13" s="65">
        <f>VLOOKUP($A13,'Return Data'!$B$7:$R$2843,14,0)</f>
        <v>5.2605000000000004</v>
      </c>
      <c r="Y13" s="66">
        <f t="shared" si="10"/>
        <v>30</v>
      </c>
      <c r="Z13" s="65">
        <f>VLOOKUP($A13,'Return Data'!$B$7:$R$2843,16,0)</f>
        <v>7.0559000000000003</v>
      </c>
      <c r="AA13" s="67">
        <f t="shared" si="11"/>
        <v>28</v>
      </c>
    </row>
    <row r="14" spans="1:27" x14ac:dyDescent="0.3">
      <c r="A14" s="63" t="s">
        <v>124</v>
      </c>
      <c r="B14" s="64">
        <f>VLOOKUP($A14,'Return Data'!$B$7:$R$2843,3,0)</f>
        <v>44347</v>
      </c>
      <c r="C14" s="65">
        <f>VLOOKUP($A14,'Return Data'!$B$7:$R$2843,4,0)</f>
        <v>2957.0781999999999</v>
      </c>
      <c r="D14" s="65">
        <f>VLOOKUP($A14,'Return Data'!$B$7:$R$2843,5,0)</f>
        <v>3.7688000000000001</v>
      </c>
      <c r="E14" s="66">
        <f t="shared" si="0"/>
        <v>3</v>
      </c>
      <c r="F14" s="65">
        <f>VLOOKUP($A14,'Return Data'!$B$7:$R$2843,6,0)</f>
        <v>3.4352999999999998</v>
      </c>
      <c r="G14" s="66">
        <f t="shared" si="1"/>
        <v>7</v>
      </c>
      <c r="H14" s="65">
        <f>VLOOKUP($A14,'Return Data'!$B$7:$R$2843,7,0)</f>
        <v>3.3668</v>
      </c>
      <c r="I14" s="66">
        <f t="shared" si="2"/>
        <v>16</v>
      </c>
      <c r="J14" s="65">
        <f>VLOOKUP($A14,'Return Data'!$B$7:$R$2843,8,0)</f>
        <v>3.2787000000000002</v>
      </c>
      <c r="K14" s="66">
        <f t="shared" si="3"/>
        <v>20</v>
      </c>
      <c r="L14" s="65">
        <f>VLOOKUP($A14,'Return Data'!$B$7:$R$2843,9,0)</f>
        <v>3.2128000000000001</v>
      </c>
      <c r="M14" s="66">
        <f t="shared" si="4"/>
        <v>14</v>
      </c>
      <c r="N14" s="65">
        <f>VLOOKUP($A14,'Return Data'!$B$7:$R$2843,10,0)</f>
        <v>3.2909000000000002</v>
      </c>
      <c r="O14" s="66">
        <f t="shared" si="5"/>
        <v>16</v>
      </c>
      <c r="P14" s="65">
        <f>VLOOKUP($A14,'Return Data'!$B$7:$R$2843,11,0)</f>
        <v>3.198</v>
      </c>
      <c r="Q14" s="66">
        <f t="shared" si="6"/>
        <v>17</v>
      </c>
      <c r="R14" s="65">
        <f>VLOOKUP($A14,'Return Data'!$B$7:$R$2843,12,0)</f>
        <v>3.2208000000000001</v>
      </c>
      <c r="S14" s="66">
        <f t="shared" si="7"/>
        <v>23</v>
      </c>
      <c r="T14" s="65">
        <f>VLOOKUP($A14,'Return Data'!$B$7:$R$2843,13,0)</f>
        <v>3.2759999999999998</v>
      </c>
      <c r="U14" s="66">
        <f t="shared" si="8"/>
        <v>22</v>
      </c>
      <c r="V14" s="65">
        <f>VLOOKUP($A14,'Return Data'!$B$7:$R$2843,17,0)</f>
        <v>4.5442</v>
      </c>
      <c r="W14" s="66">
        <f t="shared" si="9"/>
        <v>19</v>
      </c>
      <c r="X14" s="65">
        <f>VLOOKUP($A14,'Return Data'!$B$7:$R$2843,14,0)</f>
        <v>5.5548000000000002</v>
      </c>
      <c r="Y14" s="66">
        <f t="shared" si="10"/>
        <v>18</v>
      </c>
      <c r="Z14" s="65">
        <f>VLOOKUP($A14,'Return Data'!$B$7:$R$2843,16,0)</f>
        <v>7.2245999999999997</v>
      </c>
      <c r="AA14" s="67">
        <f t="shared" si="11"/>
        <v>19</v>
      </c>
    </row>
    <row r="15" spans="1:27" x14ac:dyDescent="0.3">
      <c r="A15" s="63" t="s">
        <v>125</v>
      </c>
      <c r="B15" s="64">
        <f>VLOOKUP($A15,'Return Data'!$B$7:$R$2843,3,0)</f>
        <v>44347</v>
      </c>
      <c r="C15" s="65">
        <f>VLOOKUP($A15,'Return Data'!$B$7:$R$2843,4,0)</f>
        <v>2668.8897000000002</v>
      </c>
      <c r="D15" s="65">
        <f>VLOOKUP($A15,'Return Data'!$B$7:$R$2843,5,0)</f>
        <v>3.3290999999999999</v>
      </c>
      <c r="E15" s="66">
        <f t="shared" si="0"/>
        <v>13</v>
      </c>
      <c r="F15" s="65">
        <f>VLOOKUP($A15,'Return Data'!$B$7:$R$2843,6,0)</f>
        <v>3.8719999999999999</v>
      </c>
      <c r="G15" s="66">
        <f t="shared" si="1"/>
        <v>2</v>
      </c>
      <c r="H15" s="65">
        <f>VLOOKUP($A15,'Return Data'!$B$7:$R$2843,7,0)</f>
        <v>3.5510000000000002</v>
      </c>
      <c r="I15" s="66">
        <f t="shared" si="2"/>
        <v>3</v>
      </c>
      <c r="J15" s="65">
        <f>VLOOKUP($A15,'Return Data'!$B$7:$R$2843,8,0)</f>
        <v>3.5756999999999999</v>
      </c>
      <c r="K15" s="66">
        <f t="shared" si="3"/>
        <v>2</v>
      </c>
      <c r="L15" s="65">
        <f>VLOOKUP($A15,'Return Data'!$B$7:$R$2843,9,0)</f>
        <v>3.4054000000000002</v>
      </c>
      <c r="M15" s="66">
        <f t="shared" si="4"/>
        <v>2</v>
      </c>
      <c r="N15" s="65">
        <f>VLOOKUP($A15,'Return Data'!$B$7:$R$2843,10,0)</f>
        <v>3.4767999999999999</v>
      </c>
      <c r="O15" s="66">
        <f t="shared" si="5"/>
        <v>2</v>
      </c>
      <c r="P15" s="65">
        <f>VLOOKUP($A15,'Return Data'!$B$7:$R$2843,11,0)</f>
        <v>3.3744000000000001</v>
      </c>
      <c r="Q15" s="66">
        <f t="shared" si="6"/>
        <v>2</v>
      </c>
      <c r="R15" s="65">
        <f>VLOOKUP($A15,'Return Data'!$B$7:$R$2843,12,0)</f>
        <v>3.3948999999999998</v>
      </c>
      <c r="S15" s="66">
        <f t="shared" si="7"/>
        <v>2</v>
      </c>
      <c r="T15" s="65">
        <f>VLOOKUP($A15,'Return Data'!$B$7:$R$2843,13,0)</f>
        <v>3.4005999999999998</v>
      </c>
      <c r="U15" s="66">
        <f t="shared" si="8"/>
        <v>4</v>
      </c>
      <c r="V15" s="65">
        <f>VLOOKUP($A15,'Return Data'!$B$7:$R$2843,17,0)</f>
        <v>4.7351000000000001</v>
      </c>
      <c r="W15" s="66">
        <f t="shared" si="9"/>
        <v>4</v>
      </c>
      <c r="X15" s="65">
        <f>VLOOKUP($A15,'Return Data'!$B$7:$R$2843,14,0)</f>
        <v>5.6970999999999998</v>
      </c>
      <c r="Y15" s="66">
        <f t="shared" si="10"/>
        <v>5</v>
      </c>
      <c r="Z15" s="65">
        <f>VLOOKUP($A15,'Return Data'!$B$7:$R$2843,16,0)</f>
        <v>7.1768999999999998</v>
      </c>
      <c r="AA15" s="67">
        <f t="shared" si="11"/>
        <v>26</v>
      </c>
    </row>
    <row r="16" spans="1:27" x14ac:dyDescent="0.3">
      <c r="A16" s="63" t="s">
        <v>127</v>
      </c>
      <c r="B16" s="64">
        <f>VLOOKUP($A16,'Return Data'!$B$7:$R$2843,3,0)</f>
        <v>44347</v>
      </c>
      <c r="C16" s="65">
        <f>VLOOKUP($A16,'Return Data'!$B$7:$R$2843,4,0)</f>
        <v>3108.2766999999999</v>
      </c>
      <c r="D16" s="65">
        <f>VLOOKUP($A16,'Return Data'!$B$7:$R$2843,5,0)</f>
        <v>3.0499000000000001</v>
      </c>
      <c r="E16" s="66">
        <f t="shared" si="0"/>
        <v>33</v>
      </c>
      <c r="F16" s="65">
        <f>VLOOKUP($A16,'Return Data'!$B$7:$R$2843,6,0)</f>
        <v>3.1737000000000002</v>
      </c>
      <c r="G16" s="66">
        <f t="shared" si="1"/>
        <v>30</v>
      </c>
      <c r="H16" s="65">
        <f>VLOOKUP($A16,'Return Data'!$B$7:$R$2843,7,0)</f>
        <v>3.3111999999999999</v>
      </c>
      <c r="I16" s="66">
        <f t="shared" si="2"/>
        <v>28</v>
      </c>
      <c r="J16" s="65">
        <f>VLOOKUP($A16,'Return Data'!$B$7:$R$2843,8,0)</f>
        <v>3.2336999999999998</v>
      </c>
      <c r="K16" s="66">
        <f t="shared" si="3"/>
        <v>29</v>
      </c>
      <c r="L16" s="65">
        <f>VLOOKUP($A16,'Return Data'!$B$7:$R$2843,9,0)</f>
        <v>3.17</v>
      </c>
      <c r="M16" s="66">
        <f t="shared" si="4"/>
        <v>22</v>
      </c>
      <c r="N16" s="65">
        <f>VLOOKUP($A16,'Return Data'!$B$7:$R$2843,10,0)</f>
        <v>3.2429999999999999</v>
      </c>
      <c r="O16" s="66">
        <f t="shared" si="5"/>
        <v>24</v>
      </c>
      <c r="P16" s="65">
        <f>VLOOKUP($A16,'Return Data'!$B$7:$R$2843,11,0)</f>
        <v>3.1671999999999998</v>
      </c>
      <c r="Q16" s="66">
        <f t="shared" si="6"/>
        <v>23</v>
      </c>
      <c r="R16" s="65">
        <f>VLOOKUP($A16,'Return Data'!$B$7:$R$2843,12,0)</f>
        <v>3.2065000000000001</v>
      </c>
      <c r="S16" s="66">
        <f t="shared" si="7"/>
        <v>27</v>
      </c>
      <c r="T16" s="65">
        <f>VLOOKUP($A16,'Return Data'!$B$7:$R$2843,13,0)</f>
        <v>3.2705000000000002</v>
      </c>
      <c r="U16" s="66">
        <f t="shared" si="8"/>
        <v>24</v>
      </c>
      <c r="V16" s="65">
        <f>VLOOKUP($A16,'Return Data'!$B$7:$R$2843,17,0)</f>
        <v>4.7371999999999996</v>
      </c>
      <c r="W16" s="66">
        <f t="shared" si="9"/>
        <v>3</v>
      </c>
      <c r="X16" s="65">
        <f>VLOOKUP($A16,'Return Data'!$B$7:$R$2843,14,0)</f>
        <v>5.7346000000000004</v>
      </c>
      <c r="Y16" s="66">
        <f t="shared" si="10"/>
        <v>3</v>
      </c>
      <c r="Z16" s="65">
        <f>VLOOKUP($A16,'Return Data'!$B$7:$R$2843,16,0)</f>
        <v>7.3593000000000002</v>
      </c>
      <c r="AA16" s="67">
        <f t="shared" si="11"/>
        <v>2</v>
      </c>
    </row>
    <row r="17" spans="1:27" x14ac:dyDescent="0.3">
      <c r="A17" s="63" t="s">
        <v>128</v>
      </c>
      <c r="B17" s="64">
        <f>VLOOKUP($A17,'Return Data'!$B$7:$R$2843,3,0)</f>
        <v>44347</v>
      </c>
      <c r="C17" s="65">
        <f>VLOOKUP($A17,'Return Data'!$B$7:$R$2843,4,0)</f>
        <v>4066.7096000000001</v>
      </c>
      <c r="D17" s="65">
        <f>VLOOKUP($A17,'Return Data'!$B$7:$R$2843,5,0)</f>
        <v>2.9485999999999999</v>
      </c>
      <c r="E17" s="66">
        <f t="shared" si="0"/>
        <v>36</v>
      </c>
      <c r="F17" s="65">
        <f>VLOOKUP($A17,'Return Data'!$B$7:$R$2843,6,0)</f>
        <v>3.1598000000000002</v>
      </c>
      <c r="G17" s="66">
        <f t="shared" si="1"/>
        <v>31</v>
      </c>
      <c r="H17" s="65">
        <f>VLOOKUP($A17,'Return Data'!$B$7:$R$2843,7,0)</f>
        <v>3.3382999999999998</v>
      </c>
      <c r="I17" s="66">
        <f t="shared" si="2"/>
        <v>24</v>
      </c>
      <c r="J17" s="65">
        <f>VLOOKUP($A17,'Return Data'!$B$7:$R$2843,8,0)</f>
        <v>3.2639</v>
      </c>
      <c r="K17" s="66">
        <f t="shared" si="3"/>
        <v>24</v>
      </c>
      <c r="L17" s="65">
        <f>VLOOKUP($A17,'Return Data'!$B$7:$R$2843,9,0)</f>
        <v>3.1501999999999999</v>
      </c>
      <c r="M17" s="66">
        <f t="shared" si="4"/>
        <v>29</v>
      </c>
      <c r="N17" s="65">
        <f>VLOOKUP($A17,'Return Data'!$B$7:$R$2843,10,0)</f>
        <v>3.1753999999999998</v>
      </c>
      <c r="O17" s="66">
        <f t="shared" si="5"/>
        <v>31</v>
      </c>
      <c r="P17" s="65">
        <f>VLOOKUP($A17,'Return Data'!$B$7:$R$2843,11,0)</f>
        <v>3.0724</v>
      </c>
      <c r="Q17" s="66">
        <f t="shared" si="6"/>
        <v>35</v>
      </c>
      <c r="R17" s="65">
        <f>VLOOKUP($A17,'Return Data'!$B$7:$R$2843,12,0)</f>
        <v>3.1518000000000002</v>
      </c>
      <c r="S17" s="66">
        <f t="shared" si="7"/>
        <v>33</v>
      </c>
      <c r="T17" s="65">
        <f>VLOOKUP($A17,'Return Data'!$B$7:$R$2843,13,0)</f>
        <v>3.2311999999999999</v>
      </c>
      <c r="U17" s="66">
        <f t="shared" si="8"/>
        <v>27</v>
      </c>
      <c r="V17" s="65">
        <f>VLOOKUP($A17,'Return Data'!$B$7:$R$2843,17,0)</f>
        <v>4.5069999999999997</v>
      </c>
      <c r="W17" s="66">
        <f t="shared" si="9"/>
        <v>23</v>
      </c>
      <c r="X17" s="65">
        <f>VLOOKUP($A17,'Return Data'!$B$7:$R$2843,14,0)</f>
        <v>5.5016999999999996</v>
      </c>
      <c r="Y17" s="66">
        <f t="shared" si="10"/>
        <v>23</v>
      </c>
      <c r="Z17" s="65">
        <f>VLOOKUP($A17,'Return Data'!$B$7:$R$2843,16,0)</f>
        <v>7.1976000000000004</v>
      </c>
      <c r="AA17" s="67">
        <f t="shared" si="11"/>
        <v>23</v>
      </c>
    </row>
    <row r="18" spans="1:27" x14ac:dyDescent="0.3">
      <c r="A18" s="63" t="s">
        <v>129</v>
      </c>
      <c r="B18" s="64">
        <f>VLOOKUP($A18,'Return Data'!$B$7:$R$2843,3,0)</f>
        <v>44347</v>
      </c>
      <c r="C18" s="65">
        <f>VLOOKUP($A18,'Return Data'!$B$7:$R$2843,4,0)</f>
        <v>2059.7557999999999</v>
      </c>
      <c r="D18" s="65">
        <f>VLOOKUP($A18,'Return Data'!$B$7:$R$2843,5,0)</f>
        <v>3.2856999999999998</v>
      </c>
      <c r="E18" s="66">
        <f t="shared" si="0"/>
        <v>19</v>
      </c>
      <c r="F18" s="65">
        <f>VLOOKUP($A18,'Return Data'!$B$7:$R$2843,6,0)</f>
        <v>3.2839</v>
      </c>
      <c r="G18" s="66">
        <f t="shared" si="1"/>
        <v>20</v>
      </c>
      <c r="H18" s="65">
        <f>VLOOKUP($A18,'Return Data'!$B$7:$R$2843,7,0)</f>
        <v>3.3384</v>
      </c>
      <c r="I18" s="66">
        <f t="shared" si="2"/>
        <v>23</v>
      </c>
      <c r="J18" s="65">
        <f>VLOOKUP($A18,'Return Data'!$B$7:$R$2843,8,0)</f>
        <v>3.2683</v>
      </c>
      <c r="K18" s="66">
        <f t="shared" si="3"/>
        <v>22</v>
      </c>
      <c r="L18" s="65">
        <f>VLOOKUP($A18,'Return Data'!$B$7:$R$2843,9,0)</f>
        <v>3.1768000000000001</v>
      </c>
      <c r="M18" s="66">
        <f t="shared" si="4"/>
        <v>20</v>
      </c>
      <c r="N18" s="65">
        <f>VLOOKUP($A18,'Return Data'!$B$7:$R$2843,10,0)</f>
        <v>3.2437</v>
      </c>
      <c r="O18" s="66">
        <f t="shared" si="5"/>
        <v>23</v>
      </c>
      <c r="P18" s="65">
        <f>VLOOKUP($A18,'Return Data'!$B$7:$R$2843,11,0)</f>
        <v>3.1682999999999999</v>
      </c>
      <c r="Q18" s="66">
        <f t="shared" si="6"/>
        <v>21</v>
      </c>
      <c r="R18" s="65">
        <f>VLOOKUP($A18,'Return Data'!$B$7:$R$2843,12,0)</f>
        <v>3.2071000000000001</v>
      </c>
      <c r="S18" s="66">
        <f t="shared" si="7"/>
        <v>26</v>
      </c>
      <c r="T18" s="65">
        <f>VLOOKUP($A18,'Return Data'!$B$7:$R$2843,13,0)</f>
        <v>3.2877000000000001</v>
      </c>
      <c r="U18" s="66">
        <f t="shared" si="8"/>
        <v>21</v>
      </c>
      <c r="V18" s="65">
        <f>VLOOKUP($A18,'Return Data'!$B$7:$R$2843,17,0)</f>
        <v>4.5260999999999996</v>
      </c>
      <c r="W18" s="66">
        <f t="shared" si="9"/>
        <v>22</v>
      </c>
      <c r="X18" s="65">
        <f>VLOOKUP($A18,'Return Data'!$B$7:$R$2843,14,0)</f>
        <v>5.5525000000000002</v>
      </c>
      <c r="Y18" s="66">
        <f t="shared" si="10"/>
        <v>19</v>
      </c>
      <c r="Z18" s="65">
        <f>VLOOKUP($A18,'Return Data'!$B$7:$R$2843,16,0)</f>
        <v>7.218</v>
      </c>
      <c r="AA18" s="67">
        <f t="shared" si="11"/>
        <v>22</v>
      </c>
    </row>
    <row r="19" spans="1:27" x14ac:dyDescent="0.3">
      <c r="A19" s="63" t="s">
        <v>130</v>
      </c>
      <c r="B19" s="64">
        <f>VLOOKUP($A19,'Return Data'!$B$7:$R$2843,3,0)</f>
        <v>44347</v>
      </c>
      <c r="C19" s="65">
        <f>VLOOKUP($A19,'Return Data'!$B$7:$R$2843,4,0)</f>
        <v>306.36059999999998</v>
      </c>
      <c r="D19" s="65">
        <f>VLOOKUP($A19,'Return Data'!$B$7:$R$2843,5,0)</f>
        <v>3.4197000000000002</v>
      </c>
      <c r="E19" s="66">
        <f t="shared" si="0"/>
        <v>8</v>
      </c>
      <c r="F19" s="65">
        <f>VLOOKUP($A19,'Return Data'!$B$7:$R$2843,6,0)</f>
        <v>3.3448000000000002</v>
      </c>
      <c r="G19" s="66">
        <f t="shared" si="1"/>
        <v>11</v>
      </c>
      <c r="H19" s="65">
        <f>VLOOKUP($A19,'Return Data'!$B$7:$R$2843,7,0)</f>
        <v>3.4062000000000001</v>
      </c>
      <c r="I19" s="66">
        <f t="shared" si="2"/>
        <v>7</v>
      </c>
      <c r="J19" s="65">
        <f>VLOOKUP($A19,'Return Data'!$B$7:$R$2843,8,0)</f>
        <v>3.3018000000000001</v>
      </c>
      <c r="K19" s="66">
        <f t="shared" si="3"/>
        <v>14</v>
      </c>
      <c r="L19" s="65">
        <f>VLOOKUP($A19,'Return Data'!$B$7:$R$2843,9,0)</f>
        <v>3.1772999999999998</v>
      </c>
      <c r="M19" s="66">
        <f t="shared" si="4"/>
        <v>19</v>
      </c>
      <c r="N19" s="65">
        <f>VLOOKUP($A19,'Return Data'!$B$7:$R$2843,10,0)</f>
        <v>3.2563</v>
      </c>
      <c r="O19" s="66">
        <f t="shared" si="5"/>
        <v>20</v>
      </c>
      <c r="P19" s="65">
        <f>VLOOKUP($A19,'Return Data'!$B$7:$R$2843,11,0)</f>
        <v>3.1674000000000002</v>
      </c>
      <c r="Q19" s="66">
        <f t="shared" si="6"/>
        <v>22</v>
      </c>
      <c r="R19" s="65">
        <f>VLOOKUP($A19,'Return Data'!$B$7:$R$2843,12,0)</f>
        <v>3.2406999999999999</v>
      </c>
      <c r="S19" s="66">
        <f t="shared" si="7"/>
        <v>14</v>
      </c>
      <c r="T19" s="65">
        <f>VLOOKUP($A19,'Return Data'!$B$7:$R$2843,13,0)</f>
        <v>3.3635999999999999</v>
      </c>
      <c r="U19" s="66">
        <f t="shared" si="8"/>
        <v>9</v>
      </c>
      <c r="V19" s="65">
        <f>VLOOKUP($A19,'Return Data'!$B$7:$R$2843,17,0)</f>
        <v>4.6353</v>
      </c>
      <c r="W19" s="66">
        <f t="shared" si="9"/>
        <v>11</v>
      </c>
      <c r="X19" s="65">
        <f>VLOOKUP($A19,'Return Data'!$B$7:$R$2843,14,0)</f>
        <v>5.6083999999999996</v>
      </c>
      <c r="Y19" s="66">
        <f t="shared" si="10"/>
        <v>14</v>
      </c>
      <c r="Z19" s="65">
        <f>VLOOKUP($A19,'Return Data'!$B$7:$R$2843,16,0)</f>
        <v>7.2561</v>
      </c>
      <c r="AA19" s="67">
        <f t="shared" si="11"/>
        <v>12</v>
      </c>
    </row>
    <row r="20" spans="1:27" x14ac:dyDescent="0.3">
      <c r="A20" s="63" t="s">
        <v>131</v>
      </c>
      <c r="B20" s="64">
        <f>VLOOKUP($A20,'Return Data'!$B$7:$R$2843,3,0)</f>
        <v>44347</v>
      </c>
      <c r="C20" s="65">
        <f>VLOOKUP($A20,'Return Data'!$B$7:$R$2843,4,0)</f>
        <v>2225.5925999999999</v>
      </c>
      <c r="D20" s="65">
        <f>VLOOKUP($A20,'Return Data'!$B$7:$R$2843,5,0)</f>
        <v>3.7757000000000001</v>
      </c>
      <c r="E20" s="66">
        <f t="shared" si="0"/>
        <v>2</v>
      </c>
      <c r="F20" s="65">
        <f>VLOOKUP($A20,'Return Data'!$B$7:$R$2843,6,0)</f>
        <v>3.532</v>
      </c>
      <c r="G20" s="66">
        <f t="shared" si="1"/>
        <v>3</v>
      </c>
      <c r="H20" s="65">
        <f>VLOOKUP($A20,'Return Data'!$B$7:$R$2843,7,0)</f>
        <v>3.6269</v>
      </c>
      <c r="I20" s="66">
        <f t="shared" si="2"/>
        <v>2</v>
      </c>
      <c r="J20" s="65">
        <f>VLOOKUP($A20,'Return Data'!$B$7:$R$2843,8,0)</f>
        <v>3.4569000000000001</v>
      </c>
      <c r="K20" s="66">
        <f t="shared" si="3"/>
        <v>3</v>
      </c>
      <c r="L20" s="65">
        <f>VLOOKUP($A20,'Return Data'!$B$7:$R$2843,9,0)</f>
        <v>3.2890000000000001</v>
      </c>
      <c r="M20" s="66">
        <f t="shared" si="4"/>
        <v>5</v>
      </c>
      <c r="N20" s="65">
        <f>VLOOKUP($A20,'Return Data'!$B$7:$R$2843,10,0)</f>
        <v>3.3689</v>
      </c>
      <c r="O20" s="66">
        <f t="shared" si="5"/>
        <v>5</v>
      </c>
      <c r="P20" s="65">
        <f>VLOOKUP($A20,'Return Data'!$B$7:$R$2843,11,0)</f>
        <v>3.3043999999999998</v>
      </c>
      <c r="Q20" s="66">
        <f t="shared" si="6"/>
        <v>4</v>
      </c>
      <c r="R20" s="65">
        <f>VLOOKUP($A20,'Return Data'!$B$7:$R$2843,12,0)</f>
        <v>3.3702999999999999</v>
      </c>
      <c r="S20" s="66">
        <f t="shared" si="7"/>
        <v>3</v>
      </c>
      <c r="T20" s="65">
        <f>VLOOKUP($A20,'Return Data'!$B$7:$R$2843,13,0)</f>
        <v>3.5207000000000002</v>
      </c>
      <c r="U20" s="66">
        <f t="shared" si="8"/>
        <v>2</v>
      </c>
      <c r="V20" s="65">
        <f>VLOOKUP($A20,'Return Data'!$B$7:$R$2843,17,0)</f>
        <v>4.7812999999999999</v>
      </c>
      <c r="W20" s="66">
        <f t="shared" si="9"/>
        <v>2</v>
      </c>
      <c r="X20" s="65">
        <f>VLOOKUP($A20,'Return Data'!$B$7:$R$2843,14,0)</f>
        <v>5.7401999999999997</v>
      </c>
      <c r="Y20" s="66">
        <f t="shared" si="10"/>
        <v>2</v>
      </c>
      <c r="Z20" s="65">
        <f>VLOOKUP($A20,'Return Data'!$B$7:$R$2843,16,0)</f>
        <v>7.2697000000000003</v>
      </c>
      <c r="AA20" s="67">
        <f t="shared" si="11"/>
        <v>9</v>
      </c>
    </row>
    <row r="21" spans="1:27" x14ac:dyDescent="0.3">
      <c r="A21" s="63" t="s">
        <v>132</v>
      </c>
      <c r="B21" s="64">
        <f>VLOOKUP($A21,'Return Data'!$B$7:$R$2843,3,0)</f>
        <v>44347</v>
      </c>
      <c r="C21" s="65">
        <f>VLOOKUP($A21,'Return Data'!$B$7:$R$2843,4,0)</f>
        <v>2499.1795999999999</v>
      </c>
      <c r="D21" s="65">
        <f>VLOOKUP($A21,'Return Data'!$B$7:$R$2843,5,0)</f>
        <v>3.3346</v>
      </c>
      <c r="E21" s="66">
        <f t="shared" si="0"/>
        <v>12</v>
      </c>
      <c r="F21" s="65">
        <f>VLOOKUP($A21,'Return Data'!$B$7:$R$2843,6,0)</f>
        <v>3.2524000000000002</v>
      </c>
      <c r="G21" s="66">
        <f t="shared" si="1"/>
        <v>24</v>
      </c>
      <c r="H21" s="65">
        <f>VLOOKUP($A21,'Return Data'!$B$7:$R$2843,7,0)</f>
        <v>3.3403999999999998</v>
      </c>
      <c r="I21" s="66">
        <f t="shared" si="2"/>
        <v>21</v>
      </c>
      <c r="J21" s="65">
        <f>VLOOKUP($A21,'Return Data'!$B$7:$R$2843,8,0)</f>
        <v>3.2585000000000002</v>
      </c>
      <c r="K21" s="66">
        <f t="shared" si="3"/>
        <v>27</v>
      </c>
      <c r="L21" s="65">
        <f>VLOOKUP($A21,'Return Data'!$B$7:$R$2843,9,0)</f>
        <v>3.1646999999999998</v>
      </c>
      <c r="M21" s="66">
        <f t="shared" si="4"/>
        <v>25</v>
      </c>
      <c r="N21" s="65">
        <f>VLOOKUP($A21,'Return Data'!$B$7:$R$2843,10,0)</f>
        <v>3.2387999999999999</v>
      </c>
      <c r="O21" s="66">
        <f t="shared" si="5"/>
        <v>25</v>
      </c>
      <c r="P21" s="65">
        <f>VLOOKUP($A21,'Return Data'!$B$7:$R$2843,11,0)</f>
        <v>3.1191</v>
      </c>
      <c r="Q21" s="66">
        <f t="shared" si="6"/>
        <v>33</v>
      </c>
      <c r="R21" s="65">
        <f>VLOOKUP($A21,'Return Data'!$B$7:$R$2843,12,0)</f>
        <v>3.1587000000000001</v>
      </c>
      <c r="S21" s="66">
        <f t="shared" si="7"/>
        <v>31</v>
      </c>
      <c r="T21" s="65">
        <f>VLOOKUP($A21,'Return Data'!$B$7:$R$2843,13,0)</f>
        <v>3.2174</v>
      </c>
      <c r="U21" s="66">
        <f t="shared" si="8"/>
        <v>29</v>
      </c>
      <c r="V21" s="65">
        <f>VLOOKUP($A21,'Return Data'!$B$7:$R$2843,17,0)</f>
        <v>4.3901000000000003</v>
      </c>
      <c r="W21" s="66">
        <f t="shared" si="9"/>
        <v>29</v>
      </c>
      <c r="X21" s="65">
        <f>VLOOKUP($A21,'Return Data'!$B$7:$R$2843,14,0)</f>
        <v>5.3948999999999998</v>
      </c>
      <c r="Y21" s="66">
        <f t="shared" si="10"/>
        <v>28</v>
      </c>
      <c r="Z21" s="65">
        <f>VLOOKUP($A21,'Return Data'!$B$7:$R$2843,16,0)</f>
        <v>7.1571999999999996</v>
      </c>
      <c r="AA21" s="67">
        <f t="shared" si="11"/>
        <v>27</v>
      </c>
    </row>
    <row r="22" spans="1:27" x14ac:dyDescent="0.3">
      <c r="A22" s="63" t="s">
        <v>133</v>
      </c>
      <c r="B22" s="64">
        <f>VLOOKUP($A22,'Return Data'!$B$7:$R$2843,3,0)</f>
        <v>44347</v>
      </c>
      <c r="C22" s="65">
        <f>VLOOKUP($A22,'Return Data'!$B$7:$R$2843,4,0)</f>
        <v>1597.7408</v>
      </c>
      <c r="D22" s="65">
        <f>VLOOKUP($A22,'Return Data'!$B$7:$R$2843,5,0)</f>
        <v>2.7757999999999998</v>
      </c>
      <c r="E22" s="66">
        <f t="shared" si="0"/>
        <v>40</v>
      </c>
      <c r="F22" s="65">
        <f>VLOOKUP($A22,'Return Data'!$B$7:$R$2843,6,0)</f>
        <v>2.9165000000000001</v>
      </c>
      <c r="G22" s="66">
        <f t="shared" si="1"/>
        <v>39</v>
      </c>
      <c r="H22" s="65">
        <f>VLOOKUP($A22,'Return Data'!$B$7:$R$2843,7,0)</f>
        <v>3.0516000000000001</v>
      </c>
      <c r="I22" s="66">
        <f t="shared" si="2"/>
        <v>38</v>
      </c>
      <c r="J22" s="65">
        <f>VLOOKUP($A22,'Return Data'!$B$7:$R$2843,8,0)</f>
        <v>3.0238999999999998</v>
      </c>
      <c r="K22" s="66">
        <f t="shared" si="3"/>
        <v>36</v>
      </c>
      <c r="L22" s="65">
        <f>VLOOKUP($A22,'Return Data'!$B$7:$R$2843,9,0)</f>
        <v>2.9184000000000001</v>
      </c>
      <c r="M22" s="66">
        <f t="shared" si="4"/>
        <v>39</v>
      </c>
      <c r="N22" s="65">
        <f>VLOOKUP($A22,'Return Data'!$B$7:$R$2843,10,0)</f>
        <v>2.9257</v>
      </c>
      <c r="O22" s="66">
        <f t="shared" si="5"/>
        <v>37</v>
      </c>
      <c r="P22" s="65">
        <f>VLOOKUP($A22,'Return Data'!$B$7:$R$2843,11,0)</f>
        <v>2.8134999999999999</v>
      </c>
      <c r="Q22" s="66">
        <f t="shared" si="6"/>
        <v>41</v>
      </c>
      <c r="R22" s="65">
        <f>VLOOKUP($A22,'Return Data'!$B$7:$R$2843,12,0)</f>
        <v>2.8302999999999998</v>
      </c>
      <c r="S22" s="66">
        <f t="shared" si="7"/>
        <v>41</v>
      </c>
      <c r="T22" s="65">
        <f>VLOOKUP($A22,'Return Data'!$B$7:$R$2843,13,0)</f>
        <v>2.9020000000000001</v>
      </c>
      <c r="U22" s="66">
        <f t="shared" si="8"/>
        <v>38</v>
      </c>
      <c r="V22" s="65">
        <f>VLOOKUP($A22,'Return Data'!$B$7:$R$2843,17,0)</f>
        <v>3.9308999999999998</v>
      </c>
      <c r="W22" s="66">
        <f t="shared" si="9"/>
        <v>35</v>
      </c>
      <c r="X22" s="65">
        <f>VLOOKUP($A22,'Return Data'!$B$7:$R$2843,14,0)</f>
        <v>4.8989000000000003</v>
      </c>
      <c r="Y22" s="66">
        <f t="shared" si="10"/>
        <v>32</v>
      </c>
      <c r="Z22" s="65">
        <f>VLOOKUP($A22,'Return Data'!$B$7:$R$2843,16,0)</f>
        <v>6.3993000000000002</v>
      </c>
      <c r="AA22" s="67">
        <f t="shared" si="11"/>
        <v>32</v>
      </c>
    </row>
    <row r="23" spans="1:27" x14ac:dyDescent="0.3">
      <c r="A23" s="63" t="s">
        <v>134</v>
      </c>
      <c r="B23" s="64">
        <f>VLOOKUP($A23,'Return Data'!$B$7:$R$2843,3,0)</f>
        <v>44347</v>
      </c>
      <c r="C23" s="65">
        <f>VLOOKUP($A23,'Return Data'!$B$7:$R$2843,4,0)</f>
        <v>2015.9409000000001</v>
      </c>
      <c r="D23" s="65">
        <f>VLOOKUP($A23,'Return Data'!$B$7:$R$2843,5,0)</f>
        <v>3.08</v>
      </c>
      <c r="E23" s="66">
        <f t="shared" si="0"/>
        <v>30</v>
      </c>
      <c r="F23" s="65">
        <f>VLOOKUP($A23,'Return Data'!$B$7:$R$2843,6,0)</f>
        <v>2.9906000000000001</v>
      </c>
      <c r="G23" s="66">
        <f t="shared" si="1"/>
        <v>35</v>
      </c>
      <c r="H23" s="65">
        <f>VLOOKUP($A23,'Return Data'!$B$7:$R$2843,7,0)</f>
        <v>3.0556999999999999</v>
      </c>
      <c r="I23" s="66">
        <f t="shared" si="2"/>
        <v>36</v>
      </c>
      <c r="J23" s="65">
        <f>VLOOKUP($A23,'Return Data'!$B$7:$R$2843,8,0)</f>
        <v>2.9529000000000001</v>
      </c>
      <c r="K23" s="66">
        <f t="shared" si="3"/>
        <v>39</v>
      </c>
      <c r="L23" s="65">
        <f>VLOOKUP($A23,'Return Data'!$B$7:$R$2843,9,0)</f>
        <v>2.9215</v>
      </c>
      <c r="M23" s="66">
        <f t="shared" si="4"/>
        <v>38</v>
      </c>
      <c r="N23" s="65">
        <f>VLOOKUP($A23,'Return Data'!$B$7:$R$2843,10,0)</f>
        <v>2.9043000000000001</v>
      </c>
      <c r="O23" s="66">
        <f t="shared" si="5"/>
        <v>39</v>
      </c>
      <c r="P23" s="65">
        <f>VLOOKUP($A23,'Return Data'!$B$7:$R$2843,11,0)</f>
        <v>3.2749999999999999</v>
      </c>
      <c r="Q23" s="66">
        <f t="shared" si="6"/>
        <v>8</v>
      </c>
      <c r="R23" s="65">
        <f>VLOOKUP($A23,'Return Data'!$B$7:$R$2843,12,0)</f>
        <v>3.2421000000000002</v>
      </c>
      <c r="S23" s="66">
        <f t="shared" si="7"/>
        <v>13</v>
      </c>
      <c r="T23" s="65">
        <f>VLOOKUP($A23,'Return Data'!$B$7:$R$2843,13,0)</f>
        <v>3.2206000000000001</v>
      </c>
      <c r="U23" s="66">
        <f t="shared" si="8"/>
        <v>28</v>
      </c>
      <c r="V23" s="65">
        <f>VLOOKUP($A23,'Return Data'!$B$7:$R$2843,17,0)</f>
        <v>4.4466000000000001</v>
      </c>
      <c r="W23" s="66">
        <f t="shared" si="9"/>
        <v>28</v>
      </c>
      <c r="X23" s="65">
        <f>VLOOKUP($A23,'Return Data'!$B$7:$R$2843,14,0)</f>
        <v>5.4695</v>
      </c>
      <c r="Y23" s="66">
        <f t="shared" si="10"/>
        <v>27</v>
      </c>
      <c r="Z23" s="65">
        <f>VLOOKUP($A23,'Return Data'!$B$7:$R$2843,16,0)</f>
        <v>7.2633999999999999</v>
      </c>
      <c r="AA23" s="67">
        <f t="shared" si="11"/>
        <v>10</v>
      </c>
    </row>
    <row r="24" spans="1:27" x14ac:dyDescent="0.3">
      <c r="A24" s="63" t="s">
        <v>135</v>
      </c>
      <c r="B24" s="64">
        <f>VLOOKUP($A24,'Return Data'!$B$7:$R$2843,3,0)</f>
        <v>44347</v>
      </c>
      <c r="C24" s="65">
        <f>VLOOKUP($A24,'Return Data'!$B$7:$R$2843,4,0)</f>
        <v>2005.3382999999999</v>
      </c>
      <c r="D24" s="65">
        <f>VLOOKUP($A24,'Return Data'!$B$7:$R$2843,5,0)</f>
        <v>1.367</v>
      </c>
      <c r="E24" s="66">
        <f t="shared" si="0"/>
        <v>42</v>
      </c>
      <c r="F24" s="65">
        <f>VLOOKUP($A24,'Return Data'!$B$7:$R$2843,6,0)</f>
        <v>1.3683000000000001</v>
      </c>
      <c r="G24" s="66">
        <f t="shared" si="1"/>
        <v>42</v>
      </c>
      <c r="H24" s="65">
        <f>VLOOKUP($A24,'Return Data'!$B$7:$R$2843,7,0)</f>
        <v>1.3688</v>
      </c>
      <c r="I24" s="66">
        <f t="shared" si="2"/>
        <v>42</v>
      </c>
      <c r="J24" s="65">
        <f>VLOOKUP($A24,'Return Data'!$B$7:$R$2843,8,0)</f>
        <v>1.9563999999999999</v>
      </c>
      <c r="K24" s="66">
        <f t="shared" si="3"/>
        <v>42</v>
      </c>
      <c r="L24" s="65">
        <f>VLOOKUP($A24,'Return Data'!$B$7:$R$2843,9,0)</f>
        <v>2.2999999999999998</v>
      </c>
      <c r="M24" s="66">
        <f t="shared" si="4"/>
        <v>42</v>
      </c>
      <c r="N24" s="65">
        <f>VLOOKUP($A24,'Return Data'!$B$7:$R$2843,10,0)</f>
        <v>2.6957</v>
      </c>
      <c r="O24" s="66">
        <f t="shared" si="5"/>
        <v>42</v>
      </c>
      <c r="P24" s="65">
        <f>VLOOKUP($A24,'Return Data'!$B$7:$R$2843,11,0)</f>
        <v>2.7980999999999998</v>
      </c>
      <c r="Q24" s="66">
        <f t="shared" si="6"/>
        <v>42</v>
      </c>
      <c r="R24" s="65">
        <f>VLOOKUP($A24,'Return Data'!$B$7:$R$2843,12,0)</f>
        <v>2.8151999999999999</v>
      </c>
      <c r="S24" s="66">
        <f t="shared" si="7"/>
        <v>42</v>
      </c>
      <c r="T24" s="65"/>
      <c r="U24" s="66"/>
      <c r="V24" s="65"/>
      <c r="W24" s="66"/>
      <c r="X24" s="65"/>
      <c r="Y24" s="66"/>
      <c r="Z24" s="65">
        <f>VLOOKUP($A24,'Return Data'!$B$7:$R$2843,16,0)</f>
        <v>3.3247</v>
      </c>
      <c r="AA24" s="67">
        <f t="shared" si="11"/>
        <v>42</v>
      </c>
    </row>
    <row r="25" spans="1:27" x14ac:dyDescent="0.3">
      <c r="A25" s="63" t="s">
        <v>136</v>
      </c>
      <c r="B25" s="64">
        <f>VLOOKUP($A25,'Return Data'!$B$7:$R$2843,3,0)</f>
        <v>44347</v>
      </c>
      <c r="C25" s="65">
        <f>VLOOKUP($A25,'Return Data'!$B$7:$R$2843,4,0)</f>
        <v>2016.2651000000001</v>
      </c>
      <c r="D25" s="65">
        <f>VLOOKUP($A25,'Return Data'!$B$7:$R$2843,5,0)</f>
        <v>2.9238</v>
      </c>
      <c r="E25" s="66">
        <f t="shared" si="0"/>
        <v>37</v>
      </c>
      <c r="F25" s="65">
        <f>VLOOKUP($A25,'Return Data'!$B$7:$R$2843,6,0)</f>
        <v>2.8428</v>
      </c>
      <c r="G25" s="66">
        <f t="shared" si="1"/>
        <v>41</v>
      </c>
      <c r="H25" s="65">
        <f>VLOOKUP($A25,'Return Data'!$B$7:$R$2843,7,0)</f>
        <v>2.9601999999999999</v>
      </c>
      <c r="I25" s="66">
        <f t="shared" si="2"/>
        <v>41</v>
      </c>
      <c r="J25" s="65">
        <f>VLOOKUP($A25,'Return Data'!$B$7:$R$2843,8,0)</f>
        <v>2.8746999999999998</v>
      </c>
      <c r="K25" s="66">
        <f t="shared" si="3"/>
        <v>41</v>
      </c>
      <c r="L25" s="65">
        <f>VLOOKUP($A25,'Return Data'!$B$7:$R$2843,9,0)</f>
        <v>2.8915000000000002</v>
      </c>
      <c r="M25" s="66">
        <f t="shared" si="4"/>
        <v>41</v>
      </c>
      <c r="N25" s="65">
        <f>VLOOKUP($A25,'Return Data'!$B$7:$R$2843,10,0)</f>
        <v>2.8997000000000002</v>
      </c>
      <c r="O25" s="66">
        <f t="shared" si="5"/>
        <v>40</v>
      </c>
      <c r="P25" s="65">
        <f>VLOOKUP($A25,'Return Data'!$B$7:$R$2843,11,0)</f>
        <v>3.2658999999999998</v>
      </c>
      <c r="Q25" s="66">
        <f t="shared" si="6"/>
        <v>9</v>
      </c>
      <c r="R25" s="65">
        <f>VLOOKUP($A25,'Return Data'!$B$7:$R$2843,12,0)</f>
        <v>3.2235999999999998</v>
      </c>
      <c r="S25" s="66">
        <f t="shared" si="7"/>
        <v>21</v>
      </c>
      <c r="T25" s="65"/>
      <c r="U25" s="66"/>
      <c r="V25" s="65"/>
      <c r="W25" s="66"/>
      <c r="X25" s="65"/>
      <c r="Y25" s="66"/>
      <c r="Z25" s="65">
        <f>VLOOKUP($A25,'Return Data'!$B$7:$R$2843,16,0)</f>
        <v>3.7252999999999998</v>
      </c>
      <c r="AA25" s="67">
        <f t="shared" si="11"/>
        <v>40</v>
      </c>
    </row>
    <row r="26" spans="1:27" x14ac:dyDescent="0.3">
      <c r="A26" s="63" t="s">
        <v>137</v>
      </c>
      <c r="B26" s="64">
        <f>VLOOKUP($A26,'Return Data'!$B$7:$R$2843,3,0)</f>
        <v>44347</v>
      </c>
      <c r="C26" s="65">
        <f>VLOOKUP($A26,'Return Data'!$B$7:$R$2843,4,0)</f>
        <v>2016.3557000000001</v>
      </c>
      <c r="D26" s="65">
        <f>VLOOKUP($A26,'Return Data'!$B$7:$R$2843,5,0)</f>
        <v>3.0775999999999999</v>
      </c>
      <c r="E26" s="66">
        <f t="shared" si="0"/>
        <v>31</v>
      </c>
      <c r="F26" s="65">
        <f>VLOOKUP($A26,'Return Data'!$B$7:$R$2843,6,0)</f>
        <v>2.9893999999999998</v>
      </c>
      <c r="G26" s="66">
        <f t="shared" si="1"/>
        <v>36</v>
      </c>
      <c r="H26" s="65">
        <f>VLOOKUP($A26,'Return Data'!$B$7:$R$2843,7,0)</f>
        <v>3.0550999999999999</v>
      </c>
      <c r="I26" s="66">
        <f t="shared" si="2"/>
        <v>37</v>
      </c>
      <c r="J26" s="65">
        <f>VLOOKUP($A26,'Return Data'!$B$7:$R$2843,8,0)</f>
        <v>2.9531000000000001</v>
      </c>
      <c r="K26" s="66">
        <f t="shared" si="3"/>
        <v>38</v>
      </c>
      <c r="L26" s="65">
        <f>VLOOKUP($A26,'Return Data'!$B$7:$R$2843,9,0)</f>
        <v>2.9411</v>
      </c>
      <c r="M26" s="66">
        <f t="shared" si="4"/>
        <v>37</v>
      </c>
      <c r="N26" s="65">
        <f>VLOOKUP($A26,'Return Data'!$B$7:$R$2843,10,0)</f>
        <v>2.9133</v>
      </c>
      <c r="O26" s="66">
        <f t="shared" si="5"/>
        <v>38</v>
      </c>
      <c r="P26" s="65">
        <f>VLOOKUP($A26,'Return Data'!$B$7:$R$2843,11,0)</f>
        <v>3.2793000000000001</v>
      </c>
      <c r="Q26" s="66">
        <f t="shared" si="6"/>
        <v>7</v>
      </c>
      <c r="R26" s="65">
        <f>VLOOKUP($A26,'Return Data'!$B$7:$R$2843,12,0)</f>
        <v>3.2448999999999999</v>
      </c>
      <c r="S26" s="66">
        <f t="shared" si="7"/>
        <v>12</v>
      </c>
      <c r="T26" s="65"/>
      <c r="U26" s="66"/>
      <c r="V26" s="65"/>
      <c r="W26" s="66"/>
      <c r="X26" s="65"/>
      <c r="Y26" s="66"/>
      <c r="Z26" s="65">
        <f>VLOOKUP($A26,'Return Data'!$B$7:$R$2843,16,0)</f>
        <v>3.7301000000000002</v>
      </c>
      <c r="AA26" s="67">
        <f t="shared" si="11"/>
        <v>39</v>
      </c>
    </row>
    <row r="27" spans="1:27" x14ac:dyDescent="0.3">
      <c r="A27" s="63" t="s">
        <v>138</v>
      </c>
      <c r="B27" s="64">
        <f>VLOOKUP($A27,'Return Data'!$B$7:$R$2843,3,0)</f>
        <v>44347</v>
      </c>
      <c r="C27" s="65">
        <f>VLOOKUP($A27,'Return Data'!$B$7:$R$2843,4,0)</f>
        <v>2015.9235000000001</v>
      </c>
      <c r="D27" s="65">
        <f>VLOOKUP($A27,'Return Data'!$B$7:$R$2843,5,0)</f>
        <v>3.0131000000000001</v>
      </c>
      <c r="E27" s="66">
        <f t="shared" si="0"/>
        <v>34</v>
      </c>
      <c r="F27" s="65">
        <f>VLOOKUP($A27,'Return Data'!$B$7:$R$2843,6,0)</f>
        <v>2.9133</v>
      </c>
      <c r="G27" s="66">
        <f t="shared" si="1"/>
        <v>40</v>
      </c>
      <c r="H27" s="65">
        <f>VLOOKUP($A27,'Return Data'!$B$7:$R$2843,7,0)</f>
        <v>3.036</v>
      </c>
      <c r="I27" s="66">
        <f t="shared" si="2"/>
        <v>39</v>
      </c>
      <c r="J27" s="65">
        <f>VLOOKUP($A27,'Return Data'!$B$7:$R$2843,8,0)</f>
        <v>2.9190999999999998</v>
      </c>
      <c r="K27" s="66">
        <f t="shared" si="3"/>
        <v>40</v>
      </c>
      <c r="L27" s="65">
        <f>VLOOKUP($A27,'Return Data'!$B$7:$R$2843,9,0)</f>
        <v>2.9030999999999998</v>
      </c>
      <c r="M27" s="66">
        <f t="shared" si="4"/>
        <v>40</v>
      </c>
      <c r="N27" s="65">
        <f>VLOOKUP($A27,'Return Data'!$B$7:$R$2843,10,0)</f>
        <v>2.8961000000000001</v>
      </c>
      <c r="O27" s="66">
        <f t="shared" si="5"/>
        <v>41</v>
      </c>
      <c r="P27" s="65">
        <f>VLOOKUP($A27,'Return Data'!$B$7:$R$2843,11,0)</f>
        <v>3.2618</v>
      </c>
      <c r="Q27" s="66">
        <f t="shared" si="6"/>
        <v>10</v>
      </c>
      <c r="R27" s="65">
        <f>VLOOKUP($A27,'Return Data'!$B$7:$R$2843,12,0)</f>
        <v>3.2225000000000001</v>
      </c>
      <c r="S27" s="66">
        <f t="shared" si="7"/>
        <v>22</v>
      </c>
      <c r="T27" s="65"/>
      <c r="U27" s="66"/>
      <c r="V27" s="65"/>
      <c r="W27" s="66"/>
      <c r="X27" s="65"/>
      <c r="Y27" s="66"/>
      <c r="Z27" s="65">
        <f>VLOOKUP($A27,'Return Data'!$B$7:$R$2843,16,0)</f>
        <v>3.7113</v>
      </c>
      <c r="AA27" s="67">
        <f t="shared" si="11"/>
        <v>41</v>
      </c>
    </row>
    <row r="28" spans="1:27" x14ac:dyDescent="0.3">
      <c r="A28" s="63" t="s">
        <v>139</v>
      </c>
      <c r="B28" s="64">
        <f>VLOOKUP($A28,'Return Data'!$B$7:$R$2843,3,0)</f>
        <v>44347</v>
      </c>
      <c r="C28" s="65">
        <f>VLOOKUP($A28,'Return Data'!$B$7:$R$2843,4,0)</f>
        <v>2841.0097999999998</v>
      </c>
      <c r="D28" s="65">
        <f>VLOOKUP($A28,'Return Data'!$B$7:$R$2843,5,0)</f>
        <v>3.2057000000000002</v>
      </c>
      <c r="E28" s="66">
        <f t="shared" si="0"/>
        <v>23</v>
      </c>
      <c r="F28" s="65">
        <f>VLOOKUP($A28,'Return Data'!$B$7:$R$2843,6,0)</f>
        <v>3.3039999999999998</v>
      </c>
      <c r="G28" s="66">
        <f t="shared" si="1"/>
        <v>17</v>
      </c>
      <c r="H28" s="65">
        <f>VLOOKUP($A28,'Return Data'!$B$7:$R$2843,7,0)</f>
        <v>3.3401000000000001</v>
      </c>
      <c r="I28" s="66">
        <f t="shared" si="2"/>
        <v>22</v>
      </c>
      <c r="J28" s="65">
        <f>VLOOKUP($A28,'Return Data'!$B$7:$R$2843,8,0)</f>
        <v>3.2841</v>
      </c>
      <c r="K28" s="66">
        <f t="shared" si="3"/>
        <v>18</v>
      </c>
      <c r="L28" s="65">
        <f>VLOOKUP($A28,'Return Data'!$B$7:$R$2843,9,0)</f>
        <v>3.1619000000000002</v>
      </c>
      <c r="M28" s="66">
        <f t="shared" si="4"/>
        <v>26</v>
      </c>
      <c r="N28" s="65">
        <f>VLOOKUP($A28,'Return Data'!$B$7:$R$2843,10,0)</f>
        <v>3.2138</v>
      </c>
      <c r="O28" s="66">
        <f t="shared" si="5"/>
        <v>26</v>
      </c>
      <c r="P28" s="65">
        <f>VLOOKUP($A28,'Return Data'!$B$7:$R$2843,11,0)</f>
        <v>3.1395</v>
      </c>
      <c r="Q28" s="66">
        <f t="shared" si="6"/>
        <v>29</v>
      </c>
      <c r="R28" s="65">
        <f>VLOOKUP($A28,'Return Data'!$B$7:$R$2843,12,0)</f>
        <v>3.1995</v>
      </c>
      <c r="S28" s="66">
        <f t="shared" si="7"/>
        <v>28</v>
      </c>
      <c r="T28" s="65">
        <f>VLOOKUP($A28,'Return Data'!$B$7:$R$2843,13,0)</f>
        <v>3.2646999999999999</v>
      </c>
      <c r="U28" s="66">
        <f t="shared" ref="U28:U50" si="12">RANK(T28,T$8:T$50,0)</f>
        <v>25</v>
      </c>
      <c r="V28" s="65">
        <f>VLOOKUP($A28,'Return Data'!$B$7:$R$2843,17,0)</f>
        <v>4.4585999999999997</v>
      </c>
      <c r="W28" s="66">
        <f>RANK(V28,V$8:V$50,0)</f>
        <v>27</v>
      </c>
      <c r="X28" s="65">
        <f>VLOOKUP($A28,'Return Data'!$B$7:$R$2843,14,0)</f>
        <v>5.4917999999999996</v>
      </c>
      <c r="Y28" s="66">
        <f>RANK(X28,X$8:X$50,0)</f>
        <v>25</v>
      </c>
      <c r="Z28" s="65">
        <f>VLOOKUP($A28,'Return Data'!$B$7:$R$2843,16,0)</f>
        <v>7.2248000000000001</v>
      </c>
      <c r="AA28" s="67">
        <f t="shared" si="11"/>
        <v>18</v>
      </c>
    </row>
    <row r="29" spans="1:27" x14ac:dyDescent="0.3">
      <c r="A29" s="63" t="s">
        <v>140</v>
      </c>
      <c r="B29" s="64">
        <f>VLOOKUP($A29,'Return Data'!$B$7:$R$2843,3,0)</f>
        <v>44347</v>
      </c>
      <c r="C29" s="65">
        <f>VLOOKUP($A29,'Return Data'!$B$7:$R$2843,4,0)</f>
        <v>1085.4943000000001</v>
      </c>
      <c r="D29" s="65">
        <f>VLOOKUP($A29,'Return Data'!$B$7:$R$2843,5,0)</f>
        <v>2.9929000000000001</v>
      </c>
      <c r="E29" s="66">
        <f t="shared" si="0"/>
        <v>35</v>
      </c>
      <c r="F29" s="65">
        <f>VLOOKUP($A29,'Return Data'!$B$7:$R$2843,6,0)</f>
        <v>3.0495000000000001</v>
      </c>
      <c r="G29" s="66">
        <f t="shared" si="1"/>
        <v>34</v>
      </c>
      <c r="H29" s="65">
        <f>VLOOKUP($A29,'Return Data'!$B$7:$R$2843,7,0)</f>
        <v>3.0731999999999999</v>
      </c>
      <c r="I29" s="66">
        <f t="shared" si="2"/>
        <v>35</v>
      </c>
      <c r="J29" s="65">
        <f>VLOOKUP($A29,'Return Data'!$B$7:$R$2843,8,0)</f>
        <v>3.0983999999999998</v>
      </c>
      <c r="K29" s="66">
        <f t="shared" si="3"/>
        <v>35</v>
      </c>
      <c r="L29" s="65">
        <f>VLOOKUP($A29,'Return Data'!$B$7:$R$2843,9,0)</f>
        <v>3.0962000000000001</v>
      </c>
      <c r="M29" s="66">
        <f t="shared" si="4"/>
        <v>33</v>
      </c>
      <c r="N29" s="65">
        <f>VLOOKUP($A29,'Return Data'!$B$7:$R$2843,10,0)</f>
        <v>3.0613999999999999</v>
      </c>
      <c r="O29" s="66">
        <f t="shared" si="5"/>
        <v>33</v>
      </c>
      <c r="P29" s="65">
        <f>VLOOKUP($A29,'Return Data'!$B$7:$R$2843,11,0)</f>
        <v>3.0030000000000001</v>
      </c>
      <c r="Q29" s="66">
        <f t="shared" si="6"/>
        <v>38</v>
      </c>
      <c r="R29" s="65">
        <f>VLOOKUP($A29,'Return Data'!$B$7:$R$2843,12,0)</f>
        <v>3.0005000000000002</v>
      </c>
      <c r="S29" s="66">
        <f t="shared" si="7"/>
        <v>39</v>
      </c>
      <c r="T29" s="65">
        <f>VLOOKUP($A29,'Return Data'!$B$7:$R$2843,13,0)</f>
        <v>2.9923000000000002</v>
      </c>
      <c r="U29" s="66">
        <f t="shared" si="12"/>
        <v>36</v>
      </c>
      <c r="V29" s="65"/>
      <c r="W29" s="66"/>
      <c r="X29" s="65"/>
      <c r="Y29" s="66"/>
      <c r="Z29" s="65">
        <f>VLOOKUP($A29,'Return Data'!$B$7:$R$2843,16,0)</f>
        <v>3.9714999999999998</v>
      </c>
      <c r="AA29" s="67">
        <f t="shared" si="11"/>
        <v>38</v>
      </c>
    </row>
    <row r="30" spans="1:27" x14ac:dyDescent="0.3">
      <c r="A30" s="63" t="s">
        <v>141</v>
      </c>
      <c r="B30" s="64">
        <f>VLOOKUP($A30,'Return Data'!$B$7:$R$2843,3,0)</f>
        <v>44347</v>
      </c>
      <c r="C30" s="65">
        <f>VLOOKUP($A30,'Return Data'!$B$7:$R$2843,4,0)</f>
        <v>56.551699999999997</v>
      </c>
      <c r="D30" s="65">
        <f>VLOOKUP($A30,'Return Data'!$B$7:$R$2843,5,0)</f>
        <v>3.2919999999999998</v>
      </c>
      <c r="E30" s="66">
        <f t="shared" si="0"/>
        <v>18</v>
      </c>
      <c r="F30" s="65">
        <f>VLOOKUP($A30,'Return Data'!$B$7:$R$2843,6,0)</f>
        <v>3.2926000000000002</v>
      </c>
      <c r="G30" s="66">
        <f t="shared" si="1"/>
        <v>19</v>
      </c>
      <c r="H30" s="65">
        <f>VLOOKUP($A30,'Return Data'!$B$7:$R$2843,7,0)</f>
        <v>3.3121999999999998</v>
      </c>
      <c r="I30" s="66">
        <f t="shared" si="2"/>
        <v>27</v>
      </c>
      <c r="J30" s="65">
        <f>VLOOKUP($A30,'Return Data'!$B$7:$R$2843,8,0)</f>
        <v>3.282</v>
      </c>
      <c r="K30" s="66">
        <f t="shared" si="3"/>
        <v>19</v>
      </c>
      <c r="L30" s="65">
        <f>VLOOKUP($A30,'Return Data'!$B$7:$R$2843,9,0)</f>
        <v>3.2486000000000002</v>
      </c>
      <c r="M30" s="66">
        <f t="shared" si="4"/>
        <v>12</v>
      </c>
      <c r="N30" s="65">
        <f>VLOOKUP($A30,'Return Data'!$B$7:$R$2843,10,0)</f>
        <v>3.347</v>
      </c>
      <c r="O30" s="66">
        <f t="shared" si="5"/>
        <v>7</v>
      </c>
      <c r="P30" s="65">
        <f>VLOOKUP($A30,'Return Data'!$B$7:$R$2843,11,0)</f>
        <v>3.2345000000000002</v>
      </c>
      <c r="Q30" s="66">
        <f t="shared" si="6"/>
        <v>14</v>
      </c>
      <c r="R30" s="65">
        <f>VLOOKUP($A30,'Return Data'!$B$7:$R$2843,12,0)</f>
        <v>3.2282999999999999</v>
      </c>
      <c r="S30" s="66">
        <f t="shared" si="7"/>
        <v>18</v>
      </c>
      <c r="T30" s="65">
        <f>VLOOKUP($A30,'Return Data'!$B$7:$R$2843,13,0)</f>
        <v>3.2927</v>
      </c>
      <c r="U30" s="66">
        <f t="shared" si="12"/>
        <v>20</v>
      </c>
      <c r="V30" s="65">
        <f>VLOOKUP($A30,'Return Data'!$B$7:$R$2843,17,0)</f>
        <v>4.4591000000000003</v>
      </c>
      <c r="W30" s="66">
        <f t="shared" ref="W30:W35" si="13">RANK(V30,V$8:V$50,0)</f>
        <v>26</v>
      </c>
      <c r="X30" s="65">
        <f>VLOOKUP($A30,'Return Data'!$B$7:$R$2843,14,0)</f>
        <v>5.5216000000000003</v>
      </c>
      <c r="Y30" s="66">
        <f t="shared" ref="Y30:Y35" si="14">RANK(X30,X$8:X$50,0)</f>
        <v>22</v>
      </c>
      <c r="Z30" s="65">
        <f>VLOOKUP($A30,'Return Data'!$B$7:$R$2843,16,0)</f>
        <v>7.2733999999999996</v>
      </c>
      <c r="AA30" s="67">
        <f t="shared" si="11"/>
        <v>7</v>
      </c>
    </row>
    <row r="31" spans="1:27" x14ac:dyDescent="0.3">
      <c r="A31" s="63" t="s">
        <v>142</v>
      </c>
      <c r="B31" s="64">
        <f>VLOOKUP($A31,'Return Data'!$B$7:$R$2843,3,0)</f>
        <v>44347</v>
      </c>
      <c r="C31" s="65">
        <f>VLOOKUP($A31,'Return Data'!$B$7:$R$2843,4,0)</f>
        <v>4181.4366</v>
      </c>
      <c r="D31" s="65">
        <f>VLOOKUP($A31,'Return Data'!$B$7:$R$2843,5,0)</f>
        <v>3.5103</v>
      </c>
      <c r="E31" s="66">
        <f t="shared" si="0"/>
        <v>4</v>
      </c>
      <c r="F31" s="65">
        <f>VLOOKUP($A31,'Return Data'!$B$7:$R$2843,6,0)</f>
        <v>3.3622000000000001</v>
      </c>
      <c r="G31" s="66">
        <f t="shared" si="1"/>
        <v>9</v>
      </c>
      <c r="H31" s="65">
        <f>VLOOKUP($A31,'Return Data'!$B$7:$R$2843,7,0)</f>
        <v>3.4516</v>
      </c>
      <c r="I31" s="66">
        <f t="shared" si="2"/>
        <v>4</v>
      </c>
      <c r="J31" s="65">
        <f>VLOOKUP($A31,'Return Data'!$B$7:$R$2843,8,0)</f>
        <v>3.3359999999999999</v>
      </c>
      <c r="K31" s="66">
        <f t="shared" si="3"/>
        <v>7</v>
      </c>
      <c r="L31" s="65">
        <f>VLOOKUP($A31,'Return Data'!$B$7:$R$2843,9,0)</f>
        <v>3.2128000000000001</v>
      </c>
      <c r="M31" s="66">
        <f t="shared" si="4"/>
        <v>14</v>
      </c>
      <c r="N31" s="65">
        <f>VLOOKUP($A31,'Return Data'!$B$7:$R$2843,10,0)</f>
        <v>3.3024</v>
      </c>
      <c r="O31" s="66">
        <f t="shared" si="5"/>
        <v>14</v>
      </c>
      <c r="P31" s="65">
        <f>VLOOKUP($A31,'Return Data'!$B$7:$R$2843,11,0)</f>
        <v>3.1505999999999998</v>
      </c>
      <c r="Q31" s="66">
        <f t="shared" si="6"/>
        <v>27</v>
      </c>
      <c r="R31" s="65">
        <f>VLOOKUP($A31,'Return Data'!$B$7:$R$2843,12,0)</f>
        <v>3.2088999999999999</v>
      </c>
      <c r="S31" s="66">
        <f t="shared" si="7"/>
        <v>25</v>
      </c>
      <c r="T31" s="65">
        <f>VLOOKUP($A31,'Return Data'!$B$7:$R$2843,13,0)</f>
        <v>3.3102</v>
      </c>
      <c r="U31" s="66">
        <f t="shared" si="12"/>
        <v>16</v>
      </c>
      <c r="V31" s="65">
        <f>VLOOKUP($A31,'Return Data'!$B$7:$R$2843,17,0)</f>
        <v>4.4927000000000001</v>
      </c>
      <c r="W31" s="66">
        <f t="shared" si="13"/>
        <v>24</v>
      </c>
      <c r="X31" s="65">
        <f>VLOOKUP($A31,'Return Data'!$B$7:$R$2843,14,0)</f>
        <v>5.4851999999999999</v>
      </c>
      <c r="Y31" s="66">
        <f t="shared" si="14"/>
        <v>26</v>
      </c>
      <c r="Z31" s="65">
        <f>VLOOKUP($A31,'Return Data'!$B$7:$R$2843,16,0)</f>
        <v>7.1929999999999996</v>
      </c>
      <c r="AA31" s="67">
        <f t="shared" si="11"/>
        <v>24</v>
      </c>
    </row>
    <row r="32" spans="1:27" x14ac:dyDescent="0.3">
      <c r="A32" s="63" t="s">
        <v>143</v>
      </c>
      <c r="B32" s="64">
        <f>VLOOKUP($A32,'Return Data'!$B$7:$R$2843,3,0)</f>
        <v>44347</v>
      </c>
      <c r="C32" s="65">
        <f>VLOOKUP($A32,'Return Data'!$B$7:$R$2843,4,0)</f>
        <v>2833.75</v>
      </c>
      <c r="D32" s="65">
        <f>VLOOKUP($A32,'Return Data'!$B$7:$R$2843,5,0)</f>
        <v>3.3260000000000001</v>
      </c>
      <c r="E32" s="66">
        <f t="shared" si="0"/>
        <v>14</v>
      </c>
      <c r="F32" s="65">
        <f>VLOOKUP($A32,'Return Data'!$B$7:$R$2843,6,0)</f>
        <v>3.2644000000000002</v>
      </c>
      <c r="G32" s="66">
        <f t="shared" si="1"/>
        <v>23</v>
      </c>
      <c r="H32" s="65">
        <f>VLOOKUP($A32,'Return Data'!$B$7:$R$2843,7,0)</f>
        <v>3.3321000000000001</v>
      </c>
      <c r="I32" s="66">
        <f t="shared" si="2"/>
        <v>25</v>
      </c>
      <c r="J32" s="65">
        <f>VLOOKUP($A32,'Return Data'!$B$7:$R$2843,8,0)</f>
        <v>3.2397999999999998</v>
      </c>
      <c r="K32" s="66">
        <f t="shared" si="3"/>
        <v>28</v>
      </c>
      <c r="L32" s="65">
        <f>VLOOKUP($A32,'Return Data'!$B$7:$R$2843,9,0)</f>
        <v>3.1341000000000001</v>
      </c>
      <c r="M32" s="66">
        <f t="shared" si="4"/>
        <v>31</v>
      </c>
      <c r="N32" s="65">
        <f>VLOOKUP($A32,'Return Data'!$B$7:$R$2843,10,0)</f>
        <v>3.2014</v>
      </c>
      <c r="O32" s="66">
        <f t="shared" si="5"/>
        <v>30</v>
      </c>
      <c r="P32" s="65">
        <f>VLOOKUP($A32,'Return Data'!$B$7:$R$2843,11,0)</f>
        <v>3.1214</v>
      </c>
      <c r="Q32" s="66">
        <f t="shared" si="6"/>
        <v>32</v>
      </c>
      <c r="R32" s="65">
        <f>VLOOKUP($A32,'Return Data'!$B$7:$R$2843,12,0)</f>
        <v>3.1757</v>
      </c>
      <c r="S32" s="66">
        <f t="shared" si="7"/>
        <v>30</v>
      </c>
      <c r="T32" s="65">
        <f>VLOOKUP($A32,'Return Data'!$B$7:$R$2843,13,0)</f>
        <v>3.2706</v>
      </c>
      <c r="U32" s="66">
        <f t="shared" si="12"/>
        <v>23</v>
      </c>
      <c r="V32" s="65">
        <f>VLOOKUP($A32,'Return Data'!$B$7:$R$2843,17,0)</f>
        <v>4.5289999999999999</v>
      </c>
      <c r="W32" s="66">
        <f t="shared" si="13"/>
        <v>21</v>
      </c>
      <c r="X32" s="65">
        <f>VLOOKUP($A32,'Return Data'!$B$7:$R$2843,14,0)</f>
        <v>5.5323000000000002</v>
      </c>
      <c r="Y32" s="66">
        <f t="shared" si="14"/>
        <v>20</v>
      </c>
      <c r="Z32" s="65">
        <f>VLOOKUP($A32,'Return Data'!$B$7:$R$2843,16,0)</f>
        <v>7.2205000000000004</v>
      </c>
      <c r="AA32" s="67">
        <f t="shared" si="11"/>
        <v>21</v>
      </c>
    </row>
    <row r="33" spans="1:27" x14ac:dyDescent="0.3">
      <c r="A33" s="63" t="s">
        <v>144</v>
      </c>
      <c r="B33" s="64">
        <f>VLOOKUP($A33,'Return Data'!$B$7:$R$2843,3,0)</f>
        <v>44347</v>
      </c>
      <c r="C33" s="65">
        <f>VLOOKUP($A33,'Return Data'!$B$7:$R$2843,4,0)</f>
        <v>3757.2203</v>
      </c>
      <c r="D33" s="65">
        <f>VLOOKUP($A33,'Return Data'!$B$7:$R$2843,5,0)</f>
        <v>3.1322999999999999</v>
      </c>
      <c r="E33" s="66">
        <f t="shared" si="0"/>
        <v>28</v>
      </c>
      <c r="F33" s="65">
        <f>VLOOKUP($A33,'Return Data'!$B$7:$R$2843,6,0)</f>
        <v>3.2456</v>
      </c>
      <c r="G33" s="66">
        <f t="shared" si="1"/>
        <v>25</v>
      </c>
      <c r="H33" s="65">
        <f>VLOOKUP($A33,'Return Data'!$B$7:$R$2843,7,0)</f>
        <v>3.3662000000000001</v>
      </c>
      <c r="I33" s="66">
        <f t="shared" si="2"/>
        <v>17</v>
      </c>
      <c r="J33" s="65">
        <f>VLOOKUP($A33,'Return Data'!$B$7:$R$2843,8,0)</f>
        <v>3.3163</v>
      </c>
      <c r="K33" s="66">
        <f t="shared" si="3"/>
        <v>12</v>
      </c>
      <c r="L33" s="65">
        <f>VLOOKUP($A33,'Return Data'!$B$7:$R$2843,9,0)</f>
        <v>3.2511999999999999</v>
      </c>
      <c r="M33" s="66">
        <f t="shared" si="4"/>
        <v>9</v>
      </c>
      <c r="N33" s="65">
        <f>VLOOKUP($A33,'Return Data'!$B$7:$R$2843,10,0)</f>
        <v>3.3166000000000002</v>
      </c>
      <c r="O33" s="66">
        <f t="shared" si="5"/>
        <v>12</v>
      </c>
      <c r="P33" s="65">
        <f>VLOOKUP($A33,'Return Data'!$B$7:$R$2843,11,0)</f>
        <v>3.2517999999999998</v>
      </c>
      <c r="Q33" s="66">
        <f t="shared" si="6"/>
        <v>12</v>
      </c>
      <c r="R33" s="65">
        <f>VLOOKUP($A33,'Return Data'!$B$7:$R$2843,12,0)</f>
        <v>3.2793999999999999</v>
      </c>
      <c r="S33" s="66">
        <f t="shared" si="7"/>
        <v>9</v>
      </c>
      <c r="T33" s="65">
        <f>VLOOKUP($A33,'Return Data'!$B$7:$R$2843,13,0)</f>
        <v>3.3904999999999998</v>
      </c>
      <c r="U33" s="66">
        <f t="shared" si="12"/>
        <v>8</v>
      </c>
      <c r="V33" s="65">
        <f>VLOOKUP($A33,'Return Data'!$B$7:$R$2843,17,0)</f>
        <v>4.6643999999999997</v>
      </c>
      <c r="W33" s="66">
        <f t="shared" si="13"/>
        <v>8</v>
      </c>
      <c r="X33" s="65">
        <f>VLOOKUP($A33,'Return Data'!$B$7:$R$2843,14,0)</f>
        <v>5.6223000000000001</v>
      </c>
      <c r="Y33" s="66">
        <f t="shared" si="14"/>
        <v>11</v>
      </c>
      <c r="Z33" s="65">
        <f>VLOOKUP($A33,'Return Data'!$B$7:$R$2843,16,0)</f>
        <v>7.2462</v>
      </c>
      <c r="AA33" s="67">
        <f t="shared" si="11"/>
        <v>13</v>
      </c>
    </row>
    <row r="34" spans="1:27" x14ac:dyDescent="0.3">
      <c r="A34" s="63" t="s">
        <v>436</v>
      </c>
      <c r="B34" s="64">
        <f>VLOOKUP($A34,'Return Data'!$B$7:$R$2843,3,0)</f>
        <v>44347</v>
      </c>
      <c r="C34" s="65">
        <f>VLOOKUP($A34,'Return Data'!$B$7:$R$2843,4,0)</f>
        <v>1344.6104</v>
      </c>
      <c r="D34" s="65">
        <f>VLOOKUP($A34,'Return Data'!$B$7:$R$2843,5,0)</f>
        <v>3.1736</v>
      </c>
      <c r="E34" s="66">
        <f t="shared" si="0"/>
        <v>26</v>
      </c>
      <c r="F34" s="65">
        <f>VLOOKUP($A34,'Return Data'!$B$7:$R$2843,6,0)</f>
        <v>3.3163</v>
      </c>
      <c r="G34" s="66">
        <f t="shared" si="1"/>
        <v>15</v>
      </c>
      <c r="H34" s="65">
        <f>VLOOKUP($A34,'Return Data'!$B$7:$R$2843,7,0)</f>
        <v>3.3931</v>
      </c>
      <c r="I34" s="66">
        <f t="shared" si="2"/>
        <v>9</v>
      </c>
      <c r="J34" s="65">
        <f>VLOOKUP($A34,'Return Data'!$B$7:$R$2843,8,0)</f>
        <v>3.4064999999999999</v>
      </c>
      <c r="K34" s="66">
        <f t="shared" si="3"/>
        <v>4</v>
      </c>
      <c r="L34" s="65">
        <f>VLOOKUP($A34,'Return Data'!$B$7:$R$2843,9,0)</f>
        <v>3.3105000000000002</v>
      </c>
      <c r="M34" s="66">
        <f t="shared" si="4"/>
        <v>3</v>
      </c>
      <c r="N34" s="65">
        <f>VLOOKUP($A34,'Return Data'!$B$7:$R$2843,10,0)</f>
        <v>3.3904999999999998</v>
      </c>
      <c r="O34" s="66">
        <f t="shared" si="5"/>
        <v>4</v>
      </c>
      <c r="P34" s="65">
        <f>VLOOKUP($A34,'Return Data'!$B$7:$R$2843,11,0)</f>
        <v>3.2795000000000001</v>
      </c>
      <c r="Q34" s="66">
        <f t="shared" si="6"/>
        <v>6</v>
      </c>
      <c r="R34" s="65">
        <f>VLOOKUP($A34,'Return Data'!$B$7:$R$2843,12,0)</f>
        <v>3.3292999999999999</v>
      </c>
      <c r="S34" s="66">
        <f t="shared" si="7"/>
        <v>5</v>
      </c>
      <c r="T34" s="65">
        <f>VLOOKUP($A34,'Return Data'!$B$7:$R$2843,13,0)</f>
        <v>3.4489999999999998</v>
      </c>
      <c r="U34" s="66">
        <f t="shared" si="12"/>
        <v>3</v>
      </c>
      <c r="V34" s="65">
        <f>VLOOKUP($A34,'Return Data'!$B$7:$R$2843,17,0)</f>
        <v>4.7141000000000002</v>
      </c>
      <c r="W34" s="66">
        <f t="shared" si="13"/>
        <v>5</v>
      </c>
      <c r="X34" s="65">
        <f>VLOOKUP($A34,'Return Data'!$B$7:$R$2843,14,0)</f>
        <v>5.7046999999999999</v>
      </c>
      <c r="Y34" s="66">
        <f t="shared" si="14"/>
        <v>4</v>
      </c>
      <c r="Z34" s="65">
        <f>VLOOKUP($A34,'Return Data'!$B$7:$R$2843,16,0)</f>
        <v>6.2133000000000003</v>
      </c>
      <c r="AA34" s="67">
        <f t="shared" si="11"/>
        <v>33</v>
      </c>
    </row>
    <row r="35" spans="1:27" x14ac:dyDescent="0.3">
      <c r="A35" s="63" t="s">
        <v>146</v>
      </c>
      <c r="B35" s="64">
        <f>VLOOKUP($A35,'Return Data'!$B$7:$R$2843,3,0)</f>
        <v>44347</v>
      </c>
      <c r="C35" s="65">
        <f>VLOOKUP($A35,'Return Data'!$B$7:$R$2843,4,0)</f>
        <v>2183.3942000000002</v>
      </c>
      <c r="D35" s="65">
        <f>VLOOKUP($A35,'Return Data'!$B$7:$R$2843,5,0)</f>
        <v>3.3119999999999998</v>
      </c>
      <c r="E35" s="66">
        <f t="shared" si="0"/>
        <v>15</v>
      </c>
      <c r="F35" s="65">
        <f>VLOOKUP($A35,'Return Data'!$B$7:$R$2843,6,0)</f>
        <v>3.2964000000000002</v>
      </c>
      <c r="G35" s="66">
        <f t="shared" si="1"/>
        <v>18</v>
      </c>
      <c r="H35" s="65">
        <f>VLOOKUP($A35,'Return Data'!$B$7:$R$2843,7,0)</f>
        <v>3.3603999999999998</v>
      </c>
      <c r="I35" s="66">
        <f t="shared" si="2"/>
        <v>18</v>
      </c>
      <c r="J35" s="65">
        <f>VLOOKUP($A35,'Return Data'!$B$7:$R$2843,8,0)</f>
        <v>3.3231999999999999</v>
      </c>
      <c r="K35" s="66">
        <f t="shared" si="3"/>
        <v>10</v>
      </c>
      <c r="L35" s="65">
        <f>VLOOKUP($A35,'Return Data'!$B$7:$R$2843,9,0)</f>
        <v>3.2749000000000001</v>
      </c>
      <c r="M35" s="66">
        <f t="shared" si="4"/>
        <v>6</v>
      </c>
      <c r="N35" s="65">
        <f>VLOOKUP($A35,'Return Data'!$B$7:$R$2843,10,0)</f>
        <v>3.3557000000000001</v>
      </c>
      <c r="O35" s="66">
        <f t="shared" si="5"/>
        <v>6</v>
      </c>
      <c r="P35" s="65">
        <f>VLOOKUP($A35,'Return Data'!$B$7:$R$2843,11,0)</f>
        <v>3.3016999999999999</v>
      </c>
      <c r="Q35" s="66">
        <f t="shared" si="6"/>
        <v>5</v>
      </c>
      <c r="R35" s="65">
        <f>VLOOKUP($A35,'Return Data'!$B$7:$R$2843,12,0)</f>
        <v>3.3418999999999999</v>
      </c>
      <c r="S35" s="66">
        <f t="shared" si="7"/>
        <v>4</v>
      </c>
      <c r="T35" s="65">
        <f>VLOOKUP($A35,'Return Data'!$B$7:$R$2843,13,0)</f>
        <v>3.3955000000000002</v>
      </c>
      <c r="U35" s="66">
        <f t="shared" si="12"/>
        <v>6</v>
      </c>
      <c r="V35" s="65">
        <f>VLOOKUP($A35,'Return Data'!$B$7:$R$2843,17,0)</f>
        <v>4.5961999999999996</v>
      </c>
      <c r="W35" s="66">
        <f t="shared" si="13"/>
        <v>15</v>
      </c>
      <c r="X35" s="65">
        <f>VLOOKUP($A35,'Return Data'!$B$7:$R$2843,14,0)</f>
        <v>5.5814000000000004</v>
      </c>
      <c r="Y35" s="66">
        <f t="shared" si="14"/>
        <v>17</v>
      </c>
      <c r="Z35" s="65">
        <f>VLOOKUP($A35,'Return Data'!$B$7:$R$2843,16,0)</f>
        <v>7.0320999999999998</v>
      </c>
      <c r="AA35" s="67">
        <f t="shared" si="11"/>
        <v>29</v>
      </c>
    </row>
    <row r="36" spans="1:27" x14ac:dyDescent="0.3">
      <c r="A36" s="63" t="s">
        <v>147</v>
      </c>
      <c r="B36" s="64">
        <f>VLOOKUP($A36,'Return Data'!$B$7:$R$2843,3,0)</f>
        <v>44347</v>
      </c>
      <c r="C36" s="65">
        <f>VLOOKUP($A36,'Return Data'!$B$7:$R$2843,4,0)</f>
        <v>11.0913</v>
      </c>
      <c r="D36" s="65">
        <f>VLOOKUP($A36,'Return Data'!$B$7:$R$2843,5,0)</f>
        <v>2.6328999999999998</v>
      </c>
      <c r="E36" s="66">
        <f t="shared" si="0"/>
        <v>41</v>
      </c>
      <c r="F36" s="65">
        <f>VLOOKUP($A36,'Return Data'!$B$7:$R$2843,6,0)</f>
        <v>2.9624999999999999</v>
      </c>
      <c r="G36" s="66">
        <f t="shared" si="1"/>
        <v>37</v>
      </c>
      <c r="H36" s="65">
        <f>VLOOKUP($A36,'Return Data'!$B$7:$R$2843,7,0)</f>
        <v>3.1516999999999999</v>
      </c>
      <c r="I36" s="66">
        <f t="shared" si="2"/>
        <v>34</v>
      </c>
      <c r="J36" s="65">
        <f>VLOOKUP($A36,'Return Data'!$B$7:$R$2843,8,0)</f>
        <v>3.1301000000000001</v>
      </c>
      <c r="K36" s="66">
        <f t="shared" si="3"/>
        <v>34</v>
      </c>
      <c r="L36" s="65">
        <f>VLOOKUP($A36,'Return Data'!$B$7:$R$2843,9,0)</f>
        <v>2.9906000000000001</v>
      </c>
      <c r="M36" s="66">
        <f t="shared" si="4"/>
        <v>36</v>
      </c>
      <c r="N36" s="65">
        <f>VLOOKUP($A36,'Return Data'!$B$7:$R$2843,10,0)</f>
        <v>2.9331999999999998</v>
      </c>
      <c r="O36" s="66">
        <f t="shared" si="5"/>
        <v>36</v>
      </c>
      <c r="P36" s="65">
        <f>VLOOKUP($A36,'Return Data'!$B$7:$R$2843,11,0)</f>
        <v>2.9094000000000002</v>
      </c>
      <c r="Q36" s="66">
        <f t="shared" si="6"/>
        <v>40</v>
      </c>
      <c r="R36" s="65">
        <f>VLOOKUP($A36,'Return Data'!$B$7:$R$2843,12,0)</f>
        <v>2.9722</v>
      </c>
      <c r="S36" s="66">
        <f t="shared" si="7"/>
        <v>40</v>
      </c>
      <c r="T36" s="65">
        <f>VLOOKUP($A36,'Return Data'!$B$7:$R$2843,13,0)</f>
        <v>2.9862000000000002</v>
      </c>
      <c r="U36" s="66">
        <f t="shared" si="12"/>
        <v>37</v>
      </c>
      <c r="V36" s="65"/>
      <c r="W36" s="66"/>
      <c r="X36" s="65"/>
      <c r="Y36" s="66"/>
      <c r="Z36" s="65">
        <f>VLOOKUP($A36,'Return Data'!$B$7:$R$2843,16,0)</f>
        <v>4.3194999999999997</v>
      </c>
      <c r="AA36" s="67">
        <f t="shared" si="11"/>
        <v>37</v>
      </c>
    </row>
    <row r="37" spans="1:27" x14ac:dyDescent="0.3">
      <c r="A37" s="63" t="s">
        <v>2025</v>
      </c>
      <c r="B37" s="64">
        <f>VLOOKUP($A37,'Return Data'!$B$7:$R$2843,3,0)</f>
        <v>44347</v>
      </c>
      <c r="C37" s="65">
        <f>VLOOKUP($A37,'Return Data'!$B$7:$R$2843,4,0)</f>
        <v>2260.6514999999999</v>
      </c>
      <c r="D37" s="65">
        <f>VLOOKUP($A37,'Return Data'!$B$7:$R$2843,5,0)</f>
        <v>3.4361000000000002</v>
      </c>
      <c r="E37" s="66">
        <f t="shared" si="0"/>
        <v>7</v>
      </c>
      <c r="F37" s="65">
        <f>VLOOKUP($A37,'Return Data'!$B$7:$R$2843,6,0)</f>
        <v>3.3344999999999998</v>
      </c>
      <c r="G37" s="66">
        <f t="shared" si="1"/>
        <v>12</v>
      </c>
      <c r="H37" s="65">
        <f>VLOOKUP($A37,'Return Data'!$B$7:$R$2843,7,0)</f>
        <v>3.3902999999999999</v>
      </c>
      <c r="I37" s="66">
        <f t="shared" si="2"/>
        <v>11</v>
      </c>
      <c r="J37" s="65">
        <f>VLOOKUP($A37,'Return Data'!$B$7:$R$2843,8,0)</f>
        <v>3.2614000000000001</v>
      </c>
      <c r="K37" s="66">
        <f t="shared" si="3"/>
        <v>25</v>
      </c>
      <c r="L37" s="65">
        <f>VLOOKUP($A37,'Return Data'!$B$7:$R$2843,9,0)</f>
        <v>3.1972</v>
      </c>
      <c r="M37" s="66">
        <f t="shared" si="4"/>
        <v>18</v>
      </c>
      <c r="N37" s="65">
        <f>VLOOKUP($A37,'Return Data'!$B$7:$R$2843,10,0)</f>
        <v>3.2120000000000002</v>
      </c>
      <c r="O37" s="66">
        <f t="shared" si="5"/>
        <v>27</v>
      </c>
      <c r="P37" s="65">
        <f>VLOOKUP($A37,'Return Data'!$B$7:$R$2843,11,0)</f>
        <v>3.1221999999999999</v>
      </c>
      <c r="Q37" s="66">
        <f t="shared" si="6"/>
        <v>31</v>
      </c>
      <c r="R37" s="65">
        <f>VLOOKUP($A37,'Return Data'!$B$7:$R$2843,12,0)</f>
        <v>3.0718000000000001</v>
      </c>
      <c r="S37" s="66">
        <f t="shared" si="7"/>
        <v>37</v>
      </c>
      <c r="T37" s="65">
        <f>VLOOKUP($A37,'Return Data'!$B$7:$R$2843,13,0)</f>
        <v>3.0933000000000002</v>
      </c>
      <c r="U37" s="66">
        <f t="shared" si="12"/>
        <v>32</v>
      </c>
      <c r="V37" s="65">
        <f>VLOOKUP($A37,'Return Data'!$B$7:$R$2843,17,0)</f>
        <v>4.1166999999999998</v>
      </c>
      <c r="W37" s="66">
        <f t="shared" ref="W37:W49" si="15">RANK(V37,V$8:V$50,0)</f>
        <v>33</v>
      </c>
      <c r="X37" s="65">
        <f>VLOOKUP($A37,'Return Data'!$B$7:$R$2843,14,0)</f>
        <v>5.2789999999999999</v>
      </c>
      <c r="Y37" s="66">
        <f>RANK(X37,X$8:X$50,0)</f>
        <v>29</v>
      </c>
      <c r="Z37" s="65">
        <f>VLOOKUP($A37,'Return Data'!$B$7:$R$2843,16,0)</f>
        <v>7.2264999999999997</v>
      </c>
      <c r="AA37" s="67">
        <f t="shared" si="11"/>
        <v>17</v>
      </c>
    </row>
    <row r="38" spans="1:27" x14ac:dyDescent="0.3">
      <c r="A38" s="63" t="s">
        <v>148</v>
      </c>
      <c r="B38" s="64">
        <f>VLOOKUP($A38,'Return Data'!$B$7:$R$2843,3,0)</f>
        <v>44347</v>
      </c>
      <c r="C38" s="65">
        <f>VLOOKUP($A38,'Return Data'!$B$7:$R$2843,4,0)</f>
        <v>5059.5514000000003</v>
      </c>
      <c r="D38" s="65">
        <f>VLOOKUP($A38,'Return Data'!$B$7:$R$2843,5,0)</f>
        <v>3.3014999999999999</v>
      </c>
      <c r="E38" s="66">
        <f t="shared" si="0"/>
        <v>17</v>
      </c>
      <c r="F38" s="65">
        <f>VLOOKUP($A38,'Return Data'!$B$7:$R$2843,6,0)</f>
        <v>3.2818000000000001</v>
      </c>
      <c r="G38" s="66">
        <f t="shared" si="1"/>
        <v>21</v>
      </c>
      <c r="H38" s="65">
        <f>VLOOKUP($A38,'Return Data'!$B$7:$R$2843,7,0)</f>
        <v>3.3912</v>
      </c>
      <c r="I38" s="66">
        <f t="shared" si="2"/>
        <v>10</v>
      </c>
      <c r="J38" s="65">
        <f>VLOOKUP($A38,'Return Data'!$B$7:$R$2843,8,0)</f>
        <v>3.3062999999999998</v>
      </c>
      <c r="K38" s="66">
        <f t="shared" si="3"/>
        <v>13</v>
      </c>
      <c r="L38" s="65">
        <f>VLOOKUP($A38,'Return Data'!$B$7:$R$2843,9,0)</f>
        <v>3.1745000000000001</v>
      </c>
      <c r="M38" s="66">
        <f t="shared" si="4"/>
        <v>21</v>
      </c>
      <c r="N38" s="65">
        <f>VLOOKUP($A38,'Return Data'!$B$7:$R$2843,10,0)</f>
        <v>3.3043999999999998</v>
      </c>
      <c r="O38" s="66">
        <f t="shared" si="5"/>
        <v>13</v>
      </c>
      <c r="P38" s="65">
        <f>VLOOKUP($A38,'Return Data'!$B$7:$R$2843,11,0)</f>
        <v>3.1943000000000001</v>
      </c>
      <c r="Q38" s="66">
        <f t="shared" si="6"/>
        <v>18</v>
      </c>
      <c r="R38" s="65">
        <f>VLOOKUP($A38,'Return Data'!$B$7:$R$2843,12,0)</f>
        <v>3.2360000000000002</v>
      </c>
      <c r="S38" s="66">
        <f t="shared" si="7"/>
        <v>17</v>
      </c>
      <c r="T38" s="65">
        <f>VLOOKUP($A38,'Return Data'!$B$7:$R$2843,13,0)</f>
        <v>3.3479000000000001</v>
      </c>
      <c r="U38" s="66">
        <f t="shared" si="12"/>
        <v>11</v>
      </c>
      <c r="V38" s="65">
        <f>VLOOKUP($A38,'Return Data'!$B$7:$R$2843,17,0)</f>
        <v>4.6611000000000002</v>
      </c>
      <c r="W38" s="66">
        <f t="shared" si="15"/>
        <v>9</v>
      </c>
      <c r="X38" s="65">
        <f>VLOOKUP($A38,'Return Data'!$B$7:$R$2843,14,0)</f>
        <v>5.6595000000000004</v>
      </c>
      <c r="Y38" s="66">
        <f>RANK(X38,X$8:X$50,0)</f>
        <v>8</v>
      </c>
      <c r="Z38" s="65">
        <f>VLOOKUP($A38,'Return Data'!$B$7:$R$2843,16,0)</f>
        <v>7.2911999999999999</v>
      </c>
      <c r="AA38" s="67">
        <f t="shared" si="11"/>
        <v>5</v>
      </c>
    </row>
    <row r="39" spans="1:27" x14ac:dyDescent="0.3">
      <c r="A39" s="63" t="s">
        <v>149</v>
      </c>
      <c r="B39" s="64">
        <f>VLOOKUP($A39,'Return Data'!$B$7:$R$2843,3,0)</f>
        <v>44347</v>
      </c>
      <c r="C39" s="65">
        <f>VLOOKUP($A39,'Return Data'!$B$7:$R$2843,4,0)</f>
        <v>1159.0364999999999</v>
      </c>
      <c r="D39" s="65">
        <f>VLOOKUP($A39,'Return Data'!$B$7:$R$2843,5,0)</f>
        <v>3.3100999999999998</v>
      </c>
      <c r="E39" s="66">
        <f t="shared" si="0"/>
        <v>16</v>
      </c>
      <c r="F39" s="65">
        <f>VLOOKUP($A39,'Return Data'!$B$7:$R$2843,6,0)</f>
        <v>3.2393000000000001</v>
      </c>
      <c r="G39" s="66">
        <f t="shared" si="1"/>
        <v>26</v>
      </c>
      <c r="H39" s="65">
        <f>VLOOKUP($A39,'Return Data'!$B$7:$R$2843,7,0)</f>
        <v>3.2317</v>
      </c>
      <c r="I39" s="66">
        <f t="shared" si="2"/>
        <v>32</v>
      </c>
      <c r="J39" s="65">
        <f>VLOOKUP($A39,'Return Data'!$B$7:$R$2843,8,0)</f>
        <v>3.1707999999999998</v>
      </c>
      <c r="K39" s="66">
        <f t="shared" si="3"/>
        <v>32</v>
      </c>
      <c r="L39" s="65">
        <f>VLOOKUP($A39,'Return Data'!$B$7:$R$2843,9,0)</f>
        <v>3.1103000000000001</v>
      </c>
      <c r="M39" s="66">
        <f t="shared" si="4"/>
        <v>32</v>
      </c>
      <c r="N39" s="65">
        <f>VLOOKUP($A39,'Return Data'!$B$7:$R$2843,10,0)</f>
        <v>3.0874999999999999</v>
      </c>
      <c r="O39" s="66">
        <f t="shared" si="5"/>
        <v>32</v>
      </c>
      <c r="P39" s="65">
        <f>VLOOKUP($A39,'Return Data'!$B$7:$R$2843,11,0)</f>
        <v>3.0219</v>
      </c>
      <c r="Q39" s="66">
        <f t="shared" si="6"/>
        <v>36</v>
      </c>
      <c r="R39" s="65">
        <f>VLOOKUP($A39,'Return Data'!$B$7:$R$2843,12,0)</f>
        <v>3.0823999999999998</v>
      </c>
      <c r="S39" s="66">
        <f t="shared" si="7"/>
        <v>35</v>
      </c>
      <c r="T39" s="65">
        <f>VLOOKUP($A39,'Return Data'!$B$7:$R$2843,13,0)</f>
        <v>3.093</v>
      </c>
      <c r="U39" s="66">
        <f t="shared" si="12"/>
        <v>34</v>
      </c>
      <c r="V39" s="65">
        <f>VLOOKUP($A39,'Return Data'!$B$7:$R$2843,17,0)</f>
        <v>4.1494</v>
      </c>
      <c r="W39" s="66">
        <f t="shared" si="15"/>
        <v>32</v>
      </c>
      <c r="X39" s="65"/>
      <c r="Y39" s="66"/>
      <c r="Z39" s="65">
        <f>VLOOKUP($A39,'Return Data'!$B$7:$R$2843,16,0)</f>
        <v>4.9455</v>
      </c>
      <c r="AA39" s="67">
        <f t="shared" si="11"/>
        <v>35</v>
      </c>
    </row>
    <row r="40" spans="1:27" x14ac:dyDescent="0.3">
      <c r="A40" s="63" t="s">
        <v>150</v>
      </c>
      <c r="B40" s="64">
        <f>VLOOKUP($A40,'Return Data'!$B$7:$R$2843,3,0)</f>
        <v>44347</v>
      </c>
      <c r="C40" s="65">
        <f>VLOOKUP($A40,'Return Data'!$B$7:$R$2843,4,0)</f>
        <v>269.54070000000002</v>
      </c>
      <c r="D40" s="65">
        <f>VLOOKUP($A40,'Return Data'!$B$7:$R$2843,5,0)</f>
        <v>3.2366999999999999</v>
      </c>
      <c r="E40" s="66">
        <f t="shared" si="0"/>
        <v>21</v>
      </c>
      <c r="F40" s="65">
        <f>VLOOKUP($A40,'Return Data'!$B$7:$R$2843,6,0)</f>
        <v>3.4359999999999999</v>
      </c>
      <c r="G40" s="66">
        <f t="shared" si="1"/>
        <v>6</v>
      </c>
      <c r="H40" s="65">
        <f>VLOOKUP($A40,'Return Data'!$B$7:$R$2843,7,0)</f>
        <v>3.3818000000000001</v>
      </c>
      <c r="I40" s="66">
        <f t="shared" si="2"/>
        <v>13</v>
      </c>
      <c r="J40" s="65">
        <f>VLOOKUP($A40,'Return Data'!$B$7:$R$2843,8,0)</f>
        <v>3.319</v>
      </c>
      <c r="K40" s="66">
        <f t="shared" si="3"/>
        <v>11</v>
      </c>
      <c r="L40" s="65">
        <f>VLOOKUP($A40,'Return Data'!$B$7:$R$2843,9,0)</f>
        <v>3.2471000000000001</v>
      </c>
      <c r="M40" s="66">
        <f t="shared" si="4"/>
        <v>13</v>
      </c>
      <c r="N40" s="65">
        <f>VLOOKUP($A40,'Return Data'!$B$7:$R$2843,10,0)</f>
        <v>3.3283</v>
      </c>
      <c r="O40" s="66">
        <f t="shared" si="5"/>
        <v>10</v>
      </c>
      <c r="P40" s="65">
        <f>VLOOKUP($A40,'Return Data'!$B$7:$R$2843,11,0)</f>
        <v>3.2250000000000001</v>
      </c>
      <c r="Q40" s="66">
        <f t="shared" si="6"/>
        <v>16</v>
      </c>
      <c r="R40" s="65">
        <f>VLOOKUP($A40,'Return Data'!$B$7:$R$2843,12,0)</f>
        <v>3.2633000000000001</v>
      </c>
      <c r="S40" s="66">
        <f t="shared" si="7"/>
        <v>10</v>
      </c>
      <c r="T40" s="65">
        <f>VLOOKUP($A40,'Return Data'!$B$7:$R$2843,13,0)</f>
        <v>3.3952</v>
      </c>
      <c r="U40" s="66">
        <f t="shared" si="12"/>
        <v>7</v>
      </c>
      <c r="V40" s="65">
        <f>VLOOKUP($A40,'Return Data'!$B$7:$R$2843,17,0)</f>
        <v>4.6715</v>
      </c>
      <c r="W40" s="66">
        <f t="shared" si="15"/>
        <v>7</v>
      </c>
      <c r="X40" s="65">
        <f>VLOOKUP($A40,'Return Data'!$B$7:$R$2843,14,0)</f>
        <v>5.6670999999999996</v>
      </c>
      <c r="Y40" s="66">
        <f t="shared" ref="Y40:Y49" si="16">RANK(X40,X$8:X$50,0)</f>
        <v>6</v>
      </c>
      <c r="Z40" s="65">
        <f>VLOOKUP($A40,'Return Data'!$B$7:$R$2843,16,0)</f>
        <v>7.2720000000000002</v>
      </c>
      <c r="AA40" s="67">
        <f t="shared" si="11"/>
        <v>8</v>
      </c>
    </row>
    <row r="41" spans="1:27" x14ac:dyDescent="0.3">
      <c r="A41" s="63" t="s">
        <v>151</v>
      </c>
      <c r="B41" s="64">
        <f>VLOOKUP($A41,'Return Data'!$B$7:$R$2843,3,0)</f>
        <v>44347</v>
      </c>
      <c r="C41" s="65">
        <f>VLOOKUP($A41,'Return Data'!$B$7:$R$2843,4,0)</f>
        <v>2923.2212800000002</v>
      </c>
      <c r="D41" s="65">
        <f>VLOOKUP($A41,'Return Data'!$B$7:$R$2843,5,0)</f>
        <v>3.1648000000000001</v>
      </c>
      <c r="E41" s="66">
        <f t="shared" si="0"/>
        <v>27</v>
      </c>
      <c r="F41" s="65">
        <f>VLOOKUP($A41,'Return Data'!$B$7:$R$2843,6,0)</f>
        <v>3.4525000000000001</v>
      </c>
      <c r="G41" s="66">
        <f t="shared" si="1"/>
        <v>4</v>
      </c>
      <c r="H41" s="65">
        <f>VLOOKUP($A41,'Return Data'!$B$7:$R$2843,7,0)</f>
        <v>3.3178999999999998</v>
      </c>
      <c r="I41" s="66">
        <f t="shared" si="2"/>
        <v>26</v>
      </c>
      <c r="J41" s="65">
        <f>VLOOKUP($A41,'Return Data'!$B$7:$R$2843,8,0)</f>
        <v>3.2728999999999999</v>
      </c>
      <c r="K41" s="66">
        <f t="shared" si="3"/>
        <v>21</v>
      </c>
      <c r="L41" s="65">
        <f>VLOOKUP($A41,'Return Data'!$B$7:$R$2843,9,0)</f>
        <v>3.1998000000000002</v>
      </c>
      <c r="M41" s="66">
        <f t="shared" si="4"/>
        <v>16</v>
      </c>
      <c r="N41" s="65">
        <f>VLOOKUP($A41,'Return Data'!$B$7:$R$2843,10,0)</f>
        <v>3.2037</v>
      </c>
      <c r="O41" s="66">
        <f t="shared" si="5"/>
        <v>29</v>
      </c>
      <c r="P41" s="65">
        <f>VLOOKUP($A41,'Return Data'!$B$7:$R$2843,11,0)</f>
        <v>3.1320000000000001</v>
      </c>
      <c r="Q41" s="66">
        <f t="shared" si="6"/>
        <v>30</v>
      </c>
      <c r="R41" s="65">
        <f>VLOOKUP($A41,'Return Data'!$B$7:$R$2843,12,0)</f>
        <v>3.1522000000000001</v>
      </c>
      <c r="S41" s="66">
        <f t="shared" si="7"/>
        <v>32</v>
      </c>
      <c r="T41" s="65">
        <f>VLOOKUP($A41,'Return Data'!$B$7:$R$2843,13,0)</f>
        <v>3.2002000000000002</v>
      </c>
      <c r="U41" s="66">
        <f t="shared" si="12"/>
        <v>30</v>
      </c>
      <c r="V41" s="65">
        <f>VLOOKUP($A41,'Return Data'!$B$7:$R$2843,17,0)</f>
        <v>4.2224000000000004</v>
      </c>
      <c r="W41" s="66">
        <f t="shared" si="15"/>
        <v>30</v>
      </c>
      <c r="X41" s="65">
        <f>VLOOKUP($A41,'Return Data'!$B$7:$R$2843,14,0)</f>
        <v>2.1633</v>
      </c>
      <c r="Y41" s="66">
        <f t="shared" si="16"/>
        <v>34</v>
      </c>
      <c r="Z41" s="65">
        <f>VLOOKUP($A41,'Return Data'!$B$7:$R$2843,16,0)</f>
        <v>6.0209999999999999</v>
      </c>
      <c r="AA41" s="67">
        <f t="shared" si="11"/>
        <v>34</v>
      </c>
    </row>
    <row r="42" spans="1:27" x14ac:dyDescent="0.3">
      <c r="A42" s="63" t="s">
        <v>152</v>
      </c>
      <c r="B42" s="64">
        <f>VLOOKUP($A42,'Return Data'!$B$7:$R$2843,3,0)</f>
        <v>44347</v>
      </c>
      <c r="C42" s="65">
        <f>VLOOKUP($A42,'Return Data'!$B$7:$R$2843,4,0)</f>
        <v>33.173000000000002</v>
      </c>
      <c r="D42" s="65">
        <f>VLOOKUP($A42,'Return Data'!$B$7:$R$2843,5,0)</f>
        <v>5.0620000000000003</v>
      </c>
      <c r="E42" s="66">
        <f t="shared" si="0"/>
        <v>1</v>
      </c>
      <c r="F42" s="65">
        <f>VLOOKUP($A42,'Return Data'!$B$7:$R$2843,6,0)</f>
        <v>4.5129000000000001</v>
      </c>
      <c r="G42" s="66">
        <f t="shared" si="1"/>
        <v>1</v>
      </c>
      <c r="H42" s="65">
        <f>VLOOKUP($A42,'Return Data'!$B$7:$R$2843,7,0)</f>
        <v>4.5465999999999998</v>
      </c>
      <c r="I42" s="66">
        <f t="shared" si="2"/>
        <v>1</v>
      </c>
      <c r="J42" s="65">
        <f>VLOOKUP($A42,'Return Data'!$B$7:$R$2843,8,0)</f>
        <v>4.6136999999999997</v>
      </c>
      <c r="K42" s="66">
        <f t="shared" si="3"/>
        <v>1</v>
      </c>
      <c r="L42" s="65">
        <f>VLOOKUP($A42,'Return Data'!$B$7:$R$2843,9,0)</f>
        <v>4.4927999999999999</v>
      </c>
      <c r="M42" s="66">
        <f t="shared" si="4"/>
        <v>1</v>
      </c>
      <c r="N42" s="65">
        <f>VLOOKUP($A42,'Return Data'!$B$7:$R$2843,10,0)</f>
        <v>4.7062999999999997</v>
      </c>
      <c r="O42" s="66">
        <f t="shared" si="5"/>
        <v>1</v>
      </c>
      <c r="P42" s="65">
        <f>VLOOKUP($A42,'Return Data'!$B$7:$R$2843,11,0)</f>
        <v>4.5789999999999997</v>
      </c>
      <c r="Q42" s="66">
        <f t="shared" si="6"/>
        <v>1</v>
      </c>
      <c r="R42" s="65">
        <f>VLOOKUP($A42,'Return Data'!$B$7:$R$2843,12,0)</f>
        <v>4.7746000000000004</v>
      </c>
      <c r="S42" s="66">
        <f t="shared" si="7"/>
        <v>1</v>
      </c>
      <c r="T42" s="65">
        <f>VLOOKUP($A42,'Return Data'!$B$7:$R$2843,13,0)</f>
        <v>4.8014000000000001</v>
      </c>
      <c r="U42" s="66">
        <f t="shared" si="12"/>
        <v>1</v>
      </c>
      <c r="V42" s="65">
        <f>VLOOKUP($A42,'Return Data'!$B$7:$R$2843,17,0)</f>
        <v>5.6923000000000004</v>
      </c>
      <c r="W42" s="66">
        <f t="shared" si="15"/>
        <v>1</v>
      </c>
      <c r="X42" s="65">
        <f>VLOOKUP($A42,'Return Data'!$B$7:$R$2843,14,0)</f>
        <v>6.3959999999999999</v>
      </c>
      <c r="Y42" s="66">
        <f t="shared" si="16"/>
        <v>1</v>
      </c>
      <c r="Z42" s="65">
        <f>VLOOKUP($A42,'Return Data'!$B$7:$R$2843,16,0)</f>
        <v>7.7446000000000002</v>
      </c>
      <c r="AA42" s="67">
        <f t="shared" si="11"/>
        <v>1</v>
      </c>
    </row>
    <row r="43" spans="1:27" x14ac:dyDescent="0.3">
      <c r="A43" s="63" t="s">
        <v>153</v>
      </c>
      <c r="B43" s="64">
        <f>VLOOKUP($A43,'Return Data'!$B$7:$R$2843,3,0)</f>
        <v>44347</v>
      </c>
      <c r="C43" s="65">
        <f>VLOOKUP($A43,'Return Data'!$B$7:$R$2843,4,0)</f>
        <v>27.928599999999999</v>
      </c>
      <c r="D43" s="65">
        <f>VLOOKUP($A43,'Return Data'!$B$7:$R$2843,5,0)</f>
        <v>2.8754</v>
      </c>
      <c r="E43" s="66">
        <f t="shared" si="0"/>
        <v>39</v>
      </c>
      <c r="F43" s="65">
        <f>VLOOKUP($A43,'Return Data'!$B$7:$R$2843,6,0)</f>
        <v>3.1374</v>
      </c>
      <c r="G43" s="66">
        <f t="shared" si="1"/>
        <v>33</v>
      </c>
      <c r="H43" s="65">
        <f>VLOOKUP($A43,'Return Data'!$B$7:$R$2843,7,0)</f>
        <v>3.1758000000000002</v>
      </c>
      <c r="I43" s="66">
        <f t="shared" si="2"/>
        <v>33</v>
      </c>
      <c r="J43" s="65">
        <f>VLOOKUP($A43,'Return Data'!$B$7:$R$2843,8,0)</f>
        <v>3.1497000000000002</v>
      </c>
      <c r="K43" s="66">
        <f t="shared" si="3"/>
        <v>33</v>
      </c>
      <c r="L43" s="65">
        <f>VLOOKUP($A43,'Return Data'!$B$7:$R$2843,9,0)</f>
        <v>3.0813999999999999</v>
      </c>
      <c r="M43" s="66">
        <f t="shared" si="4"/>
        <v>34</v>
      </c>
      <c r="N43" s="65">
        <f>VLOOKUP($A43,'Return Data'!$B$7:$R$2843,10,0)</f>
        <v>3.0606</v>
      </c>
      <c r="O43" s="66">
        <f t="shared" si="5"/>
        <v>34</v>
      </c>
      <c r="P43" s="65">
        <f>VLOOKUP($A43,'Return Data'!$B$7:$R$2843,11,0)</f>
        <v>3.0131000000000001</v>
      </c>
      <c r="Q43" s="66">
        <f t="shared" si="6"/>
        <v>37</v>
      </c>
      <c r="R43" s="65">
        <f>VLOOKUP($A43,'Return Data'!$B$7:$R$2843,12,0)</f>
        <v>3.0790000000000002</v>
      </c>
      <c r="S43" s="66">
        <f t="shared" si="7"/>
        <v>36</v>
      </c>
      <c r="T43" s="65">
        <f>VLOOKUP($A43,'Return Data'!$B$7:$R$2843,13,0)</f>
        <v>3.0933000000000002</v>
      </c>
      <c r="U43" s="66">
        <f t="shared" si="12"/>
        <v>32</v>
      </c>
      <c r="V43" s="65">
        <f>VLOOKUP($A43,'Return Data'!$B$7:$R$2843,17,0)</f>
        <v>4.0976999999999997</v>
      </c>
      <c r="W43" s="66">
        <f t="shared" si="15"/>
        <v>34</v>
      </c>
      <c r="X43" s="65">
        <f>VLOOKUP($A43,'Return Data'!$B$7:$R$2843,14,0)</f>
        <v>4.9931000000000001</v>
      </c>
      <c r="Y43" s="66">
        <f t="shared" si="16"/>
        <v>31</v>
      </c>
      <c r="Z43" s="65">
        <f>VLOOKUP($A43,'Return Data'!$B$7:$R$2843,16,0)</f>
        <v>7.0101000000000004</v>
      </c>
      <c r="AA43" s="67">
        <f t="shared" si="11"/>
        <v>30</v>
      </c>
    </row>
    <row r="44" spans="1:27" x14ac:dyDescent="0.3">
      <c r="A44" s="63" t="s">
        <v>156</v>
      </c>
      <c r="B44" s="64">
        <f>VLOOKUP($A44,'Return Data'!$B$7:$R$2843,3,0)</f>
        <v>44347</v>
      </c>
      <c r="C44" s="65">
        <f>VLOOKUP($A44,'Return Data'!$B$7:$R$2843,4,0)</f>
        <v>3238.7217999999998</v>
      </c>
      <c r="D44" s="65">
        <f>VLOOKUP($A44,'Return Data'!$B$7:$R$2843,5,0)</f>
        <v>3.2111000000000001</v>
      </c>
      <c r="E44" s="66">
        <f t="shared" si="0"/>
        <v>22</v>
      </c>
      <c r="F44" s="65">
        <f>VLOOKUP($A44,'Return Data'!$B$7:$R$2843,6,0)</f>
        <v>3.2282000000000002</v>
      </c>
      <c r="G44" s="66">
        <f t="shared" si="1"/>
        <v>27</v>
      </c>
      <c r="H44" s="65">
        <f>VLOOKUP($A44,'Return Data'!$B$7:$R$2843,7,0)</f>
        <v>3.3759000000000001</v>
      </c>
      <c r="I44" s="66">
        <f t="shared" si="2"/>
        <v>14</v>
      </c>
      <c r="J44" s="65">
        <f>VLOOKUP($A44,'Return Data'!$B$7:$R$2843,8,0)</f>
        <v>3.2923</v>
      </c>
      <c r="K44" s="66">
        <f t="shared" si="3"/>
        <v>17</v>
      </c>
      <c r="L44" s="65">
        <f>VLOOKUP($A44,'Return Data'!$B$7:$R$2843,9,0)</f>
        <v>3.1606000000000001</v>
      </c>
      <c r="M44" s="66">
        <f t="shared" si="4"/>
        <v>27</v>
      </c>
      <c r="N44" s="65">
        <f>VLOOKUP($A44,'Return Data'!$B$7:$R$2843,10,0)</f>
        <v>3.2644000000000002</v>
      </c>
      <c r="O44" s="66">
        <f t="shared" si="5"/>
        <v>19</v>
      </c>
      <c r="P44" s="65">
        <f>VLOOKUP($A44,'Return Data'!$B$7:$R$2843,11,0)</f>
        <v>3.161</v>
      </c>
      <c r="Q44" s="66">
        <f t="shared" si="6"/>
        <v>24</v>
      </c>
      <c r="R44" s="65">
        <f>VLOOKUP($A44,'Return Data'!$B$7:$R$2843,12,0)</f>
        <v>3.2179000000000002</v>
      </c>
      <c r="S44" s="66">
        <f t="shared" si="7"/>
        <v>24</v>
      </c>
      <c r="T44" s="65">
        <f>VLOOKUP($A44,'Return Data'!$B$7:$R$2843,13,0)</f>
        <v>3.3050000000000002</v>
      </c>
      <c r="U44" s="66">
        <f t="shared" si="12"/>
        <v>18</v>
      </c>
      <c r="V44" s="65">
        <f>VLOOKUP($A44,'Return Data'!$B$7:$R$2843,17,0)</f>
        <v>4.5408999999999997</v>
      </c>
      <c r="W44" s="66">
        <f t="shared" si="15"/>
        <v>20</v>
      </c>
      <c r="X44" s="65">
        <f>VLOOKUP($A44,'Return Data'!$B$7:$R$2843,14,0)</f>
        <v>5.5269000000000004</v>
      </c>
      <c r="Y44" s="66">
        <f t="shared" si="16"/>
        <v>21</v>
      </c>
      <c r="Z44" s="65">
        <f>VLOOKUP($A44,'Return Data'!$B$7:$R$2843,16,0)</f>
        <v>7.1871999999999998</v>
      </c>
      <c r="AA44" s="67">
        <f t="shared" si="11"/>
        <v>25</v>
      </c>
    </row>
    <row r="45" spans="1:27" x14ac:dyDescent="0.3">
      <c r="A45" s="63" t="s">
        <v>157</v>
      </c>
      <c r="B45" s="64">
        <f>VLOOKUP($A45,'Return Data'!$B$7:$R$2843,3,0)</f>
        <v>44347</v>
      </c>
      <c r="C45" s="65">
        <f>VLOOKUP($A45,'Return Data'!$B$7:$R$2843,4,0)</f>
        <v>43.631799999999998</v>
      </c>
      <c r="D45" s="65">
        <f>VLOOKUP($A45,'Return Data'!$B$7:$R$2843,5,0)</f>
        <v>3.0954999999999999</v>
      </c>
      <c r="E45" s="66">
        <f t="shared" si="0"/>
        <v>29</v>
      </c>
      <c r="F45" s="65">
        <f>VLOOKUP($A45,'Return Data'!$B$7:$R$2843,6,0)</f>
        <v>3.1797</v>
      </c>
      <c r="G45" s="66">
        <f t="shared" si="1"/>
        <v>29</v>
      </c>
      <c r="H45" s="65">
        <f>VLOOKUP($A45,'Return Data'!$B$7:$R$2843,7,0)</f>
        <v>3.2885</v>
      </c>
      <c r="I45" s="66">
        <f t="shared" si="2"/>
        <v>30</v>
      </c>
      <c r="J45" s="65">
        <f>VLOOKUP($A45,'Return Data'!$B$7:$R$2843,8,0)</f>
        <v>3.2606000000000002</v>
      </c>
      <c r="K45" s="66">
        <f t="shared" si="3"/>
        <v>26</v>
      </c>
      <c r="L45" s="65">
        <f>VLOOKUP($A45,'Return Data'!$B$7:$R$2843,9,0)</f>
        <v>3.2498999999999998</v>
      </c>
      <c r="M45" s="66">
        <f t="shared" si="4"/>
        <v>11</v>
      </c>
      <c r="N45" s="65">
        <f>VLOOKUP($A45,'Return Data'!$B$7:$R$2843,10,0)</f>
        <v>3.3340000000000001</v>
      </c>
      <c r="O45" s="66">
        <f t="shared" si="5"/>
        <v>9</v>
      </c>
      <c r="P45" s="65">
        <f>VLOOKUP($A45,'Return Data'!$B$7:$R$2843,11,0)</f>
        <v>3.2362000000000002</v>
      </c>
      <c r="Q45" s="66">
        <f t="shared" si="6"/>
        <v>13</v>
      </c>
      <c r="R45" s="65">
        <f>VLOOKUP($A45,'Return Data'!$B$7:$R$2843,12,0)</f>
        <v>3.2913999999999999</v>
      </c>
      <c r="S45" s="66">
        <f t="shared" si="7"/>
        <v>7</v>
      </c>
      <c r="T45" s="65">
        <f>VLOOKUP($A45,'Return Data'!$B$7:$R$2843,13,0)</f>
        <v>3.3492999999999999</v>
      </c>
      <c r="U45" s="66">
        <f t="shared" si="12"/>
        <v>10</v>
      </c>
      <c r="V45" s="65">
        <f>VLOOKUP($A45,'Return Data'!$B$7:$R$2843,17,0)</f>
        <v>4.5810000000000004</v>
      </c>
      <c r="W45" s="66">
        <f t="shared" si="15"/>
        <v>17</v>
      </c>
      <c r="X45" s="65">
        <f>VLOOKUP($A45,'Return Data'!$B$7:$R$2843,14,0)</f>
        <v>5.5915999999999997</v>
      </c>
      <c r="Y45" s="66">
        <f t="shared" si="16"/>
        <v>15</v>
      </c>
      <c r="Z45" s="65">
        <f>VLOOKUP($A45,'Return Data'!$B$7:$R$2843,16,0)</f>
        <v>7.2423999999999999</v>
      </c>
      <c r="AA45" s="67">
        <f t="shared" si="11"/>
        <v>15</v>
      </c>
    </row>
    <row r="46" spans="1:27" x14ac:dyDescent="0.3">
      <c r="A46" s="63" t="s">
        <v>158</v>
      </c>
      <c r="B46" s="64">
        <f>VLOOKUP($A46,'Return Data'!$B$7:$R$2843,3,0)</f>
        <v>44347</v>
      </c>
      <c r="C46" s="65">
        <f>VLOOKUP($A46,'Return Data'!$B$7:$R$2843,4,0)</f>
        <v>3265.1026999999999</v>
      </c>
      <c r="D46" s="65">
        <f>VLOOKUP($A46,'Return Data'!$B$7:$R$2843,5,0)</f>
        <v>3.1962999999999999</v>
      </c>
      <c r="E46" s="66">
        <f t="shared" si="0"/>
        <v>24</v>
      </c>
      <c r="F46" s="65">
        <f>VLOOKUP($A46,'Return Data'!$B$7:$R$2843,6,0)</f>
        <v>3.2681</v>
      </c>
      <c r="G46" s="66">
        <f t="shared" si="1"/>
        <v>22</v>
      </c>
      <c r="H46" s="65">
        <f>VLOOKUP($A46,'Return Data'!$B$7:$R$2843,7,0)</f>
        <v>3.4110999999999998</v>
      </c>
      <c r="I46" s="66">
        <f t="shared" si="2"/>
        <v>5</v>
      </c>
      <c r="J46" s="65">
        <f>VLOOKUP($A46,'Return Data'!$B$7:$R$2843,8,0)</f>
        <v>3.2972999999999999</v>
      </c>
      <c r="K46" s="66">
        <f t="shared" si="3"/>
        <v>15</v>
      </c>
      <c r="L46" s="65">
        <f>VLOOKUP($A46,'Return Data'!$B$7:$R$2843,9,0)</f>
        <v>3.1677</v>
      </c>
      <c r="M46" s="66">
        <f t="shared" si="4"/>
        <v>24</v>
      </c>
      <c r="N46" s="65">
        <f>VLOOKUP($A46,'Return Data'!$B$7:$R$2843,10,0)</f>
        <v>3.2709000000000001</v>
      </c>
      <c r="O46" s="66">
        <f t="shared" si="5"/>
        <v>17</v>
      </c>
      <c r="P46" s="65">
        <f>VLOOKUP($A46,'Return Data'!$B$7:$R$2843,11,0)</f>
        <v>3.1435</v>
      </c>
      <c r="Q46" s="66">
        <f t="shared" si="6"/>
        <v>28</v>
      </c>
      <c r="R46" s="65">
        <f>VLOOKUP($A46,'Return Data'!$B$7:$R$2843,12,0)</f>
        <v>3.2275999999999998</v>
      </c>
      <c r="S46" s="66">
        <f t="shared" si="7"/>
        <v>19</v>
      </c>
      <c r="T46" s="65">
        <f>VLOOKUP($A46,'Return Data'!$B$7:$R$2843,13,0)</f>
        <v>3.3191000000000002</v>
      </c>
      <c r="U46" s="66">
        <f t="shared" si="12"/>
        <v>15</v>
      </c>
      <c r="V46" s="65">
        <f>VLOOKUP($A46,'Return Data'!$B$7:$R$2843,17,0)</f>
        <v>4.6524999999999999</v>
      </c>
      <c r="W46" s="66">
        <f t="shared" si="15"/>
        <v>10</v>
      </c>
      <c r="X46" s="65">
        <f>VLOOKUP($A46,'Return Data'!$B$7:$R$2843,14,0)</f>
        <v>5.6298000000000004</v>
      </c>
      <c r="Y46" s="66">
        <f t="shared" si="16"/>
        <v>10</v>
      </c>
      <c r="Z46" s="65">
        <f>VLOOKUP($A46,'Return Data'!$B$7:$R$2843,16,0)</f>
        <v>7.2910000000000004</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44347</v>
      </c>
      <c r="C48" s="65">
        <f>VLOOKUP($A48,'Return Data'!$B$7:$R$2843,4,0)</f>
        <v>1992.8870999999999</v>
      </c>
      <c r="D48" s="65">
        <f>VLOOKUP($A48,'Return Data'!$B$7:$R$2843,5,0)</f>
        <v>3.3885999999999998</v>
      </c>
      <c r="E48" s="66">
        <f t="shared" si="0"/>
        <v>9</v>
      </c>
      <c r="F48" s="65">
        <f>VLOOKUP($A48,'Return Data'!$B$7:$R$2843,6,0)</f>
        <v>3.3519999999999999</v>
      </c>
      <c r="G48" s="66">
        <f t="shared" si="1"/>
        <v>10</v>
      </c>
      <c r="H48" s="65">
        <f>VLOOKUP($A48,'Return Data'!$B$7:$R$2843,7,0)</f>
        <v>3.3818999999999999</v>
      </c>
      <c r="I48" s="66">
        <f t="shared" si="2"/>
        <v>12</v>
      </c>
      <c r="J48" s="65">
        <f>VLOOKUP($A48,'Return Data'!$B$7:$R$2843,8,0)</f>
        <v>3.3304999999999998</v>
      </c>
      <c r="K48" s="66">
        <f t="shared" si="3"/>
        <v>8</v>
      </c>
      <c r="L48" s="65">
        <f>VLOOKUP($A48,'Return Data'!$B$7:$R$2843,9,0)</f>
        <v>3.2566000000000002</v>
      </c>
      <c r="M48" s="66">
        <f t="shared" si="4"/>
        <v>8</v>
      </c>
      <c r="N48" s="65">
        <f>VLOOKUP($A48,'Return Data'!$B$7:$R$2843,10,0)</f>
        <v>3.3250999999999999</v>
      </c>
      <c r="O48" s="66">
        <f t="shared" si="5"/>
        <v>11</v>
      </c>
      <c r="P48" s="65">
        <f>VLOOKUP($A48,'Return Data'!$B$7:$R$2843,11,0)</f>
        <v>3.2317</v>
      </c>
      <c r="Q48" s="66">
        <f t="shared" si="6"/>
        <v>15</v>
      </c>
      <c r="R48" s="65">
        <f>VLOOKUP($A48,'Return Data'!$B$7:$R$2843,12,0)</f>
        <v>3.2627000000000002</v>
      </c>
      <c r="S48" s="66">
        <f t="shared" si="7"/>
        <v>11</v>
      </c>
      <c r="T48" s="65">
        <f>VLOOKUP($A48,'Return Data'!$B$7:$R$2843,13,0)</f>
        <v>3.3411</v>
      </c>
      <c r="U48" s="66">
        <f t="shared" si="12"/>
        <v>13</v>
      </c>
      <c r="V48" s="65">
        <f>VLOOKUP($A48,'Return Data'!$B$7:$R$2843,17,0)</f>
        <v>4.6200999999999999</v>
      </c>
      <c r="W48" s="66">
        <f t="shared" si="15"/>
        <v>13</v>
      </c>
      <c r="X48" s="65">
        <f>VLOOKUP($A48,'Return Data'!$B$7:$R$2843,14,0)</f>
        <v>4.3228999999999997</v>
      </c>
      <c r="Y48" s="66">
        <f t="shared" si="16"/>
        <v>33</v>
      </c>
      <c r="Z48" s="65">
        <f>VLOOKUP($A48,'Return Data'!$B$7:$R$2843,16,0)</f>
        <v>6.7409999999999997</v>
      </c>
      <c r="AA48" s="67">
        <f t="shared" si="11"/>
        <v>31</v>
      </c>
    </row>
    <row r="49" spans="1:27" x14ac:dyDescent="0.3">
      <c r="A49" s="63" t="s">
        <v>161</v>
      </c>
      <c r="B49" s="64">
        <f>VLOOKUP($A49,'Return Data'!$B$7:$R$2843,3,0)</f>
        <v>44347</v>
      </c>
      <c r="C49" s="65">
        <f>VLOOKUP($A49,'Return Data'!$B$7:$R$2843,4,0)</f>
        <v>3388.6138000000001</v>
      </c>
      <c r="D49" s="65">
        <f>VLOOKUP($A49,'Return Data'!$B$7:$R$2843,5,0)</f>
        <v>3.3384</v>
      </c>
      <c r="E49" s="66">
        <f t="shared" si="0"/>
        <v>11</v>
      </c>
      <c r="F49" s="65">
        <f>VLOOKUP($A49,'Return Data'!$B$7:$R$2843,6,0)</f>
        <v>3.3134999999999999</v>
      </c>
      <c r="G49" s="66">
        <f t="shared" si="1"/>
        <v>16</v>
      </c>
      <c r="H49" s="65">
        <f>VLOOKUP($A49,'Return Data'!$B$7:$R$2843,7,0)</f>
        <v>3.3717999999999999</v>
      </c>
      <c r="I49" s="66">
        <f t="shared" si="2"/>
        <v>15</v>
      </c>
      <c r="J49" s="65">
        <f>VLOOKUP($A49,'Return Data'!$B$7:$R$2843,8,0)</f>
        <v>3.2947000000000002</v>
      </c>
      <c r="K49" s="66">
        <f t="shared" si="3"/>
        <v>16</v>
      </c>
      <c r="L49" s="65">
        <f>VLOOKUP($A49,'Return Data'!$B$7:$R$2843,9,0)</f>
        <v>3.1983999999999999</v>
      </c>
      <c r="M49" s="66">
        <f t="shared" si="4"/>
        <v>17</v>
      </c>
      <c r="N49" s="65">
        <f>VLOOKUP($A49,'Return Data'!$B$7:$R$2843,10,0)</f>
        <v>3.2681</v>
      </c>
      <c r="O49" s="66">
        <f t="shared" si="5"/>
        <v>18</v>
      </c>
      <c r="P49" s="65">
        <f>VLOOKUP($A49,'Return Data'!$B$7:$R$2843,11,0)</f>
        <v>3.1857000000000002</v>
      </c>
      <c r="Q49" s="66">
        <f t="shared" si="6"/>
        <v>20</v>
      </c>
      <c r="R49" s="65">
        <f>VLOOKUP($A49,'Return Data'!$B$7:$R$2843,12,0)</f>
        <v>3.2385000000000002</v>
      </c>
      <c r="S49" s="66">
        <f t="shared" si="7"/>
        <v>15</v>
      </c>
      <c r="T49" s="65">
        <f>VLOOKUP($A49,'Return Data'!$B$7:$R$2843,13,0)</f>
        <v>3.3281000000000001</v>
      </c>
      <c r="U49" s="66">
        <f t="shared" si="12"/>
        <v>14</v>
      </c>
      <c r="V49" s="65">
        <f>VLOOKUP($A49,'Return Data'!$B$7:$R$2843,17,0)</f>
        <v>4.5796000000000001</v>
      </c>
      <c r="W49" s="66">
        <f t="shared" si="15"/>
        <v>18</v>
      </c>
      <c r="X49" s="65">
        <f>VLOOKUP($A49,'Return Data'!$B$7:$R$2843,14,0)</f>
        <v>5.5888</v>
      </c>
      <c r="Y49" s="66">
        <f t="shared" si="16"/>
        <v>16</v>
      </c>
      <c r="Z49" s="65">
        <f>VLOOKUP($A49,'Return Data'!$B$7:$R$2843,16,0)</f>
        <v>7.2215999999999996</v>
      </c>
      <c r="AA49" s="67">
        <f t="shared" si="11"/>
        <v>20</v>
      </c>
    </row>
    <row r="50" spans="1:27" x14ac:dyDescent="0.3">
      <c r="A50" s="63" t="s">
        <v>162</v>
      </c>
      <c r="B50" s="64">
        <f>VLOOKUP($A50,'Return Data'!$B$7:$R$2843,3,0)</f>
        <v>44347</v>
      </c>
      <c r="C50" s="65">
        <f>VLOOKUP($A50,'Return Data'!$B$7:$R$2843,4,0)</f>
        <v>1117.6648</v>
      </c>
      <c r="D50" s="65">
        <f>VLOOKUP($A50,'Return Data'!$B$7:$R$2843,5,0)</f>
        <v>2.9165000000000001</v>
      </c>
      <c r="E50" s="66">
        <f t="shared" si="0"/>
        <v>38</v>
      </c>
      <c r="F50" s="65">
        <f>VLOOKUP($A50,'Return Data'!$B$7:$R$2843,6,0)</f>
        <v>2.9441999999999999</v>
      </c>
      <c r="G50" s="66">
        <f t="shared" si="1"/>
        <v>38</v>
      </c>
      <c r="H50" s="65">
        <f>VLOOKUP($A50,'Return Data'!$B$7:$R$2843,7,0)</f>
        <v>2.9702000000000002</v>
      </c>
      <c r="I50" s="66">
        <f t="shared" si="2"/>
        <v>40</v>
      </c>
      <c r="J50" s="65">
        <f>VLOOKUP($A50,'Return Data'!$B$7:$R$2843,8,0)</f>
        <v>2.992</v>
      </c>
      <c r="K50" s="66">
        <f t="shared" si="3"/>
        <v>37</v>
      </c>
      <c r="L50" s="65">
        <f>VLOOKUP($A50,'Return Data'!$B$7:$R$2843,9,0)</f>
        <v>3.0247999999999999</v>
      </c>
      <c r="M50" s="66">
        <f t="shared" si="4"/>
        <v>35</v>
      </c>
      <c r="N50" s="65">
        <f>VLOOKUP($A50,'Return Data'!$B$7:$R$2843,10,0)</f>
        <v>2.9996999999999998</v>
      </c>
      <c r="O50" s="66">
        <f t="shared" si="5"/>
        <v>35</v>
      </c>
      <c r="P50" s="65">
        <f>VLOOKUP($A50,'Return Data'!$B$7:$R$2843,11,0)</f>
        <v>2.9752999999999998</v>
      </c>
      <c r="Q50" s="66">
        <f t="shared" si="6"/>
        <v>39</v>
      </c>
      <c r="R50" s="65">
        <f>VLOOKUP($A50,'Return Data'!$B$7:$R$2843,12,0)</f>
        <v>3.0259999999999998</v>
      </c>
      <c r="S50" s="66">
        <f t="shared" si="7"/>
        <v>38</v>
      </c>
      <c r="T50" s="65">
        <f>VLOOKUP($A50,'Return Data'!$B$7:$R$2843,13,0)</f>
        <v>3.0346000000000002</v>
      </c>
      <c r="U50" s="66">
        <f t="shared" si="12"/>
        <v>35</v>
      </c>
      <c r="V50" s="65"/>
      <c r="W50" s="66"/>
      <c r="X50" s="65"/>
      <c r="Y50" s="66"/>
      <c r="Z50" s="65">
        <f>VLOOKUP($A50,'Return Data'!$B$7:$R$2843,16,0)</f>
        <v>4.7897999999999996</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3.1410209302325587</v>
      </c>
      <c r="E52" s="74"/>
      <c r="F52" s="75">
        <f>AVERAGE(F8:F50)</f>
        <v>3.1560627906976739</v>
      </c>
      <c r="G52" s="74"/>
      <c r="H52" s="75">
        <f>AVERAGE(H8:H50)</f>
        <v>3.2062511627906982</v>
      </c>
      <c r="I52" s="74"/>
      <c r="J52" s="75">
        <f>AVERAGE(J8:J50)</f>
        <v>3.1631604651162779</v>
      </c>
      <c r="K52" s="74"/>
      <c r="L52" s="75">
        <f>AVERAGE(L8:L50)</f>
        <v>3.0962348837209297</v>
      </c>
      <c r="M52" s="74"/>
      <c r="N52" s="75">
        <f>AVERAGE(N8:N50)</f>
        <v>3.1572348837209301</v>
      </c>
      <c r="O52" s="74"/>
      <c r="P52" s="75">
        <f>AVERAGE(P8:P50)</f>
        <v>3.1175046511627911</v>
      </c>
      <c r="Q52" s="74"/>
      <c r="R52" s="75">
        <f>AVERAGE(R8:R50)</f>
        <v>3.153513953488372</v>
      </c>
      <c r="S52" s="74"/>
      <c r="T52" s="75">
        <f>AVERAGE(T8:T50)</f>
        <v>3.218030769230769</v>
      </c>
      <c r="U52" s="74"/>
      <c r="V52" s="75">
        <f>AVERAGE(V8:V50)</f>
        <v>4.4138666666666664</v>
      </c>
      <c r="W52" s="74"/>
      <c r="X52" s="75">
        <f>AVERAGE(X8:X50)</f>
        <v>5.2624885714285714</v>
      </c>
      <c r="Y52" s="74"/>
      <c r="Z52" s="75">
        <f>AVERAGE(Z8:Z50)</f>
        <v>6.3977023255813954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5.0620000000000003</v>
      </c>
      <c r="E54" s="78"/>
      <c r="F54" s="79">
        <f>MAX(F8:F50)</f>
        <v>4.5129000000000001</v>
      </c>
      <c r="G54" s="78"/>
      <c r="H54" s="79">
        <f>MAX(H8:H50)</f>
        <v>4.5465999999999998</v>
      </c>
      <c r="I54" s="78"/>
      <c r="J54" s="79">
        <f>MAX(J8:J50)</f>
        <v>4.6136999999999997</v>
      </c>
      <c r="K54" s="78"/>
      <c r="L54" s="79">
        <f>MAX(L8:L50)</f>
        <v>4.4927999999999999</v>
      </c>
      <c r="M54" s="78"/>
      <c r="N54" s="79">
        <f>MAX(N8:N50)</f>
        <v>4.7062999999999997</v>
      </c>
      <c r="O54" s="78"/>
      <c r="P54" s="79">
        <f>MAX(P8:P50)</f>
        <v>4.5789999999999997</v>
      </c>
      <c r="Q54" s="78"/>
      <c r="R54" s="79">
        <f>MAX(R8:R50)</f>
        <v>4.7746000000000004</v>
      </c>
      <c r="S54" s="78"/>
      <c r="T54" s="79">
        <f>MAX(T8:T50)</f>
        <v>4.8014000000000001</v>
      </c>
      <c r="U54" s="78"/>
      <c r="V54" s="79">
        <f>MAX(V8:V50)</f>
        <v>5.6923000000000004</v>
      </c>
      <c r="W54" s="78"/>
      <c r="X54" s="79">
        <f>MAX(X8:X50)</f>
        <v>6.3959999999999999</v>
      </c>
      <c r="Y54" s="78"/>
      <c r="Z54" s="79">
        <f>MAX(Z8:Z50)</f>
        <v>7.7446000000000002</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44347</v>
      </c>
      <c r="C8" s="65">
        <f>VLOOKUP($A8,'Return Data'!$B$7:$R$2843,4,0)</f>
        <v>331.02839999999998</v>
      </c>
      <c r="D8" s="65">
        <f>VLOOKUP($A8,'Return Data'!$B$7:$R$2843,5,0)</f>
        <v>3.3742999999999999</v>
      </c>
      <c r="E8" s="66">
        <f t="shared" ref="E8:E45" si="0">RANK(D8,D$8:D$45,0)</f>
        <v>7</v>
      </c>
      <c r="F8" s="65">
        <f>VLOOKUP($A8,'Return Data'!$B$7:$R$2843,6,0)</f>
        <v>3.3088000000000002</v>
      </c>
      <c r="G8" s="66">
        <f t="shared" ref="G8:G45" si="1">RANK(F8,F$8:F$45,0)</f>
        <v>8</v>
      </c>
      <c r="H8" s="65">
        <f>VLOOKUP($A8,'Return Data'!$B$7:$R$2843,7,0)</f>
        <v>3.2942</v>
      </c>
      <c r="I8" s="66">
        <f t="shared" ref="I8:I45" si="2">RANK(H8,H$8:H$45,0)</f>
        <v>8</v>
      </c>
      <c r="J8" s="65">
        <f>VLOOKUP($A8,'Return Data'!$B$7:$R$2843,8,0)</f>
        <v>3.23</v>
      </c>
      <c r="K8" s="66">
        <f t="shared" ref="K8:K45" si="3">RANK(J8,J$8:J$45,0)</f>
        <v>6</v>
      </c>
      <c r="L8" s="65">
        <f>VLOOKUP($A8,'Return Data'!$B$7:$R$2843,9,0)</f>
        <v>3.1204999999999998</v>
      </c>
      <c r="M8" s="66">
        <f t="shared" ref="M8:M45" si="4">RANK(L8,L$8:L$45,0)</f>
        <v>15</v>
      </c>
      <c r="N8" s="65">
        <f>VLOOKUP($A8,'Return Data'!$B$7:$R$2843,10,0)</f>
        <v>3.1720000000000002</v>
      </c>
      <c r="O8" s="66">
        <f t="shared" ref="O8:O45" si="5">RANK(N8,N$8:N$45,0)</f>
        <v>21</v>
      </c>
      <c r="P8" s="65">
        <f>VLOOKUP($A8,'Return Data'!$B$7:$R$2843,11,0)</f>
        <v>3.0731999999999999</v>
      </c>
      <c r="Q8" s="66">
        <f t="shared" ref="Q8:Q45" si="6">RANK(P8,P$8:P$45,0)</f>
        <v>20</v>
      </c>
      <c r="R8" s="65">
        <f>VLOOKUP($A8,'Return Data'!$B$7:$R$2843,12,0)</f>
        <v>3.1254</v>
      </c>
      <c r="S8" s="66">
        <f t="shared" ref="S8:S45" si="7">RANK(R8,R$8:R$45,0)</f>
        <v>18</v>
      </c>
      <c r="T8" s="65">
        <f>VLOOKUP($A8,'Return Data'!$B$7:$R$2843,13,0)</f>
        <v>3.2829000000000002</v>
      </c>
      <c r="U8" s="66">
        <f t="shared" ref="U8:U45" si="8">RANK(T8,T$8:T$45,0)</f>
        <v>5</v>
      </c>
      <c r="V8" s="65">
        <f>VLOOKUP($A8,'Return Data'!$B$7:$R$2843,17,0)</f>
        <v>4.5830000000000002</v>
      </c>
      <c r="W8" s="66">
        <f t="shared" ref="W8:W23" si="9">RANK(V8,V$8:V$45,0)</f>
        <v>4</v>
      </c>
      <c r="X8" s="65">
        <f>VLOOKUP($A8,'Return Data'!$B$7:$R$2843,14,0)</f>
        <v>5.5593000000000004</v>
      </c>
      <c r="Y8" s="66">
        <f t="shared" ref="Y8:Y23" si="10">RANK(X8,X$8:X$45,0)</f>
        <v>4</v>
      </c>
      <c r="Z8" s="65">
        <f>VLOOKUP($A8,'Return Data'!$B$7:$R$2843,16,0)</f>
        <v>7.2149999999999999</v>
      </c>
      <c r="AA8" s="67">
        <f t="shared" ref="AA8:AA45" si="11">RANK(Z8,Z$8:Z$45,0)</f>
        <v>16</v>
      </c>
    </row>
    <row r="9" spans="1:27" x14ac:dyDescent="0.3">
      <c r="A9" s="63" t="s">
        <v>228</v>
      </c>
      <c r="B9" s="64">
        <f>VLOOKUP($A9,'Return Data'!$B$7:$R$2843,3,0)</f>
        <v>44347</v>
      </c>
      <c r="C9" s="65">
        <f>VLOOKUP($A9,'Return Data'!$B$7:$R$2843,4,0)</f>
        <v>2284.5807</v>
      </c>
      <c r="D9" s="65">
        <f>VLOOKUP($A9,'Return Data'!$B$7:$R$2843,5,0)</f>
        <v>3.3889999999999998</v>
      </c>
      <c r="E9" s="66">
        <f t="shared" si="0"/>
        <v>4</v>
      </c>
      <c r="F9" s="65">
        <f>VLOOKUP($A9,'Return Data'!$B$7:$R$2843,6,0)</f>
        <v>3.2521</v>
      </c>
      <c r="G9" s="66">
        <f t="shared" si="1"/>
        <v>11</v>
      </c>
      <c r="H9" s="65">
        <f>VLOOKUP($A9,'Return Data'!$B$7:$R$2843,7,0)</f>
        <v>3.2846000000000002</v>
      </c>
      <c r="I9" s="66">
        <f t="shared" si="2"/>
        <v>12</v>
      </c>
      <c r="J9" s="65">
        <f>VLOOKUP($A9,'Return Data'!$B$7:$R$2843,8,0)</f>
        <v>3.1941999999999999</v>
      </c>
      <c r="K9" s="66">
        <f t="shared" si="3"/>
        <v>19</v>
      </c>
      <c r="L9" s="65">
        <f>VLOOKUP($A9,'Return Data'!$B$7:$R$2843,9,0)</f>
        <v>3.0981999999999998</v>
      </c>
      <c r="M9" s="66">
        <f t="shared" si="4"/>
        <v>20</v>
      </c>
      <c r="N9" s="65">
        <f>VLOOKUP($A9,'Return Data'!$B$7:$R$2843,10,0)</f>
        <v>3.1825000000000001</v>
      </c>
      <c r="O9" s="66">
        <f t="shared" si="5"/>
        <v>17</v>
      </c>
      <c r="P9" s="65">
        <f>VLOOKUP($A9,'Return Data'!$B$7:$R$2843,11,0)</f>
        <v>3.0859000000000001</v>
      </c>
      <c r="Q9" s="66">
        <f t="shared" si="6"/>
        <v>16</v>
      </c>
      <c r="R9" s="65">
        <f>VLOOKUP($A9,'Return Data'!$B$7:$R$2843,12,0)</f>
        <v>3.1509999999999998</v>
      </c>
      <c r="S9" s="66">
        <f t="shared" si="7"/>
        <v>10</v>
      </c>
      <c r="T9" s="65">
        <f>VLOOKUP($A9,'Return Data'!$B$7:$R$2843,13,0)</f>
        <v>3.2351999999999999</v>
      </c>
      <c r="U9" s="66">
        <f t="shared" si="8"/>
        <v>13</v>
      </c>
      <c r="V9" s="65">
        <f>VLOOKUP($A9,'Return Data'!$B$7:$R$2843,17,0)</f>
        <v>4.5473999999999997</v>
      </c>
      <c r="W9" s="66">
        <f t="shared" si="9"/>
        <v>6</v>
      </c>
      <c r="X9" s="65">
        <f>VLOOKUP($A9,'Return Data'!$B$7:$R$2843,14,0)</f>
        <v>5.5465</v>
      </c>
      <c r="Y9" s="66">
        <f t="shared" si="10"/>
        <v>7</v>
      </c>
      <c r="Z9" s="65">
        <f>VLOOKUP($A9,'Return Data'!$B$7:$R$2843,16,0)</f>
        <v>7.3497000000000003</v>
      </c>
      <c r="AA9" s="67">
        <f t="shared" si="11"/>
        <v>9</v>
      </c>
    </row>
    <row r="10" spans="1:27" x14ac:dyDescent="0.3">
      <c r="A10" s="63" t="s">
        <v>229</v>
      </c>
      <c r="B10" s="64">
        <f>VLOOKUP($A10,'Return Data'!$B$7:$R$2843,3,0)</f>
        <v>44347</v>
      </c>
      <c r="C10" s="65">
        <f>VLOOKUP($A10,'Return Data'!$B$7:$R$2843,4,0)</f>
        <v>2363.2728000000002</v>
      </c>
      <c r="D10" s="65">
        <f>VLOOKUP($A10,'Return Data'!$B$7:$R$2843,5,0)</f>
        <v>3.2406000000000001</v>
      </c>
      <c r="E10" s="66">
        <f t="shared" si="0"/>
        <v>13</v>
      </c>
      <c r="F10" s="65">
        <f>VLOOKUP($A10,'Return Data'!$B$7:$R$2843,6,0)</f>
        <v>3.2242000000000002</v>
      </c>
      <c r="G10" s="66">
        <f t="shared" si="1"/>
        <v>15</v>
      </c>
      <c r="H10" s="65">
        <f>VLOOKUP($A10,'Return Data'!$B$7:$R$2843,7,0)</f>
        <v>3.2484999999999999</v>
      </c>
      <c r="I10" s="66">
        <f t="shared" si="2"/>
        <v>23</v>
      </c>
      <c r="J10" s="65">
        <f>VLOOKUP($A10,'Return Data'!$B$7:$R$2843,8,0)</f>
        <v>3.2294</v>
      </c>
      <c r="K10" s="66">
        <f t="shared" si="3"/>
        <v>8</v>
      </c>
      <c r="L10" s="65">
        <f>VLOOKUP($A10,'Return Data'!$B$7:$R$2843,9,0)</f>
        <v>3.1663999999999999</v>
      </c>
      <c r="M10" s="66">
        <f t="shared" si="4"/>
        <v>7</v>
      </c>
      <c r="N10" s="65">
        <f>VLOOKUP($A10,'Return Data'!$B$7:$R$2843,10,0)</f>
        <v>3.2942</v>
      </c>
      <c r="O10" s="66">
        <f t="shared" si="5"/>
        <v>3</v>
      </c>
      <c r="P10" s="65">
        <f>VLOOKUP($A10,'Return Data'!$B$7:$R$2843,11,0)</f>
        <v>3.1568999999999998</v>
      </c>
      <c r="Q10" s="66">
        <f t="shared" si="6"/>
        <v>7</v>
      </c>
      <c r="R10" s="65">
        <f>VLOOKUP($A10,'Return Data'!$B$7:$R$2843,12,0)</f>
        <v>3.1852</v>
      </c>
      <c r="S10" s="66">
        <f t="shared" si="7"/>
        <v>7</v>
      </c>
      <c r="T10" s="65">
        <f>VLOOKUP($A10,'Return Data'!$B$7:$R$2843,13,0)</f>
        <v>3.1962999999999999</v>
      </c>
      <c r="U10" s="66">
        <f t="shared" si="8"/>
        <v>20</v>
      </c>
      <c r="V10" s="65">
        <f>VLOOKUP($A10,'Return Data'!$B$7:$R$2843,17,0)</f>
        <v>4.4901</v>
      </c>
      <c r="W10" s="66">
        <f t="shared" si="9"/>
        <v>16</v>
      </c>
      <c r="X10" s="65">
        <f>VLOOKUP($A10,'Return Data'!$B$7:$R$2843,14,0)</f>
        <v>5.5058999999999996</v>
      </c>
      <c r="Y10" s="66">
        <f t="shared" si="10"/>
        <v>12</v>
      </c>
      <c r="Z10" s="65">
        <f>VLOOKUP($A10,'Return Data'!$B$7:$R$2843,16,0)</f>
        <v>7.2282999999999999</v>
      </c>
      <c r="AA10" s="67">
        <f t="shared" si="11"/>
        <v>15</v>
      </c>
    </row>
    <row r="11" spans="1:27" x14ac:dyDescent="0.3">
      <c r="A11" s="63" t="s">
        <v>230</v>
      </c>
      <c r="B11" s="64">
        <f>VLOOKUP($A11,'Return Data'!$B$7:$R$2843,3,0)</f>
        <v>44347</v>
      </c>
      <c r="C11" s="65">
        <f>VLOOKUP($A11,'Return Data'!$B$7:$R$2843,4,0)</f>
        <v>3158.0391</v>
      </c>
      <c r="D11" s="65">
        <f>VLOOKUP($A11,'Return Data'!$B$7:$R$2843,5,0)</f>
        <v>3.1682999999999999</v>
      </c>
      <c r="E11" s="66">
        <f t="shared" si="0"/>
        <v>18</v>
      </c>
      <c r="F11" s="65">
        <f>VLOOKUP($A11,'Return Data'!$B$7:$R$2843,6,0)</f>
        <v>3.3477000000000001</v>
      </c>
      <c r="G11" s="66">
        <f t="shared" si="1"/>
        <v>5</v>
      </c>
      <c r="H11" s="65">
        <f>VLOOKUP($A11,'Return Data'!$B$7:$R$2843,7,0)</f>
        <v>3.2936999999999999</v>
      </c>
      <c r="I11" s="66">
        <f t="shared" si="2"/>
        <v>9</v>
      </c>
      <c r="J11" s="65">
        <f>VLOOKUP($A11,'Return Data'!$B$7:$R$2843,8,0)</f>
        <v>3.2517</v>
      </c>
      <c r="K11" s="66">
        <f t="shared" si="3"/>
        <v>5</v>
      </c>
      <c r="L11" s="65">
        <f>VLOOKUP($A11,'Return Data'!$B$7:$R$2843,9,0)</f>
        <v>3.1951000000000001</v>
      </c>
      <c r="M11" s="66">
        <f t="shared" si="4"/>
        <v>4</v>
      </c>
      <c r="N11" s="65">
        <f>VLOOKUP($A11,'Return Data'!$B$7:$R$2843,10,0)</f>
        <v>3.2433000000000001</v>
      </c>
      <c r="O11" s="66">
        <f t="shared" si="5"/>
        <v>7</v>
      </c>
      <c r="P11" s="65">
        <f>VLOOKUP($A11,'Return Data'!$B$7:$R$2843,11,0)</f>
        <v>3.2031999999999998</v>
      </c>
      <c r="Q11" s="66">
        <f t="shared" si="6"/>
        <v>4</v>
      </c>
      <c r="R11" s="65">
        <f>VLOOKUP($A11,'Return Data'!$B$7:$R$2843,12,0)</f>
        <v>3.2221000000000002</v>
      </c>
      <c r="S11" s="66">
        <f t="shared" si="7"/>
        <v>4</v>
      </c>
      <c r="T11" s="65">
        <f>VLOOKUP($A11,'Return Data'!$B$7:$R$2843,13,0)</f>
        <v>3.2376999999999998</v>
      </c>
      <c r="U11" s="66">
        <f t="shared" si="8"/>
        <v>12</v>
      </c>
      <c r="V11" s="65">
        <f>VLOOKUP($A11,'Return Data'!$B$7:$R$2843,17,0)</f>
        <v>4.5168999999999997</v>
      </c>
      <c r="W11" s="66">
        <f t="shared" si="9"/>
        <v>12</v>
      </c>
      <c r="X11" s="65">
        <f>VLOOKUP($A11,'Return Data'!$B$7:$R$2843,14,0)</f>
        <v>5.5201000000000002</v>
      </c>
      <c r="Y11" s="66">
        <f t="shared" si="10"/>
        <v>9</v>
      </c>
      <c r="Z11" s="65">
        <f>VLOOKUP($A11,'Return Data'!$B$7:$R$2843,16,0)</f>
        <v>7.1050000000000004</v>
      </c>
      <c r="AA11" s="67">
        <f t="shared" si="11"/>
        <v>18</v>
      </c>
    </row>
    <row r="12" spans="1:27" x14ac:dyDescent="0.3">
      <c r="A12" s="63" t="s">
        <v>231</v>
      </c>
      <c r="B12" s="64">
        <f>VLOOKUP($A12,'Return Data'!$B$7:$R$2843,3,0)</f>
        <v>44347</v>
      </c>
      <c r="C12" s="65">
        <f>VLOOKUP($A12,'Return Data'!$B$7:$R$2843,4,0)</f>
        <v>2361.0821999999998</v>
      </c>
      <c r="D12" s="65">
        <f>VLOOKUP($A12,'Return Data'!$B$7:$R$2843,5,0)</f>
        <v>3.1122000000000001</v>
      </c>
      <c r="E12" s="66">
        <f t="shared" si="0"/>
        <v>23</v>
      </c>
      <c r="F12" s="65">
        <f>VLOOKUP($A12,'Return Data'!$B$7:$R$2843,6,0)</f>
        <v>3.1225000000000001</v>
      </c>
      <c r="G12" s="66">
        <f t="shared" si="1"/>
        <v>28</v>
      </c>
      <c r="H12" s="65">
        <f>VLOOKUP($A12,'Return Data'!$B$7:$R$2843,7,0)</f>
        <v>3.1825000000000001</v>
      </c>
      <c r="I12" s="66">
        <f t="shared" si="2"/>
        <v>30</v>
      </c>
      <c r="J12" s="65">
        <f>VLOOKUP($A12,'Return Data'!$B$7:$R$2843,8,0)</f>
        <v>3.1322999999999999</v>
      </c>
      <c r="K12" s="66">
        <f t="shared" si="3"/>
        <v>30</v>
      </c>
      <c r="L12" s="65">
        <f>VLOOKUP($A12,'Return Data'!$B$7:$R$2843,9,0)</f>
        <v>3.0697000000000001</v>
      </c>
      <c r="M12" s="66">
        <f t="shared" si="4"/>
        <v>26</v>
      </c>
      <c r="N12" s="65">
        <f>VLOOKUP($A12,'Return Data'!$B$7:$R$2843,10,0)</f>
        <v>3.1724000000000001</v>
      </c>
      <c r="O12" s="66">
        <f t="shared" si="5"/>
        <v>20</v>
      </c>
      <c r="P12" s="65">
        <f>VLOOKUP($A12,'Return Data'!$B$7:$R$2843,11,0)</f>
        <v>3.0771999999999999</v>
      </c>
      <c r="Q12" s="66">
        <f t="shared" si="6"/>
        <v>19</v>
      </c>
      <c r="R12" s="65">
        <f>VLOOKUP($A12,'Return Data'!$B$7:$R$2843,12,0)</f>
        <v>3.1164000000000001</v>
      </c>
      <c r="S12" s="66">
        <f t="shared" si="7"/>
        <v>22</v>
      </c>
      <c r="T12" s="65">
        <f>VLOOKUP($A12,'Return Data'!$B$7:$R$2843,13,0)</f>
        <v>3.177</v>
      </c>
      <c r="U12" s="66">
        <f t="shared" si="8"/>
        <v>24</v>
      </c>
      <c r="V12" s="65">
        <f>VLOOKUP($A12,'Return Data'!$B$7:$R$2843,17,0)</f>
        <v>4.3845000000000001</v>
      </c>
      <c r="W12" s="66">
        <f t="shared" si="9"/>
        <v>25</v>
      </c>
      <c r="X12" s="65">
        <f>VLOOKUP($A12,'Return Data'!$B$7:$R$2843,14,0)</f>
        <v>5.4036999999999997</v>
      </c>
      <c r="Y12" s="66">
        <f t="shared" si="10"/>
        <v>24</v>
      </c>
      <c r="Z12" s="65">
        <f>VLOOKUP($A12,'Return Data'!$B$7:$R$2843,16,0)</f>
        <v>6.8964999999999996</v>
      </c>
      <c r="AA12" s="67">
        <f t="shared" si="11"/>
        <v>27</v>
      </c>
    </row>
    <row r="13" spans="1:27" x14ac:dyDescent="0.3">
      <c r="A13" s="63" t="s">
        <v>232</v>
      </c>
      <c r="B13" s="64">
        <f>VLOOKUP($A13,'Return Data'!$B$7:$R$2843,3,0)</f>
        <v>44347</v>
      </c>
      <c r="C13" s="65">
        <f>VLOOKUP($A13,'Return Data'!$B$7:$R$2843,4,0)</f>
        <v>2472.1293999999998</v>
      </c>
      <c r="D13" s="65">
        <f>VLOOKUP($A13,'Return Data'!$B$7:$R$2843,5,0)</f>
        <v>3.0520999999999998</v>
      </c>
      <c r="E13" s="66">
        <f t="shared" si="0"/>
        <v>28</v>
      </c>
      <c r="F13" s="65">
        <f>VLOOKUP($A13,'Return Data'!$B$7:$R$2843,6,0)</f>
        <v>3.1358000000000001</v>
      </c>
      <c r="G13" s="66">
        <f t="shared" si="1"/>
        <v>27</v>
      </c>
      <c r="H13" s="65">
        <f>VLOOKUP($A13,'Return Data'!$B$7:$R$2843,7,0)</f>
        <v>3.2692000000000001</v>
      </c>
      <c r="I13" s="66">
        <f t="shared" si="2"/>
        <v>20</v>
      </c>
      <c r="J13" s="65">
        <f>VLOOKUP($A13,'Return Data'!$B$7:$R$2843,8,0)</f>
        <v>3.2071999999999998</v>
      </c>
      <c r="K13" s="66">
        <f t="shared" si="3"/>
        <v>16</v>
      </c>
      <c r="L13" s="65">
        <f>VLOOKUP($A13,'Return Data'!$B$7:$R$2843,9,0)</f>
        <v>3.133</v>
      </c>
      <c r="M13" s="66">
        <f t="shared" si="4"/>
        <v>13</v>
      </c>
      <c r="N13" s="65">
        <f>VLOOKUP($A13,'Return Data'!$B$7:$R$2843,10,0)</f>
        <v>3.1856</v>
      </c>
      <c r="O13" s="66">
        <f t="shared" si="5"/>
        <v>14</v>
      </c>
      <c r="P13" s="65">
        <f>VLOOKUP($A13,'Return Data'!$B$7:$R$2843,11,0)</f>
        <v>3.0773000000000001</v>
      </c>
      <c r="Q13" s="66">
        <f t="shared" si="6"/>
        <v>18</v>
      </c>
      <c r="R13" s="65">
        <f>VLOOKUP($A13,'Return Data'!$B$7:$R$2843,12,0)</f>
        <v>3.1126999999999998</v>
      </c>
      <c r="S13" s="66">
        <f t="shared" si="7"/>
        <v>23</v>
      </c>
      <c r="T13" s="65">
        <f>VLOOKUP($A13,'Return Data'!$B$7:$R$2843,13,0)</f>
        <v>3.1265000000000001</v>
      </c>
      <c r="U13" s="66">
        <f t="shared" si="8"/>
        <v>28</v>
      </c>
      <c r="V13" s="65">
        <f>VLOOKUP($A13,'Return Data'!$B$7:$R$2843,17,0)</f>
        <v>4.1456999999999997</v>
      </c>
      <c r="W13" s="66">
        <f t="shared" si="9"/>
        <v>30</v>
      </c>
      <c r="X13" s="65">
        <f>VLOOKUP($A13,'Return Data'!$B$7:$R$2843,14,0)</f>
        <v>5.2297000000000002</v>
      </c>
      <c r="Y13" s="66">
        <f t="shared" si="10"/>
        <v>28</v>
      </c>
      <c r="Z13" s="65">
        <f>VLOOKUP($A13,'Return Data'!$B$7:$R$2843,16,0)</f>
        <v>7.2408000000000001</v>
      </c>
      <c r="AA13" s="67">
        <f t="shared" si="11"/>
        <v>14</v>
      </c>
    </row>
    <row r="14" spans="1:27" x14ac:dyDescent="0.3">
      <c r="A14" s="63" t="s">
        <v>233</v>
      </c>
      <c r="B14" s="64">
        <f>VLOOKUP($A14,'Return Data'!$B$7:$R$2843,3,0)</f>
        <v>44347</v>
      </c>
      <c r="C14" s="65">
        <f>VLOOKUP($A14,'Return Data'!$B$7:$R$2843,4,0)</f>
        <v>2935.0227</v>
      </c>
      <c r="D14" s="65">
        <f>VLOOKUP($A14,'Return Data'!$B$7:$R$2843,5,0)</f>
        <v>3.6789000000000001</v>
      </c>
      <c r="E14" s="66">
        <f t="shared" si="0"/>
        <v>3</v>
      </c>
      <c r="F14" s="65">
        <f>VLOOKUP($A14,'Return Data'!$B$7:$R$2843,6,0)</f>
        <v>3.3454000000000002</v>
      </c>
      <c r="G14" s="66">
        <f t="shared" si="1"/>
        <v>6</v>
      </c>
      <c r="H14" s="65">
        <f>VLOOKUP($A14,'Return Data'!$B$7:$R$2843,7,0)</f>
        <v>3.2770000000000001</v>
      </c>
      <c r="I14" s="66">
        <f t="shared" si="2"/>
        <v>18</v>
      </c>
      <c r="J14" s="65">
        <f>VLOOKUP($A14,'Return Data'!$B$7:$R$2843,8,0)</f>
        <v>3.1886999999999999</v>
      </c>
      <c r="K14" s="66">
        <f t="shared" si="3"/>
        <v>21</v>
      </c>
      <c r="L14" s="65">
        <f>VLOOKUP($A14,'Return Data'!$B$7:$R$2843,9,0)</f>
        <v>3.1225999999999998</v>
      </c>
      <c r="M14" s="66">
        <f t="shared" si="4"/>
        <v>14</v>
      </c>
      <c r="N14" s="65">
        <f>VLOOKUP($A14,'Return Data'!$B$7:$R$2843,10,0)</f>
        <v>3.1937000000000002</v>
      </c>
      <c r="O14" s="66">
        <f t="shared" si="5"/>
        <v>12</v>
      </c>
      <c r="P14" s="65">
        <f>VLOOKUP($A14,'Return Data'!$B$7:$R$2843,11,0)</f>
        <v>3.1082999999999998</v>
      </c>
      <c r="Q14" s="66">
        <f t="shared" si="6"/>
        <v>13</v>
      </c>
      <c r="R14" s="65">
        <f>VLOOKUP($A14,'Return Data'!$B$7:$R$2843,12,0)</f>
        <v>3.137</v>
      </c>
      <c r="S14" s="66">
        <f t="shared" si="7"/>
        <v>15</v>
      </c>
      <c r="T14" s="65">
        <f>VLOOKUP($A14,'Return Data'!$B$7:$R$2843,13,0)</f>
        <v>3.1936</v>
      </c>
      <c r="U14" s="66">
        <f t="shared" si="8"/>
        <v>21</v>
      </c>
      <c r="V14" s="65">
        <f>VLOOKUP($A14,'Return Data'!$B$7:$R$2843,17,0)</f>
        <v>4.4522000000000004</v>
      </c>
      <c r="W14" s="66">
        <f t="shared" si="9"/>
        <v>20</v>
      </c>
      <c r="X14" s="65">
        <f>VLOOKUP($A14,'Return Data'!$B$7:$R$2843,14,0)</f>
        <v>5.4581999999999997</v>
      </c>
      <c r="Y14" s="66">
        <f t="shared" si="10"/>
        <v>19</v>
      </c>
      <c r="Z14" s="65">
        <f>VLOOKUP($A14,'Return Data'!$B$7:$R$2843,16,0)</f>
        <v>7.1783999999999999</v>
      </c>
      <c r="AA14" s="67">
        <f t="shared" si="11"/>
        <v>17</v>
      </c>
    </row>
    <row r="15" spans="1:27" x14ac:dyDescent="0.3">
      <c r="A15" s="63" t="s">
        <v>234</v>
      </c>
      <c r="B15" s="64">
        <f>VLOOKUP($A15,'Return Data'!$B$7:$R$2843,3,0)</f>
        <v>44347</v>
      </c>
      <c r="C15" s="65">
        <f>VLOOKUP($A15,'Return Data'!$B$7:$R$2843,4,0)</f>
        <v>2637.4104000000002</v>
      </c>
      <c r="D15" s="65">
        <f>VLOOKUP($A15,'Return Data'!$B$7:$R$2843,5,0)</f>
        <v>3.0794999999999999</v>
      </c>
      <c r="E15" s="66">
        <f t="shared" si="0"/>
        <v>25</v>
      </c>
      <c r="F15" s="65">
        <f>VLOOKUP($A15,'Return Data'!$B$7:$R$2843,6,0)</f>
        <v>3.6219000000000001</v>
      </c>
      <c r="G15" s="66">
        <f t="shared" si="1"/>
        <v>2</v>
      </c>
      <c r="H15" s="65">
        <f>VLOOKUP($A15,'Return Data'!$B$7:$R$2843,7,0)</f>
        <v>3.3008000000000002</v>
      </c>
      <c r="I15" s="66">
        <f t="shared" si="2"/>
        <v>6</v>
      </c>
      <c r="J15" s="65">
        <f>VLOOKUP($A15,'Return Data'!$B$7:$R$2843,8,0)</f>
        <v>3.3254000000000001</v>
      </c>
      <c r="K15" s="66">
        <f t="shared" si="3"/>
        <v>3</v>
      </c>
      <c r="L15" s="65">
        <f>VLOOKUP($A15,'Return Data'!$B$7:$R$2843,9,0)</f>
        <v>3.1545999999999998</v>
      </c>
      <c r="M15" s="66">
        <f t="shared" si="4"/>
        <v>9</v>
      </c>
      <c r="N15" s="65">
        <f>VLOOKUP($A15,'Return Data'!$B$7:$R$2843,10,0)</f>
        <v>3.2246999999999999</v>
      </c>
      <c r="O15" s="66">
        <f t="shared" si="5"/>
        <v>10</v>
      </c>
      <c r="P15" s="65">
        <f>VLOOKUP($A15,'Return Data'!$B$7:$R$2843,11,0)</f>
        <v>3.1202999999999999</v>
      </c>
      <c r="Q15" s="66">
        <f t="shared" si="6"/>
        <v>11</v>
      </c>
      <c r="R15" s="65">
        <f>VLOOKUP($A15,'Return Data'!$B$7:$R$2843,12,0)</f>
        <v>3.1387999999999998</v>
      </c>
      <c r="S15" s="66">
        <f t="shared" si="7"/>
        <v>13</v>
      </c>
      <c r="T15" s="65">
        <f>VLOOKUP($A15,'Return Data'!$B$7:$R$2843,13,0)</f>
        <v>3.1423999999999999</v>
      </c>
      <c r="U15" s="66">
        <f t="shared" si="8"/>
        <v>26</v>
      </c>
      <c r="V15" s="65">
        <f>VLOOKUP($A15,'Return Data'!$B$7:$R$2843,17,0)</f>
        <v>4.4722999999999997</v>
      </c>
      <c r="W15" s="66">
        <f t="shared" si="9"/>
        <v>18</v>
      </c>
      <c r="X15" s="65">
        <f>VLOOKUP($A15,'Return Data'!$B$7:$R$2843,14,0)</f>
        <v>5.4840999999999998</v>
      </c>
      <c r="Y15" s="66">
        <f t="shared" si="10"/>
        <v>15</v>
      </c>
      <c r="Z15" s="65">
        <f>VLOOKUP($A15,'Return Data'!$B$7:$R$2843,16,0)</f>
        <v>7.2481999999999998</v>
      </c>
      <c r="AA15" s="67">
        <f t="shared" si="11"/>
        <v>13</v>
      </c>
    </row>
    <row r="16" spans="1:27" x14ac:dyDescent="0.3">
      <c r="A16" s="63" t="s">
        <v>236</v>
      </c>
      <c r="B16" s="64">
        <f>VLOOKUP($A16,'Return Data'!$B$7:$R$2843,3,0)</f>
        <v>44347</v>
      </c>
      <c r="C16" s="65">
        <f>VLOOKUP($A16,'Return Data'!$B$7:$R$2843,4,0)</f>
        <v>4038.0587</v>
      </c>
      <c r="D16" s="65">
        <f>VLOOKUP($A16,'Return Data'!$B$7:$R$2843,5,0)</f>
        <v>2.8483999999999998</v>
      </c>
      <c r="E16" s="66">
        <f t="shared" si="0"/>
        <v>33</v>
      </c>
      <c r="F16" s="65">
        <f>VLOOKUP($A16,'Return Data'!$B$7:$R$2843,6,0)</f>
        <v>3.0598999999999998</v>
      </c>
      <c r="G16" s="66">
        <f t="shared" si="1"/>
        <v>31</v>
      </c>
      <c r="H16" s="65">
        <f>VLOOKUP($A16,'Return Data'!$B$7:$R$2843,7,0)</f>
        <v>3.2378</v>
      </c>
      <c r="I16" s="66">
        <f t="shared" si="2"/>
        <v>25</v>
      </c>
      <c r="J16" s="65">
        <f>VLOOKUP($A16,'Return Data'!$B$7:$R$2843,8,0)</f>
        <v>3.1633</v>
      </c>
      <c r="K16" s="66">
        <f t="shared" si="3"/>
        <v>29</v>
      </c>
      <c r="L16" s="65">
        <f>VLOOKUP($A16,'Return Data'!$B$7:$R$2843,9,0)</f>
        <v>3.0497000000000001</v>
      </c>
      <c r="M16" s="66">
        <f t="shared" si="4"/>
        <v>29</v>
      </c>
      <c r="N16" s="65">
        <f>VLOOKUP($A16,'Return Data'!$B$7:$R$2843,10,0)</f>
        <v>3.0762</v>
      </c>
      <c r="O16" s="66">
        <f t="shared" si="5"/>
        <v>30</v>
      </c>
      <c r="P16" s="65">
        <f>VLOOKUP($A16,'Return Data'!$B$7:$R$2843,11,0)</f>
        <v>2.9716</v>
      </c>
      <c r="Q16" s="66">
        <f t="shared" si="6"/>
        <v>31</v>
      </c>
      <c r="R16" s="65">
        <f>VLOOKUP($A16,'Return Data'!$B$7:$R$2843,12,0)</f>
        <v>3.0499000000000001</v>
      </c>
      <c r="S16" s="66">
        <f t="shared" si="7"/>
        <v>30</v>
      </c>
      <c r="T16" s="65">
        <f>VLOOKUP($A16,'Return Data'!$B$7:$R$2843,13,0)</f>
        <v>3.1284000000000001</v>
      </c>
      <c r="U16" s="66">
        <f t="shared" si="8"/>
        <v>27</v>
      </c>
      <c r="V16" s="65">
        <f>VLOOKUP($A16,'Return Data'!$B$7:$R$2843,17,0)</f>
        <v>4.4025999999999996</v>
      </c>
      <c r="W16" s="66">
        <f t="shared" si="9"/>
        <v>23</v>
      </c>
      <c r="X16" s="65">
        <f>VLOOKUP($A16,'Return Data'!$B$7:$R$2843,14,0)</f>
        <v>5.3962000000000003</v>
      </c>
      <c r="Y16" s="66">
        <f t="shared" si="10"/>
        <v>25</v>
      </c>
      <c r="Z16" s="65">
        <f>VLOOKUP($A16,'Return Data'!$B$7:$R$2843,16,0)</f>
        <v>6.9988000000000001</v>
      </c>
      <c r="AA16" s="67">
        <f t="shared" si="11"/>
        <v>24</v>
      </c>
    </row>
    <row r="17" spans="1:27" x14ac:dyDescent="0.3">
      <c r="A17" s="63" t="s">
        <v>237</v>
      </c>
      <c r="B17" s="64">
        <f>VLOOKUP($A17,'Return Data'!$B$7:$R$2843,3,0)</f>
        <v>44347</v>
      </c>
      <c r="C17" s="65">
        <f>VLOOKUP($A17,'Return Data'!$B$7:$R$2843,4,0)</f>
        <v>2048.9780999999998</v>
      </c>
      <c r="D17" s="65">
        <f>VLOOKUP($A17,'Return Data'!$B$7:$R$2843,5,0)</f>
        <v>3.1924999999999999</v>
      </c>
      <c r="E17" s="66">
        <f t="shared" si="0"/>
        <v>16</v>
      </c>
      <c r="F17" s="65">
        <f>VLOOKUP($A17,'Return Data'!$B$7:$R$2843,6,0)</f>
        <v>3.1888999999999998</v>
      </c>
      <c r="G17" s="66">
        <f t="shared" si="1"/>
        <v>22</v>
      </c>
      <c r="H17" s="65">
        <f>VLOOKUP($A17,'Return Data'!$B$7:$R$2843,7,0)</f>
        <v>3.2431000000000001</v>
      </c>
      <c r="I17" s="66">
        <f t="shared" si="2"/>
        <v>24</v>
      </c>
      <c r="J17" s="65">
        <f>VLOOKUP($A17,'Return Data'!$B$7:$R$2843,8,0)</f>
        <v>3.1728999999999998</v>
      </c>
      <c r="K17" s="66">
        <f t="shared" si="3"/>
        <v>27</v>
      </c>
      <c r="L17" s="65">
        <f>VLOOKUP($A17,'Return Data'!$B$7:$R$2843,9,0)</f>
        <v>3.0811999999999999</v>
      </c>
      <c r="M17" s="66">
        <f t="shared" si="4"/>
        <v>24</v>
      </c>
      <c r="N17" s="65">
        <f>VLOOKUP($A17,'Return Data'!$B$7:$R$2843,10,0)</f>
        <v>3.1461000000000001</v>
      </c>
      <c r="O17" s="66">
        <f t="shared" si="5"/>
        <v>25</v>
      </c>
      <c r="P17" s="65">
        <f>VLOOKUP($A17,'Return Data'!$B$7:$R$2843,11,0)</f>
        <v>3.0682999999999998</v>
      </c>
      <c r="Q17" s="66">
        <f t="shared" si="6"/>
        <v>23</v>
      </c>
      <c r="R17" s="65">
        <f>VLOOKUP($A17,'Return Data'!$B$7:$R$2843,12,0)</f>
        <v>3.1061000000000001</v>
      </c>
      <c r="S17" s="66">
        <f t="shared" si="7"/>
        <v>26</v>
      </c>
      <c r="T17" s="65">
        <f>VLOOKUP($A17,'Return Data'!$B$7:$R$2843,13,0)</f>
        <v>3.1858</v>
      </c>
      <c r="U17" s="66">
        <f t="shared" si="8"/>
        <v>23</v>
      </c>
      <c r="V17" s="65">
        <f>VLOOKUP($A17,'Return Data'!$B$7:$R$2843,17,0)</f>
        <v>4.4229000000000003</v>
      </c>
      <c r="W17" s="66">
        <f t="shared" si="9"/>
        <v>21</v>
      </c>
      <c r="X17" s="65">
        <f>VLOOKUP($A17,'Return Data'!$B$7:$R$2843,14,0)</f>
        <v>5.4623999999999997</v>
      </c>
      <c r="Y17" s="66">
        <f t="shared" si="10"/>
        <v>18</v>
      </c>
      <c r="Z17" s="65">
        <f>VLOOKUP($A17,'Return Data'!$B$7:$R$2843,16,0)</f>
        <v>4.3078000000000003</v>
      </c>
      <c r="AA17" s="67">
        <f t="shared" si="11"/>
        <v>35</v>
      </c>
    </row>
    <row r="18" spans="1:27" x14ac:dyDescent="0.3">
      <c r="A18" s="63" t="s">
        <v>238</v>
      </c>
      <c r="B18" s="64">
        <f>VLOOKUP($A18,'Return Data'!$B$7:$R$2843,3,0)</f>
        <v>44347</v>
      </c>
      <c r="C18" s="65">
        <f>VLOOKUP($A18,'Return Data'!$B$7:$R$2843,4,0)</f>
        <v>304.59730000000002</v>
      </c>
      <c r="D18" s="65">
        <f>VLOOKUP($A18,'Return Data'!$B$7:$R$2843,5,0)</f>
        <v>3.2955999999999999</v>
      </c>
      <c r="E18" s="66">
        <f t="shared" si="0"/>
        <v>8</v>
      </c>
      <c r="F18" s="65">
        <f>VLOOKUP($A18,'Return Data'!$B$7:$R$2843,6,0)</f>
        <v>3.2282999999999999</v>
      </c>
      <c r="G18" s="66">
        <f t="shared" si="1"/>
        <v>14</v>
      </c>
      <c r="H18" s="65">
        <f>VLOOKUP($A18,'Return Data'!$B$7:$R$2843,7,0)</f>
        <v>3.2871000000000001</v>
      </c>
      <c r="I18" s="66">
        <f t="shared" si="2"/>
        <v>11</v>
      </c>
      <c r="J18" s="65">
        <f>VLOOKUP($A18,'Return Data'!$B$7:$R$2843,8,0)</f>
        <v>3.1819999999999999</v>
      </c>
      <c r="K18" s="66">
        <f t="shared" si="3"/>
        <v>24</v>
      </c>
      <c r="L18" s="65">
        <f>VLOOKUP($A18,'Return Data'!$B$7:$R$2843,9,0)</f>
        <v>3.0569999999999999</v>
      </c>
      <c r="M18" s="66">
        <f t="shared" si="4"/>
        <v>28</v>
      </c>
      <c r="N18" s="65">
        <f>VLOOKUP($A18,'Return Data'!$B$7:$R$2843,10,0)</f>
        <v>3.1354000000000002</v>
      </c>
      <c r="O18" s="66">
        <f t="shared" si="5"/>
        <v>28</v>
      </c>
      <c r="P18" s="65">
        <f>VLOOKUP($A18,'Return Data'!$B$7:$R$2843,11,0)</f>
        <v>3.0455000000000001</v>
      </c>
      <c r="Q18" s="66">
        <f t="shared" si="6"/>
        <v>26</v>
      </c>
      <c r="R18" s="65">
        <f>VLOOKUP($A18,'Return Data'!$B$7:$R$2843,12,0)</f>
        <v>3.1177999999999999</v>
      </c>
      <c r="S18" s="66">
        <f t="shared" si="7"/>
        <v>21</v>
      </c>
      <c r="T18" s="65">
        <f>VLOOKUP($A18,'Return Data'!$B$7:$R$2843,13,0)</f>
        <v>3.2395999999999998</v>
      </c>
      <c r="U18" s="66">
        <f t="shared" si="8"/>
        <v>11</v>
      </c>
      <c r="V18" s="65">
        <f>VLOOKUP($A18,'Return Data'!$B$7:$R$2843,17,0)</f>
        <v>4.5288000000000004</v>
      </c>
      <c r="W18" s="66">
        <f t="shared" si="9"/>
        <v>7</v>
      </c>
      <c r="X18" s="65">
        <f>VLOOKUP($A18,'Return Data'!$B$7:$R$2843,14,0)</f>
        <v>5.5121000000000002</v>
      </c>
      <c r="Y18" s="66">
        <f t="shared" si="10"/>
        <v>10</v>
      </c>
      <c r="Z18" s="65">
        <f>VLOOKUP($A18,'Return Data'!$B$7:$R$2843,16,0)</f>
        <v>7.4279999999999999</v>
      </c>
      <c r="AA18" s="67">
        <f t="shared" si="11"/>
        <v>6</v>
      </c>
    </row>
    <row r="19" spans="1:27" x14ac:dyDescent="0.3">
      <c r="A19" s="63" t="s">
        <v>239</v>
      </c>
      <c r="B19" s="64">
        <f>VLOOKUP($A19,'Return Data'!$B$7:$R$2843,3,0)</f>
        <v>44347</v>
      </c>
      <c r="C19" s="65">
        <f>VLOOKUP($A19,'Return Data'!$B$7:$R$2843,4,0)</f>
        <v>2208.3366000000001</v>
      </c>
      <c r="D19" s="65">
        <f>VLOOKUP($A19,'Return Data'!$B$7:$R$2843,5,0)</f>
        <v>3.7357999999999998</v>
      </c>
      <c r="E19" s="66">
        <f t="shared" si="0"/>
        <v>2</v>
      </c>
      <c r="F19" s="65">
        <f>VLOOKUP($A19,'Return Data'!$B$7:$R$2843,6,0)</f>
        <v>3.4923000000000002</v>
      </c>
      <c r="G19" s="66">
        <f t="shared" si="1"/>
        <v>3</v>
      </c>
      <c r="H19" s="65">
        <f>VLOOKUP($A19,'Return Data'!$B$7:$R$2843,7,0)</f>
        <v>3.5872000000000002</v>
      </c>
      <c r="I19" s="66">
        <f t="shared" si="2"/>
        <v>2</v>
      </c>
      <c r="J19" s="65">
        <f>VLOOKUP($A19,'Return Data'!$B$7:$R$2843,8,0)</f>
        <v>3.4169</v>
      </c>
      <c r="K19" s="66">
        <f t="shared" si="3"/>
        <v>2</v>
      </c>
      <c r="L19" s="65">
        <f>VLOOKUP($A19,'Return Data'!$B$7:$R$2843,9,0)</f>
        <v>3.2482000000000002</v>
      </c>
      <c r="M19" s="66">
        <f t="shared" si="4"/>
        <v>2</v>
      </c>
      <c r="N19" s="65">
        <f>VLOOKUP($A19,'Return Data'!$B$7:$R$2843,10,0)</f>
        <v>3.3283999999999998</v>
      </c>
      <c r="O19" s="66">
        <f t="shared" si="5"/>
        <v>2</v>
      </c>
      <c r="P19" s="65">
        <f>VLOOKUP($A19,'Return Data'!$B$7:$R$2843,11,0)</f>
        <v>3.2635999999999998</v>
      </c>
      <c r="Q19" s="66">
        <f t="shared" si="6"/>
        <v>2</v>
      </c>
      <c r="R19" s="65">
        <f>VLOOKUP($A19,'Return Data'!$B$7:$R$2843,12,0)</f>
        <v>3.3292000000000002</v>
      </c>
      <c r="S19" s="66">
        <f t="shared" si="7"/>
        <v>2</v>
      </c>
      <c r="T19" s="65">
        <f>VLOOKUP($A19,'Return Data'!$B$7:$R$2843,13,0)</f>
        <v>3.4792000000000001</v>
      </c>
      <c r="U19" s="66">
        <f t="shared" si="8"/>
        <v>2</v>
      </c>
      <c r="V19" s="65">
        <f>VLOOKUP($A19,'Return Data'!$B$7:$R$2843,17,0)</f>
        <v>4.7247000000000003</v>
      </c>
      <c r="W19" s="66">
        <f t="shared" si="9"/>
        <v>2</v>
      </c>
      <c r="X19" s="65">
        <f>VLOOKUP($A19,'Return Data'!$B$7:$R$2843,14,0)</f>
        <v>5.6620999999999997</v>
      </c>
      <c r="Y19" s="66">
        <f t="shared" si="10"/>
        <v>2</v>
      </c>
      <c r="Z19" s="65">
        <f>VLOOKUP($A19,'Return Data'!$B$7:$R$2843,16,0)</f>
        <v>7.5378999999999996</v>
      </c>
      <c r="AA19" s="67">
        <f t="shared" si="11"/>
        <v>3</v>
      </c>
    </row>
    <row r="20" spans="1:27" x14ac:dyDescent="0.3">
      <c r="A20" s="63" t="s">
        <v>240</v>
      </c>
      <c r="B20" s="64">
        <f>VLOOKUP($A20,'Return Data'!$B$7:$R$2843,3,0)</f>
        <v>44347</v>
      </c>
      <c r="C20" s="65">
        <f>VLOOKUP($A20,'Return Data'!$B$7:$R$2843,4,0)</f>
        <v>2486.3953000000001</v>
      </c>
      <c r="D20" s="65">
        <f>VLOOKUP($A20,'Return Data'!$B$7:$R$2843,5,0)</f>
        <v>3.2841999999999998</v>
      </c>
      <c r="E20" s="66">
        <f t="shared" si="0"/>
        <v>10</v>
      </c>
      <c r="F20" s="65">
        <f>VLOOKUP($A20,'Return Data'!$B$7:$R$2843,6,0)</f>
        <v>3.202</v>
      </c>
      <c r="G20" s="66">
        <f t="shared" si="1"/>
        <v>20</v>
      </c>
      <c r="H20" s="65">
        <f>VLOOKUP($A20,'Return Data'!$B$7:$R$2843,7,0)</f>
        <v>3.2902</v>
      </c>
      <c r="I20" s="66">
        <f t="shared" si="2"/>
        <v>10</v>
      </c>
      <c r="J20" s="65">
        <f>VLOOKUP($A20,'Return Data'!$B$7:$R$2843,8,0)</f>
        <v>3.2084000000000001</v>
      </c>
      <c r="K20" s="66">
        <f t="shared" si="3"/>
        <v>15</v>
      </c>
      <c r="L20" s="65">
        <f>VLOOKUP($A20,'Return Data'!$B$7:$R$2843,9,0)</f>
        <v>3.1145</v>
      </c>
      <c r="M20" s="66">
        <f t="shared" si="4"/>
        <v>16</v>
      </c>
      <c r="N20" s="65">
        <f>VLOOKUP($A20,'Return Data'!$B$7:$R$2843,10,0)</f>
        <v>3.1884999999999999</v>
      </c>
      <c r="O20" s="66">
        <f t="shared" si="5"/>
        <v>13</v>
      </c>
      <c r="P20" s="65">
        <f>VLOOKUP($A20,'Return Data'!$B$7:$R$2843,11,0)</f>
        <v>3.0682999999999998</v>
      </c>
      <c r="Q20" s="66">
        <f t="shared" si="6"/>
        <v>23</v>
      </c>
      <c r="R20" s="65">
        <f>VLOOKUP($A20,'Return Data'!$B$7:$R$2843,12,0)</f>
        <v>3.1074999999999999</v>
      </c>
      <c r="S20" s="66">
        <f t="shared" si="7"/>
        <v>25</v>
      </c>
      <c r="T20" s="65">
        <f>VLOOKUP($A20,'Return Data'!$B$7:$R$2843,13,0)</f>
        <v>3.1657999999999999</v>
      </c>
      <c r="U20" s="66">
        <f t="shared" si="8"/>
        <v>25</v>
      </c>
      <c r="V20" s="65">
        <f>VLOOKUP($A20,'Return Data'!$B$7:$R$2843,17,0)</f>
        <v>4.3365</v>
      </c>
      <c r="W20" s="66">
        <f t="shared" si="9"/>
        <v>28</v>
      </c>
      <c r="X20" s="65">
        <f>VLOOKUP($A20,'Return Data'!$B$7:$R$2843,14,0)</f>
        <v>5.3322000000000003</v>
      </c>
      <c r="Y20" s="66">
        <f t="shared" si="10"/>
        <v>27</v>
      </c>
      <c r="Z20" s="65">
        <f>VLOOKUP($A20,'Return Data'!$B$7:$R$2843,16,0)</f>
        <v>5.4463999999999997</v>
      </c>
      <c r="AA20" s="67">
        <f t="shared" si="11"/>
        <v>32</v>
      </c>
    </row>
    <row r="21" spans="1:27" x14ac:dyDescent="0.3">
      <c r="A21" s="63" t="s">
        <v>241</v>
      </c>
      <c r="B21" s="64">
        <f>VLOOKUP($A21,'Return Data'!$B$7:$R$2843,3,0)</f>
        <v>44347</v>
      </c>
      <c r="C21" s="65">
        <f>VLOOKUP($A21,'Return Data'!$B$7:$R$2843,4,0)</f>
        <v>1591.7146</v>
      </c>
      <c r="D21" s="65">
        <f>VLOOKUP($A21,'Return Data'!$B$7:$R$2843,5,0)</f>
        <v>2.7267000000000001</v>
      </c>
      <c r="E21" s="66">
        <f t="shared" si="0"/>
        <v>36</v>
      </c>
      <c r="F21" s="65">
        <f>VLOOKUP($A21,'Return Data'!$B$7:$R$2843,6,0)</f>
        <v>2.8662999999999998</v>
      </c>
      <c r="G21" s="66">
        <f t="shared" si="1"/>
        <v>36</v>
      </c>
      <c r="H21" s="65">
        <f>VLOOKUP($A21,'Return Data'!$B$7:$R$2843,7,0)</f>
        <v>3.0017999999999998</v>
      </c>
      <c r="I21" s="66">
        <f t="shared" si="2"/>
        <v>34</v>
      </c>
      <c r="J21" s="65">
        <f>VLOOKUP($A21,'Return Data'!$B$7:$R$2843,8,0)</f>
        <v>2.9740000000000002</v>
      </c>
      <c r="K21" s="66">
        <f t="shared" si="3"/>
        <v>35</v>
      </c>
      <c r="L21" s="65">
        <f>VLOOKUP($A21,'Return Data'!$B$7:$R$2843,9,0)</f>
        <v>2.8683000000000001</v>
      </c>
      <c r="M21" s="66">
        <f t="shared" si="4"/>
        <v>35</v>
      </c>
      <c r="N21" s="65">
        <f>VLOOKUP($A21,'Return Data'!$B$7:$R$2843,10,0)</f>
        <v>2.8754</v>
      </c>
      <c r="O21" s="66">
        <f t="shared" si="5"/>
        <v>35</v>
      </c>
      <c r="P21" s="65">
        <f>VLOOKUP($A21,'Return Data'!$B$7:$R$2843,11,0)</f>
        <v>2.7629000000000001</v>
      </c>
      <c r="Q21" s="66">
        <f t="shared" si="6"/>
        <v>36</v>
      </c>
      <c r="R21" s="65">
        <f>VLOOKUP($A21,'Return Data'!$B$7:$R$2843,12,0)</f>
        <v>2.7791999999999999</v>
      </c>
      <c r="S21" s="66">
        <f t="shared" si="7"/>
        <v>37</v>
      </c>
      <c r="T21" s="65">
        <f>VLOOKUP($A21,'Return Data'!$B$7:$R$2843,13,0)</f>
        <v>2.8506</v>
      </c>
      <c r="U21" s="66">
        <f t="shared" si="8"/>
        <v>36</v>
      </c>
      <c r="V21" s="65">
        <f>VLOOKUP($A21,'Return Data'!$B$7:$R$2843,17,0)</f>
        <v>3.8791000000000002</v>
      </c>
      <c r="W21" s="66">
        <f t="shared" si="9"/>
        <v>34</v>
      </c>
      <c r="X21" s="65">
        <f>VLOOKUP($A21,'Return Data'!$B$7:$R$2843,14,0)</f>
        <v>4.8465999999999996</v>
      </c>
      <c r="Y21" s="66">
        <f t="shared" si="10"/>
        <v>31</v>
      </c>
      <c r="Z21" s="65">
        <f>VLOOKUP($A21,'Return Data'!$B$7:$R$2843,16,0)</f>
        <v>6.3460999999999999</v>
      </c>
      <c r="AA21" s="67">
        <f t="shared" si="11"/>
        <v>30</v>
      </c>
    </row>
    <row r="22" spans="1:27" x14ac:dyDescent="0.3">
      <c r="A22" s="63" t="s">
        <v>242</v>
      </c>
      <c r="B22" s="64">
        <f>VLOOKUP($A22,'Return Data'!$B$7:$R$2843,3,0)</f>
        <v>44347</v>
      </c>
      <c r="C22" s="65">
        <f>VLOOKUP($A22,'Return Data'!$B$7:$R$2843,4,0)</f>
        <v>1999.3880999999999</v>
      </c>
      <c r="D22" s="65">
        <f>VLOOKUP($A22,'Return Data'!$B$7:$R$2843,5,0)</f>
        <v>2.9813999999999998</v>
      </c>
      <c r="E22" s="66">
        <f t="shared" si="0"/>
        <v>31</v>
      </c>
      <c r="F22" s="65">
        <f>VLOOKUP($A22,'Return Data'!$B$7:$R$2843,6,0)</f>
        <v>2.8912</v>
      </c>
      <c r="G22" s="66">
        <f t="shared" si="1"/>
        <v>34</v>
      </c>
      <c r="H22" s="65">
        <f>VLOOKUP($A22,'Return Data'!$B$7:$R$2843,7,0)</f>
        <v>2.9599000000000002</v>
      </c>
      <c r="I22" s="66">
        <f t="shared" si="2"/>
        <v>36</v>
      </c>
      <c r="J22" s="65">
        <f>VLOOKUP($A22,'Return Data'!$B$7:$R$2843,8,0)</f>
        <v>2.8544</v>
      </c>
      <c r="K22" s="66">
        <f t="shared" si="3"/>
        <v>37</v>
      </c>
      <c r="L22" s="65">
        <f>VLOOKUP($A22,'Return Data'!$B$7:$R$2843,9,0)</f>
        <v>2.8218999999999999</v>
      </c>
      <c r="M22" s="66">
        <f t="shared" si="4"/>
        <v>37</v>
      </c>
      <c r="N22" s="65">
        <f>VLOOKUP($A22,'Return Data'!$B$7:$R$2843,10,0)</f>
        <v>2.8048999999999999</v>
      </c>
      <c r="O22" s="66">
        <f t="shared" si="5"/>
        <v>36</v>
      </c>
      <c r="P22" s="65">
        <f>VLOOKUP($A22,'Return Data'!$B$7:$R$2843,11,0)</f>
        <v>3.1724999999999999</v>
      </c>
      <c r="Q22" s="66">
        <f t="shared" si="6"/>
        <v>5</v>
      </c>
      <c r="R22" s="65">
        <f>VLOOKUP($A22,'Return Data'!$B$7:$R$2843,12,0)</f>
        <v>3.1391</v>
      </c>
      <c r="S22" s="66">
        <f t="shared" si="7"/>
        <v>12</v>
      </c>
      <c r="T22" s="65">
        <f>VLOOKUP($A22,'Return Data'!$B$7:$R$2843,13,0)</f>
        <v>3.1168999999999998</v>
      </c>
      <c r="U22" s="66">
        <f t="shared" si="8"/>
        <v>29</v>
      </c>
      <c r="V22" s="65">
        <f>VLOOKUP($A22,'Return Data'!$B$7:$R$2843,17,0)</f>
        <v>4.3421000000000003</v>
      </c>
      <c r="W22" s="66">
        <f t="shared" si="9"/>
        <v>27</v>
      </c>
      <c r="X22" s="65">
        <f>VLOOKUP($A22,'Return Data'!$B$7:$R$2843,14,0)</f>
        <v>5.3639000000000001</v>
      </c>
      <c r="Y22" s="66">
        <f t="shared" si="10"/>
        <v>26</v>
      </c>
      <c r="Z22" s="65">
        <f>VLOOKUP($A22,'Return Data'!$B$7:$R$2843,16,0)</f>
        <v>7.4794999999999998</v>
      </c>
      <c r="AA22" s="67">
        <f t="shared" si="11"/>
        <v>4</v>
      </c>
    </row>
    <row r="23" spans="1:27" x14ac:dyDescent="0.3">
      <c r="A23" s="63" t="s">
        <v>243</v>
      </c>
      <c r="B23" s="64">
        <f>VLOOKUP($A23,'Return Data'!$B$7:$R$2843,3,0)</f>
        <v>44347</v>
      </c>
      <c r="C23" s="65">
        <f>VLOOKUP($A23,'Return Data'!$B$7:$R$2843,4,0)</f>
        <v>2824.7689999999998</v>
      </c>
      <c r="D23" s="65">
        <f>VLOOKUP($A23,'Return Data'!$B$7:$R$2843,5,0)</f>
        <v>3.1362999999999999</v>
      </c>
      <c r="E23" s="66">
        <f t="shared" si="0"/>
        <v>21</v>
      </c>
      <c r="F23" s="65">
        <f>VLOOKUP($A23,'Return Data'!$B$7:$R$2843,6,0)</f>
        <v>3.2334000000000001</v>
      </c>
      <c r="G23" s="66">
        <f t="shared" si="1"/>
        <v>13</v>
      </c>
      <c r="H23" s="65">
        <f>VLOOKUP($A23,'Return Data'!$B$7:$R$2843,7,0)</f>
        <v>3.2698999999999998</v>
      </c>
      <c r="I23" s="66">
        <f t="shared" si="2"/>
        <v>19</v>
      </c>
      <c r="J23" s="65">
        <f>VLOOKUP($A23,'Return Data'!$B$7:$R$2843,8,0)</f>
        <v>3.2139000000000002</v>
      </c>
      <c r="K23" s="66">
        <f t="shared" si="3"/>
        <v>11</v>
      </c>
      <c r="L23" s="65">
        <f>VLOOKUP($A23,'Return Data'!$B$7:$R$2843,9,0)</f>
        <v>3.0914999999999999</v>
      </c>
      <c r="M23" s="66">
        <f t="shared" si="4"/>
        <v>21</v>
      </c>
      <c r="N23" s="65">
        <f>VLOOKUP($A23,'Return Data'!$B$7:$R$2843,10,0)</f>
        <v>3.1429999999999998</v>
      </c>
      <c r="O23" s="66">
        <f t="shared" si="5"/>
        <v>26</v>
      </c>
      <c r="P23" s="65">
        <f>VLOOKUP($A23,'Return Data'!$B$7:$R$2843,11,0)</f>
        <v>3.0682</v>
      </c>
      <c r="Q23" s="66">
        <f t="shared" si="6"/>
        <v>25</v>
      </c>
      <c r="R23" s="65">
        <f>VLOOKUP($A23,'Return Data'!$B$7:$R$2843,12,0)</f>
        <v>3.1276999999999999</v>
      </c>
      <c r="S23" s="66">
        <f t="shared" si="7"/>
        <v>17</v>
      </c>
      <c r="T23" s="65">
        <f>VLOOKUP($A23,'Return Data'!$B$7:$R$2843,13,0)</f>
        <v>3.1922000000000001</v>
      </c>
      <c r="U23" s="66">
        <f t="shared" si="8"/>
        <v>22</v>
      </c>
      <c r="V23" s="65">
        <f>VLOOKUP($A23,'Return Data'!$B$7:$R$2843,17,0)</f>
        <v>4.3853999999999997</v>
      </c>
      <c r="W23" s="66">
        <f t="shared" si="9"/>
        <v>24</v>
      </c>
      <c r="X23" s="65">
        <f>VLOOKUP($A23,'Return Data'!$B$7:$R$2843,14,0)</f>
        <v>5.4179000000000004</v>
      </c>
      <c r="Y23" s="66">
        <f t="shared" si="10"/>
        <v>22</v>
      </c>
      <c r="Z23" s="65">
        <f>VLOOKUP($A23,'Return Data'!$B$7:$R$2843,16,0)</f>
        <v>7.4002999999999997</v>
      </c>
      <c r="AA23" s="67">
        <f t="shared" si="11"/>
        <v>8</v>
      </c>
    </row>
    <row r="24" spans="1:27" x14ac:dyDescent="0.3">
      <c r="A24" s="63" t="s">
        <v>244</v>
      </c>
      <c r="B24" s="64">
        <f>VLOOKUP($A24,'Return Data'!$B$7:$R$2843,3,0)</f>
        <v>44347</v>
      </c>
      <c r="C24" s="65">
        <f>VLOOKUP($A24,'Return Data'!$B$7:$R$2843,4,0)</f>
        <v>1082.9828</v>
      </c>
      <c r="D24" s="65">
        <f>VLOOKUP($A24,'Return Data'!$B$7:$R$2843,5,0)</f>
        <v>2.8818999999999999</v>
      </c>
      <c r="E24" s="66">
        <f t="shared" si="0"/>
        <v>32</v>
      </c>
      <c r="F24" s="65">
        <f>VLOOKUP($A24,'Return Data'!$B$7:$R$2843,6,0)</f>
        <v>2.9396</v>
      </c>
      <c r="G24" s="66">
        <f t="shared" si="1"/>
        <v>33</v>
      </c>
      <c r="H24" s="65">
        <f>VLOOKUP($A24,'Return Data'!$B$7:$R$2843,7,0)</f>
        <v>2.9632000000000001</v>
      </c>
      <c r="I24" s="66">
        <f t="shared" si="2"/>
        <v>35</v>
      </c>
      <c r="J24" s="65">
        <f>VLOOKUP($A24,'Return Data'!$B$7:$R$2843,8,0)</f>
        <v>2.9881000000000002</v>
      </c>
      <c r="K24" s="66">
        <f t="shared" si="3"/>
        <v>34</v>
      </c>
      <c r="L24" s="65">
        <f>VLOOKUP($A24,'Return Data'!$B$7:$R$2843,9,0)</f>
        <v>2.9857999999999998</v>
      </c>
      <c r="M24" s="66">
        <f t="shared" si="4"/>
        <v>32</v>
      </c>
      <c r="N24" s="65">
        <f>VLOOKUP($A24,'Return Data'!$B$7:$R$2843,10,0)</f>
        <v>2.95</v>
      </c>
      <c r="O24" s="66">
        <f t="shared" si="5"/>
        <v>33</v>
      </c>
      <c r="P24" s="65">
        <f>VLOOKUP($A24,'Return Data'!$B$7:$R$2843,11,0)</f>
        <v>2.8908999999999998</v>
      </c>
      <c r="Q24" s="66">
        <f t="shared" si="6"/>
        <v>35</v>
      </c>
      <c r="R24" s="65">
        <f>VLOOKUP($A24,'Return Data'!$B$7:$R$2843,12,0)</f>
        <v>2.8877000000000002</v>
      </c>
      <c r="S24" s="66">
        <f t="shared" si="7"/>
        <v>35</v>
      </c>
      <c r="T24" s="65">
        <f>VLOOKUP($A24,'Return Data'!$B$7:$R$2843,13,0)</f>
        <v>2.8788</v>
      </c>
      <c r="U24" s="66">
        <f t="shared" si="8"/>
        <v>35</v>
      </c>
      <c r="V24" s="65"/>
      <c r="W24" s="66"/>
      <c r="X24" s="65"/>
      <c r="Y24" s="66"/>
      <c r="Z24" s="65">
        <f>VLOOKUP($A24,'Return Data'!$B$7:$R$2843,16,0)</f>
        <v>3.8573</v>
      </c>
      <c r="AA24" s="67">
        <f t="shared" si="11"/>
        <v>37</v>
      </c>
    </row>
    <row r="25" spans="1:27" x14ac:dyDescent="0.3">
      <c r="A25" s="63" t="s">
        <v>245</v>
      </c>
      <c r="B25" s="64">
        <f>VLOOKUP($A25,'Return Data'!$B$7:$R$2843,3,0)</f>
        <v>44347</v>
      </c>
      <c r="C25" s="65">
        <f>VLOOKUP($A25,'Return Data'!$B$7:$R$2843,4,0)</f>
        <v>56.175400000000003</v>
      </c>
      <c r="D25" s="65">
        <f>VLOOKUP($A25,'Return Data'!$B$7:$R$2843,5,0)</f>
        <v>3.1840999999999999</v>
      </c>
      <c r="E25" s="66">
        <f t="shared" si="0"/>
        <v>17</v>
      </c>
      <c r="F25" s="65">
        <f>VLOOKUP($A25,'Return Data'!$B$7:$R$2843,6,0)</f>
        <v>3.2063000000000001</v>
      </c>
      <c r="G25" s="66">
        <f t="shared" si="1"/>
        <v>18</v>
      </c>
      <c r="H25" s="65">
        <f>VLOOKUP($A25,'Return Data'!$B$7:$R$2843,7,0)</f>
        <v>3.2322000000000002</v>
      </c>
      <c r="I25" s="66">
        <f t="shared" si="2"/>
        <v>26</v>
      </c>
      <c r="J25" s="65">
        <f>VLOOKUP($A25,'Return Data'!$B$7:$R$2843,8,0)</f>
        <v>3.2016</v>
      </c>
      <c r="K25" s="66">
        <f t="shared" si="3"/>
        <v>18</v>
      </c>
      <c r="L25" s="65">
        <f>VLOOKUP($A25,'Return Data'!$B$7:$R$2843,9,0)</f>
        <v>3.1671</v>
      </c>
      <c r="M25" s="66">
        <f t="shared" si="4"/>
        <v>6</v>
      </c>
      <c r="N25" s="65">
        <f>VLOOKUP($A25,'Return Data'!$B$7:$R$2843,10,0)</f>
        <v>3.2662</v>
      </c>
      <c r="O25" s="66">
        <f t="shared" si="5"/>
        <v>5</v>
      </c>
      <c r="P25" s="65">
        <f>VLOOKUP($A25,'Return Data'!$B$7:$R$2843,11,0)</f>
        <v>3.153</v>
      </c>
      <c r="Q25" s="66">
        <f t="shared" si="6"/>
        <v>8</v>
      </c>
      <c r="R25" s="65">
        <f>VLOOKUP($A25,'Return Data'!$B$7:$R$2843,12,0)</f>
        <v>3.1461999999999999</v>
      </c>
      <c r="S25" s="66">
        <f t="shared" si="7"/>
        <v>11</v>
      </c>
      <c r="T25" s="65">
        <f>VLOOKUP($A25,'Return Data'!$B$7:$R$2843,13,0)</f>
        <v>3.2099000000000002</v>
      </c>
      <c r="U25" s="66">
        <f t="shared" si="8"/>
        <v>18</v>
      </c>
      <c r="V25" s="65">
        <f>VLOOKUP($A25,'Return Data'!$B$7:$R$2843,17,0)</f>
        <v>4.3754999999999997</v>
      </c>
      <c r="W25" s="66">
        <f t="shared" ref="W25:W30" si="12">RANK(V25,V$8:V$45,0)</f>
        <v>26</v>
      </c>
      <c r="X25" s="65">
        <f>VLOOKUP($A25,'Return Data'!$B$7:$R$2843,14,0)</f>
        <v>5.4371999999999998</v>
      </c>
      <c r="Y25" s="66">
        <f t="shared" ref="Y25:Y30" si="13">RANK(X25,X$8:X$45,0)</f>
        <v>21</v>
      </c>
      <c r="Z25" s="65">
        <f>VLOOKUP($A25,'Return Data'!$B$7:$R$2843,16,0)</f>
        <v>7.6441999999999997</v>
      </c>
      <c r="AA25" s="67">
        <f t="shared" si="11"/>
        <v>2</v>
      </c>
    </row>
    <row r="26" spans="1:27" x14ac:dyDescent="0.3">
      <c r="A26" s="63" t="s">
        <v>246</v>
      </c>
      <c r="B26" s="64">
        <f>VLOOKUP($A26,'Return Data'!$B$7:$R$2843,3,0)</f>
        <v>44347</v>
      </c>
      <c r="C26" s="65">
        <f>VLOOKUP($A26,'Return Data'!$B$7:$R$2843,4,0)</f>
        <v>4162.2456000000002</v>
      </c>
      <c r="D26" s="65">
        <f>VLOOKUP($A26,'Return Data'!$B$7:$R$2843,5,0)</f>
        <v>3.3887999999999998</v>
      </c>
      <c r="E26" s="66">
        <f t="shared" si="0"/>
        <v>5</v>
      </c>
      <c r="F26" s="65">
        <f>VLOOKUP($A26,'Return Data'!$B$7:$R$2843,6,0)</f>
        <v>3.2402000000000002</v>
      </c>
      <c r="G26" s="66">
        <f t="shared" si="1"/>
        <v>12</v>
      </c>
      <c r="H26" s="65">
        <f>VLOOKUP($A26,'Return Data'!$B$7:$R$2843,7,0)</f>
        <v>3.3296000000000001</v>
      </c>
      <c r="I26" s="66">
        <f t="shared" si="2"/>
        <v>4</v>
      </c>
      <c r="J26" s="65">
        <f>VLOOKUP($A26,'Return Data'!$B$7:$R$2843,8,0)</f>
        <v>3.2136999999999998</v>
      </c>
      <c r="K26" s="66">
        <f t="shared" si="3"/>
        <v>12</v>
      </c>
      <c r="L26" s="65">
        <f>VLOOKUP($A26,'Return Data'!$B$7:$R$2843,9,0)</f>
        <v>3.0905999999999998</v>
      </c>
      <c r="M26" s="66">
        <f t="shared" si="4"/>
        <v>22</v>
      </c>
      <c r="N26" s="65">
        <f>VLOOKUP($A26,'Return Data'!$B$7:$R$2843,10,0)</f>
        <v>3.1804000000000001</v>
      </c>
      <c r="O26" s="66">
        <f t="shared" si="5"/>
        <v>18</v>
      </c>
      <c r="P26" s="65">
        <f>VLOOKUP($A26,'Return Data'!$B$7:$R$2843,11,0)</f>
        <v>3.0373000000000001</v>
      </c>
      <c r="Q26" s="66">
        <f t="shared" si="6"/>
        <v>29</v>
      </c>
      <c r="R26" s="65">
        <f>VLOOKUP($A26,'Return Data'!$B$7:$R$2843,12,0)</f>
        <v>3.1019999999999999</v>
      </c>
      <c r="S26" s="66">
        <f t="shared" si="7"/>
        <v>27</v>
      </c>
      <c r="T26" s="65">
        <f>VLOOKUP($A26,'Return Data'!$B$7:$R$2843,13,0)</f>
        <v>3.2149999999999999</v>
      </c>
      <c r="U26" s="66">
        <f t="shared" si="8"/>
        <v>17</v>
      </c>
      <c r="V26" s="65">
        <f>VLOOKUP($A26,'Return Data'!$B$7:$R$2843,17,0)</f>
        <v>4.4177999999999997</v>
      </c>
      <c r="W26" s="66">
        <f t="shared" si="12"/>
        <v>22</v>
      </c>
      <c r="X26" s="65">
        <f>VLOOKUP($A26,'Return Data'!$B$7:$R$2843,14,0)</f>
        <v>5.4170999999999996</v>
      </c>
      <c r="Y26" s="66">
        <f t="shared" si="13"/>
        <v>23</v>
      </c>
      <c r="Z26" s="65">
        <f>VLOOKUP($A26,'Return Data'!$B$7:$R$2843,16,0)</f>
        <v>7.0910000000000002</v>
      </c>
      <c r="AA26" s="67">
        <f t="shared" si="11"/>
        <v>19</v>
      </c>
    </row>
    <row r="27" spans="1:27" x14ac:dyDescent="0.3">
      <c r="A27" s="63" t="s">
        <v>247</v>
      </c>
      <c r="B27" s="64">
        <f>VLOOKUP($A27,'Return Data'!$B$7:$R$2843,3,0)</f>
        <v>44347</v>
      </c>
      <c r="C27" s="65">
        <f>VLOOKUP($A27,'Return Data'!$B$7:$R$2843,4,0)</f>
        <v>2820.7456000000002</v>
      </c>
      <c r="D27" s="65">
        <f>VLOOKUP($A27,'Return Data'!$B$7:$R$2843,5,0)</f>
        <v>3.2753999999999999</v>
      </c>
      <c r="E27" s="66">
        <f t="shared" si="0"/>
        <v>11</v>
      </c>
      <c r="F27" s="65">
        <f>VLOOKUP($A27,'Return Data'!$B$7:$R$2843,6,0)</f>
        <v>3.2147000000000001</v>
      </c>
      <c r="G27" s="66">
        <f t="shared" si="1"/>
        <v>17</v>
      </c>
      <c r="H27" s="65">
        <f>VLOOKUP($A27,'Return Data'!$B$7:$R$2843,7,0)</f>
        <v>3.2820999999999998</v>
      </c>
      <c r="I27" s="66">
        <f t="shared" si="2"/>
        <v>15</v>
      </c>
      <c r="J27" s="65">
        <f>VLOOKUP($A27,'Return Data'!$B$7:$R$2843,8,0)</f>
        <v>3.1899000000000002</v>
      </c>
      <c r="K27" s="66">
        <f t="shared" si="3"/>
        <v>20</v>
      </c>
      <c r="L27" s="65">
        <f>VLOOKUP($A27,'Return Data'!$B$7:$R$2843,9,0)</f>
        <v>3.0840000000000001</v>
      </c>
      <c r="M27" s="66">
        <f t="shared" si="4"/>
        <v>23</v>
      </c>
      <c r="N27" s="65">
        <f>VLOOKUP($A27,'Return Data'!$B$7:$R$2843,10,0)</f>
        <v>3.1509999999999998</v>
      </c>
      <c r="O27" s="66">
        <f t="shared" si="5"/>
        <v>24</v>
      </c>
      <c r="P27" s="65">
        <f>VLOOKUP($A27,'Return Data'!$B$7:$R$2843,11,0)</f>
        <v>3.0706000000000002</v>
      </c>
      <c r="Q27" s="66">
        <f t="shared" si="6"/>
        <v>22</v>
      </c>
      <c r="R27" s="65">
        <f>VLOOKUP($A27,'Return Data'!$B$7:$R$2843,12,0)</f>
        <v>3.1244999999999998</v>
      </c>
      <c r="S27" s="66">
        <f t="shared" si="7"/>
        <v>19</v>
      </c>
      <c r="T27" s="65">
        <f>VLOOKUP($A27,'Return Data'!$B$7:$R$2843,13,0)</f>
        <v>3.2189999999999999</v>
      </c>
      <c r="U27" s="66">
        <f t="shared" si="8"/>
        <v>16</v>
      </c>
      <c r="V27" s="65">
        <f>VLOOKUP($A27,'Return Data'!$B$7:$R$2843,17,0)</f>
        <v>4.4767999999999999</v>
      </c>
      <c r="W27" s="66">
        <f t="shared" si="12"/>
        <v>17</v>
      </c>
      <c r="X27" s="65">
        <f>VLOOKUP($A27,'Return Data'!$B$7:$R$2843,14,0)</f>
        <v>5.4783999999999997</v>
      </c>
      <c r="Y27" s="66">
        <f t="shared" si="13"/>
        <v>16</v>
      </c>
      <c r="Z27" s="65">
        <f>VLOOKUP($A27,'Return Data'!$B$7:$R$2843,16,0)</f>
        <v>7.3254999999999999</v>
      </c>
      <c r="AA27" s="67">
        <f t="shared" si="11"/>
        <v>11</v>
      </c>
    </row>
    <row r="28" spans="1:27" x14ac:dyDescent="0.3">
      <c r="A28" s="63" t="s">
        <v>248</v>
      </c>
      <c r="B28" s="64">
        <f>VLOOKUP($A28,'Return Data'!$B$7:$R$2843,3,0)</f>
        <v>44347</v>
      </c>
      <c r="C28" s="65">
        <f>VLOOKUP($A28,'Return Data'!$B$7:$R$2843,4,0)</f>
        <v>3722.1547</v>
      </c>
      <c r="D28" s="65">
        <f>VLOOKUP($A28,'Return Data'!$B$7:$R$2843,5,0)</f>
        <v>2.9921000000000002</v>
      </c>
      <c r="E28" s="66">
        <f t="shared" si="0"/>
        <v>30</v>
      </c>
      <c r="F28" s="65">
        <f>VLOOKUP($A28,'Return Data'!$B$7:$R$2843,6,0)</f>
        <v>3.1053999999999999</v>
      </c>
      <c r="G28" s="66">
        <f t="shared" si="1"/>
        <v>30</v>
      </c>
      <c r="H28" s="65">
        <f>VLOOKUP($A28,'Return Data'!$B$7:$R$2843,7,0)</f>
        <v>3.226</v>
      </c>
      <c r="I28" s="66">
        <f t="shared" si="2"/>
        <v>28</v>
      </c>
      <c r="J28" s="65">
        <f>VLOOKUP($A28,'Return Data'!$B$7:$R$2843,8,0)</f>
        <v>3.1760000000000002</v>
      </c>
      <c r="K28" s="66">
        <f t="shared" si="3"/>
        <v>25</v>
      </c>
      <c r="L28" s="65">
        <f>VLOOKUP($A28,'Return Data'!$B$7:$R$2843,9,0)</f>
        <v>3.1107</v>
      </c>
      <c r="M28" s="66">
        <f t="shared" si="4"/>
        <v>17</v>
      </c>
      <c r="N28" s="65">
        <f>VLOOKUP($A28,'Return Data'!$B$7:$R$2843,10,0)</f>
        <v>3.1753999999999998</v>
      </c>
      <c r="O28" s="66">
        <f t="shared" si="5"/>
        <v>19</v>
      </c>
      <c r="P28" s="65">
        <f>VLOOKUP($A28,'Return Data'!$B$7:$R$2843,11,0)</f>
        <v>3.1088</v>
      </c>
      <c r="Q28" s="66">
        <f t="shared" si="6"/>
        <v>12</v>
      </c>
      <c r="R28" s="65">
        <f>VLOOKUP($A28,'Return Data'!$B$7:$R$2843,12,0)</f>
        <v>3.1374</v>
      </c>
      <c r="S28" s="66">
        <f t="shared" si="7"/>
        <v>14</v>
      </c>
      <c r="T28" s="65">
        <f>VLOOKUP($A28,'Return Data'!$B$7:$R$2843,13,0)</f>
        <v>3.2469000000000001</v>
      </c>
      <c r="U28" s="66">
        <f t="shared" si="8"/>
        <v>7</v>
      </c>
      <c r="V28" s="65">
        <f>VLOOKUP($A28,'Return Data'!$B$7:$R$2843,17,0)</f>
        <v>4.5213999999999999</v>
      </c>
      <c r="W28" s="66">
        <f t="shared" si="12"/>
        <v>10</v>
      </c>
      <c r="X28" s="65">
        <f>VLOOKUP($A28,'Return Data'!$B$7:$R$2843,14,0)</f>
        <v>5.4768999999999997</v>
      </c>
      <c r="Y28" s="66">
        <f t="shared" si="13"/>
        <v>17</v>
      </c>
      <c r="Z28" s="65">
        <f>VLOOKUP($A28,'Return Data'!$B$7:$R$2843,16,0)</f>
        <v>7.0735999999999999</v>
      </c>
      <c r="AA28" s="67">
        <f t="shared" si="11"/>
        <v>20</v>
      </c>
    </row>
    <row r="29" spans="1:27" x14ac:dyDescent="0.3">
      <c r="A29" s="63" t="s">
        <v>437</v>
      </c>
      <c r="B29" s="64">
        <f>VLOOKUP($A29,'Return Data'!$B$7:$R$2843,3,0)</f>
        <v>44347</v>
      </c>
      <c r="C29" s="65">
        <f>VLOOKUP($A29,'Return Data'!$B$7:$R$2843,4,0)</f>
        <v>1336.3733</v>
      </c>
      <c r="D29" s="65">
        <f>VLOOKUP($A29,'Return Data'!$B$7:$R$2843,5,0)</f>
        <v>3.0619999999999998</v>
      </c>
      <c r="E29" s="66">
        <f t="shared" si="0"/>
        <v>27</v>
      </c>
      <c r="F29" s="65">
        <f>VLOOKUP($A29,'Return Data'!$B$7:$R$2843,6,0)</f>
        <v>3.2054999999999998</v>
      </c>
      <c r="G29" s="66">
        <f t="shared" si="1"/>
        <v>19</v>
      </c>
      <c r="H29" s="65">
        <f>VLOOKUP($A29,'Return Data'!$B$7:$R$2843,7,0)</f>
        <v>3.2827000000000002</v>
      </c>
      <c r="I29" s="66">
        <f t="shared" si="2"/>
        <v>13</v>
      </c>
      <c r="J29" s="65">
        <f>VLOOKUP($A29,'Return Data'!$B$7:$R$2843,8,0)</f>
        <v>3.2961</v>
      </c>
      <c r="K29" s="66">
        <f t="shared" si="3"/>
        <v>4</v>
      </c>
      <c r="L29" s="65">
        <f>VLOOKUP($A29,'Return Data'!$B$7:$R$2843,9,0)</f>
        <v>3.2000999999999999</v>
      </c>
      <c r="M29" s="66">
        <f t="shared" si="4"/>
        <v>3</v>
      </c>
      <c r="N29" s="65">
        <f>VLOOKUP($A29,'Return Data'!$B$7:$R$2843,10,0)</f>
        <v>3.2795999999999998</v>
      </c>
      <c r="O29" s="66">
        <f t="shared" si="5"/>
        <v>4</v>
      </c>
      <c r="P29" s="65">
        <f>VLOOKUP($A29,'Return Data'!$B$7:$R$2843,11,0)</f>
        <v>3.1677</v>
      </c>
      <c r="Q29" s="66">
        <f t="shared" si="6"/>
        <v>6</v>
      </c>
      <c r="R29" s="65">
        <f>VLOOKUP($A29,'Return Data'!$B$7:$R$2843,12,0)</f>
        <v>3.2164999999999999</v>
      </c>
      <c r="S29" s="66">
        <f t="shared" si="7"/>
        <v>5</v>
      </c>
      <c r="T29" s="65">
        <f>VLOOKUP($A29,'Return Data'!$B$7:$R$2843,13,0)</f>
        <v>3.3349000000000002</v>
      </c>
      <c r="U29" s="66">
        <f t="shared" si="8"/>
        <v>3</v>
      </c>
      <c r="V29" s="65">
        <f>VLOOKUP($A29,'Return Data'!$B$7:$R$2843,17,0)</f>
        <v>4.5991</v>
      </c>
      <c r="W29" s="66">
        <f t="shared" si="12"/>
        <v>3</v>
      </c>
      <c r="X29" s="65">
        <f>VLOOKUP($A29,'Return Data'!$B$7:$R$2843,14,0)</f>
        <v>5.5841000000000003</v>
      </c>
      <c r="Y29" s="66">
        <f t="shared" si="13"/>
        <v>3</v>
      </c>
      <c r="Z29" s="65">
        <f>VLOOKUP($A29,'Return Data'!$B$7:$R$2843,16,0)</f>
        <v>6.0804</v>
      </c>
      <c r="AA29" s="67">
        <f t="shared" si="11"/>
        <v>31</v>
      </c>
    </row>
    <row r="30" spans="1:27" x14ac:dyDescent="0.3">
      <c r="A30" s="63" t="s">
        <v>250</v>
      </c>
      <c r="B30" s="64">
        <f>VLOOKUP($A30,'Return Data'!$B$7:$R$2843,3,0)</f>
        <v>44347</v>
      </c>
      <c r="C30" s="65">
        <f>VLOOKUP($A30,'Return Data'!$B$7:$R$2843,4,0)</f>
        <v>2155.2784000000001</v>
      </c>
      <c r="D30" s="65">
        <f>VLOOKUP($A30,'Return Data'!$B$7:$R$2843,5,0)</f>
        <v>3.2128999999999999</v>
      </c>
      <c r="E30" s="66">
        <f t="shared" si="0"/>
        <v>14</v>
      </c>
      <c r="F30" s="65">
        <f>VLOOKUP($A30,'Return Data'!$B$7:$R$2843,6,0)</f>
        <v>3.1964999999999999</v>
      </c>
      <c r="G30" s="66">
        <f t="shared" si="1"/>
        <v>21</v>
      </c>
      <c r="H30" s="65">
        <f>VLOOKUP($A30,'Return Data'!$B$7:$R$2843,7,0)</f>
        <v>3.2604000000000002</v>
      </c>
      <c r="I30" s="66">
        <f t="shared" si="2"/>
        <v>21</v>
      </c>
      <c r="J30" s="65">
        <f>VLOOKUP($A30,'Return Data'!$B$7:$R$2843,8,0)</f>
        <v>3.2252000000000001</v>
      </c>
      <c r="K30" s="66">
        <f t="shared" si="3"/>
        <v>9</v>
      </c>
      <c r="L30" s="65">
        <f>VLOOKUP($A30,'Return Data'!$B$7:$R$2843,9,0)</f>
        <v>3.1768000000000001</v>
      </c>
      <c r="M30" s="66">
        <f t="shared" si="4"/>
        <v>5</v>
      </c>
      <c r="N30" s="65">
        <f>VLOOKUP($A30,'Return Data'!$B$7:$R$2843,10,0)</f>
        <v>3.2597</v>
      </c>
      <c r="O30" s="66">
        <f t="shared" si="5"/>
        <v>6</v>
      </c>
      <c r="P30" s="65">
        <f>VLOOKUP($A30,'Return Data'!$B$7:$R$2843,11,0)</f>
        <v>3.2040000000000002</v>
      </c>
      <c r="Q30" s="66">
        <f t="shared" si="6"/>
        <v>3</v>
      </c>
      <c r="R30" s="65">
        <f>VLOOKUP($A30,'Return Data'!$B$7:$R$2843,12,0)</f>
        <v>3.2429999999999999</v>
      </c>
      <c r="S30" s="66">
        <f t="shared" si="7"/>
        <v>3</v>
      </c>
      <c r="T30" s="65">
        <f>VLOOKUP($A30,'Return Data'!$B$7:$R$2843,13,0)</f>
        <v>3.2974999999999999</v>
      </c>
      <c r="U30" s="66">
        <f t="shared" si="8"/>
        <v>4</v>
      </c>
      <c r="V30" s="65">
        <f>VLOOKUP($A30,'Return Data'!$B$7:$R$2843,17,0)</f>
        <v>4.4945000000000004</v>
      </c>
      <c r="W30" s="66">
        <f t="shared" si="12"/>
        <v>13</v>
      </c>
      <c r="X30" s="65">
        <f>VLOOKUP($A30,'Return Data'!$B$7:$R$2843,14,0)</f>
        <v>5.4941000000000004</v>
      </c>
      <c r="Y30" s="66">
        <f t="shared" si="13"/>
        <v>14</v>
      </c>
      <c r="Z30" s="65">
        <f>VLOOKUP($A30,'Return Data'!$B$7:$R$2843,16,0)</f>
        <v>6.3944999999999999</v>
      </c>
      <c r="AA30" s="67">
        <f t="shared" si="11"/>
        <v>29</v>
      </c>
    </row>
    <row r="31" spans="1:27" x14ac:dyDescent="0.3">
      <c r="A31" s="63" t="s">
        <v>251</v>
      </c>
      <c r="B31" s="64">
        <f>VLOOKUP($A31,'Return Data'!$B$7:$R$2843,3,0)</f>
        <v>44347</v>
      </c>
      <c r="C31" s="65">
        <f>VLOOKUP($A31,'Return Data'!$B$7:$R$2843,4,0)</f>
        <v>11.050599999999999</v>
      </c>
      <c r="D31" s="65">
        <f>VLOOKUP($A31,'Return Data'!$B$7:$R$2843,5,0)</f>
        <v>2.6425999999999998</v>
      </c>
      <c r="E31" s="66">
        <f t="shared" si="0"/>
        <v>37</v>
      </c>
      <c r="F31" s="65">
        <f>VLOOKUP($A31,'Return Data'!$B$7:$R$2843,6,0)</f>
        <v>2.7530999999999999</v>
      </c>
      <c r="G31" s="66">
        <f t="shared" si="1"/>
        <v>37</v>
      </c>
      <c r="H31" s="65">
        <f>VLOOKUP($A31,'Return Data'!$B$7:$R$2843,7,0)</f>
        <v>3.0215999999999998</v>
      </c>
      <c r="I31" s="66">
        <f t="shared" si="2"/>
        <v>33</v>
      </c>
      <c r="J31" s="65">
        <f>VLOOKUP($A31,'Return Data'!$B$7:$R$2843,8,0)</f>
        <v>2.9996999999999998</v>
      </c>
      <c r="K31" s="66">
        <f t="shared" si="3"/>
        <v>33</v>
      </c>
      <c r="L31" s="65">
        <f>VLOOKUP($A31,'Return Data'!$B$7:$R$2843,9,0)</f>
        <v>2.8410000000000002</v>
      </c>
      <c r="M31" s="66">
        <f t="shared" si="4"/>
        <v>36</v>
      </c>
      <c r="N31" s="65">
        <f>VLOOKUP($A31,'Return Data'!$B$7:$R$2843,10,0)</f>
        <v>2.7839</v>
      </c>
      <c r="O31" s="66">
        <f t="shared" si="5"/>
        <v>37</v>
      </c>
      <c r="P31" s="65">
        <f>VLOOKUP($A31,'Return Data'!$B$7:$R$2843,11,0)</f>
        <v>2.7559999999999998</v>
      </c>
      <c r="Q31" s="66">
        <f t="shared" si="6"/>
        <v>37</v>
      </c>
      <c r="R31" s="65">
        <f>VLOOKUP($A31,'Return Data'!$B$7:$R$2843,12,0)</f>
        <v>2.8178999999999998</v>
      </c>
      <c r="S31" s="66">
        <f t="shared" si="7"/>
        <v>36</v>
      </c>
      <c r="T31" s="65">
        <f>VLOOKUP($A31,'Return Data'!$B$7:$R$2843,13,0)</f>
        <v>2.8307000000000002</v>
      </c>
      <c r="U31" s="66">
        <f t="shared" si="8"/>
        <v>37</v>
      </c>
      <c r="V31" s="65"/>
      <c r="W31" s="66"/>
      <c r="X31" s="65"/>
      <c r="Y31" s="66"/>
      <c r="Z31" s="65">
        <f>VLOOKUP($A31,'Return Data'!$B$7:$R$2843,16,0)</f>
        <v>4.1630000000000003</v>
      </c>
      <c r="AA31" s="67">
        <f t="shared" si="11"/>
        <v>36</v>
      </c>
    </row>
    <row r="32" spans="1:27" x14ac:dyDescent="0.3">
      <c r="A32" s="63" t="s">
        <v>2026</v>
      </c>
      <c r="B32" s="64">
        <f>VLOOKUP($A32,'Return Data'!$B$7:$R$2843,3,0)</f>
        <v>44347</v>
      </c>
      <c r="C32" s="65">
        <f>VLOOKUP($A32,'Return Data'!$B$7:$R$2843,4,0)</f>
        <v>2244.8831</v>
      </c>
      <c r="D32" s="65">
        <f>VLOOKUP($A32,'Return Data'!$B$7:$R$2843,5,0)</f>
        <v>3.3822000000000001</v>
      </c>
      <c r="E32" s="66">
        <f t="shared" si="0"/>
        <v>6</v>
      </c>
      <c r="F32" s="65">
        <f>VLOOKUP($A32,'Return Data'!$B$7:$R$2843,6,0)</f>
        <v>3.2835999999999999</v>
      </c>
      <c r="G32" s="66">
        <f t="shared" si="1"/>
        <v>9</v>
      </c>
      <c r="H32" s="65">
        <f>VLOOKUP($A32,'Return Data'!$B$7:$R$2843,7,0)</f>
        <v>3.3401999999999998</v>
      </c>
      <c r="I32" s="66">
        <f t="shared" si="2"/>
        <v>3</v>
      </c>
      <c r="J32" s="65">
        <f>VLOOKUP($A32,'Return Data'!$B$7:$R$2843,8,0)</f>
        <v>3.2113999999999998</v>
      </c>
      <c r="K32" s="66">
        <f t="shared" si="3"/>
        <v>14</v>
      </c>
      <c r="L32" s="65">
        <f>VLOOKUP($A32,'Return Data'!$B$7:$R$2843,9,0)</f>
        <v>3.1474000000000002</v>
      </c>
      <c r="M32" s="66">
        <f t="shared" si="4"/>
        <v>11</v>
      </c>
      <c r="N32" s="65">
        <f>VLOOKUP($A32,'Return Data'!$B$7:$R$2843,10,0)</f>
        <v>3.1617000000000002</v>
      </c>
      <c r="O32" s="66">
        <f t="shared" si="5"/>
        <v>22</v>
      </c>
      <c r="P32" s="65">
        <f>VLOOKUP($A32,'Return Data'!$B$7:$R$2843,11,0)</f>
        <v>3.0714999999999999</v>
      </c>
      <c r="Q32" s="66">
        <f t="shared" si="6"/>
        <v>21</v>
      </c>
      <c r="R32" s="65">
        <f>VLOOKUP($A32,'Return Data'!$B$7:$R$2843,12,0)</f>
        <v>3.0207000000000002</v>
      </c>
      <c r="S32" s="66">
        <f t="shared" si="7"/>
        <v>31</v>
      </c>
      <c r="T32" s="65">
        <f>VLOOKUP($A32,'Return Data'!$B$7:$R$2843,13,0)</f>
        <v>3.0419</v>
      </c>
      <c r="U32" s="66">
        <f t="shared" si="8"/>
        <v>31</v>
      </c>
      <c r="V32" s="65">
        <f>VLOOKUP($A32,'Return Data'!$B$7:$R$2843,17,0)</f>
        <v>4.0518999999999998</v>
      </c>
      <c r="W32" s="66">
        <f t="shared" ref="W32:W44" si="14">RANK(V32,V$8:V$45,0)</f>
        <v>31</v>
      </c>
      <c r="X32" s="65">
        <f>VLOOKUP($A32,'Return Data'!$B$7:$R$2843,14,0)</f>
        <v>5.1966999999999999</v>
      </c>
      <c r="Y32" s="66">
        <f>RANK(X32,X$8:X$45,0)</f>
        <v>29</v>
      </c>
      <c r="Z32" s="65">
        <f>VLOOKUP($A32,'Return Data'!$B$7:$R$2843,16,0)</f>
        <v>7.4287999999999998</v>
      </c>
      <c r="AA32" s="67">
        <f t="shared" si="11"/>
        <v>5</v>
      </c>
    </row>
    <row r="33" spans="1:27" x14ac:dyDescent="0.3">
      <c r="A33" s="63" t="s">
        <v>252</v>
      </c>
      <c r="B33" s="64">
        <f>VLOOKUP($A33,'Return Data'!$B$7:$R$2843,3,0)</f>
        <v>44347</v>
      </c>
      <c r="C33" s="65">
        <f>VLOOKUP($A33,'Return Data'!$B$7:$R$2843,4,0)</f>
        <v>5023.0357000000004</v>
      </c>
      <c r="D33" s="65">
        <f>VLOOKUP($A33,'Return Data'!$B$7:$R$2843,5,0)</f>
        <v>3.1627000000000001</v>
      </c>
      <c r="E33" s="66">
        <f t="shared" si="0"/>
        <v>19</v>
      </c>
      <c r="F33" s="65">
        <f>VLOOKUP($A33,'Return Data'!$B$7:$R$2843,6,0)</f>
        <v>3.1423999999999999</v>
      </c>
      <c r="G33" s="66">
        <f t="shared" si="1"/>
        <v>25</v>
      </c>
      <c r="H33" s="65">
        <f>VLOOKUP($A33,'Return Data'!$B$7:$R$2843,7,0)</f>
        <v>3.2511999999999999</v>
      </c>
      <c r="I33" s="66">
        <f t="shared" si="2"/>
        <v>22</v>
      </c>
      <c r="J33" s="65">
        <f>VLOOKUP($A33,'Return Data'!$B$7:$R$2843,8,0)</f>
        <v>3.1661999999999999</v>
      </c>
      <c r="K33" s="66">
        <f t="shared" si="3"/>
        <v>28</v>
      </c>
      <c r="L33" s="65">
        <f>VLOOKUP($A33,'Return Data'!$B$7:$R$2843,9,0)</f>
        <v>3.0343</v>
      </c>
      <c r="M33" s="66">
        <f t="shared" si="4"/>
        <v>30</v>
      </c>
      <c r="N33" s="65">
        <f>VLOOKUP($A33,'Return Data'!$B$7:$R$2843,10,0)</f>
        <v>3.1396000000000002</v>
      </c>
      <c r="O33" s="66">
        <f t="shared" si="5"/>
        <v>27</v>
      </c>
      <c r="P33" s="65">
        <f>VLOOKUP($A33,'Return Data'!$B$7:$R$2843,11,0)</f>
        <v>3.0436999999999999</v>
      </c>
      <c r="Q33" s="66">
        <f t="shared" si="6"/>
        <v>27</v>
      </c>
      <c r="R33" s="65">
        <f>VLOOKUP($A33,'Return Data'!$B$7:$R$2843,12,0)</f>
        <v>3.1006999999999998</v>
      </c>
      <c r="S33" s="66">
        <f t="shared" si="7"/>
        <v>28</v>
      </c>
      <c r="T33" s="65">
        <f>VLOOKUP($A33,'Return Data'!$B$7:$R$2843,13,0)</f>
        <v>3.2214</v>
      </c>
      <c r="U33" s="66">
        <f t="shared" si="8"/>
        <v>15</v>
      </c>
      <c r="V33" s="65">
        <f>VLOOKUP($A33,'Return Data'!$B$7:$R$2843,17,0)</f>
        <v>4.55</v>
      </c>
      <c r="W33" s="66">
        <f t="shared" si="14"/>
        <v>5</v>
      </c>
      <c r="X33" s="65">
        <f>VLOOKUP($A33,'Return Data'!$B$7:$R$2843,14,0)</f>
        <v>5.5566000000000004</v>
      </c>
      <c r="Y33" s="66">
        <f>RANK(X33,X$8:X$45,0)</f>
        <v>5</v>
      </c>
      <c r="Z33" s="65">
        <f>VLOOKUP($A33,'Return Data'!$B$7:$R$2843,16,0)</f>
        <v>7.0726000000000004</v>
      </c>
      <c r="AA33" s="67">
        <f t="shared" si="11"/>
        <v>22</v>
      </c>
    </row>
    <row r="34" spans="1:27" x14ac:dyDescent="0.3">
      <c r="A34" s="63" t="s">
        <v>253</v>
      </c>
      <c r="B34" s="64">
        <f>VLOOKUP($A34,'Return Data'!$B$7:$R$2843,3,0)</f>
        <v>44347</v>
      </c>
      <c r="C34" s="65">
        <f>VLOOKUP($A34,'Return Data'!$B$7:$R$2843,4,0)</f>
        <v>1155.3724999999999</v>
      </c>
      <c r="D34" s="65">
        <f>VLOOKUP($A34,'Return Data'!$B$7:$R$2843,5,0)</f>
        <v>3.21</v>
      </c>
      <c r="E34" s="66">
        <f t="shared" si="0"/>
        <v>15</v>
      </c>
      <c r="F34" s="65">
        <f>VLOOKUP($A34,'Return Data'!$B$7:$R$2843,6,0)</f>
        <v>3.1389</v>
      </c>
      <c r="G34" s="66">
        <f t="shared" si="1"/>
        <v>26</v>
      </c>
      <c r="H34" s="65">
        <f>VLOOKUP($A34,'Return Data'!$B$7:$R$2843,7,0)</f>
        <v>3.1312000000000002</v>
      </c>
      <c r="I34" s="66">
        <f t="shared" si="2"/>
        <v>31</v>
      </c>
      <c r="J34" s="65">
        <f>VLOOKUP($A34,'Return Data'!$B$7:$R$2843,8,0)</f>
        <v>3.0707</v>
      </c>
      <c r="K34" s="66">
        <f t="shared" si="3"/>
        <v>31</v>
      </c>
      <c r="L34" s="65">
        <f>VLOOKUP($A34,'Return Data'!$B$7:$R$2843,9,0)</f>
        <v>3.0101</v>
      </c>
      <c r="M34" s="66">
        <f t="shared" si="4"/>
        <v>31</v>
      </c>
      <c r="N34" s="65">
        <f>VLOOKUP($A34,'Return Data'!$B$7:$R$2843,10,0)</f>
        <v>2.9874999999999998</v>
      </c>
      <c r="O34" s="66">
        <f t="shared" si="5"/>
        <v>31</v>
      </c>
      <c r="P34" s="65">
        <f>VLOOKUP($A34,'Return Data'!$B$7:$R$2843,11,0)</f>
        <v>2.9211999999999998</v>
      </c>
      <c r="Q34" s="66">
        <f t="shared" si="6"/>
        <v>32</v>
      </c>
      <c r="R34" s="65">
        <f>VLOOKUP($A34,'Return Data'!$B$7:$R$2843,12,0)</f>
        <v>2.9805999999999999</v>
      </c>
      <c r="S34" s="66">
        <f t="shared" si="7"/>
        <v>32</v>
      </c>
      <c r="T34" s="65">
        <f>VLOOKUP($A34,'Return Data'!$B$7:$R$2843,13,0)</f>
        <v>2.9903</v>
      </c>
      <c r="U34" s="66">
        <f t="shared" si="8"/>
        <v>33</v>
      </c>
      <c r="V34" s="65">
        <f>VLOOKUP($A34,'Return Data'!$B$7:$R$2843,17,0)</f>
        <v>4.0456000000000003</v>
      </c>
      <c r="W34" s="66">
        <f t="shared" si="14"/>
        <v>32</v>
      </c>
      <c r="X34" s="65"/>
      <c r="Y34" s="66"/>
      <c r="Z34" s="65">
        <f>VLOOKUP($A34,'Return Data'!$B$7:$R$2843,16,0)</f>
        <v>4.8368000000000002</v>
      </c>
      <c r="AA34" s="67">
        <f t="shared" si="11"/>
        <v>33</v>
      </c>
    </row>
    <row r="35" spans="1:27" x14ac:dyDescent="0.3">
      <c r="A35" s="63" t="s">
        <v>254</v>
      </c>
      <c r="B35" s="64">
        <f>VLOOKUP($A35,'Return Data'!$B$7:$R$2843,3,0)</f>
        <v>44347</v>
      </c>
      <c r="C35" s="65">
        <f>VLOOKUP($A35,'Return Data'!$B$7:$R$2843,4,0)</f>
        <v>267.6755</v>
      </c>
      <c r="D35" s="65">
        <f>VLOOKUP($A35,'Return Data'!$B$7:$R$2843,5,0)</f>
        <v>3.1364999999999998</v>
      </c>
      <c r="E35" s="66">
        <f t="shared" si="0"/>
        <v>20</v>
      </c>
      <c r="F35" s="65">
        <f>VLOOKUP($A35,'Return Data'!$B$7:$R$2843,6,0)</f>
        <v>3.3372000000000002</v>
      </c>
      <c r="G35" s="66">
        <f t="shared" si="1"/>
        <v>7</v>
      </c>
      <c r="H35" s="65">
        <f>VLOOKUP($A35,'Return Data'!$B$7:$R$2843,7,0)</f>
        <v>3.2825000000000002</v>
      </c>
      <c r="I35" s="66">
        <f t="shared" si="2"/>
        <v>14</v>
      </c>
      <c r="J35" s="65">
        <f>VLOOKUP($A35,'Return Data'!$B$7:$R$2843,8,0)</f>
        <v>3.2191000000000001</v>
      </c>
      <c r="K35" s="66">
        <f t="shared" si="3"/>
        <v>10</v>
      </c>
      <c r="L35" s="65">
        <f>VLOOKUP($A35,'Return Data'!$B$7:$R$2843,9,0)</f>
        <v>3.1459999999999999</v>
      </c>
      <c r="M35" s="66">
        <f t="shared" si="4"/>
        <v>12</v>
      </c>
      <c r="N35" s="65">
        <f>VLOOKUP($A35,'Return Data'!$B$7:$R$2843,10,0)</f>
        <v>3.2101999999999999</v>
      </c>
      <c r="O35" s="66">
        <f t="shared" si="5"/>
        <v>11</v>
      </c>
      <c r="P35" s="65">
        <f>VLOOKUP($A35,'Return Data'!$B$7:$R$2843,11,0)</f>
        <v>3.0865</v>
      </c>
      <c r="Q35" s="66">
        <f t="shared" si="6"/>
        <v>15</v>
      </c>
      <c r="R35" s="65">
        <f>VLOOKUP($A35,'Return Data'!$B$7:$R$2843,12,0)</f>
        <v>3.1232000000000002</v>
      </c>
      <c r="S35" s="66">
        <f t="shared" si="7"/>
        <v>20</v>
      </c>
      <c r="T35" s="65">
        <f>VLOOKUP($A35,'Return Data'!$B$7:$R$2843,13,0)</f>
        <v>3.2467999999999999</v>
      </c>
      <c r="U35" s="66">
        <f t="shared" si="8"/>
        <v>8</v>
      </c>
      <c r="V35" s="65">
        <f>VLOOKUP($A35,'Return Data'!$B$7:$R$2843,17,0)</f>
        <v>4.5254000000000003</v>
      </c>
      <c r="W35" s="66">
        <f t="shared" si="14"/>
        <v>9</v>
      </c>
      <c r="X35" s="65">
        <f>VLOOKUP($A35,'Return Data'!$B$7:$R$2843,14,0)</f>
        <v>5.5498000000000003</v>
      </c>
      <c r="Y35" s="66">
        <f t="shared" ref="Y35:Y44" si="15">RANK(X35,X$8:X$45,0)</f>
        <v>6</v>
      </c>
      <c r="Z35" s="65">
        <f>VLOOKUP($A35,'Return Data'!$B$7:$R$2843,16,0)</f>
        <v>7.4245000000000001</v>
      </c>
      <c r="AA35" s="67">
        <f t="shared" si="11"/>
        <v>7</v>
      </c>
    </row>
    <row r="36" spans="1:27" x14ac:dyDescent="0.3">
      <c r="A36" s="63" t="s">
        <v>255</v>
      </c>
      <c r="B36" s="64">
        <f>VLOOKUP($A36,'Return Data'!$B$7:$R$2843,3,0)</f>
        <v>44347</v>
      </c>
      <c r="C36" s="65">
        <f>VLOOKUP($A36,'Return Data'!$B$7:$R$2843,4,0)</f>
        <v>2905.3884800000001</v>
      </c>
      <c r="D36" s="65">
        <f>VLOOKUP($A36,'Return Data'!$B$7:$R$2843,5,0)</f>
        <v>3.0735999999999999</v>
      </c>
      <c r="E36" s="66">
        <f t="shared" si="0"/>
        <v>26</v>
      </c>
      <c r="F36" s="65">
        <f>VLOOKUP($A36,'Return Data'!$B$7:$R$2843,6,0)</f>
        <v>3.3624000000000001</v>
      </c>
      <c r="G36" s="66">
        <f t="shared" si="1"/>
        <v>4</v>
      </c>
      <c r="H36" s="65">
        <f>VLOOKUP($A36,'Return Data'!$B$7:$R$2843,7,0)</f>
        <v>3.2275999999999998</v>
      </c>
      <c r="I36" s="66">
        <f t="shared" si="2"/>
        <v>27</v>
      </c>
      <c r="J36" s="65">
        <f>VLOOKUP($A36,'Return Data'!$B$7:$R$2843,8,0)</f>
        <v>3.1821999999999999</v>
      </c>
      <c r="K36" s="66">
        <f t="shared" si="3"/>
        <v>23</v>
      </c>
      <c r="L36" s="65">
        <f>VLOOKUP($A36,'Return Data'!$B$7:$R$2843,9,0)</f>
        <v>3.1093000000000002</v>
      </c>
      <c r="M36" s="66">
        <f t="shared" si="4"/>
        <v>18</v>
      </c>
      <c r="N36" s="65">
        <f>VLOOKUP($A36,'Return Data'!$B$7:$R$2843,10,0)</f>
        <v>3.1141999999999999</v>
      </c>
      <c r="O36" s="66">
        <f t="shared" si="5"/>
        <v>29</v>
      </c>
      <c r="P36" s="65">
        <f>VLOOKUP($A36,'Return Data'!$B$7:$R$2843,11,0)</f>
        <v>3.0411999999999999</v>
      </c>
      <c r="Q36" s="66">
        <f t="shared" si="6"/>
        <v>28</v>
      </c>
      <c r="R36" s="65">
        <f>VLOOKUP($A36,'Return Data'!$B$7:$R$2843,12,0)</f>
        <v>3.0699000000000001</v>
      </c>
      <c r="S36" s="66">
        <f t="shared" si="7"/>
        <v>29</v>
      </c>
      <c r="T36" s="65">
        <f>VLOOKUP($A36,'Return Data'!$B$7:$R$2843,13,0)</f>
        <v>3.1135999999999999</v>
      </c>
      <c r="U36" s="66">
        <f t="shared" si="8"/>
        <v>30</v>
      </c>
      <c r="V36" s="65">
        <f>VLOOKUP($A36,'Return Data'!$B$7:$R$2843,17,0)</f>
        <v>4.1641000000000004</v>
      </c>
      <c r="W36" s="66">
        <f t="shared" si="14"/>
        <v>29</v>
      </c>
      <c r="X36" s="65">
        <f>VLOOKUP($A36,'Return Data'!$B$7:$R$2843,14,0)</f>
        <v>2.0988000000000002</v>
      </c>
      <c r="Y36" s="66">
        <f t="shared" si="15"/>
        <v>33</v>
      </c>
      <c r="Z36" s="65">
        <f>VLOOKUP($A36,'Return Data'!$B$7:$R$2843,16,0)</f>
        <v>6.57</v>
      </c>
      <c r="AA36" s="67">
        <f t="shared" si="11"/>
        <v>28</v>
      </c>
    </row>
    <row r="37" spans="1:27" x14ac:dyDescent="0.3">
      <c r="A37" s="63" t="s">
        <v>256</v>
      </c>
      <c r="B37" s="64">
        <f>VLOOKUP($A37,'Return Data'!$B$7:$R$2843,3,0)</f>
        <v>44347</v>
      </c>
      <c r="C37" s="65">
        <f>VLOOKUP($A37,'Return Data'!$B$7:$R$2843,4,0)</f>
        <v>32.675400000000003</v>
      </c>
      <c r="D37" s="65">
        <f>VLOOKUP($A37,'Return Data'!$B$7:$R$2843,5,0)</f>
        <v>4.6921999999999997</v>
      </c>
      <c r="E37" s="66">
        <f t="shared" si="0"/>
        <v>1</v>
      </c>
      <c r="F37" s="65">
        <f>VLOOKUP($A37,'Return Data'!$B$7:$R$2843,6,0)</f>
        <v>4.2089999999999996</v>
      </c>
      <c r="G37" s="66">
        <f t="shared" si="1"/>
        <v>1</v>
      </c>
      <c r="H37" s="65">
        <f>VLOOKUP($A37,'Return Data'!$B$7:$R$2843,7,0)</f>
        <v>4.2163000000000004</v>
      </c>
      <c r="I37" s="66">
        <f t="shared" si="2"/>
        <v>1</v>
      </c>
      <c r="J37" s="65">
        <f>VLOOKUP($A37,'Return Data'!$B$7:$R$2843,8,0)</f>
        <v>4.2676999999999996</v>
      </c>
      <c r="K37" s="66">
        <f t="shared" si="3"/>
        <v>1</v>
      </c>
      <c r="L37" s="65">
        <f>VLOOKUP($A37,'Return Data'!$B$7:$R$2843,9,0)</f>
        <v>4.1368</v>
      </c>
      <c r="M37" s="66">
        <f t="shared" si="4"/>
        <v>1</v>
      </c>
      <c r="N37" s="65">
        <f>VLOOKUP($A37,'Return Data'!$B$7:$R$2843,10,0)</f>
        <v>4.3502000000000001</v>
      </c>
      <c r="O37" s="66">
        <f t="shared" si="5"/>
        <v>1</v>
      </c>
      <c r="P37" s="65">
        <f>VLOOKUP($A37,'Return Data'!$B$7:$R$2843,11,0)</f>
        <v>4.2206999999999999</v>
      </c>
      <c r="Q37" s="66">
        <f t="shared" si="6"/>
        <v>1</v>
      </c>
      <c r="R37" s="65">
        <f>VLOOKUP($A37,'Return Data'!$B$7:$R$2843,12,0)</f>
        <v>4.4141000000000004</v>
      </c>
      <c r="S37" s="66">
        <f t="shared" si="7"/>
        <v>1</v>
      </c>
      <c r="T37" s="65">
        <f>VLOOKUP($A37,'Return Data'!$B$7:$R$2843,13,0)</f>
        <v>4.4372999999999996</v>
      </c>
      <c r="U37" s="66">
        <f t="shared" si="8"/>
        <v>1</v>
      </c>
      <c r="V37" s="65">
        <f>VLOOKUP($A37,'Return Data'!$B$7:$R$2843,17,0)</f>
        <v>5.3282999999999996</v>
      </c>
      <c r="W37" s="66">
        <f t="shared" si="14"/>
        <v>1</v>
      </c>
      <c r="X37" s="65">
        <f>VLOOKUP($A37,'Return Data'!$B$7:$R$2843,14,0)</f>
        <v>6.0629999999999997</v>
      </c>
      <c r="Y37" s="66">
        <f t="shared" si="15"/>
        <v>1</v>
      </c>
      <c r="Z37" s="65">
        <f>VLOOKUP($A37,'Return Data'!$B$7:$R$2843,16,0)</f>
        <v>7.8440000000000003</v>
      </c>
      <c r="AA37" s="67">
        <f t="shared" si="11"/>
        <v>1</v>
      </c>
    </row>
    <row r="38" spans="1:27" x14ac:dyDescent="0.3">
      <c r="A38" s="63" t="s">
        <v>257</v>
      </c>
      <c r="B38" s="64">
        <f>VLOOKUP($A38,'Return Data'!$B$7:$R$2843,3,0)</f>
        <v>44347</v>
      </c>
      <c r="C38" s="65">
        <f>VLOOKUP($A38,'Return Data'!$B$7:$R$2843,4,0)</f>
        <v>27.847100000000001</v>
      </c>
      <c r="D38" s="65">
        <f>VLOOKUP($A38,'Return Data'!$B$7:$R$2843,5,0)</f>
        <v>2.7526999999999999</v>
      </c>
      <c r="E38" s="66">
        <f t="shared" si="0"/>
        <v>35</v>
      </c>
      <c r="F38" s="65">
        <f>VLOOKUP($A38,'Return Data'!$B$7:$R$2843,6,0)</f>
        <v>3.0590999999999999</v>
      </c>
      <c r="G38" s="66">
        <f t="shared" si="1"/>
        <v>32</v>
      </c>
      <c r="H38" s="65">
        <f>VLOOKUP($A38,'Return Data'!$B$7:$R$2843,7,0)</f>
        <v>3.0914000000000001</v>
      </c>
      <c r="I38" s="66">
        <f t="shared" si="2"/>
        <v>32</v>
      </c>
      <c r="J38" s="65">
        <f>VLOOKUP($A38,'Return Data'!$B$7:$R$2843,8,0)</f>
        <v>3.0556999999999999</v>
      </c>
      <c r="K38" s="66">
        <f t="shared" si="3"/>
        <v>32</v>
      </c>
      <c r="L38" s="65">
        <f>VLOOKUP($A38,'Return Data'!$B$7:$R$2843,9,0)</f>
        <v>2.9799000000000002</v>
      </c>
      <c r="M38" s="66">
        <f t="shared" si="4"/>
        <v>33</v>
      </c>
      <c r="N38" s="65">
        <f>VLOOKUP($A38,'Return Data'!$B$7:$R$2843,10,0)</f>
        <v>2.9597000000000002</v>
      </c>
      <c r="O38" s="66">
        <f t="shared" si="5"/>
        <v>32</v>
      </c>
      <c r="P38" s="65">
        <f>VLOOKUP($A38,'Return Data'!$B$7:$R$2843,11,0)</f>
        <v>2.9116</v>
      </c>
      <c r="Q38" s="66">
        <f t="shared" si="6"/>
        <v>33</v>
      </c>
      <c r="R38" s="65">
        <f>VLOOKUP($A38,'Return Data'!$B$7:$R$2843,12,0)</f>
        <v>2.9773000000000001</v>
      </c>
      <c r="S38" s="66">
        <f t="shared" si="7"/>
        <v>33</v>
      </c>
      <c r="T38" s="65">
        <f>VLOOKUP($A38,'Return Data'!$B$7:$R$2843,13,0)</f>
        <v>2.9906000000000001</v>
      </c>
      <c r="U38" s="66">
        <f t="shared" si="8"/>
        <v>32</v>
      </c>
      <c r="V38" s="65">
        <f>VLOOKUP($A38,'Return Data'!$B$7:$R$2843,17,0)</f>
        <v>4.0077999999999996</v>
      </c>
      <c r="W38" s="66">
        <f t="shared" si="14"/>
        <v>33</v>
      </c>
      <c r="X38" s="65">
        <f>VLOOKUP($A38,'Return Data'!$B$7:$R$2843,14,0)</f>
        <v>4.9123999999999999</v>
      </c>
      <c r="Y38" s="66">
        <f t="shared" si="15"/>
        <v>30</v>
      </c>
      <c r="Z38" s="65">
        <f>VLOOKUP($A38,'Return Data'!$B$7:$R$2843,16,0)</f>
        <v>6.9507000000000003</v>
      </c>
      <c r="AA38" s="67">
        <f t="shared" si="11"/>
        <v>25</v>
      </c>
    </row>
    <row r="39" spans="1:27" x14ac:dyDescent="0.3">
      <c r="A39" s="63" t="s">
        <v>260</v>
      </c>
      <c r="B39" s="64">
        <f>VLOOKUP($A39,'Return Data'!$B$7:$R$2843,3,0)</f>
        <v>44347</v>
      </c>
      <c r="C39" s="65">
        <f>VLOOKUP($A39,'Return Data'!$B$7:$R$2843,4,0)</f>
        <v>3219.6691999999998</v>
      </c>
      <c r="D39" s="65">
        <f>VLOOKUP($A39,'Return Data'!$B$7:$R$2843,5,0)</f>
        <v>3.1314000000000002</v>
      </c>
      <c r="E39" s="66">
        <f t="shared" si="0"/>
        <v>22</v>
      </c>
      <c r="F39" s="65">
        <f>VLOOKUP($A39,'Return Data'!$B$7:$R$2843,6,0)</f>
        <v>3.1486000000000001</v>
      </c>
      <c r="G39" s="66">
        <f t="shared" si="1"/>
        <v>24</v>
      </c>
      <c r="H39" s="65">
        <f>VLOOKUP($A39,'Return Data'!$B$7:$R$2843,7,0)</f>
        <v>3.2957999999999998</v>
      </c>
      <c r="I39" s="66">
        <f t="shared" si="2"/>
        <v>7</v>
      </c>
      <c r="J39" s="65">
        <f>VLOOKUP($A39,'Return Data'!$B$7:$R$2843,8,0)</f>
        <v>3.2122000000000002</v>
      </c>
      <c r="K39" s="66">
        <f t="shared" si="3"/>
        <v>13</v>
      </c>
      <c r="L39" s="65">
        <f>VLOOKUP($A39,'Return Data'!$B$7:$R$2843,9,0)</f>
        <v>3.0804</v>
      </c>
      <c r="M39" s="66">
        <f t="shared" si="4"/>
        <v>25</v>
      </c>
      <c r="N39" s="65">
        <f>VLOOKUP($A39,'Return Data'!$B$7:$R$2843,10,0)</f>
        <v>3.1844000000000001</v>
      </c>
      <c r="O39" s="66">
        <f t="shared" si="5"/>
        <v>16</v>
      </c>
      <c r="P39" s="65">
        <f>VLOOKUP($A39,'Return Data'!$B$7:$R$2843,11,0)</f>
        <v>3.08</v>
      </c>
      <c r="Q39" s="66">
        <f t="shared" si="6"/>
        <v>17</v>
      </c>
      <c r="R39" s="65">
        <f>VLOOKUP($A39,'Return Data'!$B$7:$R$2843,12,0)</f>
        <v>3.1362000000000001</v>
      </c>
      <c r="S39" s="66">
        <f t="shared" si="7"/>
        <v>16</v>
      </c>
      <c r="T39" s="65">
        <f>VLOOKUP($A39,'Return Data'!$B$7:$R$2843,13,0)</f>
        <v>3.2225000000000001</v>
      </c>
      <c r="U39" s="66">
        <f t="shared" si="8"/>
        <v>14</v>
      </c>
      <c r="V39" s="65">
        <f>VLOOKUP($A39,'Return Data'!$B$7:$R$2843,17,0)</f>
        <v>4.4607999999999999</v>
      </c>
      <c r="W39" s="66">
        <f t="shared" si="14"/>
        <v>19</v>
      </c>
      <c r="X39" s="65">
        <f>VLOOKUP($A39,'Return Data'!$B$7:$R$2843,14,0)</f>
        <v>5.4394</v>
      </c>
      <c r="Y39" s="66">
        <f t="shared" si="15"/>
        <v>20</v>
      </c>
      <c r="Z39" s="65">
        <f>VLOOKUP($A39,'Return Data'!$B$7:$R$2843,16,0)</f>
        <v>6.9288999999999996</v>
      </c>
      <c r="AA39" s="67">
        <f t="shared" si="11"/>
        <v>26</v>
      </c>
    </row>
    <row r="40" spans="1:27" x14ac:dyDescent="0.3">
      <c r="A40" s="63" t="s">
        <v>261</v>
      </c>
      <c r="B40" s="64">
        <f>VLOOKUP($A40,'Return Data'!$B$7:$R$2843,3,0)</f>
        <v>44347</v>
      </c>
      <c r="C40" s="65">
        <f>VLOOKUP($A40,'Return Data'!$B$7:$R$2843,4,0)</f>
        <v>43.346699999999998</v>
      </c>
      <c r="D40" s="65">
        <f>VLOOKUP($A40,'Return Data'!$B$7:$R$2843,5,0)</f>
        <v>3.0316000000000001</v>
      </c>
      <c r="E40" s="66">
        <f t="shared" si="0"/>
        <v>29</v>
      </c>
      <c r="F40" s="65">
        <f>VLOOKUP($A40,'Return Data'!$B$7:$R$2843,6,0)</f>
        <v>3.1164000000000001</v>
      </c>
      <c r="G40" s="66">
        <f t="shared" si="1"/>
        <v>29</v>
      </c>
      <c r="H40" s="65">
        <f>VLOOKUP($A40,'Return Data'!$B$7:$R$2843,7,0)</f>
        <v>3.2017000000000002</v>
      </c>
      <c r="I40" s="66">
        <f t="shared" si="2"/>
        <v>29</v>
      </c>
      <c r="J40" s="65">
        <f>VLOOKUP($A40,'Return Data'!$B$7:$R$2843,8,0)</f>
        <v>3.1736</v>
      </c>
      <c r="K40" s="66">
        <f t="shared" si="3"/>
        <v>26</v>
      </c>
      <c r="L40" s="65">
        <f>VLOOKUP($A40,'Return Data'!$B$7:$R$2843,9,0)</f>
        <v>3.1539000000000001</v>
      </c>
      <c r="M40" s="66">
        <f t="shared" si="4"/>
        <v>10</v>
      </c>
      <c r="N40" s="65">
        <f>VLOOKUP($A40,'Return Data'!$B$7:$R$2843,10,0)</f>
        <v>3.2387999999999999</v>
      </c>
      <c r="O40" s="66">
        <f t="shared" si="5"/>
        <v>8</v>
      </c>
      <c r="P40" s="65">
        <f>VLOOKUP($A40,'Return Data'!$B$7:$R$2843,11,0)</f>
        <v>3.1427999999999998</v>
      </c>
      <c r="Q40" s="66">
        <f t="shared" si="6"/>
        <v>9</v>
      </c>
      <c r="R40" s="65">
        <f>VLOOKUP($A40,'Return Data'!$B$7:$R$2843,12,0)</f>
        <v>3.1977000000000002</v>
      </c>
      <c r="S40" s="66">
        <f t="shared" si="7"/>
        <v>6</v>
      </c>
      <c r="T40" s="65">
        <f>VLOOKUP($A40,'Return Data'!$B$7:$R$2843,13,0)</f>
        <v>3.2551000000000001</v>
      </c>
      <c r="U40" s="66">
        <f t="shared" si="8"/>
        <v>6</v>
      </c>
      <c r="V40" s="65">
        <f>VLOOKUP($A40,'Return Data'!$B$7:$R$2843,17,0)</f>
        <v>4.4909999999999997</v>
      </c>
      <c r="W40" s="66">
        <f t="shared" si="14"/>
        <v>15</v>
      </c>
      <c r="X40" s="65">
        <f>VLOOKUP($A40,'Return Data'!$B$7:$R$2843,14,0)</f>
        <v>5.5056000000000003</v>
      </c>
      <c r="Y40" s="66">
        <f t="shared" si="15"/>
        <v>13</v>
      </c>
      <c r="Z40" s="65">
        <f>VLOOKUP($A40,'Return Data'!$B$7:$R$2843,16,0)</f>
        <v>7.3353000000000002</v>
      </c>
      <c r="AA40" s="67">
        <f t="shared" si="11"/>
        <v>10</v>
      </c>
    </row>
    <row r="41" spans="1:27" x14ac:dyDescent="0.3">
      <c r="A41" s="63" t="s">
        <v>262</v>
      </c>
      <c r="B41" s="64">
        <f>VLOOKUP($A41,'Return Data'!$B$7:$R$2843,3,0)</f>
        <v>44347</v>
      </c>
      <c r="C41" s="65">
        <f>VLOOKUP($A41,'Return Data'!$B$7:$R$2843,4,0)</f>
        <v>3241.5165999999999</v>
      </c>
      <c r="D41" s="65">
        <f>VLOOKUP($A41,'Return Data'!$B$7:$R$2843,5,0)</f>
        <v>3.0867</v>
      </c>
      <c r="E41" s="66">
        <f t="shared" si="0"/>
        <v>24</v>
      </c>
      <c r="F41" s="65">
        <f>VLOOKUP($A41,'Return Data'!$B$7:$R$2843,6,0)</f>
        <v>3.1581999999999999</v>
      </c>
      <c r="G41" s="66">
        <f t="shared" si="1"/>
        <v>23</v>
      </c>
      <c r="H41" s="65">
        <f>VLOOKUP($A41,'Return Data'!$B$7:$R$2843,7,0)</f>
        <v>3.3012000000000001</v>
      </c>
      <c r="I41" s="66">
        <f t="shared" si="2"/>
        <v>5</v>
      </c>
      <c r="J41" s="65">
        <f>VLOOKUP($A41,'Return Data'!$B$7:$R$2843,8,0)</f>
        <v>3.1871999999999998</v>
      </c>
      <c r="K41" s="66">
        <f t="shared" si="3"/>
        <v>22</v>
      </c>
      <c r="L41" s="65">
        <f>VLOOKUP($A41,'Return Data'!$B$7:$R$2843,9,0)</f>
        <v>3.0575000000000001</v>
      </c>
      <c r="M41" s="66">
        <f t="shared" si="4"/>
        <v>27</v>
      </c>
      <c r="N41" s="65">
        <f>VLOOKUP($A41,'Return Data'!$B$7:$R$2843,10,0)</f>
        <v>3.1528999999999998</v>
      </c>
      <c r="O41" s="66">
        <f t="shared" si="5"/>
        <v>23</v>
      </c>
      <c r="P41" s="65">
        <f>VLOOKUP($A41,'Return Data'!$B$7:$R$2843,11,0)</f>
        <v>3.0225</v>
      </c>
      <c r="Q41" s="66">
        <f t="shared" si="6"/>
        <v>30</v>
      </c>
      <c r="R41" s="65">
        <f>VLOOKUP($A41,'Return Data'!$B$7:$R$2843,12,0)</f>
        <v>3.1086999999999998</v>
      </c>
      <c r="S41" s="66">
        <f t="shared" si="7"/>
        <v>24</v>
      </c>
      <c r="T41" s="65">
        <f>VLOOKUP($A41,'Return Data'!$B$7:$R$2843,13,0)</f>
        <v>3.2004000000000001</v>
      </c>
      <c r="U41" s="66">
        <f t="shared" si="8"/>
        <v>19</v>
      </c>
      <c r="V41" s="65">
        <f>VLOOKUP($A41,'Return Data'!$B$7:$R$2843,17,0)</f>
        <v>4.5286</v>
      </c>
      <c r="W41" s="66">
        <f t="shared" si="14"/>
        <v>8</v>
      </c>
      <c r="X41" s="65">
        <f>VLOOKUP($A41,'Return Data'!$B$7:$R$2843,14,0)</f>
        <v>5.5250000000000004</v>
      </c>
      <c r="Y41" s="66">
        <f t="shared" si="15"/>
        <v>8</v>
      </c>
      <c r="Z41" s="65">
        <f>VLOOKUP($A41,'Return Data'!$B$7:$R$2843,16,0)</f>
        <v>7.2706999999999997</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44347</v>
      </c>
      <c r="C43" s="65">
        <f>VLOOKUP($A43,'Return Data'!$B$7:$R$2843,4,0)</f>
        <v>1976.5725</v>
      </c>
      <c r="D43" s="65">
        <f>VLOOKUP($A43,'Return Data'!$B$7:$R$2843,5,0)</f>
        <v>3.2909999999999999</v>
      </c>
      <c r="E43" s="66">
        <f t="shared" si="0"/>
        <v>9</v>
      </c>
      <c r="F43" s="65">
        <f>VLOOKUP($A43,'Return Data'!$B$7:$R$2843,6,0)</f>
        <v>3.2528000000000001</v>
      </c>
      <c r="G43" s="66">
        <f t="shared" si="1"/>
        <v>10</v>
      </c>
      <c r="H43" s="65">
        <f>VLOOKUP($A43,'Return Data'!$B$7:$R$2843,7,0)</f>
        <v>3.2808999999999999</v>
      </c>
      <c r="I43" s="66">
        <f t="shared" si="2"/>
        <v>17</v>
      </c>
      <c r="J43" s="65">
        <f>VLOOKUP($A43,'Return Data'!$B$7:$R$2843,8,0)</f>
        <v>3.2298</v>
      </c>
      <c r="K43" s="66">
        <f t="shared" si="3"/>
        <v>7</v>
      </c>
      <c r="L43" s="65">
        <f>VLOOKUP($A43,'Return Data'!$B$7:$R$2843,9,0)</f>
        <v>3.1560999999999999</v>
      </c>
      <c r="M43" s="66">
        <f t="shared" si="4"/>
        <v>8</v>
      </c>
      <c r="N43" s="65">
        <f>VLOOKUP($A43,'Return Data'!$B$7:$R$2843,10,0)</f>
        <v>3.2303000000000002</v>
      </c>
      <c r="O43" s="66">
        <f t="shared" si="5"/>
        <v>9</v>
      </c>
      <c r="P43" s="65">
        <f>VLOOKUP($A43,'Return Data'!$B$7:$R$2843,11,0)</f>
        <v>3.1404999999999998</v>
      </c>
      <c r="Q43" s="66">
        <f t="shared" si="6"/>
        <v>10</v>
      </c>
      <c r="R43" s="65">
        <f>VLOOKUP($A43,'Return Data'!$B$7:$R$2843,12,0)</f>
        <v>3.1673</v>
      </c>
      <c r="S43" s="66">
        <f t="shared" si="7"/>
        <v>8</v>
      </c>
      <c r="T43" s="65">
        <f>VLOOKUP($A43,'Return Data'!$B$7:$R$2843,13,0)</f>
        <v>3.2431000000000001</v>
      </c>
      <c r="U43" s="66">
        <f t="shared" si="8"/>
        <v>10</v>
      </c>
      <c r="V43" s="65">
        <f>VLOOKUP($A43,'Return Data'!$B$7:$R$2843,17,0)</f>
        <v>4.5183</v>
      </c>
      <c r="W43" s="66">
        <f t="shared" si="14"/>
        <v>11</v>
      </c>
      <c r="X43" s="65">
        <f>VLOOKUP($A43,'Return Data'!$B$7:$R$2843,14,0)</f>
        <v>4.2172000000000001</v>
      </c>
      <c r="Y43" s="66">
        <f t="shared" si="15"/>
        <v>32</v>
      </c>
      <c r="Z43" s="65">
        <f>VLOOKUP($A43,'Return Data'!$B$7:$R$2843,16,0)</f>
        <v>7.0732999999999997</v>
      </c>
      <c r="AA43" s="67">
        <f t="shared" si="11"/>
        <v>21</v>
      </c>
    </row>
    <row r="44" spans="1:27" x14ac:dyDescent="0.3">
      <c r="A44" s="63" t="s">
        <v>264</v>
      </c>
      <c r="B44" s="64">
        <f>VLOOKUP($A44,'Return Data'!$B$7:$R$2843,3,0)</f>
        <v>44347</v>
      </c>
      <c r="C44" s="65">
        <f>VLOOKUP($A44,'Return Data'!$B$7:$R$2843,4,0)</f>
        <v>3370.6815000000001</v>
      </c>
      <c r="D44" s="65">
        <f>VLOOKUP($A44,'Return Data'!$B$7:$R$2843,5,0)</f>
        <v>3.2488999999999999</v>
      </c>
      <c r="E44" s="66">
        <f t="shared" si="0"/>
        <v>12</v>
      </c>
      <c r="F44" s="65">
        <f>VLOOKUP($A44,'Return Data'!$B$7:$R$2843,6,0)</f>
        <v>3.2231000000000001</v>
      </c>
      <c r="G44" s="66">
        <f t="shared" si="1"/>
        <v>16</v>
      </c>
      <c r="H44" s="65">
        <f>VLOOKUP($A44,'Return Data'!$B$7:$R$2843,7,0)</f>
        <v>3.2816000000000001</v>
      </c>
      <c r="I44" s="66">
        <f t="shared" si="2"/>
        <v>16</v>
      </c>
      <c r="J44" s="65">
        <f>VLOOKUP($A44,'Return Data'!$B$7:$R$2843,8,0)</f>
        <v>3.2046000000000001</v>
      </c>
      <c r="K44" s="66">
        <f t="shared" si="3"/>
        <v>17</v>
      </c>
      <c r="L44" s="65">
        <f>VLOOKUP($A44,'Return Data'!$B$7:$R$2843,9,0)</f>
        <v>3.1082000000000001</v>
      </c>
      <c r="M44" s="66">
        <f t="shared" si="4"/>
        <v>19</v>
      </c>
      <c r="N44" s="65">
        <f>VLOOKUP($A44,'Return Data'!$B$7:$R$2843,10,0)</f>
        <v>3.1844999999999999</v>
      </c>
      <c r="O44" s="66">
        <f t="shared" si="5"/>
        <v>15</v>
      </c>
      <c r="P44" s="65">
        <f>VLOOKUP($A44,'Return Data'!$B$7:$R$2843,11,0)</f>
        <v>3.1030000000000002</v>
      </c>
      <c r="Q44" s="66">
        <f t="shared" si="6"/>
        <v>14</v>
      </c>
      <c r="R44" s="65">
        <f>VLOOKUP($A44,'Return Data'!$B$7:$R$2843,12,0)</f>
        <v>3.1572</v>
      </c>
      <c r="S44" s="66">
        <f t="shared" si="7"/>
        <v>9</v>
      </c>
      <c r="T44" s="65">
        <f>VLOOKUP($A44,'Return Data'!$B$7:$R$2843,13,0)</f>
        <v>3.2454999999999998</v>
      </c>
      <c r="U44" s="66">
        <f t="shared" si="8"/>
        <v>9</v>
      </c>
      <c r="V44" s="65">
        <f>VLOOKUP($A44,'Return Data'!$B$7:$R$2843,17,0)</f>
        <v>4.4926000000000004</v>
      </c>
      <c r="W44" s="66">
        <f t="shared" si="14"/>
        <v>14</v>
      </c>
      <c r="X44" s="65">
        <f>VLOOKUP($A44,'Return Data'!$B$7:$R$2843,14,0)</f>
        <v>5.5091000000000001</v>
      </c>
      <c r="Y44" s="66">
        <f t="shared" si="15"/>
        <v>11</v>
      </c>
      <c r="Z44" s="65">
        <f>VLOOKUP($A44,'Return Data'!$B$7:$R$2843,16,0)</f>
        <v>7.0609000000000002</v>
      </c>
      <c r="AA44" s="67">
        <f t="shared" si="11"/>
        <v>23</v>
      </c>
    </row>
    <row r="45" spans="1:27" x14ac:dyDescent="0.3">
      <c r="A45" s="63" t="s">
        <v>265</v>
      </c>
      <c r="B45" s="64">
        <f>VLOOKUP($A45,'Return Data'!$B$7:$R$2843,3,0)</f>
        <v>44347</v>
      </c>
      <c r="C45" s="65">
        <f>VLOOKUP($A45,'Return Data'!$B$7:$R$2843,4,0)</f>
        <v>1115.5657000000001</v>
      </c>
      <c r="D45" s="65">
        <f>VLOOKUP($A45,'Return Data'!$B$7:$R$2843,5,0)</f>
        <v>2.8468</v>
      </c>
      <c r="E45" s="66">
        <f t="shared" si="0"/>
        <v>34</v>
      </c>
      <c r="F45" s="65">
        <f>VLOOKUP($A45,'Return Data'!$B$7:$R$2843,6,0)</f>
        <v>2.8679000000000001</v>
      </c>
      <c r="G45" s="66">
        <f t="shared" si="1"/>
        <v>35</v>
      </c>
      <c r="H45" s="65">
        <f>VLOOKUP($A45,'Return Data'!$B$7:$R$2843,7,0)</f>
        <v>2.8902000000000001</v>
      </c>
      <c r="I45" s="66">
        <f t="shared" si="2"/>
        <v>37</v>
      </c>
      <c r="J45" s="65">
        <f>VLOOKUP($A45,'Return Data'!$B$7:$R$2843,8,0)</f>
        <v>2.9119999999999999</v>
      </c>
      <c r="K45" s="66">
        <f t="shared" si="3"/>
        <v>36</v>
      </c>
      <c r="L45" s="65">
        <f>VLOOKUP($A45,'Return Data'!$B$7:$R$2843,9,0)</f>
        <v>2.9451000000000001</v>
      </c>
      <c r="M45" s="66">
        <f t="shared" si="4"/>
        <v>34</v>
      </c>
      <c r="N45" s="65">
        <f>VLOOKUP($A45,'Return Data'!$B$7:$R$2843,10,0)</f>
        <v>2.9192</v>
      </c>
      <c r="O45" s="66">
        <f t="shared" si="5"/>
        <v>34</v>
      </c>
      <c r="P45" s="65">
        <f>VLOOKUP($A45,'Return Data'!$B$7:$R$2843,11,0)</f>
        <v>2.8942999999999999</v>
      </c>
      <c r="Q45" s="66">
        <f t="shared" si="6"/>
        <v>34</v>
      </c>
      <c r="R45" s="65">
        <f>VLOOKUP($A45,'Return Data'!$B$7:$R$2843,12,0)</f>
        <v>2.9443999999999999</v>
      </c>
      <c r="S45" s="66">
        <f t="shared" si="7"/>
        <v>34</v>
      </c>
      <c r="T45" s="65">
        <f>VLOOKUP($A45,'Return Data'!$B$7:$R$2843,13,0)</f>
        <v>2.9523000000000001</v>
      </c>
      <c r="U45" s="66">
        <f t="shared" si="8"/>
        <v>34</v>
      </c>
      <c r="V45" s="65"/>
      <c r="W45" s="66"/>
      <c r="X45" s="65"/>
      <c r="Y45" s="66"/>
      <c r="Z45" s="65">
        <f>VLOOKUP($A45,'Return Data'!$B$7:$R$2843,16,0)</f>
        <v>4.7069000000000001</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3.1047868421052631</v>
      </c>
      <c r="E47" s="65"/>
      <c r="F47" s="75">
        <f>AVERAGE(F8:F45)</f>
        <v>3.1232000000000002</v>
      </c>
      <c r="G47" s="65"/>
      <c r="H47" s="75">
        <f>AVERAGE(H8:H45)</f>
        <v>3.1688710526315789</v>
      </c>
      <c r="I47" s="65"/>
      <c r="J47" s="75">
        <f>AVERAGE(J8:J45)</f>
        <v>3.1138789473684212</v>
      </c>
      <c r="K47" s="65"/>
      <c r="L47" s="75">
        <f>AVERAGE(L8:L45)</f>
        <v>3.0293026315789469</v>
      </c>
      <c r="M47" s="65"/>
      <c r="N47" s="75">
        <f>AVERAGE(N8:N45)</f>
        <v>3.0854131578947364</v>
      </c>
      <c r="O47" s="65"/>
      <c r="P47" s="75">
        <f>AVERAGE(P8:P45)</f>
        <v>3.0102894736842094</v>
      </c>
      <c r="Q47" s="65"/>
      <c r="R47" s="75">
        <f>AVERAGE(R8:R45)</f>
        <v>3.0531131578947366</v>
      </c>
      <c r="S47" s="65"/>
      <c r="T47" s="75">
        <f>AVERAGE(T8:T45)</f>
        <v>3.1143052631578945</v>
      </c>
      <c r="U47" s="65"/>
      <c r="V47" s="75">
        <f>AVERAGE(V8:V45)</f>
        <v>4.3046771428571429</v>
      </c>
      <c r="W47" s="65"/>
      <c r="X47" s="75">
        <f>AVERAGE(X8:X45)</f>
        <v>5.1518323529411765</v>
      </c>
      <c r="Y47" s="65"/>
      <c r="Z47" s="75">
        <f>AVERAGE(Z8:Z45)</f>
        <v>6.540515789473683</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4.6921999999999997</v>
      </c>
      <c r="E49" s="95"/>
      <c r="F49" s="79">
        <f>MAX(F8:F45)</f>
        <v>4.2089999999999996</v>
      </c>
      <c r="G49" s="95"/>
      <c r="H49" s="79">
        <f>MAX(H8:H45)</f>
        <v>4.2163000000000004</v>
      </c>
      <c r="I49" s="95"/>
      <c r="J49" s="79">
        <f>MAX(J8:J45)</f>
        <v>4.2676999999999996</v>
      </c>
      <c r="K49" s="95"/>
      <c r="L49" s="79">
        <f>MAX(L8:L45)</f>
        <v>4.1368</v>
      </c>
      <c r="M49" s="95"/>
      <c r="N49" s="79">
        <f>MAX(N8:N45)</f>
        <v>4.3502000000000001</v>
      </c>
      <c r="O49" s="95"/>
      <c r="P49" s="79">
        <f>MAX(P8:P45)</f>
        <v>4.2206999999999999</v>
      </c>
      <c r="Q49" s="95"/>
      <c r="R49" s="79">
        <f>MAX(R8:R45)</f>
        <v>4.4141000000000004</v>
      </c>
      <c r="S49" s="95"/>
      <c r="T49" s="79">
        <f>MAX(T8:T45)</f>
        <v>4.4372999999999996</v>
      </c>
      <c r="U49" s="95"/>
      <c r="V49" s="79">
        <f>MAX(V8:V45)</f>
        <v>5.3282999999999996</v>
      </c>
      <c r="W49" s="95"/>
      <c r="X49" s="79">
        <f>MAX(X8:X45)</f>
        <v>6.0629999999999997</v>
      </c>
      <c r="Y49" s="95"/>
      <c r="Z49" s="79">
        <f>MAX(Z8:Z45)</f>
        <v>7.8440000000000003</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44347</v>
      </c>
      <c r="E7" s="184">
        <v>960.51</v>
      </c>
      <c r="F7" s="184">
        <v>0.66020000000000001</v>
      </c>
      <c r="G7" s="184">
        <v>0.66020000000000001</v>
      </c>
      <c r="H7" s="184">
        <v>1.5026999999999999</v>
      </c>
      <c r="I7" s="184">
        <v>3.1686000000000001</v>
      </c>
      <c r="J7" s="184">
        <v>4.3567999999999998</v>
      </c>
      <c r="K7" s="184">
        <v>6.7838000000000003</v>
      </c>
      <c r="L7" s="184">
        <v>18.056799999999999</v>
      </c>
      <c r="M7" s="184">
        <v>34.530900000000003</v>
      </c>
      <c r="N7" s="184">
        <v>55.168700000000001</v>
      </c>
      <c r="O7" s="184">
        <v>8.4400999999999993</v>
      </c>
      <c r="P7" s="184">
        <v>10.4735</v>
      </c>
      <c r="Q7" s="184">
        <v>18.938199999999998</v>
      </c>
      <c r="R7" s="184">
        <v>12.1629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44347</v>
      </c>
      <c r="E8" s="184">
        <v>1041.3599999999999</v>
      </c>
      <c r="F8" s="184">
        <v>0.66800000000000004</v>
      </c>
      <c r="G8" s="184">
        <v>0.66800000000000004</v>
      </c>
      <c r="H8" s="184">
        <v>1.5198</v>
      </c>
      <c r="I8" s="184">
        <v>3.2010000000000001</v>
      </c>
      <c r="J8" s="184">
        <v>4.4283999999999999</v>
      </c>
      <c r="K8" s="184">
        <v>6.9607999999999999</v>
      </c>
      <c r="L8" s="184">
        <v>18.4818</v>
      </c>
      <c r="M8" s="184">
        <v>35.285499999999999</v>
      </c>
      <c r="N8" s="184">
        <v>56.369799999999998</v>
      </c>
      <c r="O8" s="184">
        <v>9.3276000000000003</v>
      </c>
      <c r="P8" s="184">
        <v>11.585900000000001</v>
      </c>
      <c r="Q8" s="184">
        <v>13.8734</v>
      </c>
      <c r="R8" s="184">
        <v>13.0128</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44347</v>
      </c>
      <c r="E9" s="184">
        <v>14.28</v>
      </c>
      <c r="F9" s="184">
        <v>0.70520000000000005</v>
      </c>
      <c r="G9" s="184">
        <v>0.70520000000000005</v>
      </c>
      <c r="H9" s="184">
        <v>1.7094</v>
      </c>
      <c r="I9" s="184">
        <v>3.6284000000000001</v>
      </c>
      <c r="J9" s="184">
        <v>4.7689000000000004</v>
      </c>
      <c r="K9" s="184">
        <v>5.9347000000000003</v>
      </c>
      <c r="L9" s="184">
        <v>12.5296</v>
      </c>
      <c r="M9" s="184">
        <v>27.159400000000002</v>
      </c>
      <c r="N9" s="184">
        <v>45.269599999999997</v>
      </c>
      <c r="O9" s="184"/>
      <c r="P9" s="184"/>
      <c r="Q9" s="184">
        <v>13.512700000000001</v>
      </c>
      <c r="R9" s="184">
        <v>15.8803</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44347</v>
      </c>
      <c r="E10" s="184">
        <v>13.7</v>
      </c>
      <c r="F10" s="184">
        <v>0.73529999999999995</v>
      </c>
      <c r="G10" s="184">
        <v>0.73529999999999995</v>
      </c>
      <c r="H10" s="184">
        <v>1.7075</v>
      </c>
      <c r="I10" s="184">
        <v>3.6309</v>
      </c>
      <c r="J10" s="184">
        <v>4.7401</v>
      </c>
      <c r="K10" s="184">
        <v>5.5469999999999997</v>
      </c>
      <c r="L10" s="184">
        <v>11.7455</v>
      </c>
      <c r="M10" s="184">
        <v>25.9191</v>
      </c>
      <c r="N10" s="184">
        <v>43.305399999999999</v>
      </c>
      <c r="O10" s="184"/>
      <c r="P10" s="184"/>
      <c r="Q10" s="184">
        <v>11.8506</v>
      </c>
      <c r="R10" s="184">
        <v>14.3142</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44347</v>
      </c>
      <c r="E11" s="184">
        <v>72.11</v>
      </c>
      <c r="F11" s="184">
        <v>0.93779999999999997</v>
      </c>
      <c r="G11" s="184">
        <v>0.93779999999999997</v>
      </c>
      <c r="H11" s="184">
        <v>1.5062</v>
      </c>
      <c r="I11" s="184">
        <v>3.2206999999999999</v>
      </c>
      <c r="J11" s="184">
        <v>4.5072000000000001</v>
      </c>
      <c r="K11" s="184">
        <v>5.9351000000000003</v>
      </c>
      <c r="L11" s="184">
        <v>17.807500000000001</v>
      </c>
      <c r="M11" s="184">
        <v>31.252300000000002</v>
      </c>
      <c r="N11" s="184">
        <v>51.142299999999999</v>
      </c>
      <c r="O11" s="184">
        <v>8.6945999999999994</v>
      </c>
      <c r="P11" s="184">
        <v>10.717700000000001</v>
      </c>
      <c r="Q11" s="184">
        <v>11.7881</v>
      </c>
      <c r="R11" s="184">
        <v>12.824299999999999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44347</v>
      </c>
      <c r="E12" s="184">
        <v>78.760000000000005</v>
      </c>
      <c r="F12" s="184">
        <v>0.94850000000000001</v>
      </c>
      <c r="G12" s="184">
        <v>0.94850000000000001</v>
      </c>
      <c r="H12" s="184">
        <v>1.5209999999999999</v>
      </c>
      <c r="I12" s="184">
        <v>3.2376</v>
      </c>
      <c r="J12" s="184">
        <v>4.5533000000000001</v>
      </c>
      <c r="K12" s="184">
        <v>6.1026999999999996</v>
      </c>
      <c r="L12" s="184">
        <v>18.204999999999998</v>
      </c>
      <c r="M12" s="184">
        <v>31.882100000000001</v>
      </c>
      <c r="N12" s="184">
        <v>52.1051</v>
      </c>
      <c r="O12" s="184">
        <v>9.5992999999999995</v>
      </c>
      <c r="P12" s="184">
        <v>11.9483</v>
      </c>
      <c r="Q12" s="184">
        <v>12.0587</v>
      </c>
      <c r="R12" s="184">
        <v>13.5809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44347</v>
      </c>
      <c r="E13" s="184">
        <v>18.178699999999999</v>
      </c>
      <c r="F13" s="184">
        <v>0.79179999999999995</v>
      </c>
      <c r="G13" s="184">
        <v>0.79179999999999995</v>
      </c>
      <c r="H13" s="184">
        <v>1.1618999999999999</v>
      </c>
      <c r="I13" s="184">
        <v>3.7816000000000001</v>
      </c>
      <c r="J13" s="184">
        <v>6.2647000000000004</v>
      </c>
      <c r="K13" s="184">
        <v>7.9039999999999999</v>
      </c>
      <c r="L13" s="184">
        <v>22.061199999999999</v>
      </c>
      <c r="M13" s="184">
        <v>32.546100000000003</v>
      </c>
      <c r="N13" s="184">
        <v>47.932600000000001</v>
      </c>
      <c r="O13" s="184">
        <v>17.5854</v>
      </c>
      <c r="P13" s="184"/>
      <c r="Q13" s="184">
        <v>15.487500000000001</v>
      </c>
      <c r="R13" s="184">
        <v>20.590299999999999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44347</v>
      </c>
      <c r="E14" s="184">
        <v>17.026900000000001</v>
      </c>
      <c r="F14" s="184">
        <v>0.77769999999999995</v>
      </c>
      <c r="G14" s="184">
        <v>0.77769999999999995</v>
      </c>
      <c r="H14" s="184">
        <v>1.1285000000000001</v>
      </c>
      <c r="I14" s="184">
        <v>3.7119</v>
      </c>
      <c r="J14" s="184">
        <v>6.1071</v>
      </c>
      <c r="K14" s="184">
        <v>7.4109999999999996</v>
      </c>
      <c r="L14" s="184">
        <v>20.987300000000001</v>
      </c>
      <c r="M14" s="184">
        <v>30.904699999999998</v>
      </c>
      <c r="N14" s="184">
        <v>45.424700000000001</v>
      </c>
      <c r="O14" s="184">
        <v>15.762499999999999</v>
      </c>
      <c r="P14" s="184"/>
      <c r="Q14" s="184">
        <v>13.6805</v>
      </c>
      <c r="R14" s="184">
        <v>18.650400000000001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44347</v>
      </c>
      <c r="E15" s="184">
        <v>19.82</v>
      </c>
      <c r="F15" s="184">
        <v>0.60909999999999997</v>
      </c>
      <c r="G15" s="184">
        <v>0.60909999999999997</v>
      </c>
      <c r="H15" s="184">
        <v>1.3291999999999999</v>
      </c>
      <c r="I15" s="184">
        <v>3.3906999999999998</v>
      </c>
      <c r="J15" s="184">
        <v>5.4816000000000003</v>
      </c>
      <c r="K15" s="184">
        <v>15.838699999999999</v>
      </c>
      <c r="L15" s="184">
        <v>26.807400000000001</v>
      </c>
      <c r="M15" s="184">
        <v>46.273099999999999</v>
      </c>
      <c r="N15" s="184">
        <v>74.318399999999997</v>
      </c>
      <c r="O15" s="184">
        <v>11.0717</v>
      </c>
      <c r="P15" s="184"/>
      <c r="Q15" s="184">
        <v>15.096</v>
      </c>
      <c r="R15" s="184">
        <v>22.041499999999999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44347</v>
      </c>
      <c r="E16" s="184">
        <v>19</v>
      </c>
      <c r="F16" s="184">
        <v>0.58230000000000004</v>
      </c>
      <c r="G16" s="184">
        <v>0.58230000000000004</v>
      </c>
      <c r="H16" s="184">
        <v>1.3332999999999999</v>
      </c>
      <c r="I16" s="184">
        <v>3.3732000000000002</v>
      </c>
      <c r="J16" s="184">
        <v>5.3799000000000001</v>
      </c>
      <c r="K16" s="184">
        <v>15.5718</v>
      </c>
      <c r="L16" s="184">
        <v>26.245799999999999</v>
      </c>
      <c r="M16" s="184">
        <v>45.371099999999998</v>
      </c>
      <c r="N16" s="184">
        <v>72.7273</v>
      </c>
      <c r="O16" s="184">
        <v>10.1061</v>
      </c>
      <c r="P16" s="184"/>
      <c r="Q16" s="184">
        <v>14.100899999999999</v>
      </c>
      <c r="R16" s="184">
        <v>21.002199999999998</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44347</v>
      </c>
      <c r="E17" s="184">
        <v>238.3</v>
      </c>
      <c r="F17" s="184">
        <v>0.73980000000000001</v>
      </c>
      <c r="G17" s="184">
        <v>0.73980000000000001</v>
      </c>
      <c r="H17" s="184">
        <v>1.3439000000000001</v>
      </c>
      <c r="I17" s="184">
        <v>3.2048999999999999</v>
      </c>
      <c r="J17" s="184">
        <v>4.7933000000000003</v>
      </c>
      <c r="K17" s="184">
        <v>6.4646999999999997</v>
      </c>
      <c r="L17" s="184">
        <v>15.9724</v>
      </c>
      <c r="M17" s="184">
        <v>29.055</v>
      </c>
      <c r="N17" s="184">
        <v>45.234000000000002</v>
      </c>
      <c r="O17" s="184">
        <v>15.3756</v>
      </c>
      <c r="P17" s="184">
        <v>15.8841</v>
      </c>
      <c r="Q17" s="184">
        <v>15.3443</v>
      </c>
      <c r="R17" s="184">
        <v>18.126200000000001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44347</v>
      </c>
      <c r="E18" s="184">
        <v>221.12</v>
      </c>
      <c r="F18" s="184">
        <v>0.73350000000000004</v>
      </c>
      <c r="G18" s="184">
        <v>0.73350000000000004</v>
      </c>
      <c r="H18" s="184">
        <v>1.3196000000000001</v>
      </c>
      <c r="I18" s="184">
        <v>3.1583999999999999</v>
      </c>
      <c r="J18" s="184">
        <v>4.6920000000000002</v>
      </c>
      <c r="K18" s="184">
        <v>6.1444000000000001</v>
      </c>
      <c r="L18" s="184">
        <v>15.3048</v>
      </c>
      <c r="M18" s="184">
        <v>27.9556</v>
      </c>
      <c r="N18" s="184">
        <v>43.5565</v>
      </c>
      <c r="O18" s="184">
        <v>14.0474</v>
      </c>
      <c r="P18" s="184">
        <v>14.488899999999999</v>
      </c>
      <c r="Q18" s="184">
        <v>11.5418</v>
      </c>
      <c r="R18" s="184">
        <v>16.762499999999999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44347</v>
      </c>
      <c r="E19" s="184">
        <v>230.33500000000001</v>
      </c>
      <c r="F19" s="184">
        <v>0.8962</v>
      </c>
      <c r="G19" s="184">
        <v>0.8962</v>
      </c>
      <c r="H19" s="184">
        <v>0.94440000000000002</v>
      </c>
      <c r="I19" s="184">
        <v>3.0442999999999998</v>
      </c>
      <c r="J19" s="184">
        <v>5.0094000000000003</v>
      </c>
      <c r="K19" s="184">
        <v>7.1261000000000001</v>
      </c>
      <c r="L19" s="184">
        <v>17.972300000000001</v>
      </c>
      <c r="M19" s="184">
        <v>32.735700000000001</v>
      </c>
      <c r="N19" s="184">
        <v>51.0364</v>
      </c>
      <c r="O19" s="184">
        <v>14.580399999999999</v>
      </c>
      <c r="P19" s="184">
        <v>15.061</v>
      </c>
      <c r="Q19" s="184">
        <v>14.761799999999999</v>
      </c>
      <c r="R19" s="184">
        <v>18.403700000000001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44347</v>
      </c>
      <c r="E20" s="184">
        <v>213.81700000000001</v>
      </c>
      <c r="F20" s="184">
        <v>0.88749999999999996</v>
      </c>
      <c r="G20" s="184">
        <v>0.88749999999999996</v>
      </c>
      <c r="H20" s="184">
        <v>0.92369999999999997</v>
      </c>
      <c r="I20" s="184">
        <v>3.0026000000000002</v>
      </c>
      <c r="J20" s="184">
        <v>4.9161000000000001</v>
      </c>
      <c r="K20" s="184">
        <v>6.8433000000000002</v>
      </c>
      <c r="L20" s="184">
        <v>17.3658</v>
      </c>
      <c r="M20" s="184">
        <v>31.7272</v>
      </c>
      <c r="N20" s="184">
        <v>49.511899999999997</v>
      </c>
      <c r="O20" s="184">
        <v>13.4381</v>
      </c>
      <c r="P20" s="184">
        <v>13.8619</v>
      </c>
      <c r="Q20" s="184">
        <v>14.9162</v>
      </c>
      <c r="R20" s="184">
        <v>17.2376</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44347</v>
      </c>
      <c r="E21" s="184">
        <v>36.299999999999997</v>
      </c>
      <c r="F21" s="184">
        <v>0.69350000000000001</v>
      </c>
      <c r="G21" s="184">
        <v>0.69350000000000001</v>
      </c>
      <c r="H21" s="184">
        <v>1.2835000000000001</v>
      </c>
      <c r="I21" s="184">
        <v>3.7439</v>
      </c>
      <c r="J21" s="184">
        <v>5.5232999999999999</v>
      </c>
      <c r="K21" s="184">
        <v>7.2694999999999999</v>
      </c>
      <c r="L21" s="184">
        <v>19.251000000000001</v>
      </c>
      <c r="M21" s="184">
        <v>32.821100000000001</v>
      </c>
      <c r="N21" s="184">
        <v>50.622399999999999</v>
      </c>
      <c r="O21" s="184">
        <v>13.194100000000001</v>
      </c>
      <c r="P21" s="184">
        <v>12.9491</v>
      </c>
      <c r="Q21" s="184">
        <v>13.138500000000001</v>
      </c>
      <c r="R21" s="184">
        <v>16.6844</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44347</v>
      </c>
      <c r="E22" s="184">
        <v>33.94</v>
      </c>
      <c r="F22" s="184">
        <v>0.68230000000000002</v>
      </c>
      <c r="G22" s="184">
        <v>0.68230000000000002</v>
      </c>
      <c r="H22" s="184">
        <v>1.2831999999999999</v>
      </c>
      <c r="I22" s="184">
        <v>3.6968999999999999</v>
      </c>
      <c r="J22" s="184">
        <v>5.3710000000000004</v>
      </c>
      <c r="K22" s="184">
        <v>6.7630999999999997</v>
      </c>
      <c r="L22" s="184">
        <v>18.1755</v>
      </c>
      <c r="M22" s="184">
        <v>31.0425</v>
      </c>
      <c r="N22" s="184">
        <v>47.886699999999998</v>
      </c>
      <c r="O22" s="184">
        <v>11.556100000000001</v>
      </c>
      <c r="P22" s="184">
        <v>11.714399999999999</v>
      </c>
      <c r="Q22" s="184">
        <v>10.900600000000001</v>
      </c>
      <c r="R22" s="184">
        <v>14.8073</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44347</v>
      </c>
      <c r="E23" s="184">
        <v>161.09899999999999</v>
      </c>
      <c r="F23" s="184">
        <v>0.63370000000000004</v>
      </c>
      <c r="G23" s="184">
        <v>0.63370000000000004</v>
      </c>
      <c r="H23" s="184">
        <v>1.1806000000000001</v>
      </c>
      <c r="I23" s="184">
        <v>3.0225</v>
      </c>
      <c r="J23" s="184">
        <v>5.2622</v>
      </c>
      <c r="K23" s="184">
        <v>6.0896999999999997</v>
      </c>
      <c r="L23" s="184">
        <v>19.041499999999999</v>
      </c>
      <c r="M23" s="184">
        <v>34.318800000000003</v>
      </c>
      <c r="N23" s="184">
        <v>52.86</v>
      </c>
      <c r="O23" s="184">
        <v>11.318199999999999</v>
      </c>
      <c r="P23" s="184">
        <v>11.3931</v>
      </c>
      <c r="Q23" s="184">
        <v>13.8089</v>
      </c>
      <c r="R23" s="184">
        <v>14.857900000000001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44347</v>
      </c>
      <c r="E24" s="184">
        <v>176.33430000000001</v>
      </c>
      <c r="F24" s="184">
        <v>0.64159999999999995</v>
      </c>
      <c r="G24" s="184">
        <v>0.64159999999999995</v>
      </c>
      <c r="H24" s="184">
        <v>1.1992</v>
      </c>
      <c r="I24" s="184">
        <v>3.0604</v>
      </c>
      <c r="J24" s="184">
        <v>5.3479000000000001</v>
      </c>
      <c r="K24" s="184">
        <v>6.3611000000000004</v>
      </c>
      <c r="L24" s="184">
        <v>19.644200000000001</v>
      </c>
      <c r="M24" s="184">
        <v>35.323599999999999</v>
      </c>
      <c r="N24" s="184">
        <v>54.401000000000003</v>
      </c>
      <c r="O24" s="184">
        <v>12.505699999999999</v>
      </c>
      <c r="P24" s="184">
        <v>12.7751</v>
      </c>
      <c r="Q24" s="184">
        <v>14.808400000000001</v>
      </c>
      <c r="R24" s="184">
        <v>16.0289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44347</v>
      </c>
      <c r="E25" s="184">
        <v>72.113</v>
      </c>
      <c r="F25" s="184">
        <v>0.80100000000000005</v>
      </c>
      <c r="G25" s="184">
        <v>0.80100000000000005</v>
      </c>
      <c r="H25" s="184">
        <v>1.429</v>
      </c>
      <c r="I25" s="184">
        <v>3.7551999999999999</v>
      </c>
      <c r="J25" s="184">
        <v>6.7408000000000001</v>
      </c>
      <c r="K25" s="184">
        <v>6.7645</v>
      </c>
      <c r="L25" s="184">
        <v>22.132300000000001</v>
      </c>
      <c r="M25" s="184">
        <v>35.581299999999999</v>
      </c>
      <c r="N25" s="184">
        <v>57.469200000000001</v>
      </c>
      <c r="O25" s="184">
        <v>11.757999999999999</v>
      </c>
      <c r="P25" s="184">
        <v>12.1982</v>
      </c>
      <c r="Q25" s="184">
        <v>13.0029</v>
      </c>
      <c r="R25" s="184">
        <v>14.350199999999999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44347</v>
      </c>
      <c r="E26" s="184">
        <v>72.113</v>
      </c>
      <c r="F26" s="184">
        <v>0.80100000000000005</v>
      </c>
      <c r="G26" s="184">
        <v>0.80100000000000005</v>
      </c>
      <c r="H26" s="184">
        <v>1.429</v>
      </c>
      <c r="I26" s="184">
        <v>3.7551999999999999</v>
      </c>
      <c r="J26" s="184">
        <v>6.7408000000000001</v>
      </c>
      <c r="K26" s="184">
        <v>6.7645</v>
      </c>
      <c r="L26" s="184">
        <v>22.132300000000001</v>
      </c>
      <c r="M26" s="184">
        <v>35.581299999999999</v>
      </c>
      <c r="N26" s="184">
        <v>57.469200000000001</v>
      </c>
      <c r="O26" s="184">
        <v>11.808</v>
      </c>
      <c r="P26" s="184">
        <v>13.1839</v>
      </c>
      <c r="Q26" s="184">
        <v>15.737</v>
      </c>
      <c r="R26" s="184">
        <v>14.350199999999999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44347</v>
      </c>
      <c r="E27" s="184">
        <v>76.123000000000005</v>
      </c>
      <c r="F27" s="184">
        <v>0.80649999999999999</v>
      </c>
      <c r="G27" s="184">
        <v>0.80649999999999999</v>
      </c>
      <c r="H27" s="184">
        <v>1.4419</v>
      </c>
      <c r="I27" s="184">
        <v>3.7805</v>
      </c>
      <c r="J27" s="184">
        <v>6.7972999999999999</v>
      </c>
      <c r="K27" s="184">
        <v>6.9368999999999996</v>
      </c>
      <c r="L27" s="184">
        <v>22.514199999999999</v>
      </c>
      <c r="M27" s="184">
        <v>36.211199999999998</v>
      </c>
      <c r="N27" s="184">
        <v>58.457500000000003</v>
      </c>
      <c r="O27" s="184">
        <v>12.5838</v>
      </c>
      <c r="P27" s="184">
        <v>12.976900000000001</v>
      </c>
      <c r="Q27" s="184">
        <v>12.321199999999999</v>
      </c>
      <c r="R27" s="184">
        <v>15.0608</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44347</v>
      </c>
      <c r="E28" s="184">
        <v>76.123000000000005</v>
      </c>
      <c r="F28" s="184">
        <v>0.80649999999999999</v>
      </c>
      <c r="G28" s="184">
        <v>0.80649999999999999</v>
      </c>
      <c r="H28" s="184">
        <v>1.4419</v>
      </c>
      <c r="I28" s="184">
        <v>3.7805</v>
      </c>
      <c r="J28" s="184">
        <v>6.7972999999999999</v>
      </c>
      <c r="K28" s="184">
        <v>6.9368999999999996</v>
      </c>
      <c r="L28" s="184">
        <v>22.514199999999999</v>
      </c>
      <c r="M28" s="184">
        <v>36.211199999999998</v>
      </c>
      <c r="N28" s="184">
        <v>58.457500000000003</v>
      </c>
      <c r="O28" s="184">
        <v>12.635</v>
      </c>
      <c r="P28" s="184">
        <v>14.204700000000001</v>
      </c>
      <c r="Q28" s="184">
        <v>15.8575</v>
      </c>
      <c r="R28" s="184">
        <v>15.0608</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44347</v>
      </c>
      <c r="E29" s="184">
        <v>14.936299999999999</v>
      </c>
      <c r="F29" s="184">
        <v>0.67949999999999999</v>
      </c>
      <c r="G29" s="184">
        <v>0.67949999999999999</v>
      </c>
      <c r="H29" s="184">
        <v>1.5122</v>
      </c>
      <c r="I29" s="184">
        <v>3.3883000000000001</v>
      </c>
      <c r="J29" s="184">
        <v>5.3254000000000001</v>
      </c>
      <c r="K29" s="184">
        <v>5.6449999999999996</v>
      </c>
      <c r="L29" s="184">
        <v>15.5783</v>
      </c>
      <c r="M29" s="184">
        <v>28.739000000000001</v>
      </c>
      <c r="N29" s="184">
        <v>45.349899999999998</v>
      </c>
      <c r="O29" s="184"/>
      <c r="P29" s="184"/>
      <c r="Q29" s="184">
        <v>16.628699999999998</v>
      </c>
      <c r="R29" s="184">
        <v>16.132300000000001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44347</v>
      </c>
      <c r="E30" s="184">
        <v>14.394399999999999</v>
      </c>
      <c r="F30" s="184">
        <v>0.66720000000000002</v>
      </c>
      <c r="G30" s="184">
        <v>0.66720000000000002</v>
      </c>
      <c r="H30" s="184">
        <v>1.4841</v>
      </c>
      <c r="I30" s="184">
        <v>3.3308</v>
      </c>
      <c r="J30" s="184">
        <v>5.1944999999999997</v>
      </c>
      <c r="K30" s="184">
        <v>5.2415000000000003</v>
      </c>
      <c r="L30" s="184">
        <v>14.712</v>
      </c>
      <c r="M30" s="184">
        <v>27.319800000000001</v>
      </c>
      <c r="N30" s="184">
        <v>43.210799999999999</v>
      </c>
      <c r="O30" s="184"/>
      <c r="P30" s="184"/>
      <c r="Q30" s="184">
        <v>14.9878</v>
      </c>
      <c r="R30" s="184">
        <v>14.4512</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44347</v>
      </c>
      <c r="E31" s="184">
        <v>184.26</v>
      </c>
      <c r="F31" s="184">
        <v>0.74360000000000004</v>
      </c>
      <c r="G31" s="184">
        <v>0.74360000000000004</v>
      </c>
      <c r="H31" s="184">
        <v>1.2083999999999999</v>
      </c>
      <c r="I31" s="184">
        <v>2.0379</v>
      </c>
      <c r="J31" s="184">
        <v>6.6566000000000001</v>
      </c>
      <c r="K31" s="184">
        <v>7.5343</v>
      </c>
      <c r="L31" s="184">
        <v>30.987400000000001</v>
      </c>
      <c r="M31" s="184">
        <v>39.686100000000003</v>
      </c>
      <c r="N31" s="184">
        <v>55.967500000000001</v>
      </c>
      <c r="O31" s="184">
        <v>13.4603</v>
      </c>
      <c r="P31" s="184">
        <v>14.640599999999999</v>
      </c>
      <c r="Q31" s="184">
        <v>14.4497</v>
      </c>
      <c r="R31" s="184">
        <v>16.093</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44347</v>
      </c>
      <c r="E32" s="184">
        <v>199.7</v>
      </c>
      <c r="F32" s="184">
        <v>0.75170000000000003</v>
      </c>
      <c r="G32" s="184">
        <v>0.75170000000000003</v>
      </c>
      <c r="H32" s="184">
        <v>1.2163999999999999</v>
      </c>
      <c r="I32" s="184">
        <v>2.0543999999999998</v>
      </c>
      <c r="J32" s="184">
        <v>6.6943999999999999</v>
      </c>
      <c r="K32" s="184">
        <v>7.6608000000000001</v>
      </c>
      <c r="L32" s="184">
        <v>31.295200000000001</v>
      </c>
      <c r="M32" s="184">
        <v>40.189500000000002</v>
      </c>
      <c r="N32" s="184">
        <v>56.762700000000002</v>
      </c>
      <c r="O32" s="184">
        <v>14.213100000000001</v>
      </c>
      <c r="P32" s="184">
        <v>15.7362</v>
      </c>
      <c r="Q32" s="184">
        <v>16.265799999999999</v>
      </c>
      <c r="R32" s="184">
        <v>16.681100000000001</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44347</v>
      </c>
      <c r="E33" s="184">
        <v>14.4107</v>
      </c>
      <c r="F33" s="184">
        <v>0.69740000000000002</v>
      </c>
      <c r="G33" s="184">
        <v>0.69740000000000002</v>
      </c>
      <c r="H33" s="184">
        <v>1.4401999999999999</v>
      </c>
      <c r="I33" s="184">
        <v>2.8161</v>
      </c>
      <c r="J33" s="184">
        <v>4.3308999999999997</v>
      </c>
      <c r="K33" s="184">
        <v>5.3197999999999999</v>
      </c>
      <c r="L33" s="184">
        <v>12.6153</v>
      </c>
      <c r="M33" s="184">
        <v>22.894200000000001</v>
      </c>
      <c r="N33" s="184">
        <v>37.570999999999998</v>
      </c>
      <c r="O33" s="184">
        <v>5.7918000000000003</v>
      </c>
      <c r="P33" s="184"/>
      <c r="Q33" s="184">
        <v>8.2620000000000005</v>
      </c>
      <c r="R33" s="184">
        <v>11.6233</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44347</v>
      </c>
      <c r="E34" s="184">
        <v>15.4123</v>
      </c>
      <c r="F34" s="184">
        <v>0.70440000000000003</v>
      </c>
      <c r="G34" s="184">
        <v>0.70440000000000003</v>
      </c>
      <c r="H34" s="184">
        <v>1.4575</v>
      </c>
      <c r="I34" s="184">
        <v>2.8515000000000001</v>
      </c>
      <c r="J34" s="184">
        <v>4.4101999999999997</v>
      </c>
      <c r="K34" s="184">
        <v>5.5137999999999998</v>
      </c>
      <c r="L34" s="184">
        <v>13.060499999999999</v>
      </c>
      <c r="M34" s="184">
        <v>23.634699999999999</v>
      </c>
      <c r="N34" s="184">
        <v>38.713299999999997</v>
      </c>
      <c r="O34" s="184">
        <v>7.0674999999999999</v>
      </c>
      <c r="P34" s="184"/>
      <c r="Q34" s="184">
        <v>9.8541000000000007</v>
      </c>
      <c r="R34" s="184">
        <v>12.633100000000001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44347</v>
      </c>
      <c r="E35" s="184">
        <v>16.2</v>
      </c>
      <c r="F35" s="184">
        <v>0.49630000000000002</v>
      </c>
      <c r="G35" s="184">
        <v>0.49630000000000002</v>
      </c>
      <c r="H35" s="184">
        <v>1.25</v>
      </c>
      <c r="I35" s="184">
        <v>3.6467999999999998</v>
      </c>
      <c r="J35" s="184">
        <v>5.4001000000000001</v>
      </c>
      <c r="K35" s="184">
        <v>8.5791000000000004</v>
      </c>
      <c r="L35" s="184">
        <v>20.446100000000001</v>
      </c>
      <c r="M35" s="184">
        <v>35</v>
      </c>
      <c r="N35" s="184">
        <v>56.824800000000003</v>
      </c>
      <c r="O35" s="184">
        <v>10.7966</v>
      </c>
      <c r="P35" s="184"/>
      <c r="Q35" s="184">
        <v>11.534800000000001</v>
      </c>
      <c r="R35" s="184">
        <v>15.069599999999999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44347</v>
      </c>
      <c r="E36" s="184">
        <v>15.13</v>
      </c>
      <c r="F36" s="184">
        <v>0.53159999999999996</v>
      </c>
      <c r="G36" s="184">
        <v>0.53159999999999996</v>
      </c>
      <c r="H36" s="184">
        <v>1.2718</v>
      </c>
      <c r="I36" s="184">
        <v>3.6301000000000001</v>
      </c>
      <c r="J36" s="184">
        <v>5.2888000000000002</v>
      </c>
      <c r="K36" s="184">
        <v>8.3034999999999997</v>
      </c>
      <c r="L36" s="184">
        <v>19.699400000000001</v>
      </c>
      <c r="M36" s="184">
        <v>33.775399999999998</v>
      </c>
      <c r="N36" s="184">
        <v>54.861800000000002</v>
      </c>
      <c r="O36" s="184">
        <v>9.3193999999999999</v>
      </c>
      <c r="P36" s="184"/>
      <c r="Q36" s="184">
        <v>9.8234999999999992</v>
      </c>
      <c r="R36" s="184">
        <v>13.6004</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44347</v>
      </c>
      <c r="E37" s="184">
        <v>14.071099999999999</v>
      </c>
      <c r="F37" s="184">
        <v>0.64080000000000004</v>
      </c>
      <c r="G37" s="184">
        <v>0.64080000000000004</v>
      </c>
      <c r="H37" s="184">
        <v>1.3549</v>
      </c>
      <c r="I37" s="184">
        <v>2.9741</v>
      </c>
      <c r="J37" s="184">
        <v>4.2797999999999998</v>
      </c>
      <c r="K37" s="184">
        <v>6.3293999999999997</v>
      </c>
      <c r="L37" s="184">
        <v>13.040900000000001</v>
      </c>
      <c r="M37" s="184">
        <v>29.8264</v>
      </c>
      <c r="N37" s="184">
        <v>48.0779</v>
      </c>
      <c r="O37" s="184"/>
      <c r="P37" s="184"/>
      <c r="Q37" s="184">
        <v>14.856400000000001</v>
      </c>
      <c r="R37" s="184">
        <v>14.010899999999999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44347</v>
      </c>
      <c r="E38" s="184">
        <v>13.384</v>
      </c>
      <c r="F38" s="184">
        <v>0.62329999999999997</v>
      </c>
      <c r="G38" s="184">
        <v>0.62329999999999997</v>
      </c>
      <c r="H38" s="184">
        <v>1.3157000000000001</v>
      </c>
      <c r="I38" s="184">
        <v>2.9</v>
      </c>
      <c r="J38" s="184">
        <v>4.1078000000000001</v>
      </c>
      <c r="K38" s="184">
        <v>5.7923</v>
      </c>
      <c r="L38" s="184">
        <v>11.9064</v>
      </c>
      <c r="M38" s="184">
        <v>27.9101</v>
      </c>
      <c r="N38" s="184">
        <v>45.145400000000002</v>
      </c>
      <c r="O38" s="184"/>
      <c r="P38" s="184"/>
      <c r="Q38" s="184">
        <v>12.548</v>
      </c>
      <c r="R38" s="184">
        <v>11.722799999999999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44347</v>
      </c>
      <c r="E39" s="184">
        <v>13.7432</v>
      </c>
      <c r="F39" s="184">
        <v>0.60540000000000005</v>
      </c>
      <c r="G39" s="184">
        <v>0.60540000000000005</v>
      </c>
      <c r="H39" s="184">
        <v>1.1942999999999999</v>
      </c>
      <c r="I39" s="184">
        <v>3.5246</v>
      </c>
      <c r="J39" s="184">
        <v>4.1325000000000003</v>
      </c>
      <c r="K39" s="184">
        <v>4.4896000000000003</v>
      </c>
      <c r="L39" s="184">
        <v>14.5305</v>
      </c>
      <c r="M39" s="184">
        <v>25.832699999999999</v>
      </c>
      <c r="N39" s="184">
        <v>41.564300000000003</v>
      </c>
      <c r="O39" s="184"/>
      <c r="P39" s="184"/>
      <c r="Q39" s="184">
        <v>11.5017</v>
      </c>
      <c r="R39" s="184">
        <v>13.2417</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44347</v>
      </c>
      <c r="E40" s="184">
        <v>13.146699999999999</v>
      </c>
      <c r="F40" s="184">
        <v>0.59219999999999995</v>
      </c>
      <c r="G40" s="184">
        <v>0.59219999999999995</v>
      </c>
      <c r="H40" s="184">
        <v>1.1627000000000001</v>
      </c>
      <c r="I40" s="184">
        <v>3.4603000000000002</v>
      </c>
      <c r="J40" s="184">
        <v>3.9889999999999999</v>
      </c>
      <c r="K40" s="184">
        <v>4.0316999999999998</v>
      </c>
      <c r="L40" s="184">
        <v>13.552899999999999</v>
      </c>
      <c r="M40" s="184">
        <v>24.269300000000001</v>
      </c>
      <c r="N40" s="184">
        <v>39.2423</v>
      </c>
      <c r="O40" s="184"/>
      <c r="P40" s="184"/>
      <c r="Q40" s="184">
        <v>9.8203999999999994</v>
      </c>
      <c r="R40" s="184">
        <v>11.561299999999999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44347</v>
      </c>
      <c r="E41" s="184">
        <v>184.60001037014999</v>
      </c>
      <c r="F41" s="184">
        <v>0.2954</v>
      </c>
      <c r="G41" s="184">
        <v>0.2954</v>
      </c>
      <c r="H41" s="184">
        <v>0.4718</v>
      </c>
      <c r="I41" s="184">
        <v>2.2599</v>
      </c>
      <c r="J41" s="184">
        <v>4.774</v>
      </c>
      <c r="K41" s="184">
        <v>6.7091000000000003</v>
      </c>
      <c r="L41" s="184">
        <v>18.350300000000001</v>
      </c>
      <c r="M41" s="184">
        <v>35.683700000000002</v>
      </c>
      <c r="N41" s="184">
        <v>78.224500000000006</v>
      </c>
      <c r="O41" s="184">
        <v>11.3003</v>
      </c>
      <c r="P41" s="184">
        <v>10.463200000000001</v>
      </c>
      <c r="Q41" s="184">
        <v>11.7789</v>
      </c>
      <c r="R41" s="184">
        <v>14.5761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44347</v>
      </c>
      <c r="E42" s="184">
        <v>67.170299999999997</v>
      </c>
      <c r="F42" s="184">
        <v>0.30180000000000001</v>
      </c>
      <c r="G42" s="184">
        <v>0.30180000000000001</v>
      </c>
      <c r="H42" s="184">
        <v>0.48680000000000001</v>
      </c>
      <c r="I42" s="184">
        <v>2.2905000000000002</v>
      </c>
      <c r="J42" s="184">
        <v>4.8434999999999997</v>
      </c>
      <c r="K42" s="184">
        <v>6.9237000000000002</v>
      </c>
      <c r="L42" s="184">
        <v>18.8184</v>
      </c>
      <c r="M42" s="184">
        <v>36.476700000000001</v>
      </c>
      <c r="N42" s="184">
        <v>79.626599999999996</v>
      </c>
      <c r="O42" s="184">
        <v>12.437799999999999</v>
      </c>
      <c r="P42" s="184">
        <v>11.266999999999999</v>
      </c>
      <c r="Q42" s="184">
        <v>12.459099999999999</v>
      </c>
      <c r="R42" s="184">
        <v>15.5282</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44347</v>
      </c>
      <c r="E43" s="184">
        <v>35.793999999999997</v>
      </c>
      <c r="F43" s="184">
        <v>0.57040000000000002</v>
      </c>
      <c r="G43" s="184">
        <v>0.57040000000000002</v>
      </c>
      <c r="H43" s="184">
        <v>1.1616</v>
      </c>
      <c r="I43" s="184">
        <v>3.847</v>
      </c>
      <c r="J43" s="184">
        <v>5.1125999999999996</v>
      </c>
      <c r="K43" s="184">
        <v>7.4539999999999997</v>
      </c>
      <c r="L43" s="184">
        <v>22.134599999999999</v>
      </c>
      <c r="M43" s="184">
        <v>38.908700000000003</v>
      </c>
      <c r="N43" s="184">
        <v>62.1252</v>
      </c>
      <c r="O43" s="184">
        <v>13.921900000000001</v>
      </c>
      <c r="P43" s="184">
        <v>13.3795</v>
      </c>
      <c r="Q43" s="184">
        <v>11.3177</v>
      </c>
      <c r="R43" s="184">
        <v>18.177099999999999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44347</v>
      </c>
      <c r="E44" s="184">
        <v>39.723999999999997</v>
      </c>
      <c r="F44" s="184">
        <v>0.58240000000000003</v>
      </c>
      <c r="G44" s="184">
        <v>0.58240000000000003</v>
      </c>
      <c r="H44" s="184">
        <v>1.1870000000000001</v>
      </c>
      <c r="I44" s="184">
        <v>3.8997999999999999</v>
      </c>
      <c r="J44" s="184">
        <v>5.2319000000000004</v>
      </c>
      <c r="K44" s="184">
        <v>7.8226000000000004</v>
      </c>
      <c r="L44" s="184">
        <v>22.950299999999999</v>
      </c>
      <c r="M44" s="184">
        <v>40.2684</v>
      </c>
      <c r="N44" s="184">
        <v>64.257400000000004</v>
      </c>
      <c r="O44" s="184">
        <v>15.3515</v>
      </c>
      <c r="P44" s="184">
        <v>14.929399999999999</v>
      </c>
      <c r="Q44" s="184">
        <v>12.8506</v>
      </c>
      <c r="R44" s="184">
        <v>19.697600000000001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44347</v>
      </c>
      <c r="E45" s="184">
        <v>140.53069815816701</v>
      </c>
      <c r="F45" s="184">
        <v>0.56889999999999996</v>
      </c>
      <c r="G45" s="184">
        <v>0.56889999999999996</v>
      </c>
      <c r="H45" s="184">
        <v>1.159</v>
      </c>
      <c r="I45" s="184">
        <v>3.8458000000000001</v>
      </c>
      <c r="J45" s="184">
        <v>5.1119000000000003</v>
      </c>
      <c r="K45" s="184">
        <v>7.4530000000000003</v>
      </c>
      <c r="L45" s="184">
        <v>22.130400000000002</v>
      </c>
      <c r="M45" s="184">
        <v>38.897799999999997</v>
      </c>
      <c r="N45" s="184">
        <v>62.122</v>
      </c>
      <c r="O45" s="184">
        <v>13.4427</v>
      </c>
      <c r="P45" s="184">
        <v>13.053000000000001</v>
      </c>
      <c r="Q45" s="184">
        <v>13.0611</v>
      </c>
      <c r="R45" s="184">
        <v>17.9739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44347</v>
      </c>
      <c r="E46" s="184">
        <v>69.488647698113695</v>
      </c>
      <c r="F46" s="184">
        <v>0.58240000000000003</v>
      </c>
      <c r="G46" s="184">
        <v>0.58240000000000003</v>
      </c>
      <c r="H46" s="184">
        <v>1.1883999999999999</v>
      </c>
      <c r="I46" s="184">
        <v>3.8997999999999999</v>
      </c>
      <c r="J46" s="184">
        <v>5.2333999999999996</v>
      </c>
      <c r="K46" s="184">
        <v>7.8240999999999996</v>
      </c>
      <c r="L46" s="184">
        <v>22.947800000000001</v>
      </c>
      <c r="M46" s="184">
        <v>40.256799999999998</v>
      </c>
      <c r="N46" s="184">
        <v>64.244900000000001</v>
      </c>
      <c r="O46" s="184">
        <v>14.939</v>
      </c>
      <c r="P46" s="184">
        <v>14.6372</v>
      </c>
      <c r="Q46" s="184">
        <v>13.805</v>
      </c>
      <c r="R46" s="184">
        <v>19.492699999999999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44347</v>
      </c>
      <c r="E47" s="184">
        <v>37</v>
      </c>
      <c r="F47" s="184">
        <v>0.63919999999999999</v>
      </c>
      <c r="G47" s="184">
        <v>0.63919999999999999</v>
      </c>
      <c r="H47" s="184">
        <v>1.0763</v>
      </c>
      <c r="I47" s="184">
        <v>2.915</v>
      </c>
      <c r="J47" s="184">
        <v>4.5907</v>
      </c>
      <c r="K47" s="184">
        <v>6.4962999999999997</v>
      </c>
      <c r="L47" s="184">
        <v>15.864000000000001</v>
      </c>
      <c r="M47" s="184">
        <v>29.465699999999998</v>
      </c>
      <c r="N47" s="184">
        <v>47.5809</v>
      </c>
      <c r="O47" s="184">
        <v>9.9097000000000008</v>
      </c>
      <c r="P47" s="184">
        <v>12.546900000000001</v>
      </c>
      <c r="Q47" s="184">
        <v>14.8506</v>
      </c>
      <c r="R47" s="184">
        <v>13.810600000000001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44347</v>
      </c>
      <c r="E48" s="184">
        <v>33.978999999999999</v>
      </c>
      <c r="F48" s="184">
        <v>0.62780000000000002</v>
      </c>
      <c r="G48" s="184">
        <v>0.62780000000000002</v>
      </c>
      <c r="H48" s="184">
        <v>1.0528</v>
      </c>
      <c r="I48" s="184">
        <v>2.8731</v>
      </c>
      <c r="J48" s="184">
        <v>4.4992999999999999</v>
      </c>
      <c r="K48" s="184">
        <v>6.2209000000000003</v>
      </c>
      <c r="L48" s="184">
        <v>15.2729</v>
      </c>
      <c r="M48" s="184">
        <v>28.474699999999999</v>
      </c>
      <c r="N48" s="184">
        <v>46.070799999999998</v>
      </c>
      <c r="O48" s="184">
        <v>8.782</v>
      </c>
      <c r="P48" s="184">
        <v>11.3681</v>
      </c>
      <c r="Q48" s="184">
        <v>12.5861</v>
      </c>
      <c r="R48" s="184">
        <v>12.629899999999999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44347</v>
      </c>
      <c r="E49" s="184">
        <v>127.27209999999999</v>
      </c>
      <c r="F49" s="184">
        <v>0.95809999999999995</v>
      </c>
      <c r="G49" s="184">
        <v>0.95809999999999995</v>
      </c>
      <c r="H49" s="184">
        <v>2.1703999999999999</v>
      </c>
      <c r="I49" s="184">
        <v>4.1249000000000002</v>
      </c>
      <c r="J49" s="184">
        <v>5.4981999999999998</v>
      </c>
      <c r="K49" s="184">
        <v>5.6478999999999999</v>
      </c>
      <c r="L49" s="184">
        <v>10.980399999999999</v>
      </c>
      <c r="M49" s="184">
        <v>23.0457</v>
      </c>
      <c r="N49" s="184">
        <v>36.241999999999997</v>
      </c>
      <c r="O49" s="184">
        <v>10.318899999999999</v>
      </c>
      <c r="P49" s="184">
        <v>9.6103000000000005</v>
      </c>
      <c r="Q49" s="184">
        <v>8.7178000000000004</v>
      </c>
      <c r="R49" s="184">
        <v>10.613099999999999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44347</v>
      </c>
      <c r="E50" s="184">
        <v>138.04490000000001</v>
      </c>
      <c r="F50" s="184">
        <v>0.96819999999999995</v>
      </c>
      <c r="G50" s="184">
        <v>0.96819999999999995</v>
      </c>
      <c r="H50" s="184">
        <v>2.1943999999999999</v>
      </c>
      <c r="I50" s="184">
        <v>4.1738</v>
      </c>
      <c r="J50" s="184">
        <v>5.6078999999999999</v>
      </c>
      <c r="K50" s="184">
        <v>5.9813000000000001</v>
      </c>
      <c r="L50" s="184">
        <v>11.6571</v>
      </c>
      <c r="M50" s="184">
        <v>24.1462</v>
      </c>
      <c r="N50" s="184">
        <v>37.8767</v>
      </c>
      <c r="O50" s="184">
        <v>11.5364</v>
      </c>
      <c r="P50" s="184">
        <v>10.911</v>
      </c>
      <c r="Q50" s="184">
        <v>10.4323</v>
      </c>
      <c r="R50" s="184">
        <v>11.841799999999999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44347</v>
      </c>
      <c r="E51" s="184">
        <v>15.4072</v>
      </c>
      <c r="F51" s="184">
        <v>0.75929999999999997</v>
      </c>
      <c r="G51" s="184">
        <v>0.75929999999999997</v>
      </c>
      <c r="H51" s="184">
        <v>1.8429</v>
      </c>
      <c r="I51" s="184">
        <v>4.0486000000000004</v>
      </c>
      <c r="J51" s="184">
        <v>6.1840999999999999</v>
      </c>
      <c r="K51" s="184">
        <v>9.1199999999999992</v>
      </c>
      <c r="L51" s="184">
        <v>24.5077</v>
      </c>
      <c r="M51" s="184">
        <v>37.255499999999998</v>
      </c>
      <c r="N51" s="184">
        <v>55.853400000000001</v>
      </c>
      <c r="O51" s="184"/>
      <c r="P51" s="184"/>
      <c r="Q51" s="184">
        <v>26.028300000000002</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44347</v>
      </c>
      <c r="E52" s="184">
        <v>14.886100000000001</v>
      </c>
      <c r="F52" s="184">
        <v>0.74309999999999998</v>
      </c>
      <c r="G52" s="184">
        <v>0.74309999999999998</v>
      </c>
      <c r="H52" s="184">
        <v>1.8048</v>
      </c>
      <c r="I52" s="184">
        <v>3.9714</v>
      </c>
      <c r="J52" s="184">
        <v>6.0128000000000004</v>
      </c>
      <c r="K52" s="184">
        <v>8.5902999999999992</v>
      </c>
      <c r="L52" s="184">
        <v>23.3447</v>
      </c>
      <c r="M52" s="184">
        <v>35.383600000000001</v>
      </c>
      <c r="N52" s="184">
        <v>53.010599999999997</v>
      </c>
      <c r="O52" s="184"/>
      <c r="P52" s="184"/>
      <c r="Q52" s="184">
        <v>23.7288</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44347</v>
      </c>
      <c r="E57" s="184">
        <v>21.956</v>
      </c>
      <c r="F57" s="184">
        <v>0.73409999999999997</v>
      </c>
      <c r="G57" s="184">
        <v>0.73409999999999997</v>
      </c>
      <c r="H57" s="184">
        <v>1.6480999999999999</v>
      </c>
      <c r="I57" s="184">
        <v>3.6198000000000001</v>
      </c>
      <c r="J57" s="184">
        <v>5.5983000000000001</v>
      </c>
      <c r="K57" s="184">
        <v>6.7950999999999997</v>
      </c>
      <c r="L57" s="184">
        <v>18.661799999999999</v>
      </c>
      <c r="M57" s="184">
        <v>30.504000000000001</v>
      </c>
      <c r="N57" s="184">
        <v>50.229199999999999</v>
      </c>
      <c r="O57" s="184">
        <v>15.327999999999999</v>
      </c>
      <c r="P57" s="184">
        <v>16.089600000000001</v>
      </c>
      <c r="Q57" s="184">
        <v>14.4055</v>
      </c>
      <c r="R57" s="184">
        <v>16.656300000000002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44347</v>
      </c>
      <c r="E58" s="184">
        <v>19.911000000000001</v>
      </c>
      <c r="F58" s="184">
        <v>0.71830000000000005</v>
      </c>
      <c r="G58" s="184">
        <v>0.71830000000000005</v>
      </c>
      <c r="H58" s="184">
        <v>1.6177999999999999</v>
      </c>
      <c r="I58" s="184">
        <v>3.5575000000000001</v>
      </c>
      <c r="J58" s="184">
        <v>5.4607999999999999</v>
      </c>
      <c r="K58" s="184">
        <v>6.4077000000000002</v>
      </c>
      <c r="L58" s="184">
        <v>17.788699999999999</v>
      </c>
      <c r="M58" s="184">
        <v>29.082699999999999</v>
      </c>
      <c r="N58" s="184">
        <v>48.026200000000003</v>
      </c>
      <c r="O58" s="184">
        <v>13.569599999999999</v>
      </c>
      <c r="P58" s="184">
        <v>14.1404</v>
      </c>
      <c r="Q58" s="184">
        <v>12.507400000000001</v>
      </c>
      <c r="R58" s="184">
        <v>14.8926</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44347</v>
      </c>
      <c r="E59" s="184">
        <v>14.8568</v>
      </c>
      <c r="F59" s="184">
        <v>0.62860000000000005</v>
      </c>
      <c r="G59" s="184">
        <v>0.62860000000000005</v>
      </c>
      <c r="H59" s="184">
        <v>1.603</v>
      </c>
      <c r="I59" s="184">
        <v>3.8153000000000001</v>
      </c>
      <c r="J59" s="184">
        <v>4.476</v>
      </c>
      <c r="K59" s="184">
        <v>4.9676</v>
      </c>
      <c r="L59" s="184">
        <v>12.397399999999999</v>
      </c>
      <c r="M59" s="184">
        <v>25.8049</v>
      </c>
      <c r="N59" s="184">
        <v>41.058100000000003</v>
      </c>
      <c r="O59" s="184"/>
      <c r="P59" s="184"/>
      <c r="Q59" s="184">
        <v>15.7142</v>
      </c>
      <c r="R59" s="184">
        <v>17.402899999999999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44347</v>
      </c>
      <c r="E60" s="184">
        <v>14.2226</v>
      </c>
      <c r="F60" s="184">
        <v>0.61619999999999997</v>
      </c>
      <c r="G60" s="184">
        <v>0.61619999999999997</v>
      </c>
      <c r="H60" s="184">
        <v>1.5719000000000001</v>
      </c>
      <c r="I60" s="184">
        <v>3.7517</v>
      </c>
      <c r="J60" s="184">
        <v>4.3339999999999996</v>
      </c>
      <c r="K60" s="184">
        <v>4.5403000000000002</v>
      </c>
      <c r="L60" s="184">
        <v>11.4938</v>
      </c>
      <c r="M60" s="184">
        <v>24.2821</v>
      </c>
      <c r="N60" s="184">
        <v>38.673200000000001</v>
      </c>
      <c r="O60" s="184"/>
      <c r="P60" s="184"/>
      <c r="Q60" s="184">
        <v>13.867900000000001</v>
      </c>
      <c r="R60" s="184">
        <v>15.5168</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44347</v>
      </c>
      <c r="E61" s="184">
        <v>13.4299</v>
      </c>
      <c r="F61" s="184">
        <v>0.68369999999999997</v>
      </c>
      <c r="G61" s="184">
        <v>0.68369999999999997</v>
      </c>
      <c r="H61" s="184">
        <v>1.331</v>
      </c>
      <c r="I61" s="184">
        <v>2.5276999999999998</v>
      </c>
      <c r="J61" s="184">
        <v>3.7667000000000002</v>
      </c>
      <c r="K61" s="184">
        <v>5.6325000000000003</v>
      </c>
      <c r="L61" s="184">
        <v>14.6708</v>
      </c>
      <c r="M61" s="184">
        <v>25.207699999999999</v>
      </c>
      <c r="N61" s="184">
        <v>40.01</v>
      </c>
      <c r="O61" s="184">
        <v>10.4498</v>
      </c>
      <c r="P61" s="184"/>
      <c r="Q61" s="184">
        <v>10.021800000000001</v>
      </c>
      <c r="R61" s="184">
        <v>11.011200000000001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44347</v>
      </c>
      <c r="E62" s="184">
        <v>12.729200000000001</v>
      </c>
      <c r="F62" s="184">
        <v>0.66910000000000003</v>
      </c>
      <c r="G62" s="184">
        <v>0.66910000000000003</v>
      </c>
      <c r="H62" s="184">
        <v>1.2947</v>
      </c>
      <c r="I62" s="184">
        <v>2.4531999999999998</v>
      </c>
      <c r="J62" s="184">
        <v>3.5998000000000001</v>
      </c>
      <c r="K62" s="184">
        <v>5.1174999999999997</v>
      </c>
      <c r="L62" s="184">
        <v>13.586600000000001</v>
      </c>
      <c r="M62" s="184">
        <v>23.466999999999999</v>
      </c>
      <c r="N62" s="184">
        <v>37.379800000000003</v>
      </c>
      <c r="O62" s="184">
        <v>8.5333000000000006</v>
      </c>
      <c r="P62" s="184"/>
      <c r="Q62" s="184">
        <v>8.1288999999999998</v>
      </c>
      <c r="R62" s="184">
        <v>9.0523000000000007</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44347</v>
      </c>
      <c r="E63" s="184">
        <v>59.897599999999997</v>
      </c>
      <c r="F63" s="184">
        <v>0.70479999999999998</v>
      </c>
      <c r="G63" s="184">
        <v>0.70479999999999998</v>
      </c>
      <c r="H63" s="184">
        <v>1.4455</v>
      </c>
      <c r="I63" s="184">
        <v>3.0236000000000001</v>
      </c>
      <c r="J63" s="184">
        <v>4.9988000000000001</v>
      </c>
      <c r="K63" s="184">
        <v>7.5907999999999998</v>
      </c>
      <c r="L63" s="184">
        <v>23.620799999999999</v>
      </c>
      <c r="M63" s="184">
        <v>35.133400000000002</v>
      </c>
      <c r="N63" s="184">
        <v>55.606099999999998</v>
      </c>
      <c r="O63" s="184">
        <v>3.1482000000000001</v>
      </c>
      <c r="P63" s="184">
        <v>7.7176999999999998</v>
      </c>
      <c r="Q63" s="184">
        <v>11.8505</v>
      </c>
      <c r="R63" s="184">
        <v>5.5026999999999999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44347</v>
      </c>
      <c r="E64" s="184">
        <v>65.346299999999999</v>
      </c>
      <c r="F64" s="184">
        <v>0.71109999999999995</v>
      </c>
      <c r="G64" s="184">
        <v>0.71109999999999995</v>
      </c>
      <c r="H64" s="184">
        <v>1.4605999999999999</v>
      </c>
      <c r="I64" s="184">
        <v>3.0550999999999999</v>
      </c>
      <c r="J64" s="184">
        <v>5.0719000000000003</v>
      </c>
      <c r="K64" s="184">
        <v>7.8197000000000001</v>
      </c>
      <c r="L64" s="184">
        <v>24.137599999999999</v>
      </c>
      <c r="M64" s="184">
        <v>35.947800000000001</v>
      </c>
      <c r="N64" s="184">
        <v>56.850200000000001</v>
      </c>
      <c r="O64" s="184">
        <v>4.0397999999999996</v>
      </c>
      <c r="P64" s="184">
        <v>8.9444999999999997</v>
      </c>
      <c r="Q64" s="184">
        <v>11.6814</v>
      </c>
      <c r="R64" s="184">
        <v>6.3227000000000002</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44347</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44347</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44347</v>
      </c>
      <c r="E69" s="184">
        <v>88.35</v>
      </c>
      <c r="F69" s="184">
        <v>0.35210000000000002</v>
      </c>
      <c r="G69" s="184">
        <v>0.35210000000000002</v>
      </c>
      <c r="H69" s="184">
        <v>0.98299999999999998</v>
      </c>
      <c r="I69" s="184">
        <v>3.2366999999999999</v>
      </c>
      <c r="J69" s="184">
        <v>3.5756000000000001</v>
      </c>
      <c r="K69" s="184">
        <v>7.2339000000000002</v>
      </c>
      <c r="L69" s="184">
        <v>16.988900000000001</v>
      </c>
      <c r="M69" s="184">
        <v>31.160900000000002</v>
      </c>
      <c r="N69" s="184">
        <v>48.263100000000001</v>
      </c>
      <c r="O69" s="184">
        <v>9.8850999999999996</v>
      </c>
      <c r="P69" s="184">
        <v>9.6325000000000003</v>
      </c>
      <c r="Q69" s="184">
        <v>13.397399999999999</v>
      </c>
      <c r="R69" s="184">
        <v>12.3673</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44347</v>
      </c>
      <c r="E70" s="184">
        <v>98.67</v>
      </c>
      <c r="F70" s="184">
        <v>0.36620000000000003</v>
      </c>
      <c r="G70" s="184">
        <v>0.36620000000000003</v>
      </c>
      <c r="H70" s="184">
        <v>1.0239</v>
      </c>
      <c r="I70" s="184">
        <v>3.3086000000000002</v>
      </c>
      <c r="J70" s="184">
        <v>3.7321</v>
      </c>
      <c r="K70" s="184">
        <v>7.7065999999999999</v>
      </c>
      <c r="L70" s="184">
        <v>17.969899999999999</v>
      </c>
      <c r="M70" s="184">
        <v>32.7637</v>
      </c>
      <c r="N70" s="184">
        <v>50.7102</v>
      </c>
      <c r="O70" s="184">
        <v>11.5884</v>
      </c>
      <c r="P70" s="184">
        <v>11.2669</v>
      </c>
      <c r="Q70" s="184">
        <v>12.407400000000001</v>
      </c>
      <c r="R70" s="184">
        <v>14.192600000000001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44347</v>
      </c>
      <c r="E71" s="184">
        <v>98.76</v>
      </c>
      <c r="F71" s="184">
        <v>0.72409999999999997</v>
      </c>
      <c r="G71" s="184">
        <v>0.72409999999999997</v>
      </c>
      <c r="H71" s="184">
        <v>1.5736000000000001</v>
      </c>
      <c r="I71" s="184">
        <v>3.0145</v>
      </c>
      <c r="J71" s="184">
        <v>4.3202999999999996</v>
      </c>
      <c r="K71" s="184">
        <v>5.6369999999999996</v>
      </c>
      <c r="L71" s="184">
        <v>17.000399999999999</v>
      </c>
      <c r="M71" s="184">
        <v>30.187200000000001</v>
      </c>
      <c r="N71" s="184">
        <v>48.154800000000002</v>
      </c>
      <c r="O71" s="184">
        <v>9.1062999999999992</v>
      </c>
      <c r="P71" s="184">
        <v>13.9664</v>
      </c>
      <c r="Q71" s="184">
        <v>11.2996</v>
      </c>
      <c r="R71" s="184">
        <v>12.1327</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44347</v>
      </c>
      <c r="E72" s="184">
        <v>107.8</v>
      </c>
      <c r="F72" s="184">
        <v>0.7288</v>
      </c>
      <c r="G72" s="184">
        <v>0.7288</v>
      </c>
      <c r="H72" s="184">
        <v>1.6023000000000001</v>
      </c>
      <c r="I72" s="184">
        <v>3.0691000000000002</v>
      </c>
      <c r="J72" s="184">
        <v>4.4269999999999996</v>
      </c>
      <c r="K72" s="184">
        <v>5.9771999999999998</v>
      </c>
      <c r="L72" s="184">
        <v>17.7241</v>
      </c>
      <c r="M72" s="184">
        <v>31.383299999999998</v>
      </c>
      <c r="N72" s="184">
        <v>49.993000000000002</v>
      </c>
      <c r="O72" s="184">
        <v>10.405900000000001</v>
      </c>
      <c r="P72" s="184">
        <v>15.344200000000001</v>
      </c>
      <c r="Q72" s="184">
        <v>14.5235</v>
      </c>
      <c r="R72" s="184">
        <v>13.521699999999999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44347</v>
      </c>
      <c r="E73" s="184">
        <v>240.64189999999999</v>
      </c>
      <c r="F73" s="184">
        <v>0.95230000000000004</v>
      </c>
      <c r="G73" s="184">
        <v>0.95230000000000004</v>
      </c>
      <c r="H73" s="184">
        <v>1.4020999999999999</v>
      </c>
      <c r="I73" s="184">
        <v>1.8673999999999999</v>
      </c>
      <c r="J73" s="184">
        <v>8.2194000000000003</v>
      </c>
      <c r="K73" s="184">
        <v>21.128299999999999</v>
      </c>
      <c r="L73" s="184">
        <v>39.087600000000002</v>
      </c>
      <c r="M73" s="184">
        <v>56.429000000000002</v>
      </c>
      <c r="N73" s="184">
        <v>93.589699999999993</v>
      </c>
      <c r="O73" s="184">
        <v>23.203399999999998</v>
      </c>
      <c r="P73" s="184">
        <v>17.510300000000001</v>
      </c>
      <c r="Q73" s="184">
        <v>17.043600000000001</v>
      </c>
      <c r="R73" s="184">
        <v>30.5016</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44347</v>
      </c>
      <c r="E74" s="184">
        <v>248.8252</v>
      </c>
      <c r="F74" s="184">
        <v>0.96560000000000001</v>
      </c>
      <c r="G74" s="184">
        <v>0.96560000000000001</v>
      </c>
      <c r="H74" s="184">
        <v>1.417</v>
      </c>
      <c r="I74" s="184">
        <v>1.8423</v>
      </c>
      <c r="J74" s="184">
        <v>8.2042000000000002</v>
      </c>
      <c r="K74" s="184">
        <v>21.108899999999998</v>
      </c>
      <c r="L74" s="184">
        <v>39.163400000000003</v>
      </c>
      <c r="M74" s="184">
        <v>56.525799999999997</v>
      </c>
      <c r="N74" s="184">
        <v>94.230999999999995</v>
      </c>
      <c r="O74" s="184">
        <v>24.28</v>
      </c>
      <c r="P74" s="184">
        <v>18.203199999999999</v>
      </c>
      <c r="Q74" s="184">
        <v>17.654699999999998</v>
      </c>
      <c r="R74" s="184">
        <v>31.8156</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44347</v>
      </c>
      <c r="E75" s="184">
        <v>195.28360000000001</v>
      </c>
      <c r="F75" s="184">
        <v>0.67159999999999997</v>
      </c>
      <c r="G75" s="184">
        <v>0.67159999999999997</v>
      </c>
      <c r="H75" s="184">
        <v>1.2418</v>
      </c>
      <c r="I75" s="184">
        <v>3.2587999999999999</v>
      </c>
      <c r="J75" s="184">
        <v>4.5557999999999996</v>
      </c>
      <c r="K75" s="184">
        <v>6.1589999999999998</v>
      </c>
      <c r="L75" s="184">
        <v>17.1357</v>
      </c>
      <c r="M75" s="184">
        <v>29.1248</v>
      </c>
      <c r="N75" s="184">
        <v>46.082299999999996</v>
      </c>
      <c r="O75" s="184">
        <v>13.417999999999999</v>
      </c>
      <c r="P75" s="184">
        <v>14.185600000000001</v>
      </c>
      <c r="Q75" s="184">
        <v>15.8231</v>
      </c>
      <c r="R75" s="184">
        <v>15.3019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44347</v>
      </c>
      <c r="E76" s="184">
        <v>86.865853311715298</v>
      </c>
      <c r="F76" s="184">
        <v>0.67159999999999997</v>
      </c>
      <c r="G76" s="184">
        <v>0.67159999999999997</v>
      </c>
      <c r="H76" s="184">
        <v>1.2418</v>
      </c>
      <c r="I76" s="184">
        <v>3.2589000000000001</v>
      </c>
      <c r="J76" s="184">
        <v>4.556</v>
      </c>
      <c r="K76" s="184">
        <v>6.1592000000000002</v>
      </c>
      <c r="L76" s="184">
        <v>17.136199999999999</v>
      </c>
      <c r="M76" s="184">
        <v>29.1252</v>
      </c>
      <c r="N76" s="184">
        <v>46.079900000000002</v>
      </c>
      <c r="O76" s="184">
        <v>13.144</v>
      </c>
      <c r="P76" s="184">
        <v>14.016299999999999</v>
      </c>
      <c r="Q76" s="184">
        <v>15.72</v>
      </c>
      <c r="R76" s="184">
        <v>15.1015</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44347</v>
      </c>
      <c r="E77" s="184">
        <v>432.00666332725302</v>
      </c>
      <c r="F77" s="184">
        <v>0.66600000000000004</v>
      </c>
      <c r="G77" s="184">
        <v>0.66600000000000004</v>
      </c>
      <c r="H77" s="184">
        <v>1.2287999999999999</v>
      </c>
      <c r="I77" s="184">
        <v>3.2313000000000001</v>
      </c>
      <c r="J77" s="184">
        <v>4.4930000000000003</v>
      </c>
      <c r="K77" s="184">
        <v>5.9627999999999997</v>
      </c>
      <c r="L77" s="184">
        <v>16.715299999999999</v>
      </c>
      <c r="M77" s="184">
        <v>28.465299999999999</v>
      </c>
      <c r="N77" s="184">
        <v>45.090600000000002</v>
      </c>
      <c r="O77" s="184">
        <v>12.6145</v>
      </c>
      <c r="P77" s="184">
        <v>13.204499999999999</v>
      </c>
      <c r="Q77" s="184">
        <v>15.941599999999999</v>
      </c>
      <c r="R77" s="184">
        <v>14.5505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44347</v>
      </c>
      <c r="E78" s="184">
        <v>390.40912137241497</v>
      </c>
      <c r="F78" s="184">
        <v>0.66610000000000003</v>
      </c>
      <c r="G78" s="184">
        <v>0.66610000000000003</v>
      </c>
      <c r="H78" s="184">
        <v>1.2289000000000001</v>
      </c>
      <c r="I78" s="184">
        <v>3.2315</v>
      </c>
      <c r="J78" s="184">
        <v>4.4931000000000001</v>
      </c>
      <c r="K78" s="184">
        <v>5.9630999999999998</v>
      </c>
      <c r="L78" s="184">
        <v>16.7165</v>
      </c>
      <c r="M78" s="184">
        <v>28.467300000000002</v>
      </c>
      <c r="N78" s="184">
        <v>45.0931</v>
      </c>
      <c r="O78" s="184">
        <v>12.341799999999999</v>
      </c>
      <c r="P78" s="184">
        <v>13.0388</v>
      </c>
      <c r="Q78" s="184">
        <v>15.498699999999999</v>
      </c>
      <c r="R78" s="184">
        <v>14.3552</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44347</v>
      </c>
      <c r="E79" s="184">
        <v>22.701799999999999</v>
      </c>
      <c r="F79" s="184">
        <v>0.93369999999999997</v>
      </c>
      <c r="G79" s="184">
        <v>0.93369999999999997</v>
      </c>
      <c r="H79" s="184">
        <v>1.7981</v>
      </c>
      <c r="I79" s="184">
        <v>3.1389</v>
      </c>
      <c r="J79" s="184">
        <v>4.5312999999999999</v>
      </c>
      <c r="K79" s="184">
        <v>5.9726999999999997</v>
      </c>
      <c r="L79" s="184">
        <v>13.1182</v>
      </c>
      <c r="M79" s="184">
        <v>24.575700000000001</v>
      </c>
      <c r="N79" s="184">
        <v>41.343800000000002</v>
      </c>
      <c r="O79" s="184">
        <v>10.877800000000001</v>
      </c>
      <c r="P79" s="184">
        <v>11.6366</v>
      </c>
      <c r="Q79" s="184">
        <v>11.5799</v>
      </c>
      <c r="R79" s="184">
        <v>12.7043</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44347</v>
      </c>
      <c r="E80" s="184">
        <v>21.1812</v>
      </c>
      <c r="F80" s="184">
        <v>0.92100000000000004</v>
      </c>
      <c r="G80" s="184">
        <v>0.92100000000000004</v>
      </c>
      <c r="H80" s="184">
        <v>1.7681</v>
      </c>
      <c r="I80" s="184">
        <v>3.0790999999999999</v>
      </c>
      <c r="J80" s="184">
        <v>4.3975</v>
      </c>
      <c r="K80" s="184">
        <v>5.5613000000000001</v>
      </c>
      <c r="L80" s="184">
        <v>12.258100000000001</v>
      </c>
      <c r="M80" s="184">
        <v>23.176600000000001</v>
      </c>
      <c r="N80" s="184">
        <v>39.199800000000003</v>
      </c>
      <c r="O80" s="184">
        <v>9.3214000000000006</v>
      </c>
      <c r="P80" s="184">
        <v>10.414400000000001</v>
      </c>
      <c r="Q80" s="184">
        <v>10.553100000000001</v>
      </c>
      <c r="R80" s="184">
        <v>11.0136</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44347</v>
      </c>
      <c r="E81" s="184">
        <v>118.75830000000001</v>
      </c>
      <c r="F81" s="184">
        <v>0.47499999999999998</v>
      </c>
      <c r="G81" s="184">
        <v>0.47499999999999998</v>
      </c>
      <c r="H81" s="184">
        <v>1.9440999999999999</v>
      </c>
      <c r="I81" s="184">
        <v>3.8416999999999999</v>
      </c>
      <c r="J81" s="184">
        <v>5.75</v>
      </c>
      <c r="K81" s="184">
        <v>5.8121999999999998</v>
      </c>
      <c r="L81" s="184">
        <v>17.916799999999999</v>
      </c>
      <c r="M81" s="184">
        <v>28.388500000000001</v>
      </c>
      <c r="N81" s="184">
        <v>43.209099999999999</v>
      </c>
      <c r="O81" s="184">
        <v>11.3712</v>
      </c>
      <c r="P81" s="184">
        <v>12.6449</v>
      </c>
      <c r="Q81" s="184">
        <v>12.523</v>
      </c>
      <c r="R81" s="184">
        <v>13.349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44347</v>
      </c>
      <c r="E82" s="184">
        <v>127.6187</v>
      </c>
      <c r="F82" s="184">
        <v>0.4854</v>
      </c>
      <c r="G82" s="184">
        <v>0.4854</v>
      </c>
      <c r="H82" s="184">
        <v>1.9690000000000001</v>
      </c>
      <c r="I82" s="184">
        <v>3.8921999999999999</v>
      </c>
      <c r="J82" s="184">
        <v>5.8643000000000001</v>
      </c>
      <c r="K82" s="184">
        <v>6.1630000000000003</v>
      </c>
      <c r="L82" s="184">
        <v>18.6602</v>
      </c>
      <c r="M82" s="184">
        <v>29.5335</v>
      </c>
      <c r="N82" s="184">
        <v>44.8889</v>
      </c>
      <c r="O82" s="184">
        <v>12.660600000000001</v>
      </c>
      <c r="P82" s="184">
        <v>13.9087</v>
      </c>
      <c r="Q82" s="184">
        <v>11.7056</v>
      </c>
      <c r="R82" s="184">
        <v>14.543900000000001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44347</v>
      </c>
      <c r="E83" s="184">
        <v>294.60649999999998</v>
      </c>
      <c r="F83" s="184">
        <v>1.0121</v>
      </c>
      <c r="G83" s="184">
        <v>1.0121</v>
      </c>
      <c r="H83" s="184">
        <v>2.2726000000000002</v>
      </c>
      <c r="I83" s="184">
        <v>4.3518999999999997</v>
      </c>
      <c r="J83" s="184">
        <v>6.3025000000000002</v>
      </c>
      <c r="K83" s="184">
        <v>5.9607999999999999</v>
      </c>
      <c r="L83" s="184">
        <v>18.605</v>
      </c>
      <c r="M83" s="184">
        <v>31.921600000000002</v>
      </c>
      <c r="N83" s="184">
        <v>50.632100000000001</v>
      </c>
      <c r="O83" s="184">
        <v>11.045</v>
      </c>
      <c r="P83" s="184">
        <v>11.220499999999999</v>
      </c>
      <c r="Q83" s="184">
        <v>13.805899999999999</v>
      </c>
      <c r="R83" s="184">
        <v>12.851599999999999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44347</v>
      </c>
      <c r="E84" s="184">
        <v>371.81952644463502</v>
      </c>
      <c r="F84" s="184">
        <v>1.004</v>
      </c>
      <c r="G84" s="184">
        <v>1.004</v>
      </c>
      <c r="H84" s="184">
        <v>2.2536</v>
      </c>
      <c r="I84" s="184">
        <v>4.3131000000000004</v>
      </c>
      <c r="J84" s="184">
        <v>6.2165999999999997</v>
      </c>
      <c r="K84" s="184">
        <v>5.694</v>
      </c>
      <c r="L84" s="184">
        <v>17.9998</v>
      </c>
      <c r="M84" s="184">
        <v>30.919499999999999</v>
      </c>
      <c r="N84" s="184">
        <v>49.0837</v>
      </c>
      <c r="O84" s="184">
        <v>9.7593999999999994</v>
      </c>
      <c r="P84" s="184">
        <v>9.9228000000000005</v>
      </c>
      <c r="Q84" s="184">
        <v>15.1305</v>
      </c>
      <c r="R84" s="184">
        <v>11.6882</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44347</v>
      </c>
      <c r="E85" s="184">
        <v>11.23</v>
      </c>
      <c r="F85" s="184">
        <v>0.80789999999999995</v>
      </c>
      <c r="G85" s="184">
        <v>0.80789999999999995</v>
      </c>
      <c r="H85" s="184">
        <v>2.0909</v>
      </c>
      <c r="I85" s="184">
        <v>4.0777999999999999</v>
      </c>
      <c r="J85" s="184">
        <v>5.3471000000000002</v>
      </c>
      <c r="K85" s="184">
        <v>6.1436999999999999</v>
      </c>
      <c r="L85" s="184"/>
      <c r="M85" s="184"/>
      <c r="N85" s="184"/>
      <c r="O85" s="184"/>
      <c r="P85" s="184"/>
      <c r="Q85" s="184">
        <v>12.3</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44347</v>
      </c>
      <c r="E86" s="184">
        <v>11.17</v>
      </c>
      <c r="F86" s="184">
        <v>0.81230000000000002</v>
      </c>
      <c r="G86" s="184">
        <v>0.81230000000000002</v>
      </c>
      <c r="H86" s="184">
        <v>2.1023999999999998</v>
      </c>
      <c r="I86" s="184">
        <v>4.0037000000000003</v>
      </c>
      <c r="J86" s="184">
        <v>5.2779999999999996</v>
      </c>
      <c r="K86" s="184">
        <v>5.8768000000000002</v>
      </c>
      <c r="L86" s="184"/>
      <c r="M86" s="184"/>
      <c r="N86" s="184"/>
      <c r="O86" s="184"/>
      <c r="P86" s="184"/>
      <c r="Q86" s="184">
        <v>11.7</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44347</v>
      </c>
      <c r="E87" s="184">
        <v>232.79949999999999</v>
      </c>
      <c r="F87" s="184">
        <v>0.42659999999999998</v>
      </c>
      <c r="G87" s="184">
        <v>0.42659999999999998</v>
      </c>
      <c r="H87" s="184">
        <v>1.2051000000000001</v>
      </c>
      <c r="I87" s="184">
        <v>3.4459</v>
      </c>
      <c r="J87" s="184">
        <v>6.3456999999999999</v>
      </c>
      <c r="K87" s="184">
        <v>8.4728999999999992</v>
      </c>
      <c r="L87" s="184">
        <v>23.775600000000001</v>
      </c>
      <c r="M87" s="184">
        <v>36.257599999999996</v>
      </c>
      <c r="N87" s="184">
        <v>57.293500000000002</v>
      </c>
      <c r="O87" s="184">
        <v>10.329499999999999</v>
      </c>
      <c r="P87" s="184">
        <v>12.183199999999999</v>
      </c>
      <c r="Q87" s="184">
        <v>12.229100000000001</v>
      </c>
      <c r="R87" s="184">
        <v>14.9801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44347</v>
      </c>
      <c r="E88" s="184">
        <v>227.78670784026099</v>
      </c>
      <c r="F88" s="184">
        <v>0.42120000000000002</v>
      </c>
      <c r="G88" s="184">
        <v>0.42120000000000002</v>
      </c>
      <c r="H88" s="184">
        <v>1.1923999999999999</v>
      </c>
      <c r="I88" s="184">
        <v>3.4199000000000002</v>
      </c>
      <c r="J88" s="184">
        <v>6.2866999999999997</v>
      </c>
      <c r="K88" s="184">
        <v>8.2868999999999993</v>
      </c>
      <c r="L88" s="184">
        <v>23.358899999999998</v>
      </c>
      <c r="M88" s="184">
        <v>35.4544</v>
      </c>
      <c r="N88" s="184">
        <v>56.090899999999998</v>
      </c>
      <c r="O88" s="184">
        <v>9.5481999999999996</v>
      </c>
      <c r="P88" s="184">
        <v>11.3971</v>
      </c>
      <c r="Q88" s="184">
        <v>12.555899999999999</v>
      </c>
      <c r="R88" s="184">
        <v>14.1325</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0.6763013157894735</v>
      </c>
      <c r="G89" s="186">
        <v>0.6763013157894735</v>
      </c>
      <c r="H89" s="186">
        <v>1.3791565789473688</v>
      </c>
      <c r="I89" s="186">
        <v>3.2473894736842119</v>
      </c>
      <c r="J89" s="186">
        <v>5.069634210526317</v>
      </c>
      <c r="K89" s="186">
        <v>6.9867078947368411</v>
      </c>
      <c r="L89" s="186">
        <v>18.419189189189183</v>
      </c>
      <c r="M89" s="186">
        <v>31.490797297297277</v>
      </c>
      <c r="N89" s="186">
        <v>50.515070270270279</v>
      </c>
      <c r="O89" s="186">
        <v>11.799096666666665</v>
      </c>
      <c r="P89" s="186">
        <v>12.770964000000006</v>
      </c>
      <c r="Q89" s="186">
        <v>13.161119736842101</v>
      </c>
      <c r="R89" s="186">
        <v>15.034475714285717</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0.68300000000000005</v>
      </c>
      <c r="G90" s="186">
        <v>0.68300000000000005</v>
      </c>
      <c r="H90" s="186">
        <v>1.3386</v>
      </c>
      <c r="I90" s="186">
        <v>3.3197000000000001</v>
      </c>
      <c r="J90" s="186">
        <v>5.0919000000000008</v>
      </c>
      <c r="K90" s="186">
        <v>6.3844000000000003</v>
      </c>
      <c r="L90" s="186">
        <v>17.986049999999999</v>
      </c>
      <c r="M90" s="186">
        <v>31.206600000000002</v>
      </c>
      <c r="N90" s="186">
        <v>49.297799999999995</v>
      </c>
      <c r="O90" s="186">
        <v>11.546250000000001</v>
      </c>
      <c r="P90" s="186">
        <v>12.8621</v>
      </c>
      <c r="Q90" s="186">
        <v>13.032</v>
      </c>
      <c r="R90" s="186">
        <v>14.5472</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44347</v>
      </c>
      <c r="E93" s="184">
        <v>20.9895</v>
      </c>
      <c r="F93" s="184">
        <v>0.10539999999999999</v>
      </c>
      <c r="G93" s="184">
        <v>0.10539999999999999</v>
      </c>
      <c r="H93" s="184">
        <v>0.1948</v>
      </c>
      <c r="I93" s="184">
        <v>0.31159999999999999</v>
      </c>
      <c r="J93" s="184">
        <v>0.41</v>
      </c>
      <c r="K93" s="184">
        <v>1.2855000000000001</v>
      </c>
      <c r="L93" s="184">
        <v>2.1903999999999999</v>
      </c>
      <c r="M93" s="184">
        <v>2.8872</v>
      </c>
      <c r="N93" s="184">
        <v>2.9498000000000002</v>
      </c>
      <c r="O93" s="184">
        <v>5.2167000000000003</v>
      </c>
      <c r="P93" s="184">
        <v>5.5509000000000004</v>
      </c>
      <c r="Q93" s="184">
        <v>6.4509999999999996</v>
      </c>
      <c r="R93" s="184">
        <v>4.5491999999999999</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44347</v>
      </c>
      <c r="E94" s="184">
        <v>21.988199999999999</v>
      </c>
      <c r="F94" s="184">
        <v>0.1111</v>
      </c>
      <c r="G94" s="184">
        <v>0.1111</v>
      </c>
      <c r="H94" s="184">
        <v>0.2074</v>
      </c>
      <c r="I94" s="184">
        <v>0.33679999999999999</v>
      </c>
      <c r="J94" s="184">
        <v>0.46650000000000003</v>
      </c>
      <c r="K94" s="184">
        <v>1.4553</v>
      </c>
      <c r="L94" s="184">
        <v>2.5177</v>
      </c>
      <c r="M94" s="184">
        <v>3.3683000000000001</v>
      </c>
      <c r="N94" s="184">
        <v>3.5899000000000001</v>
      </c>
      <c r="O94" s="184">
        <v>5.8494999999999999</v>
      </c>
      <c r="P94" s="184">
        <v>6.1988000000000003</v>
      </c>
      <c r="Q94" s="184">
        <v>7.1822999999999997</v>
      </c>
      <c r="R94" s="184">
        <v>5.1776</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44347</v>
      </c>
      <c r="E95" s="184">
        <v>15.5801</v>
      </c>
      <c r="F95" s="184">
        <v>0.10539999999999999</v>
      </c>
      <c r="G95" s="184">
        <v>0.10539999999999999</v>
      </c>
      <c r="H95" s="184">
        <v>0.1852</v>
      </c>
      <c r="I95" s="184">
        <v>0.35560000000000003</v>
      </c>
      <c r="J95" s="184">
        <v>0.43580000000000002</v>
      </c>
      <c r="K95" s="184">
        <v>1.3768</v>
      </c>
      <c r="L95" s="184">
        <v>2.3418000000000001</v>
      </c>
      <c r="M95" s="184">
        <v>3.2848000000000002</v>
      </c>
      <c r="N95" s="184">
        <v>3.4948000000000001</v>
      </c>
      <c r="O95" s="184">
        <v>5.7973999999999997</v>
      </c>
      <c r="P95" s="184">
        <v>6.3216000000000001</v>
      </c>
      <c r="Q95" s="184">
        <v>6.7380000000000004</v>
      </c>
      <c r="R95" s="184">
        <v>5.1611000000000002</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44347</v>
      </c>
      <c r="E96" s="184">
        <v>14.761900000000001</v>
      </c>
      <c r="F96" s="184">
        <v>9.9699999999999997E-2</v>
      </c>
      <c r="G96" s="184">
        <v>9.9699999999999997E-2</v>
      </c>
      <c r="H96" s="184">
        <v>0.17100000000000001</v>
      </c>
      <c r="I96" s="184">
        <v>0.32690000000000002</v>
      </c>
      <c r="J96" s="184">
        <v>0.37190000000000001</v>
      </c>
      <c r="K96" s="184">
        <v>1.1802999999999999</v>
      </c>
      <c r="L96" s="184">
        <v>1.9518</v>
      </c>
      <c r="M96" s="184">
        <v>2.7042999999999999</v>
      </c>
      <c r="N96" s="184">
        <v>2.7136</v>
      </c>
      <c r="O96" s="184">
        <v>5.0170000000000003</v>
      </c>
      <c r="P96" s="184">
        <v>5.5033000000000003</v>
      </c>
      <c r="Q96" s="184">
        <v>5.8945999999999996</v>
      </c>
      <c r="R96" s="184">
        <v>4.3928000000000003</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44347</v>
      </c>
      <c r="E97" s="184">
        <v>13.1</v>
      </c>
      <c r="F97" s="184">
        <v>9.1700000000000004E-2</v>
      </c>
      <c r="G97" s="184">
        <v>9.1700000000000004E-2</v>
      </c>
      <c r="H97" s="184">
        <v>0.1759</v>
      </c>
      <c r="I97" s="184">
        <v>0.30630000000000002</v>
      </c>
      <c r="J97" s="184">
        <v>0.41389999999999999</v>
      </c>
      <c r="K97" s="184">
        <v>1.2756000000000001</v>
      </c>
      <c r="L97" s="184">
        <v>2.3437999999999999</v>
      </c>
      <c r="M97" s="184">
        <v>3.4264999999999999</v>
      </c>
      <c r="N97" s="184">
        <v>3.5327999999999999</v>
      </c>
      <c r="O97" s="184">
        <v>5.9527000000000001</v>
      </c>
      <c r="P97" s="184"/>
      <c r="Q97" s="184">
        <v>6.2927999999999997</v>
      </c>
      <c r="R97" s="184">
        <v>5.2901999999999996</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44347</v>
      </c>
      <c r="E98" s="184">
        <v>12.762</v>
      </c>
      <c r="F98" s="184">
        <v>9.4100000000000003E-2</v>
      </c>
      <c r="G98" s="184">
        <v>9.4100000000000003E-2</v>
      </c>
      <c r="H98" s="184">
        <v>0.1648</v>
      </c>
      <c r="I98" s="184">
        <v>0.2908</v>
      </c>
      <c r="J98" s="184">
        <v>0.36959999999999998</v>
      </c>
      <c r="K98" s="184">
        <v>1.1172</v>
      </c>
      <c r="L98" s="184">
        <v>2.0225</v>
      </c>
      <c r="M98" s="184">
        <v>2.9443000000000001</v>
      </c>
      <c r="N98" s="184">
        <v>2.9028</v>
      </c>
      <c r="O98" s="184">
        <v>5.3314000000000004</v>
      </c>
      <c r="P98" s="184"/>
      <c r="Q98" s="184">
        <v>5.6666999999999996</v>
      </c>
      <c r="R98" s="184">
        <v>4.6707000000000001</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44347</v>
      </c>
      <c r="E99" s="184">
        <v>11.532</v>
      </c>
      <c r="F99" s="184">
        <v>9.98E-2</v>
      </c>
      <c r="G99" s="184">
        <v>9.98E-2</v>
      </c>
      <c r="H99" s="184">
        <v>0.1424</v>
      </c>
      <c r="I99" s="184">
        <v>0.27829999999999999</v>
      </c>
      <c r="J99" s="184">
        <v>0.3725</v>
      </c>
      <c r="K99" s="184">
        <v>1.0214000000000001</v>
      </c>
      <c r="L99" s="184">
        <v>1.6223000000000001</v>
      </c>
      <c r="M99" s="184">
        <v>2.3711000000000002</v>
      </c>
      <c r="N99" s="184">
        <v>2.8237999999999999</v>
      </c>
      <c r="O99" s="184"/>
      <c r="P99" s="184"/>
      <c r="Q99" s="184">
        <v>4.9446000000000003</v>
      </c>
      <c r="R99" s="184">
        <v>4.1196999999999999</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44347</v>
      </c>
      <c r="E100" s="184">
        <v>11.297000000000001</v>
      </c>
      <c r="F100" s="184">
        <v>9.5699999999999993E-2</v>
      </c>
      <c r="G100" s="184">
        <v>9.5699999999999993E-2</v>
      </c>
      <c r="H100" s="184">
        <v>0.1338</v>
      </c>
      <c r="I100" s="184">
        <v>0.26090000000000002</v>
      </c>
      <c r="J100" s="184">
        <v>0.33129999999999998</v>
      </c>
      <c r="K100" s="184">
        <v>0.8427</v>
      </c>
      <c r="L100" s="184">
        <v>1.2447999999999999</v>
      </c>
      <c r="M100" s="184">
        <v>1.7986</v>
      </c>
      <c r="N100" s="184">
        <v>2.0459999999999998</v>
      </c>
      <c r="O100" s="184"/>
      <c r="P100" s="184"/>
      <c r="Q100" s="184">
        <v>4.2156000000000002</v>
      </c>
      <c r="R100" s="184">
        <v>3.3449</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44347</v>
      </c>
      <c r="E101" s="184">
        <v>12.086</v>
      </c>
      <c r="F101" s="184">
        <v>9.11E-2</v>
      </c>
      <c r="G101" s="184">
        <v>9.11E-2</v>
      </c>
      <c r="H101" s="184">
        <v>0.1741</v>
      </c>
      <c r="I101" s="184">
        <v>0.29039999999999999</v>
      </c>
      <c r="J101" s="184">
        <v>0.42380000000000001</v>
      </c>
      <c r="K101" s="184">
        <v>1.2566999999999999</v>
      </c>
      <c r="L101" s="184">
        <v>2.1985000000000001</v>
      </c>
      <c r="M101" s="184">
        <v>3.0701000000000001</v>
      </c>
      <c r="N101" s="184">
        <v>3.3168000000000002</v>
      </c>
      <c r="O101" s="184">
        <v>5.7679999999999998</v>
      </c>
      <c r="P101" s="184"/>
      <c r="Q101" s="184">
        <v>5.8223000000000003</v>
      </c>
      <c r="R101" s="184">
        <v>4.9995000000000003</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44347</v>
      </c>
      <c r="E102" s="184">
        <v>11.846</v>
      </c>
      <c r="F102" s="184">
        <v>9.2899999999999996E-2</v>
      </c>
      <c r="G102" s="184">
        <v>9.2899999999999996E-2</v>
      </c>
      <c r="H102" s="184">
        <v>0.1691</v>
      </c>
      <c r="I102" s="184">
        <v>0.27089999999999997</v>
      </c>
      <c r="J102" s="184">
        <v>0.38129999999999997</v>
      </c>
      <c r="K102" s="184">
        <v>1.1182000000000001</v>
      </c>
      <c r="L102" s="184">
        <v>1.9097999999999999</v>
      </c>
      <c r="M102" s="184">
        <v>2.6339000000000001</v>
      </c>
      <c r="N102" s="184">
        <v>2.7229000000000001</v>
      </c>
      <c r="O102" s="184">
        <v>5.1426999999999996</v>
      </c>
      <c r="P102" s="184"/>
      <c r="Q102" s="184">
        <v>5.1901999999999999</v>
      </c>
      <c r="R102" s="184">
        <v>4.3868</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44347</v>
      </c>
      <c r="E103" s="184">
        <v>15.8873</v>
      </c>
      <c r="F103" s="184">
        <v>9.0700000000000003E-2</v>
      </c>
      <c r="G103" s="184">
        <v>9.0700000000000003E-2</v>
      </c>
      <c r="H103" s="184">
        <v>0.2006</v>
      </c>
      <c r="I103" s="184">
        <v>0.3271</v>
      </c>
      <c r="J103" s="184">
        <v>0.43430000000000002</v>
      </c>
      <c r="K103" s="184">
        <v>1.3252999999999999</v>
      </c>
      <c r="L103" s="184">
        <v>2.3626999999999998</v>
      </c>
      <c r="M103" s="184">
        <v>3.3488000000000002</v>
      </c>
      <c r="N103" s="184">
        <v>3.5495999999999999</v>
      </c>
      <c r="O103" s="184">
        <v>6.0541999999999998</v>
      </c>
      <c r="P103" s="184">
        <v>6.3986000000000001</v>
      </c>
      <c r="Q103" s="184">
        <v>6.9067999999999996</v>
      </c>
      <c r="R103" s="184">
        <v>5.3922999999999996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44347</v>
      </c>
      <c r="E104" s="184">
        <v>15.2356</v>
      </c>
      <c r="F104" s="184">
        <v>8.4699999999999998E-2</v>
      </c>
      <c r="G104" s="184">
        <v>8.4699999999999998E-2</v>
      </c>
      <c r="H104" s="184">
        <v>0.18609999999999999</v>
      </c>
      <c r="I104" s="184">
        <v>0.29820000000000002</v>
      </c>
      <c r="J104" s="184">
        <v>0.37090000000000001</v>
      </c>
      <c r="K104" s="184">
        <v>1.1365000000000001</v>
      </c>
      <c r="L104" s="184">
        <v>1.9943</v>
      </c>
      <c r="M104" s="184">
        <v>2.8029000000000002</v>
      </c>
      <c r="N104" s="184">
        <v>2.8098999999999998</v>
      </c>
      <c r="O104" s="184">
        <v>5.3131000000000004</v>
      </c>
      <c r="P104" s="184">
        <v>5.6773999999999996</v>
      </c>
      <c r="Q104" s="184">
        <v>6.2626999999999997</v>
      </c>
      <c r="R104" s="184">
        <v>4.6360999999999999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44347</v>
      </c>
      <c r="E105" s="184">
        <v>24.690999999999999</v>
      </c>
      <c r="F105" s="184">
        <v>0.1095</v>
      </c>
      <c r="G105" s="184">
        <v>0.1095</v>
      </c>
      <c r="H105" s="184">
        <v>0.21920000000000001</v>
      </c>
      <c r="I105" s="184">
        <v>0.33729999999999999</v>
      </c>
      <c r="J105" s="184">
        <v>0.46789999999999998</v>
      </c>
      <c r="K105" s="184">
        <v>1.3795999999999999</v>
      </c>
      <c r="L105" s="184">
        <v>2.3631000000000002</v>
      </c>
      <c r="M105" s="184">
        <v>3.3096000000000001</v>
      </c>
      <c r="N105" s="184">
        <v>3.4698000000000002</v>
      </c>
      <c r="O105" s="184">
        <v>5.4568000000000003</v>
      </c>
      <c r="P105" s="184">
        <v>5.8452000000000002</v>
      </c>
      <c r="Q105" s="184">
        <v>6.6935000000000002</v>
      </c>
      <c r="R105" s="184">
        <v>4.7653999999999996</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44347</v>
      </c>
      <c r="E106" s="184">
        <v>24.181999999999999</v>
      </c>
      <c r="F106" s="184">
        <v>0.10349999999999999</v>
      </c>
      <c r="G106" s="184">
        <v>0.10349999999999999</v>
      </c>
      <c r="H106" s="184">
        <v>0.2072</v>
      </c>
      <c r="I106" s="184">
        <v>0.31530000000000002</v>
      </c>
      <c r="J106" s="184">
        <v>0.4194</v>
      </c>
      <c r="K106" s="184">
        <v>1.2350000000000001</v>
      </c>
      <c r="L106" s="184">
        <v>2.0811000000000002</v>
      </c>
      <c r="M106" s="184">
        <v>2.8845999999999998</v>
      </c>
      <c r="N106" s="184">
        <v>2.9020999999999999</v>
      </c>
      <c r="O106" s="184">
        <v>4.9105999999999996</v>
      </c>
      <c r="P106" s="184">
        <v>5.3048000000000002</v>
      </c>
      <c r="Q106" s="184">
        <v>6.7012999999999998</v>
      </c>
      <c r="R106" s="184">
        <v>4.2079000000000004</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44347</v>
      </c>
      <c r="E107" s="184">
        <v>15.577</v>
      </c>
      <c r="F107" s="184">
        <v>0.10929999999999999</v>
      </c>
      <c r="G107" s="184">
        <v>0.10929999999999999</v>
      </c>
      <c r="H107" s="184">
        <v>0.21870000000000001</v>
      </c>
      <c r="I107" s="184">
        <v>0.33489999999999998</v>
      </c>
      <c r="J107" s="184">
        <v>0.46439999999999998</v>
      </c>
      <c r="K107" s="184">
        <v>1.3797999999999999</v>
      </c>
      <c r="L107" s="184">
        <v>2.3658000000000001</v>
      </c>
      <c r="M107" s="184">
        <v>3.3094999999999999</v>
      </c>
      <c r="N107" s="184">
        <v>3.4672999999999998</v>
      </c>
      <c r="O107" s="184">
        <v>5.4592999999999998</v>
      </c>
      <c r="P107" s="184">
        <v>5.8480999999999996</v>
      </c>
      <c r="Q107" s="184">
        <v>6.3741000000000003</v>
      </c>
      <c r="R107" s="184">
        <v>4.7629999999999999</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44347</v>
      </c>
      <c r="E108" s="184">
        <v>27.027999999999999</v>
      </c>
      <c r="F108" s="184">
        <v>0.1011</v>
      </c>
      <c r="G108" s="184">
        <v>0.1011</v>
      </c>
      <c r="H108" s="184">
        <v>0.19020000000000001</v>
      </c>
      <c r="I108" s="184">
        <v>0.32850000000000001</v>
      </c>
      <c r="J108" s="184">
        <v>0.41570000000000001</v>
      </c>
      <c r="K108" s="184">
        <v>1.2625999999999999</v>
      </c>
      <c r="L108" s="184">
        <v>2.0533000000000001</v>
      </c>
      <c r="M108" s="184">
        <v>2.9567000000000001</v>
      </c>
      <c r="N108" s="184">
        <v>2.8795000000000002</v>
      </c>
      <c r="O108" s="184">
        <v>5.1738999999999997</v>
      </c>
      <c r="P108" s="184">
        <v>5.5713999999999997</v>
      </c>
      <c r="Q108" s="184">
        <v>7.1346999999999996</v>
      </c>
      <c r="R108" s="184">
        <v>4.4831000000000003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44347</v>
      </c>
      <c r="E109" s="184">
        <v>28.315799999999999</v>
      </c>
      <c r="F109" s="184">
        <v>0.1057</v>
      </c>
      <c r="G109" s="184">
        <v>0.1057</v>
      </c>
      <c r="H109" s="184">
        <v>0.20030000000000001</v>
      </c>
      <c r="I109" s="184">
        <v>0.34910000000000002</v>
      </c>
      <c r="J109" s="184">
        <v>0.4612</v>
      </c>
      <c r="K109" s="184">
        <v>1.4013</v>
      </c>
      <c r="L109" s="184">
        <v>2.3279999999999998</v>
      </c>
      <c r="M109" s="184">
        <v>3.3656999999999999</v>
      </c>
      <c r="N109" s="184">
        <v>3.4258000000000002</v>
      </c>
      <c r="O109" s="184">
        <v>5.7638999999999996</v>
      </c>
      <c r="P109" s="184">
        <v>6.1901000000000002</v>
      </c>
      <c r="Q109" s="184">
        <v>7.2813999999999997</v>
      </c>
      <c r="R109" s="184">
        <v>5.0475000000000003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44347</v>
      </c>
      <c r="E110" s="184">
        <v>26.989100000000001</v>
      </c>
      <c r="F110" s="184">
        <v>7.8600000000000003E-2</v>
      </c>
      <c r="G110" s="184">
        <v>7.8600000000000003E-2</v>
      </c>
      <c r="H110" s="184">
        <v>0.19900000000000001</v>
      </c>
      <c r="I110" s="184">
        <v>0.3301</v>
      </c>
      <c r="J110" s="184">
        <v>0.435</v>
      </c>
      <c r="K110" s="184">
        <v>1.2979000000000001</v>
      </c>
      <c r="L110" s="184">
        <v>2.2275999999999998</v>
      </c>
      <c r="M110" s="184">
        <v>3.2715999999999998</v>
      </c>
      <c r="N110" s="184">
        <v>3.4719000000000002</v>
      </c>
      <c r="O110" s="184">
        <v>5.8333000000000004</v>
      </c>
      <c r="P110" s="184">
        <v>6.1582999999999997</v>
      </c>
      <c r="Q110" s="184">
        <v>7.1421999999999999</v>
      </c>
      <c r="R110" s="184">
        <v>4.9733000000000001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44347</v>
      </c>
      <c r="E111" s="184">
        <v>25.665099999999999</v>
      </c>
      <c r="F111" s="184">
        <v>7.2900000000000006E-2</v>
      </c>
      <c r="G111" s="184">
        <v>7.2900000000000006E-2</v>
      </c>
      <c r="H111" s="184">
        <v>0.18579999999999999</v>
      </c>
      <c r="I111" s="184">
        <v>0.30370000000000003</v>
      </c>
      <c r="J111" s="184">
        <v>0.377</v>
      </c>
      <c r="K111" s="184">
        <v>1.1305000000000001</v>
      </c>
      <c r="L111" s="184">
        <v>1.8856999999999999</v>
      </c>
      <c r="M111" s="184">
        <v>2.7381000000000002</v>
      </c>
      <c r="N111" s="184">
        <v>2.7323</v>
      </c>
      <c r="O111" s="184">
        <v>5.0831</v>
      </c>
      <c r="P111" s="184">
        <v>5.4511000000000003</v>
      </c>
      <c r="Q111" s="184">
        <v>6.7393000000000001</v>
      </c>
      <c r="R111" s="184">
        <v>4.2210999999999999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44347</v>
      </c>
      <c r="E112" s="184">
        <v>14.885999999999999</v>
      </c>
      <c r="F112" s="184">
        <v>0.13789999999999999</v>
      </c>
      <c r="G112" s="184">
        <v>0.13789999999999999</v>
      </c>
      <c r="H112" s="184">
        <v>0.21</v>
      </c>
      <c r="I112" s="184">
        <v>0.30730000000000002</v>
      </c>
      <c r="J112" s="184">
        <v>0.4088</v>
      </c>
      <c r="K112" s="184">
        <v>1.0974999999999999</v>
      </c>
      <c r="L112" s="184">
        <v>1.7546999999999999</v>
      </c>
      <c r="M112" s="184">
        <v>2.3149000000000002</v>
      </c>
      <c r="N112" s="184">
        <v>2.3022</v>
      </c>
      <c r="O112" s="184">
        <v>5.0217000000000001</v>
      </c>
      <c r="P112" s="184">
        <v>5.7731000000000003</v>
      </c>
      <c r="Q112" s="184">
        <v>6.3601000000000001</v>
      </c>
      <c r="R112" s="184">
        <v>4.2396000000000003</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44347</v>
      </c>
      <c r="E113" s="184">
        <v>14.321</v>
      </c>
      <c r="F113" s="184">
        <v>0.1321</v>
      </c>
      <c r="G113" s="184">
        <v>0.1321</v>
      </c>
      <c r="H113" s="184">
        <v>0.19589999999999999</v>
      </c>
      <c r="I113" s="184">
        <v>0.28010000000000002</v>
      </c>
      <c r="J113" s="184">
        <v>0.3483</v>
      </c>
      <c r="K113" s="184">
        <v>0.91469999999999996</v>
      </c>
      <c r="L113" s="184">
        <v>1.3940999999999999</v>
      </c>
      <c r="M113" s="184">
        <v>1.7803</v>
      </c>
      <c r="N113" s="184">
        <v>1.5847</v>
      </c>
      <c r="O113" s="184">
        <v>4.4047999999999998</v>
      </c>
      <c r="P113" s="184">
        <v>5.1604999999999999</v>
      </c>
      <c r="Q113" s="184">
        <v>5.7241999999999997</v>
      </c>
      <c r="R113" s="184">
        <v>3.585</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44347</v>
      </c>
      <c r="E114" s="184">
        <v>24.933599999999998</v>
      </c>
      <c r="F114" s="184">
        <v>0.16309999999999999</v>
      </c>
      <c r="G114" s="184">
        <v>0.16309999999999999</v>
      </c>
      <c r="H114" s="184">
        <v>0.2021</v>
      </c>
      <c r="I114" s="184">
        <v>0.28799999999999998</v>
      </c>
      <c r="J114" s="184">
        <v>0.40960000000000002</v>
      </c>
      <c r="K114" s="184">
        <v>1.1196999999999999</v>
      </c>
      <c r="L114" s="184">
        <v>1.9745999999999999</v>
      </c>
      <c r="M114" s="184">
        <v>2.694</v>
      </c>
      <c r="N114" s="184">
        <v>2.8843000000000001</v>
      </c>
      <c r="O114" s="184">
        <v>5.0507</v>
      </c>
      <c r="P114" s="184">
        <v>5.4524999999999997</v>
      </c>
      <c r="Q114" s="184">
        <v>6.6962000000000002</v>
      </c>
      <c r="R114" s="184">
        <v>4.4955999999999996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44347</v>
      </c>
      <c r="E115" s="184">
        <v>26.243600000000001</v>
      </c>
      <c r="F115" s="184">
        <v>0.16830000000000001</v>
      </c>
      <c r="G115" s="184">
        <v>0.16830000000000001</v>
      </c>
      <c r="H115" s="184">
        <v>0.21540000000000001</v>
      </c>
      <c r="I115" s="184">
        <v>0.31459999999999999</v>
      </c>
      <c r="J115" s="184">
        <v>0.46899999999999997</v>
      </c>
      <c r="K115" s="184">
        <v>1.3024</v>
      </c>
      <c r="L115" s="184">
        <v>2.3370000000000002</v>
      </c>
      <c r="M115" s="184">
        <v>3.2355</v>
      </c>
      <c r="N115" s="184">
        <v>3.6162000000000001</v>
      </c>
      <c r="O115" s="184">
        <v>5.7328000000000001</v>
      </c>
      <c r="P115" s="184">
        <v>6.1120999999999999</v>
      </c>
      <c r="Q115" s="184">
        <v>7.0060000000000002</v>
      </c>
      <c r="R115" s="184">
        <v>5.1989000000000001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44347</v>
      </c>
      <c r="E116" s="184">
        <v>10.7149</v>
      </c>
      <c r="F116" s="184">
        <v>0.1196</v>
      </c>
      <c r="G116" s="184">
        <v>0.1196</v>
      </c>
      <c r="H116" s="184">
        <v>0.1477</v>
      </c>
      <c r="I116" s="184">
        <v>0.29299999999999998</v>
      </c>
      <c r="J116" s="184">
        <v>0.41610000000000003</v>
      </c>
      <c r="K116" s="184">
        <v>1.1212</v>
      </c>
      <c r="L116" s="184">
        <v>1.841</v>
      </c>
      <c r="M116" s="184">
        <v>2.5604</v>
      </c>
      <c r="N116" s="184">
        <v>2.7355</v>
      </c>
      <c r="O116" s="184"/>
      <c r="P116" s="184"/>
      <c r="Q116" s="184">
        <v>4.0815999999999999</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44347</v>
      </c>
      <c r="E117" s="184">
        <v>10.577299999999999</v>
      </c>
      <c r="F117" s="184">
        <v>0.11360000000000001</v>
      </c>
      <c r="G117" s="184">
        <v>0.11360000000000001</v>
      </c>
      <c r="H117" s="184">
        <v>0.13350000000000001</v>
      </c>
      <c r="I117" s="184">
        <v>0.26450000000000001</v>
      </c>
      <c r="J117" s="184">
        <v>0.35289999999999999</v>
      </c>
      <c r="K117" s="184">
        <v>0.92749999999999999</v>
      </c>
      <c r="L117" s="184">
        <v>1.4570000000000001</v>
      </c>
      <c r="M117" s="184">
        <v>1.9892000000000001</v>
      </c>
      <c r="N117" s="184">
        <v>1.9656</v>
      </c>
      <c r="O117" s="184"/>
      <c r="P117" s="184"/>
      <c r="Q117" s="184">
        <v>3.3050999999999999</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44347</v>
      </c>
      <c r="E118" s="184">
        <v>26.165500000000002</v>
      </c>
      <c r="F118" s="184">
        <v>9.2600000000000002E-2</v>
      </c>
      <c r="G118" s="184">
        <v>9.2600000000000002E-2</v>
      </c>
      <c r="H118" s="184">
        <v>0.1681</v>
      </c>
      <c r="I118" s="184">
        <v>0.21490000000000001</v>
      </c>
      <c r="J118" s="184">
        <v>0.3417</v>
      </c>
      <c r="K118" s="184">
        <v>0.84950000000000003</v>
      </c>
      <c r="L118" s="184">
        <v>1.2554000000000001</v>
      </c>
      <c r="M118" s="184">
        <v>1.8314999999999999</v>
      </c>
      <c r="N118" s="184">
        <v>1.5525</v>
      </c>
      <c r="O118" s="184">
        <v>4.0434000000000001</v>
      </c>
      <c r="P118" s="184">
        <v>4.7428999999999997</v>
      </c>
      <c r="Q118" s="184">
        <v>6.6778000000000004</v>
      </c>
      <c r="R118" s="184">
        <v>3.121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44347</v>
      </c>
      <c r="E119" s="184">
        <v>27.1877</v>
      </c>
      <c r="F119" s="184">
        <v>9.5699999999999993E-2</v>
      </c>
      <c r="G119" s="184">
        <v>9.5699999999999993E-2</v>
      </c>
      <c r="H119" s="184">
        <v>0.17580000000000001</v>
      </c>
      <c r="I119" s="184">
        <v>0.23039999999999999</v>
      </c>
      <c r="J119" s="184">
        <v>0.37580000000000002</v>
      </c>
      <c r="K119" s="184">
        <v>0.95320000000000005</v>
      </c>
      <c r="L119" s="184">
        <v>1.4610000000000001</v>
      </c>
      <c r="M119" s="184">
        <v>2.1364000000000001</v>
      </c>
      <c r="N119" s="184">
        <v>1.9614</v>
      </c>
      <c r="O119" s="184">
        <v>4.4596999999999998</v>
      </c>
      <c r="P119" s="184">
        <v>5.1719999999999997</v>
      </c>
      <c r="Q119" s="184">
        <v>6.5296000000000003</v>
      </c>
      <c r="R119" s="184">
        <v>3.5339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44347</v>
      </c>
      <c r="E120" s="184">
        <v>29.291699999999999</v>
      </c>
      <c r="F120" s="184">
        <v>9.7699999999999995E-2</v>
      </c>
      <c r="G120" s="184">
        <v>9.7699999999999995E-2</v>
      </c>
      <c r="H120" s="184">
        <v>0.21279999999999999</v>
      </c>
      <c r="I120" s="184">
        <v>0.31990000000000002</v>
      </c>
      <c r="J120" s="184">
        <v>0.4</v>
      </c>
      <c r="K120" s="184">
        <v>1.2237</v>
      </c>
      <c r="L120" s="184">
        <v>2.1442000000000001</v>
      </c>
      <c r="M120" s="184">
        <v>3.0070000000000001</v>
      </c>
      <c r="N120" s="184">
        <v>3.0417999999999998</v>
      </c>
      <c r="O120" s="184">
        <v>5.2969999999999997</v>
      </c>
      <c r="P120" s="184">
        <v>5.6752000000000002</v>
      </c>
      <c r="Q120" s="184">
        <v>7.0946999999999996</v>
      </c>
      <c r="R120" s="184">
        <v>4.5907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44347</v>
      </c>
      <c r="E121" s="184">
        <v>30.559100000000001</v>
      </c>
      <c r="F121" s="184">
        <v>0.1022</v>
      </c>
      <c r="G121" s="184">
        <v>0.1022</v>
      </c>
      <c r="H121" s="184">
        <v>0.22370000000000001</v>
      </c>
      <c r="I121" s="184">
        <v>0.3412</v>
      </c>
      <c r="J121" s="184">
        <v>0.44829999999999998</v>
      </c>
      <c r="K121" s="184">
        <v>1.375</v>
      </c>
      <c r="L121" s="184">
        <v>2.4456000000000002</v>
      </c>
      <c r="M121" s="184">
        <v>3.452</v>
      </c>
      <c r="N121" s="184">
        <v>3.6326999999999998</v>
      </c>
      <c r="O121" s="184">
        <v>5.8495999999999997</v>
      </c>
      <c r="P121" s="184">
        <v>6.2114000000000003</v>
      </c>
      <c r="Q121" s="184">
        <v>7.2644000000000002</v>
      </c>
      <c r="R121" s="184">
        <v>5.1620999999999997</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44347</v>
      </c>
      <c r="E122" s="184">
        <v>15.72</v>
      </c>
      <c r="F122" s="184">
        <v>0.10829999999999999</v>
      </c>
      <c r="G122" s="184">
        <v>0.10829999999999999</v>
      </c>
      <c r="H122" s="184">
        <v>0.1784</v>
      </c>
      <c r="I122" s="184">
        <v>0.31269999999999998</v>
      </c>
      <c r="J122" s="184">
        <v>0.42159999999999997</v>
      </c>
      <c r="K122" s="184">
        <v>1.3735999999999999</v>
      </c>
      <c r="L122" s="184">
        <v>2.4104000000000001</v>
      </c>
      <c r="M122" s="184">
        <v>3.3938000000000001</v>
      </c>
      <c r="N122" s="184">
        <v>3.8102999999999998</v>
      </c>
      <c r="O122" s="184">
        <v>5.9351000000000003</v>
      </c>
      <c r="P122" s="184">
        <v>6.2984</v>
      </c>
      <c r="Q122" s="184">
        <v>6.7519</v>
      </c>
      <c r="R122" s="184">
        <v>5.3719000000000001</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44347</v>
      </c>
      <c r="E123" s="184">
        <v>15.09</v>
      </c>
      <c r="F123" s="184">
        <v>9.9500000000000005E-2</v>
      </c>
      <c r="G123" s="184">
        <v>9.9500000000000005E-2</v>
      </c>
      <c r="H123" s="184">
        <v>0.1593</v>
      </c>
      <c r="I123" s="184">
        <v>0.27910000000000001</v>
      </c>
      <c r="J123" s="184">
        <v>0.35909999999999997</v>
      </c>
      <c r="K123" s="184">
        <v>1.1869000000000001</v>
      </c>
      <c r="L123" s="184">
        <v>2.0421999999999998</v>
      </c>
      <c r="M123" s="184">
        <v>2.8839999999999999</v>
      </c>
      <c r="N123" s="184">
        <v>3.1724000000000001</v>
      </c>
      <c r="O123" s="184">
        <v>5.3335999999999997</v>
      </c>
      <c r="P123" s="184">
        <v>5.6802999999999999</v>
      </c>
      <c r="Q123" s="184">
        <v>6.1231</v>
      </c>
      <c r="R123" s="184">
        <v>4.7870999999999997</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44347</v>
      </c>
      <c r="E124" s="184">
        <v>11.209</v>
      </c>
      <c r="F124" s="184">
        <v>0.1179</v>
      </c>
      <c r="G124" s="184">
        <v>0.1179</v>
      </c>
      <c r="H124" s="184">
        <v>0.1787</v>
      </c>
      <c r="I124" s="184">
        <v>0.28360000000000002</v>
      </c>
      <c r="J124" s="184">
        <v>0.45169999999999999</v>
      </c>
      <c r="K124" s="184">
        <v>1.2319</v>
      </c>
      <c r="L124" s="184">
        <v>1.9816</v>
      </c>
      <c r="M124" s="184">
        <v>2.7528000000000001</v>
      </c>
      <c r="N124" s="184">
        <v>2.6775000000000002</v>
      </c>
      <c r="O124" s="184"/>
      <c r="P124" s="184"/>
      <c r="Q124" s="184">
        <v>4.9809999999999999</v>
      </c>
      <c r="R124" s="184">
        <v>4.5518000000000001</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44347</v>
      </c>
      <c r="E125" s="184">
        <v>11.0488</v>
      </c>
      <c r="F125" s="184">
        <v>0.1133</v>
      </c>
      <c r="G125" s="184">
        <v>0.1133</v>
      </c>
      <c r="H125" s="184">
        <v>0.1686</v>
      </c>
      <c r="I125" s="184">
        <v>0.26229999999999998</v>
      </c>
      <c r="J125" s="184">
        <v>0.40439999999999998</v>
      </c>
      <c r="K125" s="184">
        <v>1.0878000000000001</v>
      </c>
      <c r="L125" s="184">
        <v>1.6954</v>
      </c>
      <c r="M125" s="184">
        <v>2.3264</v>
      </c>
      <c r="N125" s="184">
        <v>2.0966999999999998</v>
      </c>
      <c r="O125" s="184"/>
      <c r="P125" s="184"/>
      <c r="Q125" s="184">
        <v>4.3392999999999997</v>
      </c>
      <c r="R125" s="184">
        <v>3.9205000000000001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44347</v>
      </c>
      <c r="E126" s="184">
        <v>10.284599999999999</v>
      </c>
      <c r="F126" s="184">
        <v>0.1305</v>
      </c>
      <c r="G126" s="184">
        <v>0.1305</v>
      </c>
      <c r="H126" s="184">
        <v>0.20949999999999999</v>
      </c>
      <c r="I126" s="184">
        <v>0.29349999999999998</v>
      </c>
      <c r="J126" s="184">
        <v>0.40610000000000002</v>
      </c>
      <c r="K126" s="184">
        <v>1.1408</v>
      </c>
      <c r="L126" s="184">
        <v>2.0388999999999999</v>
      </c>
      <c r="M126" s="184">
        <v>2.7433000000000001</v>
      </c>
      <c r="N126" s="184"/>
      <c r="O126" s="184"/>
      <c r="P126" s="184"/>
      <c r="Q126" s="184">
        <v>2.8460000000000001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44347</v>
      </c>
      <c r="E127" s="184">
        <v>10.217599999999999</v>
      </c>
      <c r="F127" s="184">
        <v>0.1225</v>
      </c>
      <c r="G127" s="184">
        <v>0.1225</v>
      </c>
      <c r="H127" s="184">
        <v>0.19220000000000001</v>
      </c>
      <c r="I127" s="184">
        <v>0.26100000000000001</v>
      </c>
      <c r="J127" s="184">
        <v>0.33289999999999997</v>
      </c>
      <c r="K127" s="184">
        <v>0.92049999999999998</v>
      </c>
      <c r="L127" s="184">
        <v>1.6009</v>
      </c>
      <c r="M127" s="184">
        <v>2.0933000000000002</v>
      </c>
      <c r="N127" s="184"/>
      <c r="O127" s="184"/>
      <c r="P127" s="184"/>
      <c r="Q127" s="184">
        <v>2.1760000000000002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44347</v>
      </c>
      <c r="E128" s="184">
        <v>10.394</v>
      </c>
      <c r="F128" s="184">
        <v>9.6299999999999997E-2</v>
      </c>
      <c r="G128" s="184">
        <v>9.6299999999999997E-2</v>
      </c>
      <c r="H128" s="184">
        <v>0.18310000000000001</v>
      </c>
      <c r="I128" s="184">
        <v>0.32819999999999999</v>
      </c>
      <c r="J128" s="184">
        <v>0.42509999999999998</v>
      </c>
      <c r="K128" s="184">
        <v>1.2962</v>
      </c>
      <c r="L128" s="184">
        <v>2.2528000000000001</v>
      </c>
      <c r="M128" s="184">
        <v>3.2892999999999999</v>
      </c>
      <c r="N128" s="184"/>
      <c r="O128" s="184"/>
      <c r="P128" s="184"/>
      <c r="Q128" s="184">
        <v>3.94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44347</v>
      </c>
      <c r="E129" s="184">
        <v>10.327</v>
      </c>
      <c r="F129" s="184">
        <v>8.72E-2</v>
      </c>
      <c r="G129" s="184">
        <v>8.72E-2</v>
      </c>
      <c r="H129" s="184">
        <v>0.17460000000000001</v>
      </c>
      <c r="I129" s="184">
        <v>0.31080000000000002</v>
      </c>
      <c r="J129" s="184">
        <v>0.36930000000000002</v>
      </c>
      <c r="K129" s="184">
        <v>1.1162000000000001</v>
      </c>
      <c r="L129" s="184">
        <v>1.8944000000000001</v>
      </c>
      <c r="M129" s="184">
        <v>2.7664</v>
      </c>
      <c r="N129" s="184"/>
      <c r="O129" s="184"/>
      <c r="P129" s="184"/>
      <c r="Q129" s="184">
        <v>3.27</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44347</v>
      </c>
      <c r="E130" s="184">
        <v>10.886100000000001</v>
      </c>
      <c r="F130" s="184">
        <v>1.0999999999999999E-2</v>
      </c>
      <c r="G130" s="184">
        <v>1.0999999999999999E-2</v>
      </c>
      <c r="H130" s="184">
        <v>2.5700000000000001E-2</v>
      </c>
      <c r="I130" s="184">
        <v>5.33E-2</v>
      </c>
      <c r="J130" s="184">
        <v>0.1205</v>
      </c>
      <c r="K130" s="184">
        <v>0.34939999999999999</v>
      </c>
      <c r="L130" s="184">
        <v>0.90469999999999995</v>
      </c>
      <c r="M130" s="184">
        <v>0.9224</v>
      </c>
      <c r="N130" s="184">
        <v>-0.25469999999999998</v>
      </c>
      <c r="O130" s="184"/>
      <c r="P130" s="184"/>
      <c r="Q130" s="184">
        <v>3.1252</v>
      </c>
      <c r="R130" s="184">
        <v>1.7856000000000001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44347</v>
      </c>
      <c r="E131" s="184">
        <v>10.7029</v>
      </c>
      <c r="F131" s="184">
        <v>5.5999999999999999E-3</v>
      </c>
      <c r="G131" s="184">
        <v>5.5999999999999999E-3</v>
      </c>
      <c r="H131" s="184">
        <v>1.21E-2</v>
      </c>
      <c r="I131" s="184">
        <v>2.52E-2</v>
      </c>
      <c r="J131" s="184">
        <v>5.8900000000000001E-2</v>
      </c>
      <c r="K131" s="184">
        <v>0.16</v>
      </c>
      <c r="L131" s="184">
        <v>0.51939999999999997</v>
      </c>
      <c r="M131" s="184">
        <v>0.37230000000000002</v>
      </c>
      <c r="N131" s="184">
        <v>-0.93669999999999998</v>
      </c>
      <c r="O131" s="184"/>
      <c r="P131" s="184"/>
      <c r="Q131" s="184">
        <v>2.4927999999999999</v>
      </c>
      <c r="R131" s="184">
        <v>1.2118</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44347</v>
      </c>
      <c r="E132" s="184">
        <v>20.994399999999999</v>
      </c>
      <c r="F132" s="184">
        <v>9.01E-2</v>
      </c>
      <c r="G132" s="184">
        <v>9.01E-2</v>
      </c>
      <c r="H132" s="184">
        <v>0.1923</v>
      </c>
      <c r="I132" s="184">
        <v>0.30480000000000002</v>
      </c>
      <c r="J132" s="184">
        <v>0.38829999999999998</v>
      </c>
      <c r="K132" s="184">
        <v>1.1802999999999999</v>
      </c>
      <c r="L132" s="184">
        <v>2.0270000000000001</v>
      </c>
      <c r="M132" s="184">
        <v>2.8597999999999999</v>
      </c>
      <c r="N132" s="184">
        <v>2.9597000000000002</v>
      </c>
      <c r="O132" s="184">
        <v>5.2751000000000001</v>
      </c>
      <c r="P132" s="184">
        <v>5.6985999999999999</v>
      </c>
      <c r="Q132" s="184">
        <v>7.2224000000000004</v>
      </c>
      <c r="R132" s="184">
        <v>4.5007999999999999</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44347</v>
      </c>
      <c r="E133" s="184">
        <v>22.025700000000001</v>
      </c>
      <c r="F133" s="184">
        <v>9.5399999999999999E-2</v>
      </c>
      <c r="G133" s="184">
        <v>9.5399999999999999E-2</v>
      </c>
      <c r="H133" s="184">
        <v>0.20519999999999999</v>
      </c>
      <c r="I133" s="184">
        <v>0.33069999999999999</v>
      </c>
      <c r="J133" s="184">
        <v>0.44550000000000001</v>
      </c>
      <c r="K133" s="184">
        <v>1.3552</v>
      </c>
      <c r="L133" s="184">
        <v>2.3742000000000001</v>
      </c>
      <c r="M133" s="184">
        <v>3.3765000000000001</v>
      </c>
      <c r="N133" s="184">
        <v>3.6629999999999998</v>
      </c>
      <c r="O133" s="184">
        <v>5.9943999999999997</v>
      </c>
      <c r="P133" s="184">
        <v>6.3887</v>
      </c>
      <c r="Q133" s="184">
        <v>7.3376000000000001</v>
      </c>
      <c r="R133" s="184">
        <v>5.2168999999999999</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44347</v>
      </c>
      <c r="E134" s="184">
        <v>15.2719</v>
      </c>
      <c r="F134" s="184">
        <v>7.5999999999999998E-2</v>
      </c>
      <c r="G134" s="184">
        <v>7.5999999999999998E-2</v>
      </c>
      <c r="H134" s="184">
        <v>0.15540000000000001</v>
      </c>
      <c r="I134" s="184">
        <v>0.2949</v>
      </c>
      <c r="J134" s="184">
        <v>0.4017</v>
      </c>
      <c r="K134" s="184">
        <v>1.2309000000000001</v>
      </c>
      <c r="L134" s="184">
        <v>2.2743000000000002</v>
      </c>
      <c r="M134" s="184">
        <v>3.3763999999999998</v>
      </c>
      <c r="N134" s="184">
        <v>3.5137</v>
      </c>
      <c r="O134" s="184">
        <v>5.4668999999999999</v>
      </c>
      <c r="P134" s="184">
        <v>5.9490999999999996</v>
      </c>
      <c r="Q134" s="184">
        <v>6.4598000000000004</v>
      </c>
      <c r="R134" s="184">
        <v>4.8202999999999996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44347</v>
      </c>
      <c r="E135" s="184">
        <v>14.699400000000001</v>
      </c>
      <c r="F135" s="184">
        <v>7.0800000000000002E-2</v>
      </c>
      <c r="G135" s="184">
        <v>7.0800000000000002E-2</v>
      </c>
      <c r="H135" s="184">
        <v>0.1431</v>
      </c>
      <c r="I135" s="184">
        <v>0.27010000000000001</v>
      </c>
      <c r="J135" s="184">
        <v>0.34749999999999998</v>
      </c>
      <c r="K135" s="184">
        <v>1.0664</v>
      </c>
      <c r="L135" s="184">
        <v>1.9447000000000001</v>
      </c>
      <c r="M135" s="184">
        <v>2.8858000000000001</v>
      </c>
      <c r="N135" s="184">
        <v>2.8540999999999999</v>
      </c>
      <c r="O135" s="184">
        <v>4.8617999999999997</v>
      </c>
      <c r="P135" s="184">
        <v>5.3448000000000002</v>
      </c>
      <c r="Q135" s="184">
        <v>5.8601000000000001</v>
      </c>
      <c r="R135" s="184">
        <v>4.2329999999999997</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44347</v>
      </c>
      <c r="E136" s="184">
        <v>11.659800000000001</v>
      </c>
      <c r="F136" s="184">
        <v>0.13739999999999999</v>
      </c>
      <c r="G136" s="184">
        <v>0.13739999999999999</v>
      </c>
      <c r="H136" s="184">
        <v>0.16750000000000001</v>
      </c>
      <c r="I136" s="184">
        <v>0.27779999999999999</v>
      </c>
      <c r="J136" s="184">
        <v>0.34770000000000001</v>
      </c>
      <c r="K136" s="184">
        <v>0.99439999999999995</v>
      </c>
      <c r="L136" s="184">
        <v>1.5290999999999999</v>
      </c>
      <c r="M136" s="184">
        <v>1.9534</v>
      </c>
      <c r="N136" s="184">
        <v>1.2601</v>
      </c>
      <c r="O136" s="184">
        <v>1.3954</v>
      </c>
      <c r="P136" s="184">
        <v>2.9607999999999999</v>
      </c>
      <c r="Q136" s="184">
        <v>3.0493000000000001</v>
      </c>
      <c r="R136" s="184">
        <v>2.5324</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44347</v>
      </c>
      <c r="E137" s="184">
        <v>11.992800000000001</v>
      </c>
      <c r="F137" s="184">
        <v>0.1411</v>
      </c>
      <c r="G137" s="184">
        <v>0.1411</v>
      </c>
      <c r="H137" s="184">
        <v>0.1762</v>
      </c>
      <c r="I137" s="184">
        <v>0.2944</v>
      </c>
      <c r="J137" s="184">
        <v>0.38419999999999999</v>
      </c>
      <c r="K137" s="184">
        <v>1.1069</v>
      </c>
      <c r="L137" s="184">
        <v>1.7468999999999999</v>
      </c>
      <c r="M137" s="184">
        <v>2.2787999999999999</v>
      </c>
      <c r="N137" s="184">
        <v>1.7002999999999999</v>
      </c>
      <c r="O137" s="184">
        <v>1.8637999999999999</v>
      </c>
      <c r="P137" s="184">
        <v>3.5264000000000002</v>
      </c>
      <c r="Q137" s="184">
        <v>3.6185</v>
      </c>
      <c r="R137" s="184">
        <v>2.9916</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44347</v>
      </c>
      <c r="E138" s="184">
        <v>27.511700000000001</v>
      </c>
      <c r="F138" s="184">
        <v>0.111</v>
      </c>
      <c r="G138" s="184">
        <v>0.111</v>
      </c>
      <c r="H138" s="184">
        <v>0.19009999999999999</v>
      </c>
      <c r="I138" s="184">
        <v>0.33110000000000001</v>
      </c>
      <c r="J138" s="184">
        <v>0.4168</v>
      </c>
      <c r="K138" s="184">
        <v>1.3112999999999999</v>
      </c>
      <c r="L138" s="184">
        <v>2.1764000000000001</v>
      </c>
      <c r="M138" s="184">
        <v>2.9510000000000001</v>
      </c>
      <c r="N138" s="184">
        <v>2.8975</v>
      </c>
      <c r="O138" s="184">
        <v>5.3764000000000003</v>
      </c>
      <c r="P138" s="184">
        <v>5.8654000000000002</v>
      </c>
      <c r="Q138" s="184">
        <v>6.9092000000000002</v>
      </c>
      <c r="R138" s="184">
        <v>4.5366</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44347</v>
      </c>
      <c r="E139" s="184">
        <v>26.405000000000001</v>
      </c>
      <c r="F139" s="184">
        <v>0.10730000000000001</v>
      </c>
      <c r="G139" s="184">
        <v>0.10730000000000001</v>
      </c>
      <c r="H139" s="184">
        <v>0.18140000000000001</v>
      </c>
      <c r="I139" s="184">
        <v>0.31380000000000002</v>
      </c>
      <c r="J139" s="184">
        <v>0.37819999999999998</v>
      </c>
      <c r="K139" s="184">
        <v>1.1934</v>
      </c>
      <c r="L139" s="184">
        <v>1.9431</v>
      </c>
      <c r="M139" s="184">
        <v>2.6055000000000001</v>
      </c>
      <c r="N139" s="184">
        <v>2.4331</v>
      </c>
      <c r="O139" s="184">
        <v>4.8552</v>
      </c>
      <c r="P139" s="184">
        <v>5.3281000000000001</v>
      </c>
      <c r="Q139" s="184">
        <v>6.8845999999999998</v>
      </c>
      <c r="R139" s="184">
        <v>4.0685000000000002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44347</v>
      </c>
      <c r="E140" s="184">
        <v>10.5989</v>
      </c>
      <c r="F140" s="184">
        <v>0.1077</v>
      </c>
      <c r="G140" s="184">
        <v>0.1077</v>
      </c>
      <c r="H140" s="184">
        <v>0.1749</v>
      </c>
      <c r="I140" s="184">
        <v>0.32090000000000002</v>
      </c>
      <c r="J140" s="184">
        <v>0.40739999999999998</v>
      </c>
      <c r="K140" s="184">
        <v>1.4219999999999999</v>
      </c>
      <c r="L140" s="184">
        <v>2.4117999999999999</v>
      </c>
      <c r="M140" s="184">
        <v>3.5716000000000001</v>
      </c>
      <c r="N140" s="184">
        <v>4.1844999999999999</v>
      </c>
      <c r="O140" s="184"/>
      <c r="P140" s="184"/>
      <c r="Q140" s="184">
        <v>4.5030999999999999</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44347</v>
      </c>
      <c r="E141" s="184">
        <v>10.502700000000001</v>
      </c>
      <c r="F141" s="184">
        <v>0.10199999999999999</v>
      </c>
      <c r="G141" s="184">
        <v>0.10199999999999999</v>
      </c>
      <c r="H141" s="184">
        <v>0.16120000000000001</v>
      </c>
      <c r="I141" s="184">
        <v>0.29409999999999997</v>
      </c>
      <c r="J141" s="184">
        <v>0.34489999999999998</v>
      </c>
      <c r="K141" s="184">
        <v>1.2327999999999999</v>
      </c>
      <c r="L141" s="184">
        <v>2.0392999999999999</v>
      </c>
      <c r="M141" s="184">
        <v>3.0222000000000002</v>
      </c>
      <c r="N141" s="184">
        <v>3.4514</v>
      </c>
      <c r="O141" s="184"/>
      <c r="P141" s="184"/>
      <c r="Q141" s="184">
        <v>3.7839999999999998</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44347</v>
      </c>
      <c r="E142" s="184">
        <v>11.582100000000001</v>
      </c>
      <c r="F142" s="184">
        <v>8.8099999999999998E-2</v>
      </c>
      <c r="G142" s="184">
        <v>8.8099999999999998E-2</v>
      </c>
      <c r="H142" s="184">
        <v>0.19550000000000001</v>
      </c>
      <c r="I142" s="184">
        <v>0.35</v>
      </c>
      <c r="J142" s="184">
        <v>0.46579999999999999</v>
      </c>
      <c r="K142" s="184">
        <v>1.4816</v>
      </c>
      <c r="L142" s="184">
        <v>2.4918999999999998</v>
      </c>
      <c r="M142" s="184">
        <v>3.629</v>
      </c>
      <c r="N142" s="184">
        <v>3.9695</v>
      </c>
      <c r="O142" s="184"/>
      <c r="P142" s="184"/>
      <c r="Q142" s="184">
        <v>6.1729000000000003</v>
      </c>
      <c r="R142" s="184">
        <v>5.7599</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44347</v>
      </c>
      <c r="E143" s="184">
        <v>11.3703</v>
      </c>
      <c r="F143" s="184">
        <v>8.1900000000000001E-2</v>
      </c>
      <c r="G143" s="184">
        <v>8.1900000000000001E-2</v>
      </c>
      <c r="H143" s="184">
        <v>0.18060000000000001</v>
      </c>
      <c r="I143" s="184">
        <v>0.32029999999999997</v>
      </c>
      <c r="J143" s="184">
        <v>0.4</v>
      </c>
      <c r="K143" s="184">
        <v>1.2782</v>
      </c>
      <c r="L143" s="184">
        <v>2.0966999999999998</v>
      </c>
      <c r="M143" s="184">
        <v>3.0451000000000001</v>
      </c>
      <c r="N143" s="184">
        <v>3.1852999999999998</v>
      </c>
      <c r="O143" s="184"/>
      <c r="P143" s="184"/>
      <c r="Q143" s="184">
        <v>5.3768000000000002</v>
      </c>
      <c r="R143" s="184">
        <v>4.9412000000000003</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44347</v>
      </c>
      <c r="E144" s="184">
        <v>11.2807</v>
      </c>
      <c r="F144" s="184">
        <v>5.7700000000000001E-2</v>
      </c>
      <c r="G144" s="184">
        <v>5.7700000000000001E-2</v>
      </c>
      <c r="H144" s="184">
        <v>0.15720000000000001</v>
      </c>
      <c r="I144" s="184">
        <v>0.29430000000000001</v>
      </c>
      <c r="J144" s="184">
        <v>0.39779999999999999</v>
      </c>
      <c r="K144" s="184">
        <v>1.3311999999999999</v>
      </c>
      <c r="L144" s="184">
        <v>2.0388000000000002</v>
      </c>
      <c r="M144" s="184">
        <v>2.9496000000000002</v>
      </c>
      <c r="N144" s="184">
        <v>3.1793</v>
      </c>
      <c r="O144" s="184"/>
      <c r="P144" s="184"/>
      <c r="Q144" s="184">
        <v>5.4356999999999998</v>
      </c>
      <c r="R144" s="184">
        <v>5.0053999999999998</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44347</v>
      </c>
      <c r="E145" s="184">
        <v>11.1539</v>
      </c>
      <c r="F145" s="184">
        <v>5.3800000000000001E-2</v>
      </c>
      <c r="G145" s="184">
        <v>5.3800000000000001E-2</v>
      </c>
      <c r="H145" s="184">
        <v>0.14810000000000001</v>
      </c>
      <c r="I145" s="184">
        <v>0.27600000000000002</v>
      </c>
      <c r="J145" s="184">
        <v>0.35720000000000002</v>
      </c>
      <c r="K145" s="184">
        <v>1.2425999999999999</v>
      </c>
      <c r="L145" s="184">
        <v>1.8258000000000001</v>
      </c>
      <c r="M145" s="184">
        <v>2.5882000000000001</v>
      </c>
      <c r="N145" s="184">
        <v>2.6873999999999998</v>
      </c>
      <c r="O145" s="184"/>
      <c r="P145" s="184"/>
      <c r="Q145" s="184">
        <v>4.9135</v>
      </c>
      <c r="R145" s="184">
        <v>4.4776999999999996</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44347</v>
      </c>
      <c r="E146" s="184">
        <v>28.729900000000001</v>
      </c>
      <c r="F146" s="184">
        <v>0.1105</v>
      </c>
      <c r="G146" s="184">
        <v>0.1105</v>
      </c>
      <c r="H146" s="184">
        <v>0.2026</v>
      </c>
      <c r="I146" s="184">
        <v>0.33110000000000001</v>
      </c>
      <c r="J146" s="184">
        <v>0.46229999999999999</v>
      </c>
      <c r="K146" s="184">
        <v>1.4359</v>
      </c>
      <c r="L146" s="184">
        <v>2.4093</v>
      </c>
      <c r="M146" s="184">
        <v>3.3668999999999998</v>
      </c>
      <c r="N146" s="184">
        <v>3.7252000000000001</v>
      </c>
      <c r="O146" s="184">
        <v>5.8620999999999999</v>
      </c>
      <c r="P146" s="184">
        <v>6.1779000000000002</v>
      </c>
      <c r="Q146" s="184">
        <v>6.9089999999999998</v>
      </c>
      <c r="R146" s="184">
        <v>5.1608999999999998</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44347</v>
      </c>
      <c r="E147" s="184">
        <v>27.608799999999999</v>
      </c>
      <c r="F147" s="184">
        <v>0.10589999999999999</v>
      </c>
      <c r="G147" s="184">
        <v>0.10589999999999999</v>
      </c>
      <c r="H147" s="184">
        <v>0.19159999999999999</v>
      </c>
      <c r="I147" s="184">
        <v>0.30919999999999997</v>
      </c>
      <c r="J147" s="184">
        <v>0.41389999999999999</v>
      </c>
      <c r="K147" s="184">
        <v>1.2869999999999999</v>
      </c>
      <c r="L147" s="184">
        <v>2.1175000000000002</v>
      </c>
      <c r="M147" s="184">
        <v>2.9287999999999998</v>
      </c>
      <c r="N147" s="184">
        <v>3.1410999999999998</v>
      </c>
      <c r="O147" s="184">
        <v>5.3156999999999996</v>
      </c>
      <c r="P147" s="184">
        <v>5.6393000000000004</v>
      </c>
      <c r="Q147" s="184">
        <v>7.0380000000000003</v>
      </c>
      <c r="R147" s="184">
        <v>4.601</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9.9899999999999989E-2</v>
      </c>
      <c r="G148" s="186">
        <v>9.9899999999999989E-2</v>
      </c>
      <c r="H148" s="186">
        <v>0.17664909090909081</v>
      </c>
      <c r="I148" s="186">
        <v>0.29326909090909081</v>
      </c>
      <c r="J148" s="186">
        <v>0.39093999999999995</v>
      </c>
      <c r="K148" s="186">
        <v>1.1704727272727271</v>
      </c>
      <c r="L148" s="186">
        <v>1.9792200000000002</v>
      </c>
      <c r="M148" s="186">
        <v>2.7710981818181808</v>
      </c>
      <c r="N148" s="186">
        <v>2.8127254901960774</v>
      </c>
      <c r="O148" s="186">
        <v>5.1491567567567555</v>
      </c>
      <c r="P148" s="186">
        <v>5.6114272727272709</v>
      </c>
      <c r="Q148" s="186">
        <v>5.670792727272727</v>
      </c>
      <c r="R148" s="186">
        <v>4.403912765957446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0.1011</v>
      </c>
      <c r="G149" s="186">
        <v>0.1011</v>
      </c>
      <c r="H149" s="186">
        <v>0.18140000000000001</v>
      </c>
      <c r="I149" s="186">
        <v>0.30480000000000002</v>
      </c>
      <c r="J149" s="186">
        <v>0.40439999999999998</v>
      </c>
      <c r="K149" s="186">
        <v>1.2309000000000001</v>
      </c>
      <c r="L149" s="186">
        <v>2.0388999999999999</v>
      </c>
      <c r="M149" s="186">
        <v>2.8858000000000001</v>
      </c>
      <c r="N149" s="186">
        <v>2.9028</v>
      </c>
      <c r="O149" s="186">
        <v>5.3156999999999996</v>
      </c>
      <c r="P149" s="186">
        <v>5.6802999999999999</v>
      </c>
      <c r="Q149" s="186">
        <v>6.2626999999999997</v>
      </c>
      <c r="R149" s="186">
        <v>4.5518000000000001</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44347</v>
      </c>
      <c r="E152" s="184">
        <v>68.739999999999995</v>
      </c>
      <c r="F152" s="184">
        <v>0.52649999999999997</v>
      </c>
      <c r="G152" s="184">
        <v>0.52649999999999997</v>
      </c>
      <c r="H152" s="184">
        <v>1.1180000000000001</v>
      </c>
      <c r="I152" s="184">
        <v>2.4441000000000002</v>
      </c>
      <c r="J152" s="184">
        <v>3.7115</v>
      </c>
      <c r="K152" s="184">
        <v>5.3163999999999998</v>
      </c>
      <c r="L152" s="184">
        <v>10.942500000000001</v>
      </c>
      <c r="M152" s="184">
        <v>22.509399999999999</v>
      </c>
      <c r="N152" s="184">
        <v>38.784599999999998</v>
      </c>
      <c r="O152" s="184">
        <v>10.9689</v>
      </c>
      <c r="P152" s="184">
        <v>11.892799999999999</v>
      </c>
      <c r="Q152" s="184">
        <v>9.5608000000000004</v>
      </c>
      <c r="R152" s="184">
        <v>13.047700000000001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44347</v>
      </c>
      <c r="E153" s="184">
        <v>74.3</v>
      </c>
      <c r="F153" s="184">
        <v>0.5413</v>
      </c>
      <c r="G153" s="184">
        <v>0.5413</v>
      </c>
      <c r="H153" s="184">
        <v>1.1435</v>
      </c>
      <c r="I153" s="184">
        <v>2.4969000000000001</v>
      </c>
      <c r="J153" s="184">
        <v>3.8144</v>
      </c>
      <c r="K153" s="184">
        <v>5.6597999999999997</v>
      </c>
      <c r="L153" s="184">
        <v>11.6286</v>
      </c>
      <c r="M153" s="184">
        <v>23.586200000000002</v>
      </c>
      <c r="N153" s="184">
        <v>40.427100000000003</v>
      </c>
      <c r="O153" s="184">
        <v>12.190300000000001</v>
      </c>
      <c r="P153" s="184">
        <v>13.091900000000001</v>
      </c>
      <c r="Q153" s="184">
        <v>12.5983</v>
      </c>
      <c r="R153" s="184">
        <v>14.3009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44347</v>
      </c>
      <c r="E154" s="184">
        <v>253.90799999999999</v>
      </c>
      <c r="F154" s="184">
        <v>0.45340000000000003</v>
      </c>
      <c r="G154" s="184">
        <v>0.45340000000000003</v>
      </c>
      <c r="H154" s="184">
        <v>0.81879999999999997</v>
      </c>
      <c r="I154" s="184">
        <v>3.27</v>
      </c>
      <c r="J154" s="184">
        <v>8.3170000000000002</v>
      </c>
      <c r="K154" s="184">
        <v>5.8906999999999998</v>
      </c>
      <c r="L154" s="184">
        <v>26.272099999999998</v>
      </c>
      <c r="M154" s="184">
        <v>37.694099999999999</v>
      </c>
      <c r="N154" s="184">
        <v>58.1952</v>
      </c>
      <c r="O154" s="184">
        <v>11.3246</v>
      </c>
      <c r="P154" s="184">
        <v>13.870200000000001</v>
      </c>
      <c r="Q154" s="184">
        <v>16.8842</v>
      </c>
      <c r="R154" s="184">
        <v>11.078200000000001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44347</v>
      </c>
      <c r="E155" s="184">
        <v>253.90799999999999</v>
      </c>
      <c r="F155" s="184">
        <v>0.45340000000000003</v>
      </c>
      <c r="G155" s="184">
        <v>0.45340000000000003</v>
      </c>
      <c r="H155" s="184">
        <v>0.81879999999999997</v>
      </c>
      <c r="I155" s="184">
        <v>3.27</v>
      </c>
      <c r="J155" s="184">
        <v>8.3170000000000002</v>
      </c>
      <c r="K155" s="184">
        <v>5.8906999999999998</v>
      </c>
      <c r="L155" s="184">
        <v>26.272099999999998</v>
      </c>
      <c r="M155" s="184">
        <v>37.694099999999999</v>
      </c>
      <c r="N155" s="184">
        <v>58.1952</v>
      </c>
      <c r="O155" s="184">
        <v>11.336499999999999</v>
      </c>
      <c r="P155" s="184">
        <v>12.8131</v>
      </c>
      <c r="Q155" s="184">
        <v>18.073399999999999</v>
      </c>
      <c r="R155" s="184">
        <v>11.078200000000001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44347</v>
      </c>
      <c r="E156" s="184">
        <v>267.41800000000001</v>
      </c>
      <c r="F156" s="184">
        <v>0.45829999999999999</v>
      </c>
      <c r="G156" s="184">
        <v>0.45829999999999999</v>
      </c>
      <c r="H156" s="184">
        <v>0.82989999999999997</v>
      </c>
      <c r="I156" s="184">
        <v>3.2932999999999999</v>
      </c>
      <c r="J156" s="184">
        <v>8.3712999999999997</v>
      </c>
      <c r="K156" s="184">
        <v>6.0500999999999996</v>
      </c>
      <c r="L156" s="184">
        <v>26.645399999999999</v>
      </c>
      <c r="M156" s="184">
        <v>38.2941</v>
      </c>
      <c r="N156" s="184">
        <v>59.106400000000001</v>
      </c>
      <c r="O156" s="184">
        <v>12.1318</v>
      </c>
      <c r="P156" s="184">
        <v>14.6721</v>
      </c>
      <c r="Q156" s="184">
        <v>13.2438</v>
      </c>
      <c r="R156" s="184">
        <v>11.729900000000001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44347</v>
      </c>
      <c r="E157" s="184">
        <v>267.41800000000001</v>
      </c>
      <c r="F157" s="184">
        <v>0.45829999999999999</v>
      </c>
      <c r="G157" s="184">
        <v>0.45829999999999999</v>
      </c>
      <c r="H157" s="184">
        <v>0.82989999999999997</v>
      </c>
      <c r="I157" s="184">
        <v>3.2932999999999999</v>
      </c>
      <c r="J157" s="184">
        <v>8.3712999999999997</v>
      </c>
      <c r="K157" s="184">
        <v>6.0500999999999996</v>
      </c>
      <c r="L157" s="184">
        <v>26.645399999999999</v>
      </c>
      <c r="M157" s="184">
        <v>38.2941</v>
      </c>
      <c r="N157" s="184">
        <v>59.106400000000001</v>
      </c>
      <c r="O157" s="184">
        <v>12.144500000000001</v>
      </c>
      <c r="P157" s="184">
        <v>13.824</v>
      </c>
      <c r="Q157" s="184">
        <v>13.951700000000001</v>
      </c>
      <c r="R157" s="184">
        <v>11.729900000000001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44347</v>
      </c>
      <c r="E158" s="184">
        <v>45.87</v>
      </c>
      <c r="F158" s="184">
        <v>0.35</v>
      </c>
      <c r="G158" s="184">
        <v>0.35</v>
      </c>
      <c r="H158" s="184">
        <v>0.6804</v>
      </c>
      <c r="I158" s="184">
        <v>1.7749999999999999</v>
      </c>
      <c r="J158" s="184">
        <v>3.0787</v>
      </c>
      <c r="K158" s="184">
        <v>3.7313000000000001</v>
      </c>
      <c r="L158" s="184">
        <v>11.932700000000001</v>
      </c>
      <c r="M158" s="184">
        <v>20.615300000000001</v>
      </c>
      <c r="N158" s="184">
        <v>37.048099999999998</v>
      </c>
      <c r="O158" s="184">
        <v>10.857200000000001</v>
      </c>
      <c r="P158" s="184">
        <v>11.365399999999999</v>
      </c>
      <c r="Q158" s="184">
        <v>11.135400000000001</v>
      </c>
      <c r="R158" s="184">
        <v>12.657299999999999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44347</v>
      </c>
      <c r="E159" s="184">
        <v>49.86</v>
      </c>
      <c r="F159" s="184">
        <v>0.36230000000000001</v>
      </c>
      <c r="G159" s="184">
        <v>0.36230000000000001</v>
      </c>
      <c r="H159" s="184">
        <v>0.68659999999999999</v>
      </c>
      <c r="I159" s="184">
        <v>1.7967</v>
      </c>
      <c r="J159" s="184">
        <v>3.1231</v>
      </c>
      <c r="K159" s="184">
        <v>3.8965999999999998</v>
      </c>
      <c r="L159" s="184">
        <v>12.272</v>
      </c>
      <c r="M159" s="184">
        <v>21.137</v>
      </c>
      <c r="N159" s="184">
        <v>37.848999999999997</v>
      </c>
      <c r="O159" s="184">
        <v>11.612</v>
      </c>
      <c r="P159" s="184">
        <v>12.418699999999999</v>
      </c>
      <c r="Q159" s="184">
        <v>13.409599999999999</v>
      </c>
      <c r="R159" s="184">
        <v>13.267799999999999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44347</v>
      </c>
      <c r="E160" s="184">
        <v>10.3559</v>
      </c>
      <c r="F160" s="184">
        <v>0.56420000000000003</v>
      </c>
      <c r="G160" s="184">
        <v>0.56420000000000003</v>
      </c>
      <c r="H160" s="184">
        <v>1.7739</v>
      </c>
      <c r="I160" s="184">
        <v>4.5522</v>
      </c>
      <c r="J160" s="184">
        <v>6.5871000000000004</v>
      </c>
      <c r="K160" s="184">
        <v>8.2302</v>
      </c>
      <c r="L160" s="184">
        <v>15.695499999999999</v>
      </c>
      <c r="M160" s="184">
        <v>21.063600000000001</v>
      </c>
      <c r="N160" s="184">
        <v>22.074000000000002</v>
      </c>
      <c r="O160" s="184"/>
      <c r="P160" s="184"/>
      <c r="Q160" s="184">
        <v>2.4996999999999998</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44347</v>
      </c>
      <c r="E161" s="184">
        <v>10.042899999999999</v>
      </c>
      <c r="F161" s="184">
        <v>0.54659999999999997</v>
      </c>
      <c r="G161" s="184">
        <v>0.54659999999999997</v>
      </c>
      <c r="H161" s="184">
        <v>1.7322</v>
      </c>
      <c r="I161" s="184">
        <v>4.4665999999999997</v>
      </c>
      <c r="J161" s="184">
        <v>6.3933999999999997</v>
      </c>
      <c r="K161" s="184">
        <v>7.5152999999999999</v>
      </c>
      <c r="L161" s="184">
        <v>14.370799999999999</v>
      </c>
      <c r="M161" s="184">
        <v>19.0764</v>
      </c>
      <c r="N161" s="184">
        <v>19.421900000000001</v>
      </c>
      <c r="O161" s="184"/>
      <c r="P161" s="184"/>
      <c r="Q161" s="184">
        <v>0.30270000000000002</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44347</v>
      </c>
      <c r="E162" s="184">
        <v>13.992000000000001</v>
      </c>
      <c r="F162" s="184">
        <v>0.47389999999999999</v>
      </c>
      <c r="G162" s="184">
        <v>0.47389999999999999</v>
      </c>
      <c r="H162" s="184">
        <v>1.0618000000000001</v>
      </c>
      <c r="I162" s="184">
        <v>2.109</v>
      </c>
      <c r="J162" s="184">
        <v>2.8218999999999999</v>
      </c>
      <c r="K162" s="184">
        <v>4.1536</v>
      </c>
      <c r="L162" s="184">
        <v>10.3035</v>
      </c>
      <c r="M162" s="184">
        <v>17.976400000000002</v>
      </c>
      <c r="N162" s="184">
        <v>35.607700000000001</v>
      </c>
      <c r="O162" s="184"/>
      <c r="P162" s="184"/>
      <c r="Q162" s="184">
        <v>12.614699999999999</v>
      </c>
      <c r="R162" s="184">
        <v>14.0769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44347</v>
      </c>
      <c r="E163" s="184">
        <v>13.551</v>
      </c>
      <c r="F163" s="184">
        <v>0.47449999999999998</v>
      </c>
      <c r="G163" s="184">
        <v>0.47449999999999998</v>
      </c>
      <c r="H163" s="184">
        <v>1.0439000000000001</v>
      </c>
      <c r="I163" s="184">
        <v>2.0636999999999999</v>
      </c>
      <c r="J163" s="184">
        <v>2.7136</v>
      </c>
      <c r="K163" s="184">
        <v>3.8231999999999999</v>
      </c>
      <c r="L163" s="184">
        <v>9.6092999999999993</v>
      </c>
      <c r="M163" s="184">
        <v>16.869299999999999</v>
      </c>
      <c r="N163" s="184">
        <v>33.916400000000003</v>
      </c>
      <c r="O163" s="184"/>
      <c r="P163" s="184"/>
      <c r="Q163" s="184">
        <v>11.346299999999999</v>
      </c>
      <c r="R163" s="184">
        <v>12.7925</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44347</v>
      </c>
      <c r="E164" s="184">
        <v>32.244999999999997</v>
      </c>
      <c r="F164" s="184">
        <v>0.38290000000000002</v>
      </c>
      <c r="G164" s="184">
        <v>0.38290000000000002</v>
      </c>
      <c r="H164" s="184">
        <v>0.83809999999999996</v>
      </c>
      <c r="I164" s="184">
        <v>1.2148000000000001</v>
      </c>
      <c r="J164" s="184">
        <v>1.9089</v>
      </c>
      <c r="K164" s="184">
        <v>3.2566999999999999</v>
      </c>
      <c r="L164" s="184">
        <v>6.7115</v>
      </c>
      <c r="M164" s="184">
        <v>11.613</v>
      </c>
      <c r="N164" s="184">
        <v>22.6279</v>
      </c>
      <c r="O164" s="184">
        <v>9.1068999999999996</v>
      </c>
      <c r="P164" s="184">
        <v>9.8603000000000005</v>
      </c>
      <c r="Q164" s="184">
        <v>12.4307</v>
      </c>
      <c r="R164" s="184">
        <v>10.873699999999999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44347</v>
      </c>
      <c r="E165" s="184">
        <v>29.427</v>
      </c>
      <c r="F165" s="184">
        <v>0.37180000000000002</v>
      </c>
      <c r="G165" s="184">
        <v>0.37180000000000002</v>
      </c>
      <c r="H165" s="184">
        <v>0.81189999999999996</v>
      </c>
      <c r="I165" s="184">
        <v>1.1619999999999999</v>
      </c>
      <c r="J165" s="184">
        <v>1.7954000000000001</v>
      </c>
      <c r="K165" s="184">
        <v>2.9060000000000001</v>
      </c>
      <c r="L165" s="184">
        <v>6.0049999999999999</v>
      </c>
      <c r="M165" s="184">
        <v>10.515599999999999</v>
      </c>
      <c r="N165" s="184">
        <v>21.024100000000001</v>
      </c>
      <c r="O165" s="184">
        <v>7.7854999999999999</v>
      </c>
      <c r="P165" s="184">
        <v>8.5642999999999994</v>
      </c>
      <c r="Q165" s="184">
        <v>11.0276</v>
      </c>
      <c r="R165" s="184">
        <v>9.4785000000000004</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44347</v>
      </c>
      <c r="E166" s="184">
        <v>113.8233</v>
      </c>
      <c r="F166" s="184">
        <v>0.4214</v>
      </c>
      <c r="G166" s="184">
        <v>0.4214</v>
      </c>
      <c r="H166" s="184">
        <v>0.90139999999999998</v>
      </c>
      <c r="I166" s="184">
        <v>2.5480999999999998</v>
      </c>
      <c r="J166" s="184">
        <v>4.2095000000000002</v>
      </c>
      <c r="K166" s="184">
        <v>5.1504000000000003</v>
      </c>
      <c r="L166" s="184">
        <v>13.623900000000001</v>
      </c>
      <c r="M166" s="184">
        <v>20.852399999999999</v>
      </c>
      <c r="N166" s="184">
        <v>36.938899999999997</v>
      </c>
      <c r="O166" s="184">
        <v>9.8521999999999998</v>
      </c>
      <c r="P166" s="184">
        <v>12.0059</v>
      </c>
      <c r="Q166" s="184">
        <v>15.8292</v>
      </c>
      <c r="R166" s="184">
        <v>10.919700000000001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44347</v>
      </c>
      <c r="E167" s="184">
        <v>122.31610000000001</v>
      </c>
      <c r="F167" s="184">
        <v>0.43180000000000002</v>
      </c>
      <c r="G167" s="184">
        <v>0.43180000000000002</v>
      </c>
      <c r="H167" s="184">
        <v>0.92810000000000004</v>
      </c>
      <c r="I167" s="184">
        <v>2.6015999999999999</v>
      </c>
      <c r="J167" s="184">
        <v>4.3434999999999997</v>
      </c>
      <c r="K167" s="184">
        <v>5.6</v>
      </c>
      <c r="L167" s="184">
        <v>14.446099999999999</v>
      </c>
      <c r="M167" s="184">
        <v>22.126899999999999</v>
      </c>
      <c r="N167" s="184">
        <v>38.855899999999998</v>
      </c>
      <c r="O167" s="184">
        <v>11.3224</v>
      </c>
      <c r="P167" s="184">
        <v>13.189500000000001</v>
      </c>
      <c r="Q167" s="184">
        <v>12.6143</v>
      </c>
      <c r="R167" s="184">
        <v>12.4199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44347</v>
      </c>
      <c r="E168" s="184">
        <v>13.8725</v>
      </c>
      <c r="F168" s="184">
        <v>0.39879999999999999</v>
      </c>
      <c r="G168" s="184">
        <v>0.39879999999999999</v>
      </c>
      <c r="H168" s="184">
        <v>1.0622</v>
      </c>
      <c r="I168" s="184">
        <v>2.0794999999999999</v>
      </c>
      <c r="J168" s="184">
        <v>3.4034</v>
      </c>
      <c r="K168" s="184">
        <v>3.8313999999999999</v>
      </c>
      <c r="L168" s="184">
        <v>11.604100000000001</v>
      </c>
      <c r="M168" s="184">
        <v>20.7606</v>
      </c>
      <c r="N168" s="184">
        <v>32.777900000000002</v>
      </c>
      <c r="O168" s="184"/>
      <c r="P168" s="184"/>
      <c r="Q168" s="184">
        <v>30.331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44347</v>
      </c>
      <c r="E169" s="184">
        <v>13.5486</v>
      </c>
      <c r="F169" s="184">
        <v>0.3831</v>
      </c>
      <c r="G169" s="184">
        <v>0.3831</v>
      </c>
      <c r="H169" s="184">
        <v>1.0245</v>
      </c>
      <c r="I169" s="184">
        <v>2.0049000000000001</v>
      </c>
      <c r="J169" s="184">
        <v>3.2368999999999999</v>
      </c>
      <c r="K169" s="184">
        <v>3.3479000000000001</v>
      </c>
      <c r="L169" s="184">
        <v>10.548500000000001</v>
      </c>
      <c r="M169" s="184">
        <v>19.066700000000001</v>
      </c>
      <c r="N169" s="184">
        <v>30.247399999999999</v>
      </c>
      <c r="O169" s="184"/>
      <c r="P169" s="184"/>
      <c r="Q169" s="184">
        <v>27.8627</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44347</v>
      </c>
      <c r="E170" s="184">
        <v>14.074400000000001</v>
      </c>
      <c r="F170" s="184">
        <v>0.44390000000000002</v>
      </c>
      <c r="G170" s="184">
        <v>0.44390000000000002</v>
      </c>
      <c r="H170" s="184">
        <v>0.77829999999999999</v>
      </c>
      <c r="I170" s="184">
        <v>1.9611000000000001</v>
      </c>
      <c r="J170" s="184">
        <v>3.2263999999999999</v>
      </c>
      <c r="K170" s="184">
        <v>4.3792999999999997</v>
      </c>
      <c r="L170" s="184">
        <v>13.590299999999999</v>
      </c>
      <c r="M170" s="184">
        <v>21.707699999999999</v>
      </c>
      <c r="N170" s="184">
        <v>34.595700000000001</v>
      </c>
      <c r="O170" s="184"/>
      <c r="P170" s="184"/>
      <c r="Q170" s="184">
        <v>15.7281</v>
      </c>
      <c r="R170" s="184">
        <v>15.168699999999999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44347</v>
      </c>
      <c r="E171" s="184">
        <v>13.4994</v>
      </c>
      <c r="F171" s="184">
        <v>0.43080000000000002</v>
      </c>
      <c r="G171" s="184">
        <v>0.43080000000000002</v>
      </c>
      <c r="H171" s="184">
        <v>0.74629999999999996</v>
      </c>
      <c r="I171" s="184">
        <v>1.8976</v>
      </c>
      <c r="J171" s="184">
        <v>3.0811000000000002</v>
      </c>
      <c r="K171" s="184">
        <v>3.9262999999999999</v>
      </c>
      <c r="L171" s="184">
        <v>12.624499999999999</v>
      </c>
      <c r="M171" s="184">
        <v>20.194500000000001</v>
      </c>
      <c r="N171" s="184">
        <v>32.365200000000002</v>
      </c>
      <c r="O171" s="184"/>
      <c r="P171" s="184"/>
      <c r="Q171" s="184">
        <v>13.683199999999999</v>
      </c>
      <c r="R171" s="184">
        <v>13.194100000000001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44347</v>
      </c>
      <c r="E172" s="184">
        <v>14.6</v>
      </c>
      <c r="F172" s="184">
        <v>0.41270000000000001</v>
      </c>
      <c r="G172" s="184">
        <v>0.41270000000000001</v>
      </c>
      <c r="H172" s="184">
        <v>0.89839999999999998</v>
      </c>
      <c r="I172" s="184">
        <v>1.6713</v>
      </c>
      <c r="J172" s="184">
        <v>2.3125</v>
      </c>
      <c r="K172" s="184">
        <v>3.0346000000000002</v>
      </c>
      <c r="L172" s="184">
        <v>8.6310000000000002</v>
      </c>
      <c r="M172" s="184">
        <v>18.7958</v>
      </c>
      <c r="N172" s="184">
        <v>36.960599999999999</v>
      </c>
      <c r="O172" s="184">
        <v>13.2059</v>
      </c>
      <c r="P172" s="184"/>
      <c r="Q172" s="184">
        <v>11.693899999999999</v>
      </c>
      <c r="R172" s="184">
        <v>15.870799999999999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44347</v>
      </c>
      <c r="E173" s="184">
        <v>14.25</v>
      </c>
      <c r="F173" s="184">
        <v>0.42280000000000001</v>
      </c>
      <c r="G173" s="184">
        <v>0.42280000000000001</v>
      </c>
      <c r="H173" s="184">
        <v>0.92069999999999996</v>
      </c>
      <c r="I173" s="184">
        <v>1.6405000000000001</v>
      </c>
      <c r="J173" s="184">
        <v>2.2238000000000002</v>
      </c>
      <c r="K173" s="184">
        <v>2.7397</v>
      </c>
      <c r="L173" s="184">
        <v>8.1183999999999994</v>
      </c>
      <c r="M173" s="184">
        <v>18.061299999999999</v>
      </c>
      <c r="N173" s="184">
        <v>35.714300000000001</v>
      </c>
      <c r="O173" s="184">
        <v>12.443899999999999</v>
      </c>
      <c r="P173" s="184"/>
      <c r="Q173" s="184">
        <v>10.9047</v>
      </c>
      <c r="R173" s="184">
        <v>15.004899999999999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0.44375909090909088</v>
      </c>
      <c r="G174" s="186">
        <v>0.44375909090909088</v>
      </c>
      <c r="H174" s="186">
        <v>0.97489090909090936</v>
      </c>
      <c r="I174" s="186">
        <v>2.4369181818181818</v>
      </c>
      <c r="J174" s="186">
        <v>4.3346227272727287</v>
      </c>
      <c r="K174" s="186">
        <v>4.7445590909090898</v>
      </c>
      <c r="L174" s="186">
        <v>14.02241818181818</v>
      </c>
      <c r="M174" s="186">
        <v>22.659295454545454</v>
      </c>
      <c r="N174" s="186">
        <v>37.356359090909088</v>
      </c>
      <c r="O174" s="186">
        <v>11.163042857142853</v>
      </c>
      <c r="P174" s="186">
        <v>12.297350000000002</v>
      </c>
      <c r="Q174" s="186">
        <v>13.532999999999999</v>
      </c>
      <c r="R174" s="186">
        <v>12.704977777777778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0.43785000000000002</v>
      </c>
      <c r="G175" s="186">
        <v>0.43785000000000002</v>
      </c>
      <c r="H175" s="186">
        <v>0.89989999999999992</v>
      </c>
      <c r="I175" s="186">
        <v>2.0942499999999997</v>
      </c>
      <c r="J175" s="186">
        <v>3.3201499999999999</v>
      </c>
      <c r="K175" s="186">
        <v>4.2664499999999999</v>
      </c>
      <c r="L175" s="186">
        <v>12.102350000000001</v>
      </c>
      <c r="M175" s="186">
        <v>20.8065</v>
      </c>
      <c r="N175" s="186">
        <v>36.326599999999999</v>
      </c>
      <c r="O175" s="186">
        <v>11.330549999999999</v>
      </c>
      <c r="P175" s="186">
        <v>12.6159</v>
      </c>
      <c r="Q175" s="186">
        <v>12.6145</v>
      </c>
      <c r="R175" s="186">
        <v>12.7249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44347</v>
      </c>
      <c r="E178" s="184">
        <v>286.98219999999998</v>
      </c>
      <c r="F178" s="184">
        <v>1.7597</v>
      </c>
      <c r="G178" s="184">
        <v>1.7597</v>
      </c>
      <c r="H178" s="184">
        <v>4.7992999999999997</v>
      </c>
      <c r="I178" s="184">
        <v>7.4177999999999997</v>
      </c>
      <c r="J178" s="184">
        <v>6.5274000000000001</v>
      </c>
      <c r="K178" s="184">
        <v>8.3291000000000004</v>
      </c>
      <c r="L178" s="184">
        <v>3.0354000000000001</v>
      </c>
      <c r="M178" s="184">
        <v>5.85</v>
      </c>
      <c r="N178" s="184">
        <v>6.9532999999999996</v>
      </c>
      <c r="O178" s="184">
        <v>9.0381</v>
      </c>
      <c r="P178" s="184">
        <v>8.3910999999999998</v>
      </c>
      <c r="Q178" s="184">
        <v>8.3874999999999993</v>
      </c>
      <c r="R178" s="184">
        <v>8.8015000000000008</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44347</v>
      </c>
      <c r="E179" s="184">
        <v>293.72789999999998</v>
      </c>
      <c r="F179" s="184">
        <v>2.0880000000000001</v>
      </c>
      <c r="G179" s="184">
        <v>2.0880000000000001</v>
      </c>
      <c r="H179" s="184">
        <v>5.1283000000000003</v>
      </c>
      <c r="I179" s="184">
        <v>7.7496</v>
      </c>
      <c r="J179" s="184">
        <v>6.9450000000000003</v>
      </c>
      <c r="K179" s="184">
        <v>8.6944999999999997</v>
      </c>
      <c r="L179" s="184">
        <v>3.3849</v>
      </c>
      <c r="M179" s="184">
        <v>6.2046999999999999</v>
      </c>
      <c r="N179" s="184">
        <v>7.3231999999999999</v>
      </c>
      <c r="O179" s="184">
        <v>9.3827999999999996</v>
      </c>
      <c r="P179" s="184">
        <v>8.7314000000000007</v>
      </c>
      <c r="Q179" s="184">
        <v>9.4414999999999996</v>
      </c>
      <c r="R179" s="184">
        <v>9.1554000000000002</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44347</v>
      </c>
      <c r="E180" s="184">
        <v>2118.0077999999999</v>
      </c>
      <c r="F180" s="184">
        <v>2.6286</v>
      </c>
      <c r="G180" s="184">
        <v>2.6286</v>
      </c>
      <c r="H180" s="184">
        <v>2.9653</v>
      </c>
      <c r="I180" s="184">
        <v>4.4581999999999997</v>
      </c>
      <c r="J180" s="184">
        <v>4.1204999999999998</v>
      </c>
      <c r="K180" s="184">
        <v>6.1999000000000004</v>
      </c>
      <c r="L180" s="184">
        <v>3.3448000000000002</v>
      </c>
      <c r="M180" s="184">
        <v>5.1108000000000002</v>
      </c>
      <c r="N180" s="184">
        <v>6.5510999999999999</v>
      </c>
      <c r="O180" s="184">
        <v>9.2659000000000002</v>
      </c>
      <c r="P180" s="184">
        <v>8.4406999999999996</v>
      </c>
      <c r="Q180" s="184">
        <v>8.6599000000000004</v>
      </c>
      <c r="R180" s="184">
        <v>8.5960000000000001</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44347</v>
      </c>
      <c r="E181" s="184">
        <v>2078.1734000000001</v>
      </c>
      <c r="F181" s="184">
        <v>2.3188</v>
      </c>
      <c r="G181" s="184">
        <v>2.3188</v>
      </c>
      <c r="H181" s="184">
        <v>2.6551999999999998</v>
      </c>
      <c r="I181" s="184">
        <v>4.1477000000000004</v>
      </c>
      <c r="J181" s="184">
        <v>3.8094999999999999</v>
      </c>
      <c r="K181" s="184">
        <v>5.8851000000000004</v>
      </c>
      <c r="L181" s="184">
        <v>3.0297999999999998</v>
      </c>
      <c r="M181" s="184">
        <v>4.7892999999999999</v>
      </c>
      <c r="N181" s="184">
        <v>6.2211999999999996</v>
      </c>
      <c r="O181" s="184">
        <v>8.9454999999999991</v>
      </c>
      <c r="P181" s="184">
        <v>8.1631</v>
      </c>
      <c r="Q181" s="184">
        <v>8.4832000000000001</v>
      </c>
      <c r="R181" s="184">
        <v>8.2664000000000009</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44347</v>
      </c>
      <c r="E182" s="184">
        <v>10.1532</v>
      </c>
      <c r="F182" s="184">
        <v>-0.4793</v>
      </c>
      <c r="G182" s="184">
        <v>-0.4793</v>
      </c>
      <c r="H182" s="184">
        <v>3.8546</v>
      </c>
      <c r="I182" s="184">
        <v>6.1257000000000001</v>
      </c>
      <c r="J182" s="184">
        <v>5.9324000000000003</v>
      </c>
      <c r="K182" s="184">
        <v>8.2208000000000006</v>
      </c>
      <c r="L182" s="184"/>
      <c r="M182" s="184"/>
      <c r="N182" s="184"/>
      <c r="O182" s="184"/>
      <c r="P182" s="184"/>
      <c r="Q182" s="184">
        <v>3.3889999999999998</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44347</v>
      </c>
      <c r="E183" s="184">
        <v>10.1334</v>
      </c>
      <c r="F183" s="184">
        <v>-0.84040000000000004</v>
      </c>
      <c r="G183" s="184">
        <v>-0.84040000000000004</v>
      </c>
      <c r="H183" s="184">
        <v>3.4499</v>
      </c>
      <c r="I183" s="184">
        <v>5.7241999999999997</v>
      </c>
      <c r="J183" s="184">
        <v>5.5334000000000003</v>
      </c>
      <c r="K183" s="184">
        <v>7.7980999999999998</v>
      </c>
      <c r="L183" s="184"/>
      <c r="M183" s="184"/>
      <c r="N183" s="184"/>
      <c r="O183" s="184"/>
      <c r="P183" s="184"/>
      <c r="Q183" s="184">
        <v>2.9510000000000001</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44347</v>
      </c>
      <c r="E184" s="184">
        <v>19.382400000000001</v>
      </c>
      <c r="F184" s="184">
        <v>-4.3296999999999999</v>
      </c>
      <c r="G184" s="184">
        <v>-4.3296999999999999</v>
      </c>
      <c r="H184" s="184">
        <v>-0.56489999999999996</v>
      </c>
      <c r="I184" s="184">
        <v>4.0820999999999996</v>
      </c>
      <c r="J184" s="184">
        <v>4.6532999999999998</v>
      </c>
      <c r="K184" s="184">
        <v>7.5129000000000001</v>
      </c>
      <c r="L184" s="184">
        <v>2.9590000000000001</v>
      </c>
      <c r="M184" s="184">
        <v>5.7087000000000003</v>
      </c>
      <c r="N184" s="184">
        <v>6.1630000000000003</v>
      </c>
      <c r="O184" s="184">
        <v>9.2777999999999992</v>
      </c>
      <c r="P184" s="184">
        <v>8.4010999999999996</v>
      </c>
      <c r="Q184" s="184">
        <v>8.9564000000000004</v>
      </c>
      <c r="R184" s="184">
        <v>9.0248000000000008</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44347</v>
      </c>
      <c r="E185" s="184">
        <v>18.918099999999999</v>
      </c>
      <c r="F185" s="184">
        <v>-4.6287000000000003</v>
      </c>
      <c r="G185" s="184">
        <v>-4.6287000000000003</v>
      </c>
      <c r="H185" s="184">
        <v>-0.82669999999999999</v>
      </c>
      <c r="I185" s="184">
        <v>3.8368000000000002</v>
      </c>
      <c r="J185" s="184">
        <v>4.4166999999999996</v>
      </c>
      <c r="K185" s="184">
        <v>7.2468000000000004</v>
      </c>
      <c r="L185" s="184">
        <v>2.6797</v>
      </c>
      <c r="M185" s="184">
        <v>5.4381000000000004</v>
      </c>
      <c r="N185" s="184">
        <v>5.8886000000000003</v>
      </c>
      <c r="O185" s="184">
        <v>8.9563000000000006</v>
      </c>
      <c r="P185" s="184">
        <v>8.0814000000000004</v>
      </c>
      <c r="Q185" s="184">
        <v>8.6144999999999996</v>
      </c>
      <c r="R185" s="184">
        <v>8.7246000000000006</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44347</v>
      </c>
      <c r="E186" s="184">
        <v>19.759799999999998</v>
      </c>
      <c r="F186" s="184">
        <v>-4.1855000000000002</v>
      </c>
      <c r="G186" s="184">
        <v>-4.1855000000000002</v>
      </c>
      <c r="H186" s="184">
        <v>0.79179999999999995</v>
      </c>
      <c r="I186" s="184">
        <v>8.2858000000000001</v>
      </c>
      <c r="J186" s="184">
        <v>9.3088999999999995</v>
      </c>
      <c r="K186" s="184">
        <v>15.2645</v>
      </c>
      <c r="L186" s="184">
        <v>3.6808999999999998</v>
      </c>
      <c r="M186" s="184">
        <v>6.6265000000000001</v>
      </c>
      <c r="N186" s="184">
        <v>7.4021999999999997</v>
      </c>
      <c r="O186" s="184">
        <v>10.8369</v>
      </c>
      <c r="P186" s="184">
        <v>8.9898000000000007</v>
      </c>
      <c r="Q186" s="184">
        <v>9.2256999999999998</v>
      </c>
      <c r="R186" s="184">
        <v>10.971399999999999</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44347</v>
      </c>
      <c r="E187" s="184">
        <v>19.317399999999999</v>
      </c>
      <c r="F187" s="184">
        <v>-4.4701000000000004</v>
      </c>
      <c r="G187" s="184">
        <v>-4.4701000000000004</v>
      </c>
      <c r="H187" s="184">
        <v>0.4859</v>
      </c>
      <c r="I187" s="184">
        <v>7.9737</v>
      </c>
      <c r="J187" s="184">
        <v>8.9976000000000003</v>
      </c>
      <c r="K187" s="184">
        <v>14.9398</v>
      </c>
      <c r="L187" s="184">
        <v>3.3487</v>
      </c>
      <c r="M187" s="184">
        <v>6.2751000000000001</v>
      </c>
      <c r="N187" s="184">
        <v>7.0376000000000003</v>
      </c>
      <c r="O187" s="184">
        <v>10.509</v>
      </c>
      <c r="P187" s="184">
        <v>8.6716999999999995</v>
      </c>
      <c r="Q187" s="184">
        <v>8.9056999999999995</v>
      </c>
      <c r="R187" s="184">
        <v>10.591200000000001</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44347</v>
      </c>
      <c r="E188" s="184">
        <v>17.717600000000001</v>
      </c>
      <c r="F188" s="184">
        <v>-1.5791999999999999</v>
      </c>
      <c r="G188" s="184">
        <v>-1.5791999999999999</v>
      </c>
      <c r="H188" s="184">
        <v>1.7664</v>
      </c>
      <c r="I188" s="184">
        <v>5.19</v>
      </c>
      <c r="J188" s="184">
        <v>5.8772000000000002</v>
      </c>
      <c r="K188" s="184">
        <v>8.4259000000000004</v>
      </c>
      <c r="L188" s="184">
        <v>3.5931999999999999</v>
      </c>
      <c r="M188" s="184">
        <v>5.7626999999999997</v>
      </c>
      <c r="N188" s="184">
        <v>6.0873999999999997</v>
      </c>
      <c r="O188" s="184">
        <v>9.1934000000000005</v>
      </c>
      <c r="P188" s="184">
        <v>8.1483000000000008</v>
      </c>
      <c r="Q188" s="184">
        <v>8.3842999999999996</v>
      </c>
      <c r="R188" s="184">
        <v>8.2175999999999991</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44347</v>
      </c>
      <c r="E189" s="184">
        <v>18.257300000000001</v>
      </c>
      <c r="F189" s="184">
        <v>-1.1994</v>
      </c>
      <c r="G189" s="184">
        <v>-1.1994</v>
      </c>
      <c r="H189" s="184">
        <v>2.1143000000000001</v>
      </c>
      <c r="I189" s="184">
        <v>5.5237999999999996</v>
      </c>
      <c r="J189" s="184">
        <v>6.2107999999999999</v>
      </c>
      <c r="K189" s="184">
        <v>8.7489000000000008</v>
      </c>
      <c r="L189" s="184">
        <v>3.9135</v>
      </c>
      <c r="M189" s="184">
        <v>6.0892999999999997</v>
      </c>
      <c r="N189" s="184">
        <v>6.4226000000000001</v>
      </c>
      <c r="O189" s="184">
        <v>9.5606000000000009</v>
      </c>
      <c r="P189" s="184">
        <v>8.5345999999999993</v>
      </c>
      <c r="Q189" s="184">
        <v>8.8430999999999997</v>
      </c>
      <c r="R189" s="184">
        <v>8.5629000000000008</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44347</v>
      </c>
      <c r="E190" s="184">
        <v>18.4998</v>
      </c>
      <c r="F190" s="184">
        <v>9.5435999999999996</v>
      </c>
      <c r="G190" s="184">
        <v>9.5435999999999996</v>
      </c>
      <c r="H190" s="184">
        <v>4.4570999999999996</v>
      </c>
      <c r="I190" s="184">
        <v>7.0655000000000001</v>
      </c>
      <c r="J190" s="184">
        <v>8.2162000000000006</v>
      </c>
      <c r="K190" s="184">
        <v>7.9770000000000003</v>
      </c>
      <c r="L190" s="184">
        <v>3.9110999999999998</v>
      </c>
      <c r="M190" s="184">
        <v>6.3475999999999999</v>
      </c>
      <c r="N190" s="184">
        <v>7.7813999999999997</v>
      </c>
      <c r="O190" s="184">
        <v>9.5106999999999999</v>
      </c>
      <c r="P190" s="184">
        <v>8.6617999999999995</v>
      </c>
      <c r="Q190" s="184">
        <v>8.9375</v>
      </c>
      <c r="R190" s="184">
        <v>9.2607999999999997</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44347</v>
      </c>
      <c r="E191" s="184">
        <v>18.0686</v>
      </c>
      <c r="F191" s="184">
        <v>9.0972000000000008</v>
      </c>
      <c r="G191" s="184">
        <v>9.0972000000000008</v>
      </c>
      <c r="H191" s="184">
        <v>4.0433000000000003</v>
      </c>
      <c r="I191" s="184">
        <v>6.6108000000000002</v>
      </c>
      <c r="J191" s="184">
        <v>7.7596999999999996</v>
      </c>
      <c r="K191" s="184">
        <v>7.516</v>
      </c>
      <c r="L191" s="184">
        <v>3.4462999999999999</v>
      </c>
      <c r="M191" s="184">
        <v>5.8730000000000002</v>
      </c>
      <c r="N191" s="184">
        <v>7.2896000000000001</v>
      </c>
      <c r="O191" s="184">
        <v>9.0162999999999993</v>
      </c>
      <c r="P191" s="184">
        <v>8.1808999999999994</v>
      </c>
      <c r="Q191" s="184">
        <v>8.5805000000000007</v>
      </c>
      <c r="R191" s="184">
        <v>8.7666000000000004</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44347</v>
      </c>
      <c r="E192" s="184">
        <v>25.240300000000001</v>
      </c>
      <c r="F192" s="184">
        <v>-24.102</v>
      </c>
      <c r="G192" s="184">
        <v>-24.102</v>
      </c>
      <c r="H192" s="184">
        <v>-5.7573999999999996</v>
      </c>
      <c r="I192" s="184">
        <v>1.1056999999999999</v>
      </c>
      <c r="J192" s="184">
        <v>4.4389000000000003</v>
      </c>
      <c r="K192" s="184">
        <v>5.4870000000000001</v>
      </c>
      <c r="L192" s="184">
        <v>3.3628</v>
      </c>
      <c r="M192" s="184">
        <v>5.8517999999999999</v>
      </c>
      <c r="N192" s="184">
        <v>6.4158999999999997</v>
      </c>
      <c r="O192" s="184">
        <v>8.2733000000000008</v>
      </c>
      <c r="P192" s="184">
        <v>7.9847999999999999</v>
      </c>
      <c r="Q192" s="184">
        <v>8.4457000000000004</v>
      </c>
      <c r="R192" s="184">
        <v>8.1016999999999992</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44347</v>
      </c>
      <c r="E193" s="184">
        <v>25.901299999999999</v>
      </c>
      <c r="F193" s="184">
        <v>-23.628499999999999</v>
      </c>
      <c r="G193" s="184">
        <v>-23.628499999999999</v>
      </c>
      <c r="H193" s="184">
        <v>-5.3093000000000004</v>
      </c>
      <c r="I193" s="184">
        <v>1.5509999999999999</v>
      </c>
      <c r="J193" s="184">
        <v>4.8887999999999998</v>
      </c>
      <c r="K193" s="184">
        <v>5.9438000000000004</v>
      </c>
      <c r="L193" s="184">
        <v>3.8241999999999998</v>
      </c>
      <c r="M193" s="184">
        <v>6.3262999999999998</v>
      </c>
      <c r="N193" s="184">
        <v>6.9</v>
      </c>
      <c r="O193" s="184">
        <v>8.7524999999999995</v>
      </c>
      <c r="P193" s="184">
        <v>8.3933</v>
      </c>
      <c r="Q193" s="184">
        <v>8.8712</v>
      </c>
      <c r="R193" s="184">
        <v>8.5966000000000005</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44347</v>
      </c>
      <c r="E194" s="184">
        <v>19.745799999999999</v>
      </c>
      <c r="F194" s="184">
        <v>-1.109</v>
      </c>
      <c r="G194" s="184">
        <v>-1.109</v>
      </c>
      <c r="H194" s="184">
        <v>1.6377999999999999</v>
      </c>
      <c r="I194" s="184">
        <v>4.5102000000000002</v>
      </c>
      <c r="J194" s="184">
        <v>4.3930999999999996</v>
      </c>
      <c r="K194" s="184">
        <v>7.3944999999999999</v>
      </c>
      <c r="L194" s="184">
        <v>3.3327</v>
      </c>
      <c r="M194" s="184">
        <v>5.4912999999999998</v>
      </c>
      <c r="N194" s="184">
        <v>6.9844999999999997</v>
      </c>
      <c r="O194" s="184">
        <v>10.021599999999999</v>
      </c>
      <c r="P194" s="184">
        <v>8.3680000000000003</v>
      </c>
      <c r="Q194" s="184">
        <v>8.609</v>
      </c>
      <c r="R194" s="184">
        <v>9.4138000000000002</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44347</v>
      </c>
      <c r="E195" s="184">
        <v>19.426400000000001</v>
      </c>
      <c r="F195" s="184">
        <v>-1.4402999999999999</v>
      </c>
      <c r="G195" s="184">
        <v>-1.4402999999999999</v>
      </c>
      <c r="H195" s="184">
        <v>1.2887</v>
      </c>
      <c r="I195" s="184">
        <v>4.1805000000000003</v>
      </c>
      <c r="J195" s="184">
        <v>4.0688000000000004</v>
      </c>
      <c r="K195" s="184">
        <v>7.0682999999999998</v>
      </c>
      <c r="L195" s="184">
        <v>3.0013999999999998</v>
      </c>
      <c r="M195" s="184">
        <v>5.1459999999999999</v>
      </c>
      <c r="N195" s="184">
        <v>6.6254</v>
      </c>
      <c r="O195" s="184">
        <v>9.6873000000000005</v>
      </c>
      <c r="P195" s="184">
        <v>8.093</v>
      </c>
      <c r="Q195" s="184">
        <v>8.3941999999999997</v>
      </c>
      <c r="R195" s="184">
        <v>9.0465</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44347</v>
      </c>
      <c r="E198" s="184">
        <v>1825.8244999999999</v>
      </c>
      <c r="F198" s="184">
        <v>-9.6872000000000007</v>
      </c>
      <c r="G198" s="184">
        <v>-9.6872000000000007</v>
      </c>
      <c r="H198" s="184">
        <v>-2.7037</v>
      </c>
      <c r="I198" s="184">
        <v>5.5891999999999999</v>
      </c>
      <c r="J198" s="184">
        <v>7.7690000000000001</v>
      </c>
      <c r="K198" s="184">
        <v>13.95</v>
      </c>
      <c r="L198" s="184">
        <v>2.5798999999999999</v>
      </c>
      <c r="M198" s="184">
        <v>4.9631999999999996</v>
      </c>
      <c r="N198" s="184">
        <v>5.9962</v>
      </c>
      <c r="O198" s="184">
        <v>8.1613000000000007</v>
      </c>
      <c r="P198" s="184">
        <v>7.4004000000000003</v>
      </c>
      <c r="Q198" s="184">
        <v>7.4076000000000004</v>
      </c>
      <c r="R198" s="184">
        <v>7.7675000000000001</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44347</v>
      </c>
      <c r="E199" s="184">
        <v>1925.2563</v>
      </c>
      <c r="F199" s="184">
        <v>-9.2674000000000003</v>
      </c>
      <c r="G199" s="184">
        <v>-9.2674000000000003</v>
      </c>
      <c r="H199" s="184">
        <v>-2.2839999999999998</v>
      </c>
      <c r="I199" s="184">
        <v>6.0109000000000004</v>
      </c>
      <c r="J199" s="184">
        <v>8.1921999999999997</v>
      </c>
      <c r="K199" s="184">
        <v>14.3858</v>
      </c>
      <c r="L199" s="184">
        <v>3.0064000000000002</v>
      </c>
      <c r="M199" s="184">
        <v>5.3990999999999998</v>
      </c>
      <c r="N199" s="184">
        <v>6.4425999999999997</v>
      </c>
      <c r="O199" s="184">
        <v>8.6245999999999992</v>
      </c>
      <c r="P199" s="184">
        <v>7.8486000000000002</v>
      </c>
      <c r="Q199" s="184">
        <v>8.0464000000000002</v>
      </c>
      <c r="R199" s="184">
        <v>8.2438000000000002</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44347</v>
      </c>
      <c r="E200" s="184">
        <v>10.2864</v>
      </c>
      <c r="F200" s="184">
        <v>-2.8380000000000001</v>
      </c>
      <c r="G200" s="184">
        <v>-2.8380000000000001</v>
      </c>
      <c r="H200" s="184">
        <v>1.4197</v>
      </c>
      <c r="I200" s="184">
        <v>5.1553000000000004</v>
      </c>
      <c r="J200" s="184">
        <v>4.4580000000000002</v>
      </c>
      <c r="K200" s="184">
        <v>8.3444000000000003</v>
      </c>
      <c r="L200" s="184">
        <v>3.677</v>
      </c>
      <c r="M200" s="184"/>
      <c r="N200" s="184"/>
      <c r="O200" s="184"/>
      <c r="P200" s="184"/>
      <c r="Q200" s="184">
        <v>4.7301000000000002</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44347</v>
      </c>
      <c r="E201" s="184">
        <v>10.252000000000001</v>
      </c>
      <c r="F201" s="184">
        <v>-3.4405999999999999</v>
      </c>
      <c r="G201" s="184">
        <v>-3.4405999999999999</v>
      </c>
      <c r="H201" s="184">
        <v>0.86480000000000001</v>
      </c>
      <c r="I201" s="184">
        <v>4.6111000000000004</v>
      </c>
      <c r="J201" s="184">
        <v>3.9062999999999999</v>
      </c>
      <c r="K201" s="184">
        <v>7.7808999999999999</v>
      </c>
      <c r="L201" s="184">
        <v>3.1160999999999999</v>
      </c>
      <c r="M201" s="184"/>
      <c r="N201" s="184"/>
      <c r="O201" s="184"/>
      <c r="P201" s="184"/>
      <c r="Q201" s="184">
        <v>4.1619999999999999</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44347</v>
      </c>
      <c r="E202" s="184">
        <v>50.972999999999999</v>
      </c>
      <c r="F202" s="184">
        <v>4.9428999999999998</v>
      </c>
      <c r="G202" s="184">
        <v>4.9428999999999998</v>
      </c>
      <c r="H202" s="184">
        <v>7.4269999999999996</v>
      </c>
      <c r="I202" s="184">
        <v>9.6204000000000001</v>
      </c>
      <c r="J202" s="184">
        <v>8.4029000000000007</v>
      </c>
      <c r="K202" s="184">
        <v>7.2184999999999997</v>
      </c>
      <c r="L202" s="184">
        <v>2.9866000000000001</v>
      </c>
      <c r="M202" s="184">
        <v>5.6524999999999999</v>
      </c>
      <c r="N202" s="184">
        <v>6.7046999999999999</v>
      </c>
      <c r="O202" s="184">
        <v>9.1912000000000003</v>
      </c>
      <c r="P202" s="184">
        <v>8.3422000000000001</v>
      </c>
      <c r="Q202" s="184">
        <v>7.5294999999999996</v>
      </c>
      <c r="R202" s="184">
        <v>8.7942</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44347</v>
      </c>
      <c r="E203" s="184">
        <v>52.232799999999997</v>
      </c>
      <c r="F203" s="184">
        <v>5.3365</v>
      </c>
      <c r="G203" s="184">
        <v>5.3365</v>
      </c>
      <c r="H203" s="184">
        <v>7.8282999999999996</v>
      </c>
      <c r="I203" s="184">
        <v>10.026199999999999</v>
      </c>
      <c r="J203" s="184">
        <v>8.8094000000000001</v>
      </c>
      <c r="K203" s="184">
        <v>7.6401000000000003</v>
      </c>
      <c r="L203" s="184">
        <v>3.4117999999999999</v>
      </c>
      <c r="M203" s="184">
        <v>6.0868000000000002</v>
      </c>
      <c r="N203" s="184">
        <v>7.1492000000000004</v>
      </c>
      <c r="O203" s="184">
        <v>9.5810999999999993</v>
      </c>
      <c r="P203" s="184">
        <v>8.7279</v>
      </c>
      <c r="Q203" s="184">
        <v>8.9794999999999998</v>
      </c>
      <c r="R203" s="184">
        <v>9.1876999999999995</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44347</v>
      </c>
      <c r="E204" s="184">
        <v>20.356200000000001</v>
      </c>
      <c r="F204" s="184">
        <v>-1.2549999999999999</v>
      </c>
      <c r="G204" s="184">
        <v>-1.2549999999999999</v>
      </c>
      <c r="H204" s="184">
        <v>1.3835999999999999</v>
      </c>
      <c r="I204" s="184">
        <v>5.5831999999999997</v>
      </c>
      <c r="J204" s="184">
        <v>5.5323000000000002</v>
      </c>
      <c r="K204" s="184">
        <v>7.8167</v>
      </c>
      <c r="L204" s="184">
        <v>3.13</v>
      </c>
      <c r="M204" s="184">
        <v>5.4793000000000003</v>
      </c>
      <c r="N204" s="184">
        <v>6.6078000000000001</v>
      </c>
      <c r="O204" s="184">
        <v>8.8736999999999995</v>
      </c>
      <c r="P204" s="184">
        <v>8.4068000000000005</v>
      </c>
      <c r="Q204" s="184">
        <v>8.4907000000000004</v>
      </c>
      <c r="R204" s="184">
        <v>9.1198999999999995</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44347</v>
      </c>
      <c r="E205" s="184">
        <v>19.627600000000001</v>
      </c>
      <c r="F205" s="184">
        <v>-1.6114999999999999</v>
      </c>
      <c r="G205" s="184">
        <v>-1.6114999999999999</v>
      </c>
      <c r="H205" s="184">
        <v>1.0097</v>
      </c>
      <c r="I205" s="184">
        <v>5.2039999999999997</v>
      </c>
      <c r="J205" s="184">
        <v>5.1574999999999998</v>
      </c>
      <c r="K205" s="184">
        <v>7.4234999999999998</v>
      </c>
      <c r="L205" s="184">
        <v>2.7311999999999999</v>
      </c>
      <c r="M205" s="184">
        <v>5.0685000000000002</v>
      </c>
      <c r="N205" s="184">
        <v>6.1858000000000004</v>
      </c>
      <c r="O205" s="184">
        <v>8.4349000000000007</v>
      </c>
      <c r="P205" s="184">
        <v>7.9391999999999996</v>
      </c>
      <c r="Q205" s="184">
        <v>5.0438999999999998</v>
      </c>
      <c r="R205" s="184">
        <v>8.6895000000000007</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44347</v>
      </c>
      <c r="E206" s="184">
        <v>27.646799999999999</v>
      </c>
      <c r="F206" s="184">
        <v>-2.4639000000000002</v>
      </c>
      <c r="G206" s="184">
        <v>-2.4639000000000002</v>
      </c>
      <c r="H206" s="184">
        <v>0.75449999999999995</v>
      </c>
      <c r="I206" s="184">
        <v>4.0518000000000001</v>
      </c>
      <c r="J206" s="184">
        <v>3.8069000000000002</v>
      </c>
      <c r="K206" s="184">
        <v>5.7047999999999996</v>
      </c>
      <c r="L206" s="184">
        <v>2.1417999999999999</v>
      </c>
      <c r="M206" s="184">
        <v>4.0774999999999997</v>
      </c>
      <c r="N206" s="184">
        <v>5.0410000000000004</v>
      </c>
      <c r="O206" s="184">
        <v>8.1183999999999994</v>
      </c>
      <c r="P206" s="184">
        <v>7.4729000000000001</v>
      </c>
      <c r="Q206" s="184">
        <v>7.5263999999999998</v>
      </c>
      <c r="R206" s="184">
        <v>7.3506999999999998</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44347</v>
      </c>
      <c r="E207" s="184">
        <v>29.1831</v>
      </c>
      <c r="F207" s="184">
        <v>-1.9175</v>
      </c>
      <c r="G207" s="184">
        <v>-1.9175</v>
      </c>
      <c r="H207" s="184">
        <v>1.3225</v>
      </c>
      <c r="I207" s="184">
        <v>4.609</v>
      </c>
      <c r="J207" s="184">
        <v>4.3613999999999997</v>
      </c>
      <c r="K207" s="184">
        <v>6.2652999999999999</v>
      </c>
      <c r="L207" s="184">
        <v>2.6987999999999999</v>
      </c>
      <c r="M207" s="184">
        <v>4.6360000000000001</v>
      </c>
      <c r="N207" s="184">
        <v>5.6135999999999999</v>
      </c>
      <c r="O207" s="184">
        <v>8.7042000000000002</v>
      </c>
      <c r="P207" s="184">
        <v>8.1196000000000002</v>
      </c>
      <c r="Q207" s="184">
        <v>8.0876000000000001</v>
      </c>
      <c r="R207" s="184">
        <v>7.9330999999999996</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44347</v>
      </c>
      <c r="E208" s="184">
        <v>10.371</v>
      </c>
      <c r="F208" s="184">
        <v>-3.0493999999999999</v>
      </c>
      <c r="G208" s="184">
        <v>-3.0493999999999999</v>
      </c>
      <c r="H208" s="184">
        <v>0.9052</v>
      </c>
      <c r="I208" s="184">
        <v>5.0879000000000003</v>
      </c>
      <c r="J208" s="184">
        <v>5.5206</v>
      </c>
      <c r="K208" s="184">
        <v>8.3333999999999993</v>
      </c>
      <c r="L208" s="184">
        <v>3.4218000000000002</v>
      </c>
      <c r="M208" s="184">
        <v>5.2450999999999999</v>
      </c>
      <c r="N208" s="184"/>
      <c r="O208" s="184"/>
      <c r="P208" s="184"/>
      <c r="Q208" s="184">
        <v>4.3541999999999996</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44347</v>
      </c>
      <c r="E209" s="184">
        <v>10.3308</v>
      </c>
      <c r="F209" s="184">
        <v>-3.5320999999999998</v>
      </c>
      <c r="G209" s="184">
        <v>-3.5320999999999998</v>
      </c>
      <c r="H209" s="184">
        <v>0.45429999999999998</v>
      </c>
      <c r="I209" s="184">
        <v>4.6265000000000001</v>
      </c>
      <c r="J209" s="184">
        <v>5.0707000000000004</v>
      </c>
      <c r="K209" s="184">
        <v>7.8689999999999998</v>
      </c>
      <c r="L209" s="184">
        <v>2.9659</v>
      </c>
      <c r="M209" s="184">
        <v>4.7773000000000003</v>
      </c>
      <c r="N209" s="184"/>
      <c r="O209" s="184"/>
      <c r="P209" s="184"/>
      <c r="Q209" s="184">
        <v>3.8824000000000001</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44347</v>
      </c>
      <c r="E210" s="184">
        <v>16.310099999999998</v>
      </c>
      <c r="F210" s="184">
        <v>3.2084999999999999</v>
      </c>
      <c r="G210" s="184">
        <v>3.2084999999999999</v>
      </c>
      <c r="H210" s="184">
        <v>4.2874999999999996</v>
      </c>
      <c r="I210" s="184">
        <v>5.7672999999999996</v>
      </c>
      <c r="J210" s="184">
        <v>5.5631000000000004</v>
      </c>
      <c r="K210" s="184">
        <v>8.6346000000000007</v>
      </c>
      <c r="L210" s="184">
        <v>3.2397999999999998</v>
      </c>
      <c r="M210" s="184">
        <v>5.7641</v>
      </c>
      <c r="N210" s="184">
        <v>6.6852999999999998</v>
      </c>
      <c r="O210" s="184">
        <v>9.2881</v>
      </c>
      <c r="P210" s="184">
        <v>8.2964000000000002</v>
      </c>
      <c r="Q210" s="184">
        <v>8.4228000000000005</v>
      </c>
      <c r="R210" s="184">
        <v>9.1142000000000003</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44347</v>
      </c>
      <c r="E211" s="184">
        <v>16.633199999999999</v>
      </c>
      <c r="F211" s="184">
        <v>3.7315999999999998</v>
      </c>
      <c r="G211" s="184">
        <v>3.7315999999999998</v>
      </c>
      <c r="H211" s="184">
        <v>4.7694000000000001</v>
      </c>
      <c r="I211" s="184">
        <v>6.2375999999999996</v>
      </c>
      <c r="J211" s="184">
        <v>6.0263999999999998</v>
      </c>
      <c r="K211" s="184">
        <v>9.1076999999999995</v>
      </c>
      <c r="L211" s="184">
        <v>3.7235</v>
      </c>
      <c r="M211" s="184">
        <v>6.2666000000000004</v>
      </c>
      <c r="N211" s="184">
        <v>7.2023000000000001</v>
      </c>
      <c r="O211" s="184">
        <v>9.7772000000000006</v>
      </c>
      <c r="P211" s="184">
        <v>8.6762999999999995</v>
      </c>
      <c r="Q211" s="184">
        <v>8.7750000000000004</v>
      </c>
      <c r="R211" s="184">
        <v>9.6225000000000005</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44347</v>
      </c>
      <c r="E212" s="184">
        <v>19.249600000000001</v>
      </c>
      <c r="F212" s="184">
        <v>-8.9054000000000002</v>
      </c>
      <c r="G212" s="184">
        <v>-8.9054000000000002</v>
      </c>
      <c r="H212" s="184">
        <v>-0.73129999999999995</v>
      </c>
      <c r="I212" s="184">
        <v>5.8097000000000003</v>
      </c>
      <c r="J212" s="184">
        <v>6.0557999999999996</v>
      </c>
      <c r="K212" s="184">
        <v>7.3038999999999996</v>
      </c>
      <c r="L212" s="184">
        <v>3.1362000000000001</v>
      </c>
      <c r="M212" s="184">
        <v>5.5430999999999999</v>
      </c>
      <c r="N212" s="184">
        <v>6.1965000000000003</v>
      </c>
      <c r="O212" s="184">
        <v>8.7956000000000003</v>
      </c>
      <c r="P212" s="184">
        <v>7.8109000000000002</v>
      </c>
      <c r="Q212" s="184">
        <v>8.2767999999999997</v>
      </c>
      <c r="R212" s="184">
        <v>8.4619999999999997</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44347</v>
      </c>
      <c r="E213" s="184">
        <v>20.023700000000002</v>
      </c>
      <c r="F213" s="184">
        <v>-8.3793000000000006</v>
      </c>
      <c r="G213" s="184">
        <v>-8.3793000000000006</v>
      </c>
      <c r="H213" s="184">
        <v>-0.2344</v>
      </c>
      <c r="I213" s="184">
        <v>6.3040000000000003</v>
      </c>
      <c r="J213" s="184">
        <v>6.5335999999999999</v>
      </c>
      <c r="K213" s="184">
        <v>7.7877000000000001</v>
      </c>
      <c r="L213" s="184">
        <v>3.609</v>
      </c>
      <c r="M213" s="184">
        <v>6.0270000000000001</v>
      </c>
      <c r="N213" s="184">
        <v>6.6932</v>
      </c>
      <c r="O213" s="184">
        <v>9.3237000000000005</v>
      </c>
      <c r="P213" s="184">
        <v>8.3420000000000005</v>
      </c>
      <c r="Q213" s="184">
        <v>8.7964000000000002</v>
      </c>
      <c r="R213" s="184">
        <v>8.9682999999999993</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44347</v>
      </c>
      <c r="E214" s="184">
        <v>2586.5785000000001</v>
      </c>
      <c r="F214" s="184">
        <v>4.4852999999999996</v>
      </c>
      <c r="G214" s="184">
        <v>4.4852999999999996</v>
      </c>
      <c r="H214" s="184">
        <v>7.3399000000000001</v>
      </c>
      <c r="I214" s="184">
        <v>8.9468999999999994</v>
      </c>
      <c r="J214" s="184">
        <v>5.9706999999999999</v>
      </c>
      <c r="K214" s="184">
        <v>6.7598000000000003</v>
      </c>
      <c r="L214" s="184">
        <v>2.5464000000000002</v>
      </c>
      <c r="M214" s="184">
        <v>5.7676999999999996</v>
      </c>
      <c r="N214" s="184">
        <v>6.4714</v>
      </c>
      <c r="O214" s="184">
        <v>9.0602999999999998</v>
      </c>
      <c r="P214" s="184">
        <v>8.4258000000000006</v>
      </c>
      <c r="Q214" s="184">
        <v>8.8493999999999993</v>
      </c>
      <c r="R214" s="184">
        <v>8.8899000000000008</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44347</v>
      </c>
      <c r="E215" s="184">
        <v>2480.2523000000001</v>
      </c>
      <c r="F215" s="184">
        <v>4.0148999999999999</v>
      </c>
      <c r="G215" s="184">
        <v>4.0148999999999999</v>
      </c>
      <c r="H215" s="184">
        <v>6.8693</v>
      </c>
      <c r="I215" s="184">
        <v>8.4753000000000007</v>
      </c>
      <c r="J215" s="184">
        <v>5.4983000000000004</v>
      </c>
      <c r="K215" s="184">
        <v>6.2816999999999998</v>
      </c>
      <c r="L215" s="184">
        <v>2.0716000000000001</v>
      </c>
      <c r="M215" s="184">
        <v>5.2786999999999997</v>
      </c>
      <c r="N215" s="184">
        <v>5.9715999999999996</v>
      </c>
      <c r="O215" s="184">
        <v>8.5391999999999992</v>
      </c>
      <c r="P215" s="184">
        <v>7.8581000000000003</v>
      </c>
      <c r="Q215" s="184">
        <v>8.1096000000000004</v>
      </c>
      <c r="R215" s="184">
        <v>8.3796999999999997</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44347</v>
      </c>
      <c r="E216" s="184">
        <v>34.095700000000001</v>
      </c>
      <c r="F216" s="184">
        <v>2.6055000000000001</v>
      </c>
      <c r="G216" s="184">
        <v>2.6055000000000001</v>
      </c>
      <c r="H216" s="184">
        <v>2.9073000000000002</v>
      </c>
      <c r="I216" s="184">
        <v>3.1695000000000002</v>
      </c>
      <c r="J216" s="184">
        <v>3.0259</v>
      </c>
      <c r="K216" s="184">
        <v>3.5303</v>
      </c>
      <c r="L216" s="184">
        <v>3.1356000000000002</v>
      </c>
      <c r="M216" s="184">
        <v>3.8540000000000001</v>
      </c>
      <c r="N216" s="184">
        <v>4.7849000000000004</v>
      </c>
      <c r="O216" s="184">
        <v>8.0510000000000002</v>
      </c>
      <c r="P216" s="184">
        <v>7.1115000000000004</v>
      </c>
      <c r="Q216" s="184">
        <v>7.7525000000000004</v>
      </c>
      <c r="R216" s="184">
        <v>7.2125000000000004</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44347</v>
      </c>
      <c r="E217" s="184">
        <v>34.376100000000001</v>
      </c>
      <c r="F217" s="184">
        <v>2.7967</v>
      </c>
      <c r="G217" s="184">
        <v>2.7967</v>
      </c>
      <c r="H217" s="184">
        <v>3.081</v>
      </c>
      <c r="I217" s="184">
        <v>3.3412999999999999</v>
      </c>
      <c r="J217" s="184">
        <v>3.0804</v>
      </c>
      <c r="K217" s="184">
        <v>3.6831</v>
      </c>
      <c r="L217" s="184">
        <v>3.3212999999999999</v>
      </c>
      <c r="M217" s="184">
        <v>4.0244</v>
      </c>
      <c r="N217" s="184">
        <v>4.9489999999999998</v>
      </c>
      <c r="O217" s="184">
        <v>8.2028999999999996</v>
      </c>
      <c r="P217" s="184">
        <v>7.2236000000000002</v>
      </c>
      <c r="Q217" s="184">
        <v>7.867</v>
      </c>
      <c r="R217" s="184">
        <v>7.3672000000000004</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44347</v>
      </c>
      <c r="E218" s="184">
        <v>11.4589</v>
      </c>
      <c r="F218" s="184">
        <v>-1.6986000000000001</v>
      </c>
      <c r="G218" s="184">
        <v>-1.6986000000000001</v>
      </c>
      <c r="H218" s="184">
        <v>6.3327999999999998</v>
      </c>
      <c r="I218" s="184">
        <v>9.2931000000000008</v>
      </c>
      <c r="J218" s="184">
        <v>7.3304</v>
      </c>
      <c r="K218" s="184">
        <v>8.4304000000000006</v>
      </c>
      <c r="L218" s="184">
        <v>3.2429000000000001</v>
      </c>
      <c r="M218" s="184">
        <v>6.2264999999999997</v>
      </c>
      <c r="N218" s="184">
        <v>7.6463999999999999</v>
      </c>
      <c r="O218" s="184"/>
      <c r="P218" s="184"/>
      <c r="Q218" s="184">
        <v>8.6522000000000006</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44347</v>
      </c>
      <c r="E219" s="184">
        <v>11.361700000000001</v>
      </c>
      <c r="F219" s="184">
        <v>-2.2484000000000002</v>
      </c>
      <c r="G219" s="184">
        <v>-2.2484000000000002</v>
      </c>
      <c r="H219" s="184">
        <v>5.8810000000000002</v>
      </c>
      <c r="I219" s="184">
        <v>8.8414000000000001</v>
      </c>
      <c r="J219" s="184">
        <v>6.8901000000000003</v>
      </c>
      <c r="K219" s="184">
        <v>7.9409999999999998</v>
      </c>
      <c r="L219" s="184">
        <v>2.7484999999999999</v>
      </c>
      <c r="M219" s="184">
        <v>5.7104999999999997</v>
      </c>
      <c r="N219" s="184">
        <v>7.1135000000000002</v>
      </c>
      <c r="O219" s="184"/>
      <c r="P219" s="184"/>
      <c r="Q219" s="184">
        <v>8.0897000000000006</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44347</v>
      </c>
      <c r="E220" s="184">
        <v>1018.3904</v>
      </c>
      <c r="F220" s="184">
        <v>-13.3552</v>
      </c>
      <c r="G220" s="184">
        <v>-13.3552</v>
      </c>
      <c r="H220" s="184">
        <v>0.58530000000000004</v>
      </c>
      <c r="I220" s="184">
        <v>6.3739999999999997</v>
      </c>
      <c r="J220" s="184">
        <v>6.9024000000000001</v>
      </c>
      <c r="K220" s="184">
        <v>9.5691000000000006</v>
      </c>
      <c r="L220" s="184"/>
      <c r="M220" s="184"/>
      <c r="N220" s="184"/>
      <c r="O220" s="184"/>
      <c r="P220" s="184"/>
      <c r="Q220" s="184">
        <v>5.6407999999999996</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44347</v>
      </c>
      <c r="E221" s="184">
        <v>1016.7154</v>
      </c>
      <c r="F221" s="184">
        <v>-13.854699999999999</v>
      </c>
      <c r="G221" s="184">
        <v>-13.854699999999999</v>
      </c>
      <c r="H221" s="184">
        <v>8.5099999999999995E-2</v>
      </c>
      <c r="I221" s="184">
        <v>5.8727999999999998</v>
      </c>
      <c r="J221" s="184">
        <v>6.3994999999999997</v>
      </c>
      <c r="K221" s="184">
        <v>9.0562000000000005</v>
      </c>
      <c r="L221" s="184"/>
      <c r="M221" s="184"/>
      <c r="N221" s="184"/>
      <c r="O221" s="184"/>
      <c r="P221" s="184"/>
      <c r="Q221" s="184">
        <v>5.1269999999999998</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44347</v>
      </c>
      <c r="E222" s="184">
        <v>16.378799999999998</v>
      </c>
      <c r="F222" s="184">
        <v>-1.1141000000000001</v>
      </c>
      <c r="G222" s="184">
        <v>-1.1141000000000001</v>
      </c>
      <c r="H222" s="184">
        <v>1.4330000000000001</v>
      </c>
      <c r="I222" s="184">
        <v>3.9376000000000002</v>
      </c>
      <c r="J222" s="184">
        <v>3.8730000000000002</v>
      </c>
      <c r="K222" s="184">
        <v>5.5888999999999998</v>
      </c>
      <c r="L222" s="184">
        <v>2.3982000000000001</v>
      </c>
      <c r="M222" s="184">
        <v>4.1744000000000003</v>
      </c>
      <c r="N222" s="184">
        <v>5.1266999999999996</v>
      </c>
      <c r="O222" s="184">
        <v>4.58</v>
      </c>
      <c r="P222" s="184">
        <v>5.8959999999999999</v>
      </c>
      <c r="Q222" s="184">
        <v>6.9668999999999999</v>
      </c>
      <c r="R222" s="184">
        <v>6.9287999999999998</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44347</v>
      </c>
      <c r="E223" s="184">
        <v>16.2697</v>
      </c>
      <c r="F223" s="184">
        <v>-1.1963999999999999</v>
      </c>
      <c r="G223" s="184">
        <v>-1.1963999999999999</v>
      </c>
      <c r="H223" s="184">
        <v>1.3464</v>
      </c>
      <c r="I223" s="184">
        <v>3.8675999999999999</v>
      </c>
      <c r="J223" s="184">
        <v>3.7970999999999999</v>
      </c>
      <c r="K223" s="184">
        <v>5.5189000000000004</v>
      </c>
      <c r="L223" s="184">
        <v>2.3300999999999998</v>
      </c>
      <c r="M223" s="184">
        <v>4.1150000000000002</v>
      </c>
      <c r="N223" s="184">
        <v>5.0735999999999999</v>
      </c>
      <c r="O223" s="184">
        <v>4.5019</v>
      </c>
      <c r="P223" s="184">
        <v>5.8173000000000004</v>
      </c>
      <c r="Q223" s="184">
        <v>6.8693999999999997</v>
      </c>
      <c r="R223" s="184">
        <v>6.8651</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-2.3465681818181818</v>
      </c>
      <c r="G224" s="186">
        <v>-2.3465681818181818</v>
      </c>
      <c r="H224" s="186">
        <v>2.0298590909090914</v>
      </c>
      <c r="I224" s="186">
        <v>5.7261977272727274</v>
      </c>
      <c r="J224" s="186">
        <v>5.7734568181818169</v>
      </c>
      <c r="K224" s="186">
        <v>7.9676954545454546</v>
      </c>
      <c r="L224" s="186">
        <v>3.1304700000000008</v>
      </c>
      <c r="M224" s="186">
        <v>5.448118421052631</v>
      </c>
      <c r="N224" s="186">
        <v>6.4361749999999995</v>
      </c>
      <c r="O224" s="186">
        <v>8.8246264705882318</v>
      </c>
      <c r="P224" s="186">
        <v>8.0573676470588254</v>
      </c>
      <c r="Q224" s="186">
        <v>7.5571750000000009</v>
      </c>
      <c r="R224" s="186">
        <v>8.6174823529411775</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-1.5097499999999999</v>
      </c>
      <c r="G225" s="186">
        <v>-1.5097499999999999</v>
      </c>
      <c r="H225" s="186">
        <v>1.42635</v>
      </c>
      <c r="I225" s="186">
        <v>5.5861999999999998</v>
      </c>
      <c r="J225" s="186">
        <v>5.5482500000000003</v>
      </c>
      <c r="K225" s="186">
        <v>7.7843</v>
      </c>
      <c r="L225" s="186">
        <v>3.1359000000000004</v>
      </c>
      <c r="M225" s="186">
        <v>5.5977999999999994</v>
      </c>
      <c r="N225" s="186">
        <v>6.5112500000000004</v>
      </c>
      <c r="O225" s="186">
        <v>9.0272000000000006</v>
      </c>
      <c r="P225" s="186">
        <v>8.2386499999999998</v>
      </c>
      <c r="Q225" s="186">
        <v>8.3858999999999995</v>
      </c>
      <c r="R225" s="186">
        <v>8.7070500000000006</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44347</v>
      </c>
      <c r="E228" s="184">
        <v>47.1173</v>
      </c>
      <c r="F228" s="184">
        <v>31.870200000000001</v>
      </c>
      <c r="G228" s="184">
        <v>31.870200000000001</v>
      </c>
      <c r="H228" s="184">
        <v>35.789900000000003</v>
      </c>
      <c r="I228" s="184">
        <v>37.209400000000002</v>
      </c>
      <c r="J228" s="184">
        <v>19.008900000000001</v>
      </c>
      <c r="K228" s="184">
        <v>11.7158</v>
      </c>
      <c r="L228" s="184">
        <v>18.363299999999999</v>
      </c>
      <c r="M228" s="184">
        <v>24.386700000000001</v>
      </c>
      <c r="N228" s="184">
        <v>27.405899999999999</v>
      </c>
      <c r="O228" s="184">
        <v>7.0755999999999997</v>
      </c>
      <c r="P228" s="184">
        <v>8.7396999999999991</v>
      </c>
      <c r="Q228" s="184">
        <v>9.5257000000000005</v>
      </c>
      <c r="R228" s="184">
        <v>9.0322999999999993</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44347</v>
      </c>
      <c r="E229" s="184">
        <v>50.701000000000001</v>
      </c>
      <c r="F229" s="184">
        <v>32.699399999999997</v>
      </c>
      <c r="G229" s="184">
        <v>32.699399999999997</v>
      </c>
      <c r="H229" s="184">
        <v>36.610599999999998</v>
      </c>
      <c r="I229" s="184">
        <v>38.0334</v>
      </c>
      <c r="J229" s="184">
        <v>19.821400000000001</v>
      </c>
      <c r="K229" s="184">
        <v>12.5632</v>
      </c>
      <c r="L229" s="184">
        <v>19.275400000000001</v>
      </c>
      <c r="M229" s="184">
        <v>25.3674</v>
      </c>
      <c r="N229" s="184">
        <v>28.507899999999999</v>
      </c>
      <c r="O229" s="184">
        <v>7.9383999999999997</v>
      </c>
      <c r="P229" s="184">
        <v>9.8137000000000008</v>
      </c>
      <c r="Q229" s="184">
        <v>11.081200000000001</v>
      </c>
      <c r="R229" s="184">
        <v>9.9285999999999994</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44347</v>
      </c>
      <c r="E230" s="184">
        <v>50.701000000000001</v>
      </c>
      <c r="F230" s="184">
        <v>32.699399999999997</v>
      </c>
      <c r="G230" s="184">
        <v>32.699399999999997</v>
      </c>
      <c r="H230" s="184">
        <v>36.610599999999998</v>
      </c>
      <c r="I230" s="184">
        <v>38.0334</v>
      </c>
      <c r="J230" s="184">
        <v>19.821400000000001</v>
      </c>
      <c r="K230" s="184">
        <v>12.5632</v>
      </c>
      <c r="L230" s="184">
        <v>19.275400000000001</v>
      </c>
      <c r="M230" s="184">
        <v>25.3674</v>
      </c>
      <c r="N230" s="184">
        <v>28.507899999999999</v>
      </c>
      <c r="O230" s="184">
        <v>7.9383999999999997</v>
      </c>
      <c r="P230" s="184">
        <v>9.8137000000000008</v>
      </c>
      <c r="Q230" s="184">
        <v>11.049200000000001</v>
      </c>
      <c r="R230" s="184">
        <v>9.9285999999999994</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44347</v>
      </c>
      <c r="E231" s="184">
        <v>22.968299999999999</v>
      </c>
      <c r="F231" s="184">
        <v>30.215699999999998</v>
      </c>
      <c r="G231" s="184">
        <v>30.215699999999998</v>
      </c>
      <c r="H231" s="184">
        <v>28.923100000000002</v>
      </c>
      <c r="I231" s="184">
        <v>32.431100000000001</v>
      </c>
      <c r="J231" s="184">
        <v>22.1495</v>
      </c>
      <c r="K231" s="184">
        <v>13.2827</v>
      </c>
      <c r="L231" s="184">
        <v>11.6181</v>
      </c>
      <c r="M231" s="184">
        <v>15.8828</v>
      </c>
      <c r="N231" s="184">
        <v>18.5565</v>
      </c>
      <c r="O231" s="184">
        <v>7.0026999999999999</v>
      </c>
      <c r="P231" s="184">
        <v>7.2793000000000001</v>
      </c>
      <c r="Q231" s="184">
        <v>7.9406999999999996</v>
      </c>
      <c r="R231" s="184">
        <v>7.8411</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44347</v>
      </c>
      <c r="E232" s="184">
        <v>25.45</v>
      </c>
      <c r="F232" s="184">
        <v>31.345800000000001</v>
      </c>
      <c r="G232" s="184">
        <v>31.345800000000001</v>
      </c>
      <c r="H232" s="184">
        <v>30.0441</v>
      </c>
      <c r="I232" s="184">
        <v>33.566600000000001</v>
      </c>
      <c r="J232" s="184">
        <v>23.306799999999999</v>
      </c>
      <c r="K232" s="184">
        <v>14.441700000000001</v>
      </c>
      <c r="L232" s="184">
        <v>12.811299999999999</v>
      </c>
      <c r="M232" s="184">
        <v>17.138000000000002</v>
      </c>
      <c r="N232" s="184">
        <v>19.876000000000001</v>
      </c>
      <c r="O232" s="184">
        <v>8.0747999999999998</v>
      </c>
      <c r="P232" s="184">
        <v>8.4848999999999997</v>
      </c>
      <c r="Q232" s="184">
        <v>9.6034000000000006</v>
      </c>
      <c r="R232" s="184">
        <v>8.9529999999999994</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44347</v>
      </c>
      <c r="E233" s="184">
        <v>29.409800000000001</v>
      </c>
      <c r="F233" s="184">
        <v>17.7319</v>
      </c>
      <c r="G233" s="184">
        <v>17.7319</v>
      </c>
      <c r="H233" s="184">
        <v>20.129799999999999</v>
      </c>
      <c r="I233" s="184">
        <v>24.102799999999998</v>
      </c>
      <c r="J233" s="184">
        <v>15.244</v>
      </c>
      <c r="K233" s="184">
        <v>5.3893000000000004</v>
      </c>
      <c r="L233" s="184">
        <v>4.9775</v>
      </c>
      <c r="M233" s="184">
        <v>9.5914999999999999</v>
      </c>
      <c r="N233" s="184">
        <v>10.5581</v>
      </c>
      <c r="O233" s="184">
        <v>9.9894999999999996</v>
      </c>
      <c r="P233" s="184">
        <v>8.4916999999999998</v>
      </c>
      <c r="Q233" s="184">
        <v>6.6574999999999998</v>
      </c>
      <c r="R233" s="184">
        <v>9.4391999999999996</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44347</v>
      </c>
      <c r="E234" s="184">
        <v>31.581299999999999</v>
      </c>
      <c r="F234" s="184">
        <v>18.5974</v>
      </c>
      <c r="G234" s="184">
        <v>18.5974</v>
      </c>
      <c r="H234" s="184">
        <v>20.986599999999999</v>
      </c>
      <c r="I234" s="184">
        <v>24.969899999999999</v>
      </c>
      <c r="J234" s="184">
        <v>16.099399999999999</v>
      </c>
      <c r="K234" s="184">
        <v>6.2693000000000003</v>
      </c>
      <c r="L234" s="184">
        <v>5.8841999999999999</v>
      </c>
      <c r="M234" s="184">
        <v>10.547700000000001</v>
      </c>
      <c r="N234" s="184">
        <v>11.5358</v>
      </c>
      <c r="O234" s="184">
        <v>10.8916</v>
      </c>
      <c r="P234" s="184">
        <v>9.4109999999999996</v>
      </c>
      <c r="Q234" s="184">
        <v>9.5001999999999995</v>
      </c>
      <c r="R234" s="184">
        <v>10.380100000000001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44347</v>
      </c>
      <c r="E235" s="184">
        <v>38.450299999999999</v>
      </c>
      <c r="F235" s="184">
        <v>28.195399999999999</v>
      </c>
      <c r="G235" s="184">
        <v>28.195399999999999</v>
      </c>
      <c r="H235" s="184">
        <v>17.7302</v>
      </c>
      <c r="I235" s="184">
        <v>29.5763</v>
      </c>
      <c r="J235" s="184">
        <v>23.232199999999999</v>
      </c>
      <c r="K235" s="184">
        <v>10.789300000000001</v>
      </c>
      <c r="L235" s="184">
        <v>12.231</v>
      </c>
      <c r="M235" s="184">
        <v>13.7201</v>
      </c>
      <c r="N235" s="184">
        <v>15.0023</v>
      </c>
      <c r="O235" s="184">
        <v>9.375</v>
      </c>
      <c r="P235" s="184">
        <v>9.8057999999999996</v>
      </c>
      <c r="Q235" s="184">
        <v>10.0953</v>
      </c>
      <c r="R235" s="184">
        <v>9.5464000000000002</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44347</v>
      </c>
      <c r="E236" s="184">
        <v>33.641399999999997</v>
      </c>
      <c r="F236" s="184">
        <v>26.531099999999999</v>
      </c>
      <c r="G236" s="184">
        <v>26.531099999999999</v>
      </c>
      <c r="H236" s="184">
        <v>16.044799999999999</v>
      </c>
      <c r="I236" s="184">
        <v>27.884399999999999</v>
      </c>
      <c r="J236" s="184">
        <v>21.5259</v>
      </c>
      <c r="K236" s="184">
        <v>9.0957000000000008</v>
      </c>
      <c r="L236" s="184">
        <v>10.563800000000001</v>
      </c>
      <c r="M236" s="184">
        <v>12.039899999999999</v>
      </c>
      <c r="N236" s="184">
        <v>13.251899999999999</v>
      </c>
      <c r="O236" s="184">
        <v>7.5922000000000001</v>
      </c>
      <c r="P236" s="184">
        <v>7.7450000000000001</v>
      </c>
      <c r="Q236" s="184">
        <v>7.5368000000000004</v>
      </c>
      <c r="R236" s="184">
        <v>7.8616999999999999</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44347</v>
      </c>
      <c r="E237" s="184">
        <v>22.835999999999999</v>
      </c>
      <c r="F237" s="184">
        <v>32.265500000000003</v>
      </c>
      <c r="G237" s="184">
        <v>32.265500000000003</v>
      </c>
      <c r="H237" s="184">
        <v>30.4773</v>
      </c>
      <c r="I237" s="184">
        <v>32.515999999999998</v>
      </c>
      <c r="J237" s="184">
        <v>24.151399999999999</v>
      </c>
      <c r="K237" s="184">
        <v>15.357100000000001</v>
      </c>
      <c r="L237" s="184">
        <v>9.9102999999999994</v>
      </c>
      <c r="M237" s="184">
        <v>12.8954</v>
      </c>
      <c r="N237" s="184">
        <v>17.117899999999999</v>
      </c>
      <c r="O237" s="184">
        <v>2.0129999999999999</v>
      </c>
      <c r="P237" s="184">
        <v>5.2279</v>
      </c>
      <c r="Q237" s="184">
        <v>6.9039999999999999</v>
      </c>
      <c r="R237" s="184">
        <v>2.8288000000000002</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44347</v>
      </c>
      <c r="E238" s="184">
        <v>21.908100000000001</v>
      </c>
      <c r="F238" s="184">
        <v>31.905000000000001</v>
      </c>
      <c r="G238" s="184">
        <v>31.905000000000001</v>
      </c>
      <c r="H238" s="184">
        <v>30.1142</v>
      </c>
      <c r="I238" s="184">
        <v>32.153799999999997</v>
      </c>
      <c r="J238" s="184">
        <v>23.757000000000001</v>
      </c>
      <c r="K238" s="184">
        <v>14.741400000000001</v>
      </c>
      <c r="L238" s="184">
        <v>9.2408000000000001</v>
      </c>
      <c r="M238" s="184">
        <v>12.1997</v>
      </c>
      <c r="N238" s="184">
        <v>16.384399999999999</v>
      </c>
      <c r="O238" s="184">
        <v>1.4037999999999999</v>
      </c>
      <c r="P238" s="184">
        <v>4.5932000000000004</v>
      </c>
      <c r="Q238" s="184">
        <v>6.6334</v>
      </c>
      <c r="R238" s="184">
        <v>2.2069999999999999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44347</v>
      </c>
      <c r="E239" s="184">
        <v>78.101100000000002</v>
      </c>
      <c r="F239" s="184">
        <v>18.566199999999998</v>
      </c>
      <c r="G239" s="184">
        <v>18.566199999999998</v>
      </c>
      <c r="H239" s="184">
        <v>11.8909</v>
      </c>
      <c r="I239" s="184">
        <v>32.985900000000001</v>
      </c>
      <c r="J239" s="184">
        <v>18.6374</v>
      </c>
      <c r="K239" s="184">
        <v>13.9476</v>
      </c>
      <c r="L239" s="184">
        <v>13.3355</v>
      </c>
      <c r="M239" s="184">
        <v>16.1706</v>
      </c>
      <c r="N239" s="184">
        <v>19.526900000000001</v>
      </c>
      <c r="O239" s="184">
        <v>11.8513</v>
      </c>
      <c r="P239" s="184">
        <v>10.4003</v>
      </c>
      <c r="Q239" s="184">
        <v>10.3657</v>
      </c>
      <c r="R239" s="184">
        <v>12.932600000000001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44347</v>
      </c>
      <c r="E240" s="184">
        <v>82.467583320617095</v>
      </c>
      <c r="F240" s="184">
        <v>17.3245</v>
      </c>
      <c r="G240" s="184">
        <v>17.3245</v>
      </c>
      <c r="H240" s="184">
        <v>10.606999999999999</v>
      </c>
      <c r="I240" s="184">
        <v>31.684899999999999</v>
      </c>
      <c r="J240" s="184">
        <v>17.371300000000002</v>
      </c>
      <c r="K240" s="184">
        <v>12.605499999999999</v>
      </c>
      <c r="L240" s="184">
        <v>11.957800000000001</v>
      </c>
      <c r="M240" s="184">
        <v>14.769299999999999</v>
      </c>
      <c r="N240" s="184">
        <v>18.081600000000002</v>
      </c>
      <c r="O240" s="184">
        <v>10.6591</v>
      </c>
      <c r="P240" s="184">
        <v>9.2017000000000007</v>
      </c>
      <c r="Q240" s="184">
        <v>8.5493000000000006</v>
      </c>
      <c r="R240" s="184">
        <v>11.676399999999999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44347</v>
      </c>
      <c r="E241" s="184">
        <v>46.044400000000003</v>
      </c>
      <c r="F241" s="184">
        <v>9.8904999999999994</v>
      </c>
      <c r="G241" s="184">
        <v>9.8904999999999994</v>
      </c>
      <c r="H241" s="184">
        <v>12.2706</v>
      </c>
      <c r="I241" s="184">
        <v>29.704699999999999</v>
      </c>
      <c r="J241" s="184">
        <v>20.204699999999999</v>
      </c>
      <c r="K241" s="184">
        <v>16.943899999999999</v>
      </c>
      <c r="L241" s="184">
        <v>12.5762</v>
      </c>
      <c r="M241" s="184">
        <v>17.337399999999999</v>
      </c>
      <c r="N241" s="184">
        <v>19.604700000000001</v>
      </c>
      <c r="O241" s="184">
        <v>6.9695999999999998</v>
      </c>
      <c r="P241" s="184">
        <v>8.2771000000000008</v>
      </c>
      <c r="Q241" s="184">
        <v>8.7495999999999992</v>
      </c>
      <c r="R241" s="184">
        <v>9.9009</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44347</v>
      </c>
      <c r="E242" s="184">
        <v>42.207999999999998</v>
      </c>
      <c r="F242" s="184">
        <v>8.1341999999999999</v>
      </c>
      <c r="G242" s="184">
        <v>8.1341999999999999</v>
      </c>
      <c r="H242" s="184">
        <v>10.5219</v>
      </c>
      <c r="I242" s="184">
        <v>27.994599999999998</v>
      </c>
      <c r="J242" s="184">
        <v>18.516500000000001</v>
      </c>
      <c r="K242" s="184">
        <v>15.178100000000001</v>
      </c>
      <c r="L242" s="184">
        <v>10.757099999999999</v>
      </c>
      <c r="M242" s="184">
        <v>15.4239</v>
      </c>
      <c r="N242" s="184">
        <v>17.605699999999999</v>
      </c>
      <c r="O242" s="184">
        <v>5.1993</v>
      </c>
      <c r="P242" s="184">
        <v>6.8745000000000003</v>
      </c>
      <c r="Q242" s="184">
        <v>8.8503000000000007</v>
      </c>
      <c r="R242" s="184">
        <v>8.1144999999999996</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44347</v>
      </c>
      <c r="E243" s="184">
        <v>65.636200000000002</v>
      </c>
      <c r="F243" s="184">
        <v>10.0922</v>
      </c>
      <c r="G243" s="184">
        <v>10.0922</v>
      </c>
      <c r="H243" s="184">
        <v>14.5626</v>
      </c>
      <c r="I243" s="184">
        <v>21.360800000000001</v>
      </c>
      <c r="J243" s="184">
        <v>17.3399</v>
      </c>
      <c r="K243" s="184">
        <v>12.2194</v>
      </c>
      <c r="L243" s="184">
        <v>11.297599999999999</v>
      </c>
      <c r="M243" s="184">
        <v>15.1629</v>
      </c>
      <c r="N243" s="184">
        <v>16.681100000000001</v>
      </c>
      <c r="O243" s="184">
        <v>7.5190999999999999</v>
      </c>
      <c r="P243" s="184">
        <v>7.3014000000000001</v>
      </c>
      <c r="Q243" s="184">
        <v>9.5227000000000004</v>
      </c>
      <c r="R243" s="184">
        <v>8.0229999999999997</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44347</v>
      </c>
      <c r="E244" s="184">
        <v>69.913600000000002</v>
      </c>
      <c r="F244" s="184">
        <v>10.7468</v>
      </c>
      <c r="G244" s="184">
        <v>10.7468</v>
      </c>
      <c r="H244" s="184">
        <v>15.236700000000001</v>
      </c>
      <c r="I244" s="184">
        <v>22.041</v>
      </c>
      <c r="J244" s="184">
        <v>18.022200000000002</v>
      </c>
      <c r="K244" s="184">
        <v>12.9209</v>
      </c>
      <c r="L244" s="184">
        <v>12.051500000000001</v>
      </c>
      <c r="M244" s="184">
        <v>15.9947</v>
      </c>
      <c r="N244" s="184">
        <v>17.589600000000001</v>
      </c>
      <c r="O244" s="184">
        <v>8.33</v>
      </c>
      <c r="P244" s="184">
        <v>8.1072000000000006</v>
      </c>
      <c r="Q244" s="184">
        <v>9.5446000000000009</v>
      </c>
      <c r="R244" s="184">
        <v>8.8736999999999995</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44347</v>
      </c>
      <c r="E247" s="184">
        <v>55.986499999999999</v>
      </c>
      <c r="F247" s="184">
        <v>20.440100000000001</v>
      </c>
      <c r="G247" s="184">
        <v>20.440100000000001</v>
      </c>
      <c r="H247" s="184">
        <v>16.3216</v>
      </c>
      <c r="I247" s="184">
        <v>36.8309</v>
      </c>
      <c r="J247" s="184">
        <v>36.924999999999997</v>
      </c>
      <c r="K247" s="184">
        <v>17.795500000000001</v>
      </c>
      <c r="L247" s="184">
        <v>19.8126</v>
      </c>
      <c r="M247" s="184">
        <v>21.020199999999999</v>
      </c>
      <c r="N247" s="184">
        <v>25.128799999999998</v>
      </c>
      <c r="O247" s="184">
        <v>9.1716999999999995</v>
      </c>
      <c r="P247" s="184">
        <v>8.8552999999999997</v>
      </c>
      <c r="Q247" s="184">
        <v>10.3804</v>
      </c>
      <c r="R247" s="184">
        <v>9.7246000000000006</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44347</v>
      </c>
      <c r="E248" s="184">
        <v>58.342100000000002</v>
      </c>
      <c r="F248" s="184">
        <v>20.889800000000001</v>
      </c>
      <c r="G248" s="184">
        <v>20.889800000000001</v>
      </c>
      <c r="H248" s="184">
        <v>16.748699999999999</v>
      </c>
      <c r="I248" s="184">
        <v>37.2624</v>
      </c>
      <c r="J248" s="184">
        <v>37.366799999999998</v>
      </c>
      <c r="K248" s="184">
        <v>18.2012</v>
      </c>
      <c r="L248" s="184">
        <v>20.255500000000001</v>
      </c>
      <c r="M248" s="184">
        <v>21.488900000000001</v>
      </c>
      <c r="N248" s="184">
        <v>25.6434</v>
      </c>
      <c r="O248" s="184">
        <v>9.6615000000000002</v>
      </c>
      <c r="P248" s="184">
        <v>9.4214000000000002</v>
      </c>
      <c r="Q248" s="184">
        <v>9.8428000000000004</v>
      </c>
      <c r="R248" s="184">
        <v>10.1759</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44347</v>
      </c>
      <c r="E249" s="184">
        <v>43.785899999999998</v>
      </c>
      <c r="F249" s="184">
        <v>13.1295</v>
      </c>
      <c r="G249" s="184">
        <v>13.1295</v>
      </c>
      <c r="H249" s="184">
        <v>21.7881</v>
      </c>
      <c r="I249" s="184">
        <v>29.232199999999999</v>
      </c>
      <c r="J249" s="184">
        <v>21.101299999999998</v>
      </c>
      <c r="K249" s="184">
        <v>11.069100000000001</v>
      </c>
      <c r="L249" s="184">
        <v>9.4061000000000003</v>
      </c>
      <c r="M249" s="184">
        <v>13.8446</v>
      </c>
      <c r="N249" s="184">
        <v>15.2134</v>
      </c>
      <c r="O249" s="184">
        <v>7.9702000000000002</v>
      </c>
      <c r="P249" s="184">
        <v>7.5209000000000001</v>
      </c>
      <c r="Q249" s="184">
        <v>8.9234000000000009</v>
      </c>
      <c r="R249" s="184">
        <v>8.5571999999999999</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44347</v>
      </c>
      <c r="E250" s="184">
        <v>46.9208</v>
      </c>
      <c r="F250" s="184">
        <v>14.668200000000001</v>
      </c>
      <c r="G250" s="184">
        <v>14.668200000000001</v>
      </c>
      <c r="H250" s="184">
        <v>23.363600000000002</v>
      </c>
      <c r="I250" s="184">
        <v>30.8264</v>
      </c>
      <c r="J250" s="184">
        <v>22.707899999999999</v>
      </c>
      <c r="K250" s="184">
        <v>12.7209</v>
      </c>
      <c r="L250" s="184">
        <v>11.109500000000001</v>
      </c>
      <c r="M250" s="184">
        <v>15.6812</v>
      </c>
      <c r="N250" s="184">
        <v>17.183199999999999</v>
      </c>
      <c r="O250" s="184">
        <v>9.4280000000000008</v>
      </c>
      <c r="P250" s="184">
        <v>8.6193000000000008</v>
      </c>
      <c r="Q250" s="184">
        <v>9.0180000000000007</v>
      </c>
      <c r="R250" s="184">
        <v>10.4467</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44347</v>
      </c>
      <c r="E253" s="184">
        <v>52.163600000000002</v>
      </c>
      <c r="F253" s="184">
        <v>21.379000000000001</v>
      </c>
      <c r="G253" s="184">
        <v>21.379000000000001</v>
      </c>
      <c r="H253" s="184">
        <v>16.666499999999999</v>
      </c>
      <c r="I253" s="184">
        <v>22.676600000000001</v>
      </c>
      <c r="J253" s="184">
        <v>18.264099999999999</v>
      </c>
      <c r="K253" s="184">
        <v>10.0395</v>
      </c>
      <c r="L253" s="184">
        <v>10.8011</v>
      </c>
      <c r="M253" s="184">
        <v>13.718</v>
      </c>
      <c r="N253" s="184">
        <v>16.818899999999999</v>
      </c>
      <c r="O253" s="184">
        <v>9.3290000000000006</v>
      </c>
      <c r="P253" s="184">
        <v>9.9562000000000008</v>
      </c>
      <c r="Q253" s="184">
        <v>10.0915</v>
      </c>
      <c r="R253" s="184">
        <v>9.8460999999999999</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44347</v>
      </c>
      <c r="E254" s="184">
        <v>55.571599999999997</v>
      </c>
      <c r="F254" s="184">
        <v>22.262699999999999</v>
      </c>
      <c r="G254" s="184">
        <v>22.262699999999999</v>
      </c>
      <c r="H254" s="184">
        <v>17.567699999999999</v>
      </c>
      <c r="I254" s="184">
        <v>23.584499999999998</v>
      </c>
      <c r="J254" s="184">
        <v>19.185600000000001</v>
      </c>
      <c r="K254" s="184">
        <v>10.9748</v>
      </c>
      <c r="L254" s="184">
        <v>11.7606</v>
      </c>
      <c r="M254" s="184">
        <v>14.686199999999999</v>
      </c>
      <c r="N254" s="184">
        <v>17.811199999999999</v>
      </c>
      <c r="O254" s="184">
        <v>10.1029</v>
      </c>
      <c r="P254" s="184">
        <v>10.793799999999999</v>
      </c>
      <c r="Q254" s="184">
        <v>11.045</v>
      </c>
      <c r="R254" s="184">
        <v>10.649100000000001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44347</v>
      </c>
      <c r="E255" s="184">
        <v>27.002400000000002</v>
      </c>
      <c r="F255" s="184">
        <v>26.189699999999998</v>
      </c>
      <c r="G255" s="184">
        <v>26.189699999999998</v>
      </c>
      <c r="H255" s="184">
        <v>32.742400000000004</v>
      </c>
      <c r="I255" s="184">
        <v>31.732099999999999</v>
      </c>
      <c r="J255" s="184">
        <v>20.058199999999999</v>
      </c>
      <c r="K255" s="184">
        <v>10.2128</v>
      </c>
      <c r="L255" s="184">
        <v>9.5517000000000003</v>
      </c>
      <c r="M255" s="184">
        <v>11.956799999999999</v>
      </c>
      <c r="N255" s="184">
        <v>14.5509</v>
      </c>
      <c r="O255" s="184">
        <v>8.1267999999999994</v>
      </c>
      <c r="P255" s="184">
        <v>8.4830000000000005</v>
      </c>
      <c r="Q255" s="184">
        <v>9.1618999999999993</v>
      </c>
      <c r="R255" s="184">
        <v>8.3673000000000002</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44347</v>
      </c>
      <c r="E256" s="184">
        <v>25.078700000000001</v>
      </c>
      <c r="F256" s="184">
        <v>25.328399999999998</v>
      </c>
      <c r="G256" s="184">
        <v>25.328399999999998</v>
      </c>
      <c r="H256" s="184">
        <v>31.838200000000001</v>
      </c>
      <c r="I256" s="184">
        <v>30.819900000000001</v>
      </c>
      <c r="J256" s="184">
        <v>19.146999999999998</v>
      </c>
      <c r="K256" s="184">
        <v>9.2642000000000007</v>
      </c>
      <c r="L256" s="184">
        <v>8.5906000000000002</v>
      </c>
      <c r="M256" s="184">
        <v>10.951499999999999</v>
      </c>
      <c r="N256" s="184">
        <v>13.4932</v>
      </c>
      <c r="O256" s="184">
        <v>7.1896000000000004</v>
      </c>
      <c r="P256" s="184">
        <v>7.5364000000000004</v>
      </c>
      <c r="Q256" s="184">
        <v>8.5014000000000003</v>
      </c>
      <c r="R256" s="184">
        <v>7.3817000000000004</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44347</v>
      </c>
      <c r="E257" s="184">
        <v>16.886199999999999</v>
      </c>
      <c r="F257" s="184">
        <v>1.1529</v>
      </c>
      <c r="G257" s="184">
        <v>1.1529</v>
      </c>
      <c r="H257" s="184">
        <v>3.4607000000000001</v>
      </c>
      <c r="I257" s="184">
        <v>19.239599999999999</v>
      </c>
      <c r="J257" s="184">
        <v>17.427900000000001</v>
      </c>
      <c r="K257" s="184">
        <v>3.8504</v>
      </c>
      <c r="L257" s="184">
        <v>12.309900000000001</v>
      </c>
      <c r="M257" s="184">
        <v>16.402000000000001</v>
      </c>
      <c r="N257" s="184">
        <v>15.5854</v>
      </c>
      <c r="O257" s="184">
        <v>8.2975999999999992</v>
      </c>
      <c r="P257" s="184">
        <v>10.2723</v>
      </c>
      <c r="Q257" s="184">
        <v>9.9967000000000006</v>
      </c>
      <c r="R257" s="184">
        <v>8.1577000000000002</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44347</v>
      </c>
      <c r="E258" s="184">
        <v>15.538</v>
      </c>
      <c r="F258" s="184">
        <v>-0.62639999999999996</v>
      </c>
      <c r="G258" s="184">
        <v>-0.62639999999999996</v>
      </c>
      <c r="H258" s="184">
        <v>1.6785000000000001</v>
      </c>
      <c r="I258" s="184">
        <v>17.448899999999998</v>
      </c>
      <c r="J258" s="184">
        <v>15.6486</v>
      </c>
      <c r="K258" s="184">
        <v>2.0903999999999998</v>
      </c>
      <c r="L258" s="184">
        <v>10.178900000000001</v>
      </c>
      <c r="M258" s="184">
        <v>14.250400000000001</v>
      </c>
      <c r="N258" s="184">
        <v>13.4262</v>
      </c>
      <c r="O258" s="184">
        <v>6.6304999999999996</v>
      </c>
      <c r="P258" s="184">
        <v>8.5974000000000004</v>
      </c>
      <c r="Q258" s="184">
        <v>8.3446999999999996</v>
      </c>
      <c r="R258" s="184">
        <v>6.3105000000000002</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44347</v>
      </c>
      <c r="E259" s="184">
        <v>40.025199999999998</v>
      </c>
      <c r="F259" s="184">
        <v>18.448799999999999</v>
      </c>
      <c r="G259" s="184">
        <v>18.448799999999999</v>
      </c>
      <c r="H259" s="184">
        <v>19.614799999999999</v>
      </c>
      <c r="I259" s="184">
        <v>36.773499999999999</v>
      </c>
      <c r="J259" s="184">
        <v>30.4648</v>
      </c>
      <c r="K259" s="184">
        <v>17.7027</v>
      </c>
      <c r="L259" s="184">
        <v>17.0322</v>
      </c>
      <c r="M259" s="184">
        <v>20.664000000000001</v>
      </c>
      <c r="N259" s="184">
        <v>22.5351</v>
      </c>
      <c r="O259" s="184">
        <v>10.765000000000001</v>
      </c>
      <c r="P259" s="184">
        <v>9.8026</v>
      </c>
      <c r="Q259" s="184">
        <v>8.2444000000000006</v>
      </c>
      <c r="R259" s="184">
        <v>13.0611</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44347</v>
      </c>
      <c r="E260" s="184">
        <v>43.786000000000001</v>
      </c>
      <c r="F260" s="184">
        <v>19.816299999999998</v>
      </c>
      <c r="G260" s="184">
        <v>19.816299999999998</v>
      </c>
      <c r="H260" s="184">
        <v>21.0077</v>
      </c>
      <c r="I260" s="184">
        <v>38.194499999999998</v>
      </c>
      <c r="J260" s="184">
        <v>31.817499999999999</v>
      </c>
      <c r="K260" s="184">
        <v>18.937899999999999</v>
      </c>
      <c r="L260" s="184">
        <v>18.324300000000001</v>
      </c>
      <c r="M260" s="184">
        <v>22.0395</v>
      </c>
      <c r="N260" s="184">
        <v>23.9877</v>
      </c>
      <c r="O260" s="184">
        <v>12.0578</v>
      </c>
      <c r="P260" s="184">
        <v>11.161799999999999</v>
      </c>
      <c r="Q260" s="184">
        <v>10.9892</v>
      </c>
      <c r="R260" s="184">
        <v>14.3697</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44347</v>
      </c>
      <c r="E261" s="184">
        <v>43.473399999999998</v>
      </c>
      <c r="F261" s="184">
        <v>13.672700000000001</v>
      </c>
      <c r="G261" s="184">
        <v>13.672700000000001</v>
      </c>
      <c r="H261" s="184">
        <v>24.099299999999999</v>
      </c>
      <c r="I261" s="184">
        <v>29.7392</v>
      </c>
      <c r="J261" s="184">
        <v>18.7151</v>
      </c>
      <c r="K261" s="184">
        <v>11.998799999999999</v>
      </c>
      <c r="L261" s="184">
        <v>10.530200000000001</v>
      </c>
      <c r="M261" s="184">
        <v>12.9535</v>
      </c>
      <c r="N261" s="184">
        <v>14.3497</v>
      </c>
      <c r="O261" s="184">
        <v>8.4174000000000007</v>
      </c>
      <c r="P261" s="184">
        <v>8.2156000000000002</v>
      </c>
      <c r="Q261" s="184">
        <v>8.1851000000000003</v>
      </c>
      <c r="R261" s="184">
        <v>8.3588000000000005</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44347</v>
      </c>
      <c r="E262" s="184">
        <v>41.106299999999997</v>
      </c>
      <c r="F262" s="184">
        <v>13.126099999999999</v>
      </c>
      <c r="G262" s="184">
        <v>13.126099999999999</v>
      </c>
      <c r="H262" s="184">
        <v>23.5091</v>
      </c>
      <c r="I262" s="184">
        <v>29.142199999999999</v>
      </c>
      <c r="J262" s="184">
        <v>18.113499999999998</v>
      </c>
      <c r="K262" s="184">
        <v>11.386799999999999</v>
      </c>
      <c r="L262" s="184">
        <v>9.9148999999999994</v>
      </c>
      <c r="M262" s="184">
        <v>12.340400000000001</v>
      </c>
      <c r="N262" s="184">
        <v>13.713900000000001</v>
      </c>
      <c r="O262" s="184">
        <v>7.7622</v>
      </c>
      <c r="P262" s="184">
        <v>7.5109000000000004</v>
      </c>
      <c r="Q262" s="184">
        <v>5.9924999999999997</v>
      </c>
      <c r="R262" s="184">
        <v>7.7633999999999999</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44347</v>
      </c>
      <c r="E263" s="184">
        <v>64.154300000000006</v>
      </c>
      <c r="F263" s="184">
        <v>23.447500000000002</v>
      </c>
      <c r="G263" s="184">
        <v>23.447500000000002</v>
      </c>
      <c r="H263" s="184">
        <v>34.361400000000003</v>
      </c>
      <c r="I263" s="184">
        <v>30.045100000000001</v>
      </c>
      <c r="J263" s="184">
        <v>15.3893</v>
      </c>
      <c r="K263" s="184">
        <v>8.6594999999999995</v>
      </c>
      <c r="L263" s="184">
        <v>7.0350999999999999</v>
      </c>
      <c r="M263" s="184">
        <v>9.9810999999999996</v>
      </c>
      <c r="N263" s="184">
        <v>10.816000000000001</v>
      </c>
      <c r="O263" s="184">
        <v>7.6730999999999998</v>
      </c>
      <c r="P263" s="184">
        <v>6.9001000000000001</v>
      </c>
      <c r="Q263" s="184">
        <v>8.3484999999999996</v>
      </c>
      <c r="R263" s="184">
        <v>8.0747999999999998</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44347</v>
      </c>
      <c r="E264" s="184">
        <v>68.445899999999995</v>
      </c>
      <c r="F264" s="184">
        <v>24.2408</v>
      </c>
      <c r="G264" s="184">
        <v>24.2408</v>
      </c>
      <c r="H264" s="184">
        <v>35.1492</v>
      </c>
      <c r="I264" s="184">
        <v>30.840599999999998</v>
      </c>
      <c r="J264" s="184">
        <v>16.1813</v>
      </c>
      <c r="K264" s="184">
        <v>9.4608000000000008</v>
      </c>
      <c r="L264" s="184">
        <v>7.8357000000000001</v>
      </c>
      <c r="M264" s="184">
        <v>10.8644</v>
      </c>
      <c r="N264" s="184">
        <v>11.796099999999999</v>
      </c>
      <c r="O264" s="184">
        <v>8.6378000000000004</v>
      </c>
      <c r="P264" s="184">
        <v>7.8354999999999997</v>
      </c>
      <c r="Q264" s="184">
        <v>8.1875999999999998</v>
      </c>
      <c r="R264" s="184">
        <v>9.0208999999999993</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44347</v>
      </c>
      <c r="E265" s="184">
        <v>24.337800000000001</v>
      </c>
      <c r="F265" s="184">
        <v>43.698399999999999</v>
      </c>
      <c r="G265" s="184">
        <v>43.698399999999999</v>
      </c>
      <c r="H265" s="184">
        <v>38.221200000000003</v>
      </c>
      <c r="I265" s="184">
        <v>35.539400000000001</v>
      </c>
      <c r="J265" s="184">
        <v>20.680700000000002</v>
      </c>
      <c r="K265" s="184">
        <v>6.2742000000000004</v>
      </c>
      <c r="L265" s="184">
        <v>10.127599999999999</v>
      </c>
      <c r="M265" s="184">
        <v>11.262700000000001</v>
      </c>
      <c r="N265" s="184">
        <v>13.2698</v>
      </c>
      <c r="O265" s="184">
        <v>7.4664000000000001</v>
      </c>
      <c r="P265" s="184">
        <v>7.891</v>
      </c>
      <c r="Q265" s="184">
        <v>8.8368000000000002</v>
      </c>
      <c r="R265" s="184">
        <v>7.1986999999999997</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44347</v>
      </c>
      <c r="E266" s="184">
        <v>21.4312</v>
      </c>
      <c r="F266" s="184">
        <v>41.870100000000001</v>
      </c>
      <c r="G266" s="184">
        <v>41.870100000000001</v>
      </c>
      <c r="H266" s="184">
        <v>36.456699999999998</v>
      </c>
      <c r="I266" s="184">
        <v>33.751800000000003</v>
      </c>
      <c r="J266" s="184">
        <v>18.838799999999999</v>
      </c>
      <c r="K266" s="184">
        <v>4.3716999999999997</v>
      </c>
      <c r="L266" s="184">
        <v>8.2281999999999993</v>
      </c>
      <c r="M266" s="184">
        <v>9.2822999999999993</v>
      </c>
      <c r="N266" s="184">
        <v>11.2105</v>
      </c>
      <c r="O266" s="184">
        <v>5.7403000000000004</v>
      </c>
      <c r="P266" s="184">
        <v>6.1371000000000002</v>
      </c>
      <c r="Q266" s="184">
        <v>7.2805</v>
      </c>
      <c r="R266" s="184">
        <v>5.6288</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44347</v>
      </c>
      <c r="E267" s="184">
        <v>41.858199999999997</v>
      </c>
      <c r="F267" s="184">
        <v>15.949299999999999</v>
      </c>
      <c r="G267" s="184">
        <v>15.949299999999999</v>
      </c>
      <c r="H267" s="184">
        <v>20.396899999999999</v>
      </c>
      <c r="I267" s="184">
        <v>21.958300000000001</v>
      </c>
      <c r="J267" s="184">
        <v>18.5808</v>
      </c>
      <c r="K267" s="184">
        <v>13.053599999999999</v>
      </c>
      <c r="L267" s="184">
        <v>11.8912</v>
      </c>
      <c r="M267" s="184">
        <v>13.3194</v>
      </c>
      <c r="N267" s="184">
        <v>14.1599</v>
      </c>
      <c r="O267" s="184">
        <v>0.86160000000000003</v>
      </c>
      <c r="P267" s="184">
        <v>3.5865999999999998</v>
      </c>
      <c r="Q267" s="184">
        <v>8.5790000000000006</v>
      </c>
      <c r="R267" s="184">
        <v>-1.6294</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44347</v>
      </c>
      <c r="E268" s="184">
        <v>44.840800000000002</v>
      </c>
      <c r="F268" s="184">
        <v>16.546500000000002</v>
      </c>
      <c r="G268" s="184">
        <v>16.546500000000002</v>
      </c>
      <c r="H268" s="184">
        <v>21.015599999999999</v>
      </c>
      <c r="I268" s="184">
        <v>22.590399999999999</v>
      </c>
      <c r="J268" s="184">
        <v>19.214099999999998</v>
      </c>
      <c r="K268" s="184">
        <v>13.699400000000001</v>
      </c>
      <c r="L268" s="184">
        <v>12.555400000000001</v>
      </c>
      <c r="M268" s="184">
        <v>14.009</v>
      </c>
      <c r="N268" s="184">
        <v>14.866899999999999</v>
      </c>
      <c r="O268" s="184">
        <v>1.6202000000000001</v>
      </c>
      <c r="P268" s="184">
        <v>4.4135</v>
      </c>
      <c r="Q268" s="184">
        <v>6.9790999999999999</v>
      </c>
      <c r="R268" s="184">
        <v>-0.97460000000000002</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44347</v>
      </c>
      <c r="E271" s="184">
        <v>52.902500000000003</v>
      </c>
      <c r="F271" s="184">
        <v>10.8188</v>
      </c>
      <c r="G271" s="184">
        <v>10.8188</v>
      </c>
      <c r="H271" s="184">
        <v>36.145899999999997</v>
      </c>
      <c r="I271" s="184">
        <v>45.539700000000003</v>
      </c>
      <c r="J271" s="184">
        <v>25.972899999999999</v>
      </c>
      <c r="K271" s="184">
        <v>14.9824</v>
      </c>
      <c r="L271" s="184">
        <v>17.183599999999998</v>
      </c>
      <c r="M271" s="184">
        <v>21.750499999999999</v>
      </c>
      <c r="N271" s="184">
        <v>24.191800000000001</v>
      </c>
      <c r="O271" s="184">
        <v>10.010999999999999</v>
      </c>
      <c r="P271" s="184">
        <v>9.5594000000000001</v>
      </c>
      <c r="Q271" s="184">
        <v>9.9474</v>
      </c>
      <c r="R271" s="184">
        <v>11.762600000000001</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44347</v>
      </c>
      <c r="E272" s="184">
        <v>49.4709</v>
      </c>
      <c r="F272" s="184">
        <v>10.264200000000001</v>
      </c>
      <c r="G272" s="184">
        <v>10.264200000000001</v>
      </c>
      <c r="H272" s="184">
        <v>35.614199999999997</v>
      </c>
      <c r="I272" s="184">
        <v>44.9895</v>
      </c>
      <c r="J272" s="184">
        <v>25.417899999999999</v>
      </c>
      <c r="K272" s="184">
        <v>14.3964</v>
      </c>
      <c r="L272" s="184">
        <v>16.562999999999999</v>
      </c>
      <c r="M272" s="184">
        <v>21.068000000000001</v>
      </c>
      <c r="N272" s="184">
        <v>23.453900000000001</v>
      </c>
      <c r="O272" s="184">
        <v>9.2856000000000005</v>
      </c>
      <c r="P272" s="184">
        <v>8.6973000000000003</v>
      </c>
      <c r="Q272" s="184">
        <v>8.2353000000000005</v>
      </c>
      <c r="R272" s="184">
        <v>11.0943</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44347</v>
      </c>
      <c r="E273" s="184">
        <v>21.507999999999999</v>
      </c>
      <c r="F273" s="184">
        <v>18.5259</v>
      </c>
      <c r="G273" s="184">
        <v>18.5259</v>
      </c>
      <c r="H273" s="184">
        <v>24.992999999999999</v>
      </c>
      <c r="I273" s="184">
        <v>29.792400000000001</v>
      </c>
      <c r="J273" s="184">
        <v>19.952500000000001</v>
      </c>
      <c r="K273" s="184">
        <v>9.52</v>
      </c>
      <c r="L273" s="184">
        <v>10.8466</v>
      </c>
      <c r="M273" s="184">
        <v>11.9282</v>
      </c>
      <c r="N273" s="184">
        <v>13.846</v>
      </c>
      <c r="O273" s="184">
        <v>4.3056999999999999</v>
      </c>
      <c r="P273" s="184">
        <v>5.9942000000000002</v>
      </c>
      <c r="Q273" s="184">
        <v>7.0521000000000003</v>
      </c>
      <c r="R273" s="184">
        <v>3.976</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44347</v>
      </c>
      <c r="E274" s="184">
        <v>22.817299999999999</v>
      </c>
      <c r="F274" s="184">
        <v>19.386800000000001</v>
      </c>
      <c r="G274" s="184">
        <v>19.386800000000001</v>
      </c>
      <c r="H274" s="184">
        <v>25.836300000000001</v>
      </c>
      <c r="I274" s="184">
        <v>30.646799999999999</v>
      </c>
      <c r="J274" s="184">
        <v>20.854099999999999</v>
      </c>
      <c r="K274" s="184">
        <v>10.1958</v>
      </c>
      <c r="L274" s="184">
        <v>11.523099999999999</v>
      </c>
      <c r="M274" s="184">
        <v>12.6517</v>
      </c>
      <c r="N274" s="184">
        <v>14.652699999999999</v>
      </c>
      <c r="O274" s="184">
        <v>5.2805999999999997</v>
      </c>
      <c r="P274" s="184">
        <v>7.0270000000000001</v>
      </c>
      <c r="Q274" s="184">
        <v>7.9665999999999997</v>
      </c>
      <c r="R274" s="184">
        <v>4.7976000000000001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44347</v>
      </c>
      <c r="E275" s="184">
        <v>0.96579999999999999</v>
      </c>
      <c r="F275" s="184">
        <v>11.3483</v>
      </c>
      <c r="G275" s="184">
        <v>11.3483</v>
      </c>
      <c r="H275" s="184">
        <v>11.362500000000001</v>
      </c>
      <c r="I275" s="184">
        <v>11.115</v>
      </c>
      <c r="J275" s="184">
        <v>11.1995</v>
      </c>
      <c r="K275" s="184">
        <v>11.3804</v>
      </c>
      <c r="L275" s="184">
        <v>-39.635800000000003</v>
      </c>
      <c r="M275" s="184">
        <v>-24.667200000000001</v>
      </c>
      <c r="N275" s="184">
        <v>-16.528600000000001</v>
      </c>
      <c r="O275" s="184"/>
      <c r="P275" s="184"/>
      <c r="Q275" s="184">
        <v>-11.533200000000001</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44347</v>
      </c>
      <c r="E276" s="184">
        <v>0.91990000000000005</v>
      </c>
      <c r="F276" s="184">
        <v>10.5901</v>
      </c>
      <c r="G276" s="184">
        <v>10.5901</v>
      </c>
      <c r="H276" s="184">
        <v>11.3613</v>
      </c>
      <c r="I276" s="184">
        <v>11.100300000000001</v>
      </c>
      <c r="J276" s="184">
        <v>11.1114</v>
      </c>
      <c r="K276" s="184">
        <v>11.3835</v>
      </c>
      <c r="L276" s="184">
        <v>-40.01</v>
      </c>
      <c r="M276" s="184">
        <v>-24.935700000000001</v>
      </c>
      <c r="N276" s="184">
        <v>-16.7347</v>
      </c>
      <c r="O276" s="184"/>
      <c r="P276" s="184"/>
      <c r="Q276" s="184">
        <v>-11.700799999999999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44347</v>
      </c>
      <c r="E277" s="184">
        <v>49.9009</v>
      </c>
      <c r="F277" s="184">
        <v>15.331</v>
      </c>
      <c r="G277" s="184">
        <v>15.331</v>
      </c>
      <c r="H277" s="184">
        <v>26.518599999999999</v>
      </c>
      <c r="I277" s="184">
        <v>32.42</v>
      </c>
      <c r="J277" s="184">
        <v>19.6371</v>
      </c>
      <c r="K277" s="184">
        <v>13.575699999999999</v>
      </c>
      <c r="L277" s="184">
        <v>11.820600000000001</v>
      </c>
      <c r="M277" s="184">
        <v>19.8553</v>
      </c>
      <c r="N277" s="184">
        <v>22.3781</v>
      </c>
      <c r="O277" s="184">
        <v>6.6943000000000001</v>
      </c>
      <c r="P277" s="184">
        <v>8.1247000000000007</v>
      </c>
      <c r="Q277" s="184">
        <v>9.5645000000000007</v>
      </c>
      <c r="R277" s="184">
        <v>6.9428000000000001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44347</v>
      </c>
      <c r="E278" s="184">
        <v>47.253599999999999</v>
      </c>
      <c r="F278" s="184">
        <v>14.7197</v>
      </c>
      <c r="G278" s="184">
        <v>14.7197</v>
      </c>
      <c r="H278" s="184">
        <v>25.905100000000001</v>
      </c>
      <c r="I278" s="184">
        <v>31.810199999999998</v>
      </c>
      <c r="J278" s="184">
        <v>19.025200000000002</v>
      </c>
      <c r="K278" s="184">
        <v>12.944900000000001</v>
      </c>
      <c r="L278" s="184">
        <v>11.1676</v>
      </c>
      <c r="M278" s="184">
        <v>19.141300000000001</v>
      </c>
      <c r="N278" s="184">
        <v>21.6084</v>
      </c>
      <c r="O278" s="184">
        <v>5.9949000000000003</v>
      </c>
      <c r="P278" s="184">
        <v>7.3994</v>
      </c>
      <c r="Q278" s="184">
        <v>9.2971000000000004</v>
      </c>
      <c r="R278" s="184">
        <v>6.2484000000000002</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19.898364444444439</v>
      </c>
      <c r="G279" s="186">
        <v>19.898364444444439</v>
      </c>
      <c r="H279" s="186">
        <v>22.939904444444437</v>
      </c>
      <c r="I279" s="186">
        <v>29.81980888888889</v>
      </c>
      <c r="J279" s="186">
        <v>20.604640000000003</v>
      </c>
      <c r="K279" s="186">
        <v>11.781497777777778</v>
      </c>
      <c r="L279" s="186">
        <v>9.8408177777777794</v>
      </c>
      <c r="M279" s="186">
        <v>13.811191111111111</v>
      </c>
      <c r="N279" s="186">
        <v>16.182711111111111</v>
      </c>
      <c r="O279" s="186">
        <v>7.6350023255813948</v>
      </c>
      <c r="P279" s="186">
        <v>8.1367627906976754</v>
      </c>
      <c r="Q279" s="186">
        <v>7.9526022222222217</v>
      </c>
      <c r="R279" s="186">
        <v>8.204153488372091</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18.566199999999998</v>
      </c>
      <c r="G280" s="186">
        <v>18.566199999999998</v>
      </c>
      <c r="H280" s="186">
        <v>21.7881</v>
      </c>
      <c r="I280" s="186">
        <v>30.819900000000001</v>
      </c>
      <c r="J280" s="186">
        <v>19.214099999999998</v>
      </c>
      <c r="K280" s="186">
        <v>12.2194</v>
      </c>
      <c r="L280" s="186">
        <v>11.297599999999999</v>
      </c>
      <c r="M280" s="186">
        <v>14.250400000000001</v>
      </c>
      <c r="N280" s="186">
        <v>16.681100000000001</v>
      </c>
      <c r="O280" s="186">
        <v>7.9383999999999997</v>
      </c>
      <c r="P280" s="186">
        <v>8.2771000000000008</v>
      </c>
      <c r="Q280" s="186">
        <v>8.8368000000000002</v>
      </c>
      <c r="R280" s="186">
        <v>8.5571999999999999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44347</v>
      </c>
      <c r="E283" s="184">
        <v>68.099999999999994</v>
      </c>
      <c r="F283" s="184">
        <v>0.81420000000000003</v>
      </c>
      <c r="G283" s="184">
        <v>0.81420000000000003</v>
      </c>
      <c r="H283" s="184">
        <v>1.3090999999999999</v>
      </c>
      <c r="I283" s="184">
        <v>4.24</v>
      </c>
      <c r="J283" s="184">
        <v>7.8897000000000004</v>
      </c>
      <c r="K283" s="184">
        <v>7.5149999999999997</v>
      </c>
      <c r="L283" s="184">
        <v>22.5261</v>
      </c>
      <c r="M283" s="184">
        <v>37.3538</v>
      </c>
      <c r="N283" s="184">
        <v>63.348500000000001</v>
      </c>
      <c r="O283" s="184">
        <v>13.0167</v>
      </c>
      <c r="P283" s="184">
        <v>16.8932</v>
      </c>
      <c r="Q283" s="184">
        <v>14.521800000000001</v>
      </c>
      <c r="R283" s="184">
        <v>18.043600000000001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44347</v>
      </c>
      <c r="E284" s="184">
        <v>76.010000000000005</v>
      </c>
      <c r="F284" s="184">
        <v>0.82240000000000002</v>
      </c>
      <c r="G284" s="184">
        <v>0.82240000000000002</v>
      </c>
      <c r="H284" s="184">
        <v>1.3331999999999999</v>
      </c>
      <c r="I284" s="184">
        <v>4.2946999999999997</v>
      </c>
      <c r="J284" s="184">
        <v>7.9993999999999996</v>
      </c>
      <c r="K284" s="184">
        <v>7.8768000000000002</v>
      </c>
      <c r="L284" s="184">
        <v>23.352799999999998</v>
      </c>
      <c r="M284" s="184">
        <v>38.7044</v>
      </c>
      <c r="N284" s="184">
        <v>65.454899999999995</v>
      </c>
      <c r="O284" s="184">
        <v>14.354699999999999</v>
      </c>
      <c r="P284" s="184">
        <v>18.5106</v>
      </c>
      <c r="Q284" s="184">
        <v>19.081199999999999</v>
      </c>
      <c r="R284" s="184">
        <v>19.4343</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44347</v>
      </c>
      <c r="E285" s="184">
        <v>73.501999999999995</v>
      </c>
      <c r="F285" s="184">
        <v>0.877</v>
      </c>
      <c r="G285" s="184">
        <v>0.877</v>
      </c>
      <c r="H285" s="184">
        <v>1.9402999999999999</v>
      </c>
      <c r="I285" s="184">
        <v>4.2344999999999997</v>
      </c>
      <c r="J285" s="184">
        <v>6.2598000000000003</v>
      </c>
      <c r="K285" s="184">
        <v>6.2030000000000003</v>
      </c>
      <c r="L285" s="184">
        <v>23.893000000000001</v>
      </c>
      <c r="M285" s="184">
        <v>42.0246</v>
      </c>
      <c r="N285" s="184">
        <v>67.770700000000005</v>
      </c>
      <c r="O285" s="184">
        <v>13.594799999999999</v>
      </c>
      <c r="P285" s="184">
        <v>16.236799999999999</v>
      </c>
      <c r="Q285" s="184">
        <v>13.4069</v>
      </c>
      <c r="R285" s="184">
        <v>16.888200000000001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44347</v>
      </c>
      <c r="E286" s="184">
        <v>81.972999999999999</v>
      </c>
      <c r="F286" s="184">
        <v>0.88859999999999995</v>
      </c>
      <c r="G286" s="184">
        <v>0.88859999999999995</v>
      </c>
      <c r="H286" s="184">
        <v>1.9679</v>
      </c>
      <c r="I286" s="184">
        <v>4.29</v>
      </c>
      <c r="J286" s="184">
        <v>6.3825000000000003</v>
      </c>
      <c r="K286" s="184">
        <v>6.5719000000000003</v>
      </c>
      <c r="L286" s="184">
        <v>24.732600000000001</v>
      </c>
      <c r="M286" s="184">
        <v>43.447400000000002</v>
      </c>
      <c r="N286" s="184">
        <v>70.047300000000007</v>
      </c>
      <c r="O286" s="184">
        <v>15.1275</v>
      </c>
      <c r="P286" s="184">
        <v>17.9178</v>
      </c>
      <c r="Q286" s="184">
        <v>16.040099999999999</v>
      </c>
      <c r="R286" s="184">
        <v>18.4998</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44347</v>
      </c>
      <c r="E287" s="184">
        <v>178.45580000000001</v>
      </c>
      <c r="F287" s="184">
        <v>0.63419999999999999</v>
      </c>
      <c r="G287" s="184">
        <v>0.63419999999999999</v>
      </c>
      <c r="H287" s="184">
        <v>1.7851999999999999</v>
      </c>
      <c r="I287" s="184">
        <v>5.4036</v>
      </c>
      <c r="J287" s="184">
        <v>9.6562999999999999</v>
      </c>
      <c r="K287" s="184">
        <v>11.7682</v>
      </c>
      <c r="L287" s="184">
        <v>40.645800000000001</v>
      </c>
      <c r="M287" s="184">
        <v>62.801200000000001</v>
      </c>
      <c r="N287" s="184">
        <v>105.9499</v>
      </c>
      <c r="O287" s="184">
        <v>14.7844</v>
      </c>
      <c r="P287" s="184">
        <v>14.8362</v>
      </c>
      <c r="Q287" s="184">
        <v>14.0337</v>
      </c>
      <c r="R287" s="184">
        <v>24.282299999999999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44347</v>
      </c>
      <c r="E288" s="184">
        <v>52.239181706758302</v>
      </c>
      <c r="F288" s="184">
        <v>0.6341</v>
      </c>
      <c r="G288" s="184">
        <v>0.6341</v>
      </c>
      <c r="H288" s="184">
        <v>1.7853000000000001</v>
      </c>
      <c r="I288" s="184">
        <v>5.4035000000000002</v>
      </c>
      <c r="J288" s="184">
        <v>9.6562999999999999</v>
      </c>
      <c r="K288" s="184">
        <v>11.7692</v>
      </c>
      <c r="L288" s="184">
        <v>40.657299999999999</v>
      </c>
      <c r="M288" s="184">
        <v>62.8125</v>
      </c>
      <c r="N288" s="184">
        <v>105.9624</v>
      </c>
      <c r="O288" s="184">
        <v>14.7865</v>
      </c>
      <c r="P288" s="184">
        <v>14.8626</v>
      </c>
      <c r="Q288" s="184">
        <v>14.0473</v>
      </c>
      <c r="R288" s="184">
        <v>24.282699999999998</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44347</v>
      </c>
      <c r="E289" s="184">
        <v>428.56334764309099</v>
      </c>
      <c r="F289" s="184">
        <v>0.629</v>
      </c>
      <c r="G289" s="184">
        <v>0.629</v>
      </c>
      <c r="H289" s="184">
        <v>1.7730999999999999</v>
      </c>
      <c r="I289" s="184">
        <v>5.3784999999999998</v>
      </c>
      <c r="J289" s="184">
        <v>9.5985999999999994</v>
      </c>
      <c r="K289" s="184">
        <v>11.587</v>
      </c>
      <c r="L289" s="184">
        <v>40.199800000000003</v>
      </c>
      <c r="M289" s="184">
        <v>62.044800000000002</v>
      </c>
      <c r="N289" s="184">
        <v>104.6848</v>
      </c>
      <c r="O289" s="184">
        <v>14.0702</v>
      </c>
      <c r="P289" s="184">
        <v>14.1145</v>
      </c>
      <c r="Q289" s="184">
        <v>18.212299999999999</v>
      </c>
      <c r="R289" s="184">
        <v>23.5426</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44347</v>
      </c>
      <c r="E290" s="184">
        <v>431.600698030111</v>
      </c>
      <c r="F290" s="184">
        <v>0.62909999999999999</v>
      </c>
      <c r="G290" s="184">
        <v>0.62909999999999999</v>
      </c>
      <c r="H290" s="184">
        <v>1.7728999999999999</v>
      </c>
      <c r="I290" s="184">
        <v>5.3784000000000001</v>
      </c>
      <c r="J290" s="184">
        <v>9.5984999999999996</v>
      </c>
      <c r="K290" s="184">
        <v>11.587</v>
      </c>
      <c r="L290" s="184">
        <v>40.201799999999999</v>
      </c>
      <c r="M290" s="184">
        <v>62.0471</v>
      </c>
      <c r="N290" s="184">
        <v>104.6865</v>
      </c>
      <c r="O290" s="184">
        <v>14.071400000000001</v>
      </c>
      <c r="P290" s="184">
        <v>14.1153</v>
      </c>
      <c r="Q290" s="184">
        <v>18.738399999999999</v>
      </c>
      <c r="R290" s="184">
        <v>23.543600000000001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0.74107500000000004</v>
      </c>
      <c r="G291" s="186">
        <v>0.74107500000000004</v>
      </c>
      <c r="H291" s="186">
        <v>1.7083749999999998</v>
      </c>
      <c r="I291" s="186">
        <v>4.8279000000000005</v>
      </c>
      <c r="J291" s="186">
        <v>8.3801375</v>
      </c>
      <c r="K291" s="186">
        <v>9.3597625000000004</v>
      </c>
      <c r="L291" s="186">
        <v>32.026150000000001</v>
      </c>
      <c r="M291" s="186">
        <v>51.404474999999998</v>
      </c>
      <c r="N291" s="186">
        <v>85.988124999999997</v>
      </c>
      <c r="O291" s="186">
        <v>14.225775000000001</v>
      </c>
      <c r="P291" s="186">
        <v>15.935875000000001</v>
      </c>
      <c r="Q291" s="186">
        <v>16.010212500000002</v>
      </c>
      <c r="R291" s="186">
        <v>21.0646375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0.72419999999999995</v>
      </c>
      <c r="G292" s="186">
        <v>0.72419999999999995</v>
      </c>
      <c r="H292" s="186">
        <v>1.77915</v>
      </c>
      <c r="I292" s="186">
        <v>4.8365499999999999</v>
      </c>
      <c r="J292" s="186">
        <v>8.7989499999999996</v>
      </c>
      <c r="K292" s="186">
        <v>9.7318999999999996</v>
      </c>
      <c r="L292" s="186">
        <v>32.466200000000001</v>
      </c>
      <c r="M292" s="186">
        <v>52.746099999999998</v>
      </c>
      <c r="N292" s="186">
        <v>87.366050000000001</v>
      </c>
      <c r="O292" s="186">
        <v>14.213049999999999</v>
      </c>
      <c r="P292" s="186">
        <v>15.5497</v>
      </c>
      <c r="Q292" s="186">
        <v>15.280950000000001</v>
      </c>
      <c r="R292" s="186">
        <v>21.48845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44347</v>
      </c>
      <c r="E295" s="184">
        <v>87.052700000000002</v>
      </c>
      <c r="F295" s="184">
        <v>-2.0541999999999998</v>
      </c>
      <c r="G295" s="184">
        <v>-2.0541999999999998</v>
      </c>
      <c r="H295" s="184">
        <v>3.0865999999999998</v>
      </c>
      <c r="I295" s="184">
        <v>6.0547000000000004</v>
      </c>
      <c r="J295" s="184">
        <v>6.2465000000000002</v>
      </c>
      <c r="K295" s="184">
        <v>8.7718000000000007</v>
      </c>
      <c r="L295" s="184">
        <v>3.9466000000000001</v>
      </c>
      <c r="M295" s="184">
        <v>6.5369000000000002</v>
      </c>
      <c r="N295" s="184">
        <v>7.9649999999999999</v>
      </c>
      <c r="O295" s="184">
        <v>9.4202999999999992</v>
      </c>
      <c r="P295" s="184">
        <v>8.5561000000000007</v>
      </c>
      <c r="Q295" s="184">
        <v>9.3294999999999995</v>
      </c>
      <c r="R295" s="184">
        <v>9.3061000000000007</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44347</v>
      </c>
      <c r="E296" s="184">
        <v>87.915899999999993</v>
      </c>
      <c r="F296" s="184">
        <v>-1.8956</v>
      </c>
      <c r="G296" s="184">
        <v>-1.8956</v>
      </c>
      <c r="H296" s="184">
        <v>3.2463000000000002</v>
      </c>
      <c r="I296" s="184">
        <v>6.2126999999999999</v>
      </c>
      <c r="J296" s="184">
        <v>6.4135999999999997</v>
      </c>
      <c r="K296" s="184">
        <v>8.9373000000000005</v>
      </c>
      <c r="L296" s="184">
        <v>4.1063999999999998</v>
      </c>
      <c r="M296" s="184">
        <v>6.6989000000000001</v>
      </c>
      <c r="N296" s="184">
        <v>8.1358999999999995</v>
      </c>
      <c r="O296" s="184">
        <v>9.5683000000000007</v>
      </c>
      <c r="P296" s="184">
        <v>8.6941000000000006</v>
      </c>
      <c r="Q296" s="184">
        <v>9.0144000000000002</v>
      </c>
      <c r="R296" s="184">
        <v>9.4641999999999999</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44347</v>
      </c>
      <c r="E297" s="184">
        <v>13.742900000000001</v>
      </c>
      <c r="F297" s="184">
        <v>0.44269999999999998</v>
      </c>
      <c r="G297" s="184">
        <v>0.44269999999999998</v>
      </c>
      <c r="H297" s="184">
        <v>3.4169999999999998</v>
      </c>
      <c r="I297" s="184">
        <v>5.8179999999999996</v>
      </c>
      <c r="J297" s="184">
        <v>6.0625999999999998</v>
      </c>
      <c r="K297" s="184">
        <v>7.7991999999999999</v>
      </c>
      <c r="L297" s="184">
        <v>4.2874999999999996</v>
      </c>
      <c r="M297" s="184">
        <v>6.8071000000000002</v>
      </c>
      <c r="N297" s="184">
        <v>9.0203000000000007</v>
      </c>
      <c r="O297" s="184">
        <v>8.9106000000000005</v>
      </c>
      <c r="P297" s="184"/>
      <c r="Q297" s="184">
        <v>8.5281000000000002</v>
      </c>
      <c r="R297" s="184">
        <v>8.0629000000000008</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44347</v>
      </c>
      <c r="E298" s="184">
        <v>13.3315</v>
      </c>
      <c r="F298" s="184">
        <v>-0.27379999999999999</v>
      </c>
      <c r="G298" s="184">
        <v>-0.27379999999999999</v>
      </c>
      <c r="H298" s="184">
        <v>2.7393000000000001</v>
      </c>
      <c r="I298" s="184">
        <v>5.1142000000000003</v>
      </c>
      <c r="J298" s="184">
        <v>5.3676000000000004</v>
      </c>
      <c r="K298" s="184">
        <v>7.0972999999999997</v>
      </c>
      <c r="L298" s="184">
        <v>3.5954999999999999</v>
      </c>
      <c r="M298" s="184">
        <v>6.1064999999999996</v>
      </c>
      <c r="N298" s="184">
        <v>8.2835000000000001</v>
      </c>
      <c r="O298" s="184">
        <v>8.0954999999999995</v>
      </c>
      <c r="P298" s="184"/>
      <c r="Q298" s="184">
        <v>7.6822999999999997</v>
      </c>
      <c r="R298" s="184">
        <v>7.2851999999999997</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44347</v>
      </c>
      <c r="E299" s="184">
        <v>21.852499999999999</v>
      </c>
      <c r="F299" s="184">
        <v>-0.38969999999999999</v>
      </c>
      <c r="G299" s="184">
        <v>-0.38969999999999999</v>
      </c>
      <c r="H299" s="184">
        <v>1.2411000000000001</v>
      </c>
      <c r="I299" s="184">
        <v>3.8353999999999999</v>
      </c>
      <c r="J299" s="184">
        <v>4.1417000000000002</v>
      </c>
      <c r="K299" s="184">
        <v>5.8236999999999997</v>
      </c>
      <c r="L299" s="184">
        <v>1.5891</v>
      </c>
      <c r="M299" s="184">
        <v>4.1977000000000002</v>
      </c>
      <c r="N299" s="184">
        <v>5.8960999999999997</v>
      </c>
      <c r="O299" s="184">
        <v>5.1886999999999999</v>
      </c>
      <c r="P299" s="184">
        <v>6.0602999999999998</v>
      </c>
      <c r="Q299" s="184">
        <v>6.4180000000000001</v>
      </c>
      <c r="R299" s="184">
        <v>4.1151</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44347</v>
      </c>
      <c r="E300" s="184">
        <v>22.854099999999999</v>
      </c>
      <c r="F300" s="184">
        <v>0.37269999999999998</v>
      </c>
      <c r="G300" s="184">
        <v>0.37269999999999998</v>
      </c>
      <c r="H300" s="184">
        <v>1.9857</v>
      </c>
      <c r="I300" s="184">
        <v>4.6055000000000001</v>
      </c>
      <c r="J300" s="184">
        <v>4.9043000000000001</v>
      </c>
      <c r="K300" s="184">
        <v>6.5936000000000003</v>
      </c>
      <c r="L300" s="184">
        <v>2.2456999999999998</v>
      </c>
      <c r="M300" s="184">
        <v>4.8028000000000004</v>
      </c>
      <c r="N300" s="184">
        <v>6.5210999999999997</v>
      </c>
      <c r="O300" s="184">
        <v>5.6608000000000001</v>
      </c>
      <c r="P300" s="184">
        <v>6.5865</v>
      </c>
      <c r="Q300" s="184">
        <v>7.5144000000000002</v>
      </c>
      <c r="R300" s="184">
        <v>4.6159999999999997</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44347</v>
      </c>
      <c r="E301" s="184">
        <v>18.302199999999999</v>
      </c>
      <c r="F301" s="184">
        <v>-1.7946</v>
      </c>
      <c r="G301" s="184">
        <v>-1.7946</v>
      </c>
      <c r="H301" s="184">
        <v>1.8240000000000001</v>
      </c>
      <c r="I301" s="184">
        <v>4.8808999999999996</v>
      </c>
      <c r="J301" s="184">
        <v>5.7534999999999998</v>
      </c>
      <c r="K301" s="184">
        <v>8.3834999999999997</v>
      </c>
      <c r="L301" s="184">
        <v>3.3001</v>
      </c>
      <c r="M301" s="184">
        <v>5.7279999999999998</v>
      </c>
      <c r="N301" s="184">
        <v>6.5420999999999996</v>
      </c>
      <c r="O301" s="184">
        <v>8.8632000000000009</v>
      </c>
      <c r="P301" s="184">
        <v>8.0801999999999996</v>
      </c>
      <c r="Q301" s="184">
        <v>8.6138999999999992</v>
      </c>
      <c r="R301" s="184">
        <v>8.4537999999999993</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44347</v>
      </c>
      <c r="E302" s="184">
        <v>17.534800000000001</v>
      </c>
      <c r="F302" s="184">
        <v>-2.3586999999999998</v>
      </c>
      <c r="G302" s="184">
        <v>-2.3586999999999998</v>
      </c>
      <c r="H302" s="184">
        <v>1.2195</v>
      </c>
      <c r="I302" s="184">
        <v>4.2592999999999996</v>
      </c>
      <c r="J302" s="184">
        <v>5.1254</v>
      </c>
      <c r="K302" s="184">
        <v>7.7862</v>
      </c>
      <c r="L302" s="184">
        <v>2.6869999999999998</v>
      </c>
      <c r="M302" s="184">
        <v>5.0845000000000002</v>
      </c>
      <c r="N302" s="184">
        <v>5.8620000000000001</v>
      </c>
      <c r="O302" s="184">
        <v>8.1094000000000008</v>
      </c>
      <c r="P302" s="184">
        <v>7.3456000000000001</v>
      </c>
      <c r="Q302" s="184">
        <v>7.9797000000000002</v>
      </c>
      <c r="R302" s="184">
        <v>7.7222999999999997</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44347</v>
      </c>
      <c r="E303" s="184">
        <v>12.890499999999999</v>
      </c>
      <c r="F303" s="184">
        <v>3.9655</v>
      </c>
      <c r="G303" s="184">
        <v>3.9655</v>
      </c>
      <c r="H303" s="184">
        <v>2.5901000000000001</v>
      </c>
      <c r="I303" s="184">
        <v>3.4226000000000001</v>
      </c>
      <c r="J303" s="184">
        <v>3.1137999999999999</v>
      </c>
      <c r="K303" s="184">
        <v>4.766</v>
      </c>
      <c r="L303" s="184">
        <v>3.3290999999999999</v>
      </c>
      <c r="M303" s="184">
        <v>4.7004999999999999</v>
      </c>
      <c r="N303" s="184">
        <v>6.3357000000000001</v>
      </c>
      <c r="O303" s="184"/>
      <c r="P303" s="184"/>
      <c r="Q303" s="184">
        <v>9.7720000000000002</v>
      </c>
      <c r="R303" s="184">
        <v>8.5571999999999999</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44347</v>
      </c>
      <c r="E304" s="184">
        <v>12.8019</v>
      </c>
      <c r="F304" s="184">
        <v>3.7075999999999998</v>
      </c>
      <c r="G304" s="184">
        <v>3.7075999999999998</v>
      </c>
      <c r="H304" s="184">
        <v>2.3227000000000002</v>
      </c>
      <c r="I304" s="184">
        <v>3.1604000000000001</v>
      </c>
      <c r="J304" s="184">
        <v>2.8488000000000002</v>
      </c>
      <c r="K304" s="184">
        <v>4.5011999999999999</v>
      </c>
      <c r="L304" s="184">
        <v>3.0676000000000001</v>
      </c>
      <c r="M304" s="184">
        <v>4.4402999999999997</v>
      </c>
      <c r="N304" s="184">
        <v>6.0701000000000001</v>
      </c>
      <c r="O304" s="184"/>
      <c r="P304" s="184"/>
      <c r="Q304" s="184">
        <v>9.4943000000000008</v>
      </c>
      <c r="R304" s="184">
        <v>8.2810000000000006</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44336</v>
      </c>
      <c r="E305" s="184">
        <v>13.8398</v>
      </c>
      <c r="F305" s="184">
        <v>4.2202000000000002</v>
      </c>
      <c r="G305" s="184">
        <v>4.5731000000000002</v>
      </c>
      <c r="H305" s="184">
        <v>4.0914999999999999</v>
      </c>
      <c r="I305" s="184">
        <v>3.3953000000000002</v>
      </c>
      <c r="J305" s="184">
        <v>3.8273000000000001</v>
      </c>
      <c r="K305" s="184">
        <v>3.4994000000000001</v>
      </c>
      <c r="L305" s="184">
        <v>3.9321000000000002</v>
      </c>
      <c r="M305" s="184">
        <v>4.4851000000000001</v>
      </c>
      <c r="N305" s="184">
        <v>-0.73160000000000003</v>
      </c>
      <c r="O305" s="184">
        <v>0.84689999999999999</v>
      </c>
      <c r="P305" s="184">
        <v>3.3248000000000002</v>
      </c>
      <c r="Q305" s="184">
        <v>4.9980000000000002</v>
      </c>
      <c r="R305" s="184">
        <v>-2.5907</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44336</v>
      </c>
      <c r="E306" s="184">
        <v>13.409700000000001</v>
      </c>
      <c r="F306" s="184">
        <v>3.5388000000000002</v>
      </c>
      <c r="G306" s="184">
        <v>4.1749999999999998</v>
      </c>
      <c r="H306" s="184">
        <v>3.7115999999999998</v>
      </c>
      <c r="I306" s="184">
        <v>3.0169999999999999</v>
      </c>
      <c r="J306" s="184">
        <v>3.4392999999999998</v>
      </c>
      <c r="K306" s="184">
        <v>3.1046999999999998</v>
      </c>
      <c r="L306" s="184">
        <v>3.5285000000000002</v>
      </c>
      <c r="M306" s="184">
        <v>4.0736999999999997</v>
      </c>
      <c r="N306" s="184">
        <v>-1.1252</v>
      </c>
      <c r="O306" s="184">
        <v>0.37259999999999999</v>
      </c>
      <c r="P306" s="184">
        <v>2.8258999999999999</v>
      </c>
      <c r="Q306" s="184">
        <v>4.4960000000000004</v>
      </c>
      <c r="R306" s="184">
        <v>-2.9782999999999999</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44347</v>
      </c>
      <c r="E307" s="184">
        <v>10.2827</v>
      </c>
      <c r="F307" s="184">
        <v>-0.2366</v>
      </c>
      <c r="G307" s="184">
        <v>-0.2366</v>
      </c>
      <c r="H307" s="184">
        <v>8.0244</v>
      </c>
      <c r="I307" s="184">
        <v>9.7470999999999997</v>
      </c>
      <c r="J307" s="184">
        <v>11.3528</v>
      </c>
      <c r="K307" s="184"/>
      <c r="L307" s="184"/>
      <c r="M307" s="184"/>
      <c r="N307" s="184"/>
      <c r="O307" s="184"/>
      <c r="P307" s="184"/>
      <c r="Q307" s="184">
        <v>13.944000000000001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44347</v>
      </c>
      <c r="E308" s="184">
        <v>10.279500000000001</v>
      </c>
      <c r="F308" s="184">
        <v>-0.35510000000000003</v>
      </c>
      <c r="G308" s="184">
        <v>-0.35510000000000003</v>
      </c>
      <c r="H308" s="184">
        <v>7.8742999999999999</v>
      </c>
      <c r="I308" s="184">
        <v>9.6224000000000007</v>
      </c>
      <c r="J308" s="184">
        <v>11.1929</v>
      </c>
      <c r="K308" s="184"/>
      <c r="L308" s="184"/>
      <c r="M308" s="184"/>
      <c r="N308" s="184"/>
      <c r="O308" s="184"/>
      <c r="P308" s="184"/>
      <c r="Q308" s="184">
        <v>13.786099999999999</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44347</v>
      </c>
      <c r="E309" s="184">
        <v>78.021000000000001</v>
      </c>
      <c r="F309" s="184">
        <v>1.0293000000000001</v>
      </c>
      <c r="G309" s="184">
        <v>1.0293000000000001</v>
      </c>
      <c r="H309" s="184">
        <v>2.8887</v>
      </c>
      <c r="I309" s="184">
        <v>4.8879000000000001</v>
      </c>
      <c r="J309" s="184">
        <v>4.7576999999999998</v>
      </c>
      <c r="K309" s="184">
        <v>7.7534000000000001</v>
      </c>
      <c r="L309" s="184">
        <v>3.8283999999999998</v>
      </c>
      <c r="M309" s="184">
        <v>6.8026</v>
      </c>
      <c r="N309" s="184">
        <v>8.1914999999999996</v>
      </c>
      <c r="O309" s="184">
        <v>8.4408999999999992</v>
      </c>
      <c r="P309" s="184">
        <v>8.3809000000000005</v>
      </c>
      <c r="Q309" s="184">
        <v>8.9551999999999996</v>
      </c>
      <c r="R309" s="184">
        <v>8.2021999999999995</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44347</v>
      </c>
      <c r="E310" s="184">
        <v>82.635900000000007</v>
      </c>
      <c r="F310" s="184">
        <v>1.5314000000000001</v>
      </c>
      <c r="G310" s="184">
        <v>1.5314000000000001</v>
      </c>
      <c r="H310" s="184">
        <v>3.4033000000000002</v>
      </c>
      <c r="I310" s="184">
        <v>5.4124999999999996</v>
      </c>
      <c r="J310" s="184">
        <v>5.3041999999999998</v>
      </c>
      <c r="K310" s="184">
        <v>8.3195999999999994</v>
      </c>
      <c r="L310" s="184">
        <v>4.3979999999999997</v>
      </c>
      <c r="M310" s="184">
        <v>7.3912000000000004</v>
      </c>
      <c r="N310" s="184">
        <v>8.8017000000000003</v>
      </c>
      <c r="O310" s="184">
        <v>9.0549999999999997</v>
      </c>
      <c r="P310" s="184">
        <v>9.0164000000000009</v>
      </c>
      <c r="Q310" s="184">
        <v>9.3597999999999999</v>
      </c>
      <c r="R310" s="184">
        <v>8.8153000000000006</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44347</v>
      </c>
      <c r="E312" s="184">
        <v>25.2685</v>
      </c>
      <c r="F312" s="184">
        <v>0.77039999999999997</v>
      </c>
      <c r="G312" s="184">
        <v>0.77039999999999997</v>
      </c>
      <c r="H312" s="184">
        <v>3.6343999999999999</v>
      </c>
      <c r="I312" s="184">
        <v>7.1699000000000002</v>
      </c>
      <c r="J312" s="184">
        <v>6.9745999999999997</v>
      </c>
      <c r="K312" s="184">
        <v>8.9806000000000008</v>
      </c>
      <c r="L312" s="184">
        <v>3.6972</v>
      </c>
      <c r="M312" s="184">
        <v>6.3888999999999996</v>
      </c>
      <c r="N312" s="184">
        <v>7.5491999999999999</v>
      </c>
      <c r="O312" s="184">
        <v>9.4761000000000006</v>
      </c>
      <c r="P312" s="184">
        <v>8.5883000000000003</v>
      </c>
      <c r="Q312" s="184">
        <v>8.8521000000000001</v>
      </c>
      <c r="R312" s="184">
        <v>9.2371999999999996</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44347</v>
      </c>
      <c r="E313" s="184">
        <v>25.540600000000001</v>
      </c>
      <c r="F313" s="184">
        <v>1.0956999999999999</v>
      </c>
      <c r="G313" s="184">
        <v>1.0956999999999999</v>
      </c>
      <c r="H313" s="184">
        <v>3.9228000000000001</v>
      </c>
      <c r="I313" s="184">
        <v>7.4730999999999996</v>
      </c>
      <c r="J313" s="184">
        <v>7.2870999999999997</v>
      </c>
      <c r="K313" s="184">
        <v>9.2903000000000002</v>
      </c>
      <c r="L313" s="184">
        <v>4.0054999999999996</v>
      </c>
      <c r="M313" s="184">
        <v>6.7080000000000002</v>
      </c>
      <c r="N313" s="184">
        <v>7.8715999999999999</v>
      </c>
      <c r="O313" s="184">
        <v>9.6748999999999992</v>
      </c>
      <c r="P313" s="184">
        <v>8.7517999999999994</v>
      </c>
      <c r="Q313" s="184">
        <v>8.9121000000000006</v>
      </c>
      <c r="R313" s="184">
        <v>9.4883000000000006</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44347</v>
      </c>
      <c r="E314" s="184">
        <v>10.3345</v>
      </c>
      <c r="F314" s="184">
        <v>-2.9424999999999999</v>
      </c>
      <c r="G314" s="184">
        <v>-2.9424999999999999</v>
      </c>
      <c r="H314" s="184">
        <v>2.1705000000000001</v>
      </c>
      <c r="I314" s="184">
        <v>6.2207999999999997</v>
      </c>
      <c r="J314" s="184">
        <v>6.8411999999999997</v>
      </c>
      <c r="K314" s="184">
        <v>9.2121999999999993</v>
      </c>
      <c r="L314" s="184">
        <v>3.1341000000000001</v>
      </c>
      <c r="M314" s="184"/>
      <c r="N314" s="184"/>
      <c r="O314" s="184"/>
      <c r="P314" s="184"/>
      <c r="Q314" s="184">
        <v>5.0038</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44347</v>
      </c>
      <c r="E315" s="184">
        <v>10.3057</v>
      </c>
      <c r="F315" s="184">
        <v>-3.4226999999999999</v>
      </c>
      <c r="G315" s="184">
        <v>-3.4226999999999999</v>
      </c>
      <c r="H315" s="184">
        <v>1.7715000000000001</v>
      </c>
      <c r="I315" s="184">
        <v>5.8061999999999996</v>
      </c>
      <c r="J315" s="184">
        <v>6.4214000000000002</v>
      </c>
      <c r="K315" s="184">
        <v>8.7810000000000006</v>
      </c>
      <c r="L315" s="184">
        <v>2.7073</v>
      </c>
      <c r="M315" s="184"/>
      <c r="N315" s="184"/>
      <c r="O315" s="184"/>
      <c r="P315" s="184"/>
      <c r="Q315" s="184">
        <v>4.5730000000000004</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44347</v>
      </c>
      <c r="E316" s="184">
        <v>22.908999999999999</v>
      </c>
      <c r="F316" s="184">
        <v>-1.6992</v>
      </c>
      <c r="G316" s="184">
        <v>-1.6992</v>
      </c>
      <c r="H316" s="184">
        <v>0.1138</v>
      </c>
      <c r="I316" s="184">
        <v>4.6858000000000004</v>
      </c>
      <c r="J316" s="184">
        <v>5.1257999999999999</v>
      </c>
      <c r="K316" s="184">
        <v>6.5792999999999999</v>
      </c>
      <c r="L316" s="184">
        <v>3.7294</v>
      </c>
      <c r="M316" s="184">
        <v>5.9661</v>
      </c>
      <c r="N316" s="184">
        <v>7.1116000000000001</v>
      </c>
      <c r="O316" s="184">
        <v>8.7858999999999998</v>
      </c>
      <c r="P316" s="184">
        <v>8.0658999999999992</v>
      </c>
      <c r="Q316" s="184">
        <v>7.2706</v>
      </c>
      <c r="R316" s="184">
        <v>8.6614000000000004</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44347</v>
      </c>
      <c r="E317" s="184">
        <v>23.748000000000001</v>
      </c>
      <c r="F317" s="184">
        <v>-1.4342999999999999</v>
      </c>
      <c r="G317" s="184">
        <v>-1.4342999999999999</v>
      </c>
      <c r="H317" s="184">
        <v>0.41720000000000002</v>
      </c>
      <c r="I317" s="184">
        <v>4.9936999999999996</v>
      </c>
      <c r="J317" s="184">
        <v>5.4340999999999999</v>
      </c>
      <c r="K317" s="184">
        <v>6.8960999999999997</v>
      </c>
      <c r="L317" s="184">
        <v>4.0484999999999998</v>
      </c>
      <c r="M317" s="184">
        <v>6.2934000000000001</v>
      </c>
      <c r="N317" s="184">
        <v>7.4478</v>
      </c>
      <c r="O317" s="184">
        <v>9.1213999999999995</v>
      </c>
      <c r="P317" s="184">
        <v>8.4099000000000004</v>
      </c>
      <c r="Q317" s="184">
        <v>8.8836999999999993</v>
      </c>
      <c r="R317" s="184">
        <v>9</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44347</v>
      </c>
      <c r="E318" s="184">
        <v>15.5016</v>
      </c>
      <c r="F318" s="184">
        <v>-5.3346999999999998</v>
      </c>
      <c r="G318" s="184">
        <v>-5.3346999999999998</v>
      </c>
      <c r="H318" s="184">
        <v>1.2448999999999999</v>
      </c>
      <c r="I318" s="184">
        <v>6.8970000000000002</v>
      </c>
      <c r="J318" s="184">
        <v>7.0141999999999998</v>
      </c>
      <c r="K318" s="184">
        <v>9.8683999999999994</v>
      </c>
      <c r="L318" s="184">
        <v>3.6979000000000002</v>
      </c>
      <c r="M318" s="184">
        <v>6.5237999999999996</v>
      </c>
      <c r="N318" s="184">
        <v>8.0533000000000001</v>
      </c>
      <c r="O318" s="184">
        <v>9.0530000000000008</v>
      </c>
      <c r="P318" s="184">
        <v>8.4353999999999996</v>
      </c>
      <c r="Q318" s="184">
        <v>8.4786999999999999</v>
      </c>
      <c r="R318" s="184">
        <v>9.0363000000000007</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44347</v>
      </c>
      <c r="E319" s="184">
        <v>15.2455</v>
      </c>
      <c r="F319" s="184">
        <v>-5.5838000000000001</v>
      </c>
      <c r="G319" s="184">
        <v>-5.5838000000000001</v>
      </c>
      <c r="H319" s="184">
        <v>0.95779999999999998</v>
      </c>
      <c r="I319" s="184">
        <v>6.6006</v>
      </c>
      <c r="J319" s="184">
        <v>6.7107999999999999</v>
      </c>
      <c r="K319" s="184">
        <v>9.5592000000000006</v>
      </c>
      <c r="L319" s="184">
        <v>3.3883000000000001</v>
      </c>
      <c r="M319" s="184">
        <v>6.2024999999999997</v>
      </c>
      <c r="N319" s="184">
        <v>7.7218</v>
      </c>
      <c r="O319" s="184">
        <v>8.7159999999999993</v>
      </c>
      <c r="P319" s="184">
        <v>8.1008999999999993</v>
      </c>
      <c r="Q319" s="184">
        <v>8.1437000000000008</v>
      </c>
      <c r="R319" s="184">
        <v>8.7034000000000002</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44347</v>
      </c>
      <c r="E320" s="184">
        <v>2508.0479</v>
      </c>
      <c r="F320" s="184">
        <v>-3.3439000000000001</v>
      </c>
      <c r="G320" s="184">
        <v>-3.3439000000000001</v>
      </c>
      <c r="H320" s="184">
        <v>1.2747999999999999</v>
      </c>
      <c r="I320" s="184">
        <v>4.8655999999999997</v>
      </c>
      <c r="J320" s="184">
        <v>4.5993000000000004</v>
      </c>
      <c r="K320" s="184">
        <v>7.5957999999999997</v>
      </c>
      <c r="L320" s="184">
        <v>2.9489000000000001</v>
      </c>
      <c r="M320" s="184">
        <v>4.9935</v>
      </c>
      <c r="N320" s="184">
        <v>6.8685999999999998</v>
      </c>
      <c r="O320" s="184">
        <v>8.9277999999999995</v>
      </c>
      <c r="P320" s="184">
        <v>7.6712999999999996</v>
      </c>
      <c r="Q320" s="184">
        <v>6.8703000000000003</v>
      </c>
      <c r="R320" s="184">
        <v>8.5450999999999997</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44347</v>
      </c>
      <c r="E321" s="184">
        <v>2646.0019000000002</v>
      </c>
      <c r="F321" s="184">
        <v>-2.9439000000000002</v>
      </c>
      <c r="G321" s="184">
        <v>-2.9439000000000002</v>
      </c>
      <c r="H321" s="184">
        <v>1.6748000000000001</v>
      </c>
      <c r="I321" s="184">
        <v>5.2664</v>
      </c>
      <c r="J321" s="184">
        <v>4.9992000000000001</v>
      </c>
      <c r="K321" s="184">
        <v>8.0031999999999996</v>
      </c>
      <c r="L321" s="184">
        <v>3.355</v>
      </c>
      <c r="M321" s="184">
        <v>5.4089999999999998</v>
      </c>
      <c r="N321" s="184">
        <v>7.2969999999999997</v>
      </c>
      <c r="O321" s="184">
        <v>9.4321000000000002</v>
      </c>
      <c r="P321" s="184">
        <v>8.2713000000000001</v>
      </c>
      <c r="Q321" s="184">
        <v>8.0642999999999994</v>
      </c>
      <c r="R321" s="184">
        <v>8.9768000000000008</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44347</v>
      </c>
      <c r="E322" s="184">
        <v>2932.4787000000001</v>
      </c>
      <c r="F322" s="184">
        <v>-1.9912000000000001</v>
      </c>
      <c r="G322" s="184">
        <v>-1.9912000000000001</v>
      </c>
      <c r="H322" s="184">
        <v>1.8364</v>
      </c>
      <c r="I322" s="184">
        <v>5.2931999999999997</v>
      </c>
      <c r="J322" s="184">
        <v>5.4854000000000003</v>
      </c>
      <c r="K322" s="184">
        <v>7.2122999999999999</v>
      </c>
      <c r="L322" s="184">
        <v>3.1383000000000001</v>
      </c>
      <c r="M322" s="184">
        <v>5.4200999999999997</v>
      </c>
      <c r="N322" s="184">
        <v>6.8890000000000002</v>
      </c>
      <c r="O322" s="184">
        <v>8.4167000000000005</v>
      </c>
      <c r="P322" s="184">
        <v>8.1263000000000005</v>
      </c>
      <c r="Q322" s="184">
        <v>8.1685999999999996</v>
      </c>
      <c r="R322" s="184">
        <v>8.0534999999999997</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44347</v>
      </c>
      <c r="E323" s="184">
        <v>3019.2968000000001</v>
      </c>
      <c r="F323" s="184">
        <v>-1.641</v>
      </c>
      <c r="G323" s="184">
        <v>-1.641</v>
      </c>
      <c r="H323" s="184">
        <v>2.1865999999999999</v>
      </c>
      <c r="I323" s="184">
        <v>5.6467999999999998</v>
      </c>
      <c r="J323" s="184">
        <v>5.8470000000000004</v>
      </c>
      <c r="K323" s="184">
        <v>7.5998000000000001</v>
      </c>
      <c r="L323" s="184">
        <v>3.5023</v>
      </c>
      <c r="M323" s="184">
        <v>5.7721</v>
      </c>
      <c r="N323" s="184">
        <v>7.2377000000000002</v>
      </c>
      <c r="O323" s="184">
        <v>8.7390000000000008</v>
      </c>
      <c r="P323" s="184">
        <v>8.4257000000000009</v>
      </c>
      <c r="Q323" s="184">
        <v>8.7500999999999998</v>
      </c>
      <c r="R323" s="184">
        <v>8.3820999999999994</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44347</v>
      </c>
      <c r="E324" s="184">
        <v>60.544400000000003</v>
      </c>
      <c r="F324" s="184">
        <v>-11.5038</v>
      </c>
      <c r="G324" s="184">
        <v>-11.5038</v>
      </c>
      <c r="H324" s="184">
        <v>-1.6186</v>
      </c>
      <c r="I324" s="184">
        <v>6.2460000000000004</v>
      </c>
      <c r="J324" s="184">
        <v>9.0083000000000002</v>
      </c>
      <c r="K324" s="184">
        <v>12.6555</v>
      </c>
      <c r="L324" s="184">
        <v>2.5937000000000001</v>
      </c>
      <c r="M324" s="184">
        <v>5.7811000000000003</v>
      </c>
      <c r="N324" s="184">
        <v>6.0884</v>
      </c>
      <c r="O324" s="184">
        <v>10.6556</v>
      </c>
      <c r="P324" s="184">
        <v>8.6965000000000003</v>
      </c>
      <c r="Q324" s="184">
        <v>8.4146000000000001</v>
      </c>
      <c r="R324" s="184">
        <v>10.401199999999999</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44347</v>
      </c>
      <c r="E325" s="184">
        <v>57.631599999999999</v>
      </c>
      <c r="F325" s="184">
        <v>-11.831799999999999</v>
      </c>
      <c r="G325" s="184">
        <v>-11.831799999999999</v>
      </c>
      <c r="H325" s="184">
        <v>-1.9536</v>
      </c>
      <c r="I325" s="184">
        <v>5.9078999999999997</v>
      </c>
      <c r="J325" s="184">
        <v>8.6684999999999999</v>
      </c>
      <c r="K325" s="184">
        <v>12.297700000000001</v>
      </c>
      <c r="L325" s="184">
        <v>2.2317</v>
      </c>
      <c r="M325" s="184">
        <v>5.4183000000000003</v>
      </c>
      <c r="N325" s="184">
        <v>5.7272999999999996</v>
      </c>
      <c r="O325" s="184">
        <v>10.304600000000001</v>
      </c>
      <c r="P325" s="184">
        <v>8.1940000000000008</v>
      </c>
      <c r="Q325" s="184">
        <v>7.5111999999999997</v>
      </c>
      <c r="R325" s="184">
        <v>10.034000000000001</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44347</v>
      </c>
      <c r="E326" s="184">
        <v>10.1615</v>
      </c>
      <c r="F326" s="184">
        <v>-3.3515999999999999</v>
      </c>
      <c r="G326" s="184">
        <v>-3.3515999999999999</v>
      </c>
      <c r="H326" s="184">
        <v>-1.0261</v>
      </c>
      <c r="I326" s="184">
        <v>5.5795000000000003</v>
      </c>
      <c r="J326" s="184">
        <v>4.84</v>
      </c>
      <c r="K326" s="184"/>
      <c r="L326" s="184"/>
      <c r="M326" s="184"/>
      <c r="N326" s="184"/>
      <c r="O326" s="184"/>
      <c r="P326" s="184"/>
      <c r="Q326" s="184">
        <v>7.8597000000000001</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44347</v>
      </c>
      <c r="E327" s="184">
        <v>10.151400000000001</v>
      </c>
      <c r="F327" s="184">
        <v>-3.8340999999999998</v>
      </c>
      <c r="G327" s="184">
        <v>-3.8340999999999998</v>
      </c>
      <c r="H327" s="184">
        <v>-1.4892000000000001</v>
      </c>
      <c r="I327" s="184">
        <v>5.1208999999999998</v>
      </c>
      <c r="J327" s="184">
        <v>4.3655999999999997</v>
      </c>
      <c r="K327" s="184"/>
      <c r="L327" s="184"/>
      <c r="M327" s="184"/>
      <c r="N327" s="184"/>
      <c r="O327" s="184"/>
      <c r="P327" s="184"/>
      <c r="Q327" s="184">
        <v>7.3681000000000001</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44347</v>
      </c>
      <c r="E328" s="184">
        <v>45.978000000000002</v>
      </c>
      <c r="F328" s="184">
        <v>2.6467999999999998</v>
      </c>
      <c r="G328" s="184">
        <v>2.6467999999999998</v>
      </c>
      <c r="H328" s="184">
        <v>6.8361000000000001</v>
      </c>
      <c r="I328" s="184">
        <v>7.8601000000000001</v>
      </c>
      <c r="J328" s="184">
        <v>6.5587999999999997</v>
      </c>
      <c r="K328" s="184">
        <v>7.8579999999999997</v>
      </c>
      <c r="L328" s="184">
        <v>4.5876000000000001</v>
      </c>
      <c r="M328" s="184">
        <v>6.7024999999999997</v>
      </c>
      <c r="N328" s="184">
        <v>8.0046999999999997</v>
      </c>
      <c r="O328" s="184">
        <v>7.9248000000000003</v>
      </c>
      <c r="P328" s="184">
        <v>7.6230000000000002</v>
      </c>
      <c r="Q328" s="184">
        <v>7.6394000000000002</v>
      </c>
      <c r="R328" s="184">
        <v>7.6238999999999999</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44347</v>
      </c>
      <c r="E329" s="184">
        <v>47.537599999999998</v>
      </c>
      <c r="F329" s="184">
        <v>3.0464000000000002</v>
      </c>
      <c r="G329" s="184">
        <v>3.0464000000000002</v>
      </c>
      <c r="H329" s="184">
        <v>7.2493999999999996</v>
      </c>
      <c r="I329" s="184">
        <v>8.2636000000000003</v>
      </c>
      <c r="J329" s="184">
        <v>6.9611000000000001</v>
      </c>
      <c r="K329" s="184">
        <v>8.2670999999999992</v>
      </c>
      <c r="L329" s="184">
        <v>4.9972000000000003</v>
      </c>
      <c r="M329" s="184">
        <v>7.1228999999999996</v>
      </c>
      <c r="N329" s="184">
        <v>8.4375999999999998</v>
      </c>
      <c r="O329" s="184">
        <v>8.3566000000000003</v>
      </c>
      <c r="P329" s="184">
        <v>8.0881000000000007</v>
      </c>
      <c r="Q329" s="184">
        <v>8.5275999999999996</v>
      </c>
      <c r="R329" s="184">
        <v>8.0541999999999998</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44347</v>
      </c>
      <c r="E330" s="184">
        <v>34.204099999999997</v>
      </c>
      <c r="F330" s="184">
        <v>-2.5960999999999999</v>
      </c>
      <c r="G330" s="184">
        <v>-2.5960999999999999</v>
      </c>
      <c r="H330" s="184">
        <v>1.952</v>
      </c>
      <c r="I330" s="184">
        <v>7.4222999999999999</v>
      </c>
      <c r="J330" s="184">
        <v>6.5979000000000001</v>
      </c>
      <c r="K330" s="184">
        <v>7.9269999999999996</v>
      </c>
      <c r="L330" s="184">
        <v>3.8292000000000002</v>
      </c>
      <c r="M330" s="184">
        <v>6.2148000000000003</v>
      </c>
      <c r="N330" s="184">
        <v>7.0385999999999997</v>
      </c>
      <c r="O330" s="184">
        <v>7.9020999999999999</v>
      </c>
      <c r="P330" s="184">
        <v>7.0164</v>
      </c>
      <c r="Q330" s="184">
        <v>6.9332000000000003</v>
      </c>
      <c r="R330" s="184">
        <v>8.1526999999999994</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44347</v>
      </c>
      <c r="E331" s="184">
        <v>37.013300000000001</v>
      </c>
      <c r="F331" s="184">
        <v>-2.202</v>
      </c>
      <c r="G331" s="184">
        <v>-2.202</v>
      </c>
      <c r="H331" s="184">
        <v>2.3395999999999999</v>
      </c>
      <c r="I331" s="184">
        <v>7.8067000000000002</v>
      </c>
      <c r="J331" s="184">
        <v>6.9886999999999997</v>
      </c>
      <c r="K331" s="184">
        <v>8.4159000000000006</v>
      </c>
      <c r="L331" s="184">
        <v>4.4939999999999998</v>
      </c>
      <c r="M331" s="184">
        <v>6.9513999999999996</v>
      </c>
      <c r="N331" s="184">
        <v>7.8197999999999999</v>
      </c>
      <c r="O331" s="184">
        <v>8.8379999999999992</v>
      </c>
      <c r="P331" s="184">
        <v>8.0371000000000006</v>
      </c>
      <c r="Q331" s="184">
        <v>8.1635000000000009</v>
      </c>
      <c r="R331" s="184">
        <v>8.9853000000000005</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44347</v>
      </c>
      <c r="E334" s="184">
        <v>12.3653</v>
      </c>
      <c r="F334" s="184">
        <v>1.1808000000000001</v>
      </c>
      <c r="G334" s="184">
        <v>1.1808000000000001</v>
      </c>
      <c r="H334" s="184">
        <v>3.629</v>
      </c>
      <c r="I334" s="184">
        <v>6.3619000000000003</v>
      </c>
      <c r="J334" s="184">
        <v>5.6257000000000001</v>
      </c>
      <c r="K334" s="184">
        <v>7.5616000000000003</v>
      </c>
      <c r="L334" s="184">
        <v>2.9127999999999998</v>
      </c>
      <c r="M334" s="184">
        <v>5.6868999999999996</v>
      </c>
      <c r="N334" s="184">
        <v>6.6318999999999999</v>
      </c>
      <c r="O334" s="184"/>
      <c r="P334" s="184"/>
      <c r="Q334" s="184">
        <v>9.5452999999999992</v>
      </c>
      <c r="R334" s="184">
        <v>9.0008999999999997</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44347</v>
      </c>
      <c r="E335" s="184">
        <v>12.222</v>
      </c>
      <c r="F335" s="184">
        <v>0.7964</v>
      </c>
      <c r="G335" s="184">
        <v>0.7964</v>
      </c>
      <c r="H335" s="184">
        <v>3.2017000000000002</v>
      </c>
      <c r="I335" s="184">
        <v>5.9008000000000003</v>
      </c>
      <c r="J335" s="184">
        <v>5.1571999999999996</v>
      </c>
      <c r="K335" s="184">
        <v>7.0880000000000001</v>
      </c>
      <c r="L335" s="184">
        <v>2.4416000000000002</v>
      </c>
      <c r="M335" s="184">
        <v>5.1886999999999999</v>
      </c>
      <c r="N335" s="184">
        <v>6.1136999999999997</v>
      </c>
      <c r="O335" s="184"/>
      <c r="P335" s="184"/>
      <c r="Q335" s="184">
        <v>8.9983000000000004</v>
      </c>
      <c r="R335" s="184">
        <v>8.4635999999999996</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44347</v>
      </c>
      <c r="E336" s="184">
        <v>31.645700000000001</v>
      </c>
      <c r="F336" s="184">
        <v>-1.1148</v>
      </c>
      <c r="G336" s="184">
        <v>-1.1148</v>
      </c>
      <c r="H336" s="184">
        <v>2.1924000000000001</v>
      </c>
      <c r="I336" s="184">
        <v>5.6970000000000001</v>
      </c>
      <c r="J336" s="184">
        <v>5.2621000000000002</v>
      </c>
      <c r="K336" s="184">
        <v>8.2695000000000007</v>
      </c>
      <c r="L336" s="184">
        <v>3.3483999999999998</v>
      </c>
      <c r="M336" s="184">
        <v>5.5271999999999997</v>
      </c>
      <c r="N336" s="184">
        <v>7.0566000000000004</v>
      </c>
      <c r="O336" s="184">
        <v>9.5492000000000008</v>
      </c>
      <c r="P336" s="184">
        <v>8.3180999999999994</v>
      </c>
      <c r="Q336" s="184">
        <v>7.2645</v>
      </c>
      <c r="R336" s="184">
        <v>9.2949999999999999</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44347</v>
      </c>
      <c r="E337" s="184">
        <v>32.414000000000001</v>
      </c>
      <c r="F337" s="184">
        <v>-0.86319999999999997</v>
      </c>
      <c r="G337" s="184">
        <v>-0.86319999999999997</v>
      </c>
      <c r="H337" s="184">
        <v>2.4302000000000001</v>
      </c>
      <c r="I337" s="184">
        <v>5.9413999999999998</v>
      </c>
      <c r="J337" s="184">
        <v>5.5362999999999998</v>
      </c>
      <c r="K337" s="184">
        <v>8.5343</v>
      </c>
      <c r="L337" s="184">
        <v>3.6067</v>
      </c>
      <c r="M337" s="184">
        <v>5.7847999999999997</v>
      </c>
      <c r="N337" s="184">
        <v>7.3177000000000003</v>
      </c>
      <c r="O337" s="184">
        <v>9.8475000000000001</v>
      </c>
      <c r="P337" s="184">
        <v>8.7385000000000002</v>
      </c>
      <c r="Q337" s="184">
        <v>8.3346999999999998</v>
      </c>
      <c r="R337" s="184">
        <v>9.5439000000000007</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44347</v>
      </c>
      <c r="E338" s="184">
        <v>200.18340000000001</v>
      </c>
      <c r="F338" s="184">
        <v>0</v>
      </c>
      <c r="G338" s="184">
        <v>0</v>
      </c>
      <c r="H338" s="184">
        <v>0</v>
      </c>
      <c r="I338" s="184">
        <v>0</v>
      </c>
      <c r="J338" s="184">
        <v>0</v>
      </c>
      <c r="K338" s="184">
        <v>0</v>
      </c>
      <c r="L338" s="184">
        <v>0</v>
      </c>
      <c r="M338" s="184">
        <v>0</v>
      </c>
      <c r="N338" s="184">
        <v>-15.0722</v>
      </c>
      <c r="O338" s="184"/>
      <c r="P338" s="184"/>
      <c r="Q338" s="184">
        <v>-11.1774</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44347</v>
      </c>
      <c r="E339" s="184">
        <v>192.02520000000001</v>
      </c>
      <c r="F339" s="184">
        <v>0</v>
      </c>
      <c r="G339" s="184">
        <v>0</v>
      </c>
      <c r="H339" s="184">
        <v>0</v>
      </c>
      <c r="I339" s="184">
        <v>0</v>
      </c>
      <c r="J339" s="184">
        <v>0</v>
      </c>
      <c r="K339" s="184">
        <v>0</v>
      </c>
      <c r="L339" s="184">
        <v>0</v>
      </c>
      <c r="M339" s="184">
        <v>0</v>
      </c>
      <c r="N339" s="184">
        <v>-15.072100000000001</v>
      </c>
      <c r="O339" s="184"/>
      <c r="P339" s="184"/>
      <c r="Q339" s="184">
        <v>-11.1774</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44347</v>
      </c>
      <c r="E340" s="184">
        <v>12.286899999999999</v>
      </c>
      <c r="F340" s="184">
        <v>-2.1781000000000001</v>
      </c>
      <c r="G340" s="184">
        <v>-2.1781000000000001</v>
      </c>
      <c r="H340" s="184">
        <v>1.7404999999999999</v>
      </c>
      <c r="I340" s="184">
        <v>6.9570999999999996</v>
      </c>
      <c r="J340" s="184">
        <v>6.7948000000000004</v>
      </c>
      <c r="K340" s="184">
        <v>8.8797999999999995</v>
      </c>
      <c r="L340" s="184">
        <v>2.6806000000000001</v>
      </c>
      <c r="M340" s="184">
        <v>5.4720000000000004</v>
      </c>
      <c r="N340" s="184">
        <v>7.2115999999999998</v>
      </c>
      <c r="O340" s="184"/>
      <c r="P340" s="184"/>
      <c r="Q340" s="184">
        <v>7.0594000000000001</v>
      </c>
      <c r="R340" s="184">
        <v>6.6544999999999996</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44347</v>
      </c>
      <c r="E341" s="184">
        <v>12.1692</v>
      </c>
      <c r="F341" s="184">
        <v>-2.5989</v>
      </c>
      <c r="G341" s="184">
        <v>-2.5989</v>
      </c>
      <c r="H341" s="184">
        <v>1.3714999999999999</v>
      </c>
      <c r="I341" s="184">
        <v>6.5723000000000003</v>
      </c>
      <c r="J341" s="184">
        <v>6.4206000000000003</v>
      </c>
      <c r="K341" s="184">
        <v>8.6105999999999998</v>
      </c>
      <c r="L341" s="184">
        <v>2.4839000000000002</v>
      </c>
      <c r="M341" s="184">
        <v>5.2335000000000003</v>
      </c>
      <c r="N341" s="184">
        <v>6.9485999999999999</v>
      </c>
      <c r="O341" s="184"/>
      <c r="P341" s="184"/>
      <c r="Q341" s="184">
        <v>6.7186000000000003</v>
      </c>
      <c r="R341" s="184">
        <v>6.3132999999999999</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44347</v>
      </c>
      <c r="E342" s="184">
        <v>12.9572</v>
      </c>
      <c r="F342" s="184">
        <v>-2.6286</v>
      </c>
      <c r="G342" s="184">
        <v>-2.6286</v>
      </c>
      <c r="H342" s="184">
        <v>1.4894000000000001</v>
      </c>
      <c r="I342" s="184">
        <v>5.4440999999999997</v>
      </c>
      <c r="J342" s="184">
        <v>5.3674999999999997</v>
      </c>
      <c r="K342" s="184">
        <v>7.9356</v>
      </c>
      <c r="L342" s="184">
        <v>3.2</v>
      </c>
      <c r="M342" s="184">
        <v>6.0101000000000004</v>
      </c>
      <c r="N342" s="184">
        <v>7.2202999999999999</v>
      </c>
      <c r="O342" s="184"/>
      <c r="P342" s="184"/>
      <c r="Q342" s="184">
        <v>9.6445000000000007</v>
      </c>
      <c r="R342" s="184">
        <v>9.6072000000000006</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44347</v>
      </c>
      <c r="E343" s="184">
        <v>12.845700000000001</v>
      </c>
      <c r="F343" s="184">
        <v>-2.9354</v>
      </c>
      <c r="G343" s="184">
        <v>-2.9354</v>
      </c>
      <c r="H343" s="184">
        <v>1.1774</v>
      </c>
      <c r="I343" s="184">
        <v>5.1449999999999996</v>
      </c>
      <c r="J343" s="184">
        <v>5.0814000000000004</v>
      </c>
      <c r="K343" s="184">
        <v>7.6471999999999998</v>
      </c>
      <c r="L343" s="184">
        <v>2.9146000000000001</v>
      </c>
      <c r="M343" s="184">
        <v>5.7163000000000004</v>
      </c>
      <c r="N343" s="184">
        <v>6.9212999999999996</v>
      </c>
      <c r="O343" s="184"/>
      <c r="P343" s="184"/>
      <c r="Q343" s="184">
        <v>9.3082999999999991</v>
      </c>
      <c r="R343" s="184">
        <v>9.3055000000000003</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-1.2823739130434784</v>
      </c>
      <c r="G344" s="186">
        <v>-1.2608717391304349</v>
      </c>
      <c r="H344" s="186">
        <v>2.2694195652173916</v>
      </c>
      <c r="I344" s="186">
        <v>5.5780782608695656</v>
      </c>
      <c r="J344" s="186">
        <v>5.6918826086956509</v>
      </c>
      <c r="K344" s="186">
        <v>7.4919738095238078</v>
      </c>
      <c r="L344" s="186">
        <v>3.2265785714285715</v>
      </c>
      <c r="M344" s="186">
        <v>5.5085924999999989</v>
      </c>
      <c r="N344" s="186">
        <v>5.705239999999999</v>
      </c>
      <c r="O344" s="186">
        <v>8.2084499999999991</v>
      </c>
      <c r="P344" s="186">
        <v>7.7296178571428564</v>
      </c>
      <c r="Q344" s="186">
        <v>7.3650608695652187</v>
      </c>
      <c r="R344" s="186">
        <v>7.8113578947368403</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-1.53765</v>
      </c>
      <c r="G345" s="186">
        <v>-1.53765</v>
      </c>
      <c r="H345" s="186">
        <v>2.0781000000000001</v>
      </c>
      <c r="I345" s="186">
        <v>5.6718999999999999</v>
      </c>
      <c r="J345" s="186">
        <v>5.5108499999999996</v>
      </c>
      <c r="K345" s="186">
        <v>7.8925000000000001</v>
      </c>
      <c r="L345" s="186">
        <v>3.3517000000000001</v>
      </c>
      <c r="M345" s="186">
        <v>5.7500499999999999</v>
      </c>
      <c r="N345" s="186">
        <v>7.0841000000000003</v>
      </c>
      <c r="O345" s="186">
        <v>8.8506</v>
      </c>
      <c r="P345" s="186">
        <v>8.1601500000000016</v>
      </c>
      <c r="Q345" s="186">
        <v>8.1660500000000003</v>
      </c>
      <c r="R345" s="186">
        <v>8.5511499999999998</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44347</v>
      </c>
      <c r="E348" s="184">
        <v>16.477499999999999</v>
      </c>
      <c r="F348" s="184">
        <v>4.2102000000000004</v>
      </c>
      <c r="G348" s="184">
        <v>4.2102000000000004</v>
      </c>
      <c r="H348" s="184">
        <v>20.9696</v>
      </c>
      <c r="I348" s="184">
        <v>16.0152</v>
      </c>
      <c r="J348" s="184">
        <v>10.773199999999999</v>
      </c>
      <c r="K348" s="184">
        <v>10.787599999999999</v>
      </c>
      <c r="L348" s="184">
        <v>9.0084999999999997</v>
      </c>
      <c r="M348" s="184">
        <v>11.0883</v>
      </c>
      <c r="N348" s="184">
        <v>12.6989</v>
      </c>
      <c r="O348" s="184">
        <v>7.2958999999999996</v>
      </c>
      <c r="P348" s="184">
        <v>8.2094000000000005</v>
      </c>
      <c r="Q348" s="184">
        <v>8.4812999999999992</v>
      </c>
      <c r="R348" s="184">
        <v>7.3586999999999998</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44347</v>
      </c>
      <c r="E349" s="184">
        <v>15.5785</v>
      </c>
      <c r="F349" s="184">
        <v>3.5154999999999998</v>
      </c>
      <c r="G349" s="184">
        <v>3.5154999999999998</v>
      </c>
      <c r="H349" s="184">
        <v>20.261500000000002</v>
      </c>
      <c r="I349" s="184">
        <v>15.268000000000001</v>
      </c>
      <c r="J349" s="184">
        <v>9.4778000000000002</v>
      </c>
      <c r="K349" s="184">
        <v>9.7477</v>
      </c>
      <c r="L349" s="184">
        <v>8.0855999999999995</v>
      </c>
      <c r="M349" s="184">
        <v>10.1797</v>
      </c>
      <c r="N349" s="184">
        <v>11.7601</v>
      </c>
      <c r="O349" s="184">
        <v>6.3470000000000004</v>
      </c>
      <c r="P349" s="184">
        <v>7.1875999999999998</v>
      </c>
      <c r="Q349" s="184">
        <v>7.4923000000000002</v>
      </c>
      <c r="R349" s="184">
        <v>6.4762000000000004</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44347</v>
      </c>
      <c r="E350" s="184">
        <v>0.41570000000000001</v>
      </c>
      <c r="F350" s="184">
        <v>0</v>
      </c>
      <c r="G350" s="184">
        <v>0</v>
      </c>
      <c r="H350" s="184">
        <v>0</v>
      </c>
      <c r="I350" s="184">
        <v>0</v>
      </c>
      <c r="J350" s="184">
        <v>0</v>
      </c>
      <c r="K350" s="184">
        <v>0</v>
      </c>
      <c r="L350" s="184">
        <v>0</v>
      </c>
      <c r="M350" s="184">
        <v>0</v>
      </c>
      <c r="N350" s="184">
        <v>0</v>
      </c>
      <c r="O350" s="184"/>
      <c r="P350" s="184"/>
      <c r="Q350" s="184">
        <v>-16.520299999999999</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44347</v>
      </c>
      <c r="E351" s="184">
        <v>0.39800000000000002</v>
      </c>
      <c r="F351" s="184">
        <v>0</v>
      </c>
      <c r="G351" s="184">
        <v>0</v>
      </c>
      <c r="H351" s="184">
        <v>0</v>
      </c>
      <c r="I351" s="184">
        <v>0</v>
      </c>
      <c r="J351" s="184">
        <v>0</v>
      </c>
      <c r="K351" s="184">
        <v>0</v>
      </c>
      <c r="L351" s="184">
        <v>0</v>
      </c>
      <c r="M351" s="184">
        <v>0</v>
      </c>
      <c r="N351" s="184">
        <v>0</v>
      </c>
      <c r="O351" s="184"/>
      <c r="P351" s="184"/>
      <c r="Q351" s="184">
        <v>-16.516999999999999</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44347</v>
      </c>
      <c r="E352" s="184">
        <v>17.881699999999999</v>
      </c>
      <c r="F352" s="184">
        <v>-2.0409000000000002</v>
      </c>
      <c r="G352" s="184">
        <v>-2.0409000000000002</v>
      </c>
      <c r="H352" s="184">
        <v>8.8504000000000005</v>
      </c>
      <c r="I352" s="184">
        <v>7.9557000000000002</v>
      </c>
      <c r="J352" s="184">
        <v>8.5289999999999999</v>
      </c>
      <c r="K352" s="184">
        <v>10.046799999999999</v>
      </c>
      <c r="L352" s="184">
        <v>7.9497</v>
      </c>
      <c r="M352" s="184">
        <v>9.3483999999999998</v>
      </c>
      <c r="N352" s="184">
        <v>9.9663000000000004</v>
      </c>
      <c r="O352" s="184">
        <v>7.8433000000000002</v>
      </c>
      <c r="P352" s="184">
        <v>8.0507000000000009</v>
      </c>
      <c r="Q352" s="184">
        <v>8.8117000000000001</v>
      </c>
      <c r="R352" s="184">
        <v>7.2515999999999998</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44347</v>
      </c>
      <c r="E353" s="184">
        <v>16.529599999999999</v>
      </c>
      <c r="F353" s="184">
        <v>-3.0171000000000001</v>
      </c>
      <c r="G353" s="184">
        <v>-3.0171000000000001</v>
      </c>
      <c r="H353" s="184">
        <v>7.835</v>
      </c>
      <c r="I353" s="184">
        <v>6.9267000000000003</v>
      </c>
      <c r="J353" s="184">
        <v>7.4909999999999997</v>
      </c>
      <c r="K353" s="184">
        <v>8.9595000000000002</v>
      </c>
      <c r="L353" s="184">
        <v>6.8304</v>
      </c>
      <c r="M353" s="184">
        <v>8.1908999999999992</v>
      </c>
      <c r="N353" s="184">
        <v>8.7773000000000003</v>
      </c>
      <c r="O353" s="184">
        <v>6.6353</v>
      </c>
      <c r="P353" s="184">
        <v>6.7335000000000003</v>
      </c>
      <c r="Q353" s="184">
        <v>7.5757000000000003</v>
      </c>
      <c r="R353" s="184">
        <v>6.0617000000000001</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44347</v>
      </c>
      <c r="E354" s="184">
        <v>15.7003</v>
      </c>
      <c r="F354" s="184">
        <v>0</v>
      </c>
      <c r="G354" s="184">
        <v>0</v>
      </c>
      <c r="H354" s="184">
        <v>5.1528999999999998</v>
      </c>
      <c r="I354" s="184">
        <v>5.7081999999999997</v>
      </c>
      <c r="J354" s="184">
        <v>5.0385</v>
      </c>
      <c r="K354" s="184">
        <v>21.860800000000001</v>
      </c>
      <c r="L354" s="184">
        <v>15.5878</v>
      </c>
      <c r="M354" s="184">
        <v>15.954499999999999</v>
      </c>
      <c r="N354" s="184">
        <v>16.7529</v>
      </c>
      <c r="O354" s="184">
        <v>5.1863000000000001</v>
      </c>
      <c r="P354" s="184">
        <v>6.5528000000000004</v>
      </c>
      <c r="Q354" s="184">
        <v>7.3548999999999998</v>
      </c>
      <c r="R354" s="184">
        <v>4.6742999999999997</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44347</v>
      </c>
      <c r="E356" s="184">
        <v>16.738099999999999</v>
      </c>
      <c r="F356" s="184">
        <v>0.72689999999999999</v>
      </c>
      <c r="G356" s="184">
        <v>0.72689999999999999</v>
      </c>
      <c r="H356" s="184">
        <v>5.8632</v>
      </c>
      <c r="I356" s="184">
        <v>6.4175000000000004</v>
      </c>
      <c r="J356" s="184">
        <v>5.7469000000000001</v>
      </c>
      <c r="K356" s="184">
        <v>22.607299999999999</v>
      </c>
      <c r="L356" s="184">
        <v>16.357800000000001</v>
      </c>
      <c r="M356" s="184">
        <v>16.756</v>
      </c>
      <c r="N356" s="184">
        <v>17.593499999999999</v>
      </c>
      <c r="O356" s="184">
        <v>6.0549999999999997</v>
      </c>
      <c r="P356" s="184">
        <v>7.6001000000000003</v>
      </c>
      <c r="Q356" s="184">
        <v>8.4413999999999998</v>
      </c>
      <c r="R356" s="184">
        <v>5.4984999999999999</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44347</v>
      </c>
      <c r="E358" s="184">
        <v>4.2855999999999996</v>
      </c>
      <c r="F358" s="184">
        <v>85.1935</v>
      </c>
      <c r="G358" s="184">
        <v>85.1935</v>
      </c>
      <c r="H358" s="184">
        <v>40.339100000000002</v>
      </c>
      <c r="I358" s="184">
        <v>23.509899999999998</v>
      </c>
      <c r="J358" s="184">
        <v>20.0623</v>
      </c>
      <c r="K358" s="184">
        <v>24.310099999999998</v>
      </c>
      <c r="L358" s="184">
        <v>14.2616</v>
      </c>
      <c r="M358" s="184">
        <v>12.2685</v>
      </c>
      <c r="N358" s="184">
        <v>15.026</v>
      </c>
      <c r="O358" s="184">
        <v>-31.7666</v>
      </c>
      <c r="P358" s="184">
        <v>-17.558</v>
      </c>
      <c r="Q358" s="184">
        <v>-12.658899999999999</v>
      </c>
      <c r="R358" s="184">
        <v>-41.340400000000002</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44347</v>
      </c>
      <c r="E359" s="184">
        <v>4.2352999999999996</v>
      </c>
      <c r="F359" s="184">
        <v>84.755899999999997</v>
      </c>
      <c r="G359" s="184">
        <v>84.755899999999997</v>
      </c>
      <c r="H359" s="184">
        <v>40.0717</v>
      </c>
      <c r="I359" s="184">
        <v>23.227599999999999</v>
      </c>
      <c r="J359" s="184">
        <v>19.758400000000002</v>
      </c>
      <c r="K359" s="184">
        <v>24.0167</v>
      </c>
      <c r="L359" s="184">
        <v>13.961499999999999</v>
      </c>
      <c r="M359" s="184">
        <v>11.965400000000001</v>
      </c>
      <c r="N359" s="184">
        <v>14.7034</v>
      </c>
      <c r="O359" s="184">
        <v>-31.943899999999999</v>
      </c>
      <c r="P359" s="184">
        <v>-17.727499999999999</v>
      </c>
      <c r="Q359" s="184">
        <v>-12.823499999999999</v>
      </c>
      <c r="R359" s="184">
        <v>-41.499400000000001</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44347</v>
      </c>
      <c r="E360" s="184">
        <v>32.231900000000003</v>
      </c>
      <c r="F360" s="184">
        <v>3.7381000000000002</v>
      </c>
      <c r="G360" s="184">
        <v>3.7381000000000002</v>
      </c>
      <c r="H360" s="184">
        <v>4.4687999999999999</v>
      </c>
      <c r="I360" s="184">
        <v>3.9613999999999998</v>
      </c>
      <c r="J360" s="184">
        <v>6.4313000000000002</v>
      </c>
      <c r="K360" s="184">
        <v>5.6677</v>
      </c>
      <c r="L360" s="184">
        <v>4.9970999999999997</v>
      </c>
      <c r="M360" s="184">
        <v>7.1651999999999996</v>
      </c>
      <c r="N360" s="184">
        <v>7.5486000000000004</v>
      </c>
      <c r="O360" s="184">
        <v>3.0478000000000001</v>
      </c>
      <c r="P360" s="184">
        <v>4.9462999999999999</v>
      </c>
      <c r="Q360" s="184">
        <v>7.0259999999999998</v>
      </c>
      <c r="R360" s="184">
        <v>4.8072999999999997</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44347</v>
      </c>
      <c r="E361" s="184">
        <v>30.517199999999999</v>
      </c>
      <c r="F361" s="184">
        <v>2.9908999999999999</v>
      </c>
      <c r="G361" s="184">
        <v>2.9908999999999999</v>
      </c>
      <c r="H361" s="184">
        <v>3.6932999999999998</v>
      </c>
      <c r="I361" s="184">
        <v>3.1819000000000002</v>
      </c>
      <c r="J361" s="184">
        <v>5.6483999999999996</v>
      </c>
      <c r="K361" s="184">
        <v>4.8817000000000004</v>
      </c>
      <c r="L361" s="184">
        <v>4.1959999999999997</v>
      </c>
      <c r="M361" s="184">
        <v>6.3380999999999998</v>
      </c>
      <c r="N361" s="184">
        <v>6.6814</v>
      </c>
      <c r="O361" s="184">
        <v>2.2389000000000001</v>
      </c>
      <c r="P361" s="184">
        <v>4.1925999999999997</v>
      </c>
      <c r="Q361" s="184">
        <v>6.3715000000000002</v>
      </c>
      <c r="R361" s="184">
        <v>3.9741</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44347</v>
      </c>
      <c r="E362" s="184">
        <v>21.305299999999999</v>
      </c>
      <c r="F362" s="184">
        <v>-2.5691999999999999</v>
      </c>
      <c r="G362" s="184">
        <v>-2.5691999999999999</v>
      </c>
      <c r="H362" s="184">
        <v>14.4306</v>
      </c>
      <c r="I362" s="184">
        <v>10.726900000000001</v>
      </c>
      <c r="J362" s="184">
        <v>7.2451999999999996</v>
      </c>
      <c r="K362" s="184">
        <v>19.528700000000001</v>
      </c>
      <c r="L362" s="184">
        <v>18.056999999999999</v>
      </c>
      <c r="M362" s="184">
        <v>20.490600000000001</v>
      </c>
      <c r="N362" s="184">
        <v>15.772500000000001</v>
      </c>
      <c r="O362" s="184">
        <v>5.6052</v>
      </c>
      <c r="P362" s="184">
        <v>6.7629999999999999</v>
      </c>
      <c r="Q362" s="184">
        <v>8.2985000000000007</v>
      </c>
      <c r="R362" s="184">
        <v>4.0117000000000003</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44347</v>
      </c>
      <c r="E363" s="184">
        <v>22.694600000000001</v>
      </c>
      <c r="F363" s="184">
        <v>-2.5728</v>
      </c>
      <c r="G363" s="184">
        <v>-2.5728</v>
      </c>
      <c r="H363" s="184">
        <v>14.422700000000001</v>
      </c>
      <c r="I363" s="184">
        <v>10.7277</v>
      </c>
      <c r="J363" s="184">
        <v>7.2454000000000001</v>
      </c>
      <c r="K363" s="184">
        <v>19.6509</v>
      </c>
      <c r="L363" s="184">
        <v>18.433700000000002</v>
      </c>
      <c r="M363" s="184">
        <v>20.977</v>
      </c>
      <c r="N363" s="184">
        <v>16.308700000000002</v>
      </c>
      <c r="O363" s="184">
        <v>6.2603</v>
      </c>
      <c r="P363" s="184">
        <v>7.4964000000000004</v>
      </c>
      <c r="Q363" s="184">
        <v>8.6134000000000004</v>
      </c>
      <c r="R363" s="184">
        <v>4.5975999999999999</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44347</v>
      </c>
      <c r="E370" s="184">
        <v>18.587599999999998</v>
      </c>
      <c r="F370" s="184">
        <v>6.2214999999999998</v>
      </c>
      <c r="G370" s="184">
        <v>6.2214999999999998</v>
      </c>
      <c r="H370" s="184">
        <v>8.9077999999999999</v>
      </c>
      <c r="I370" s="184">
        <v>12.600099999999999</v>
      </c>
      <c r="J370" s="184">
        <v>13.499700000000001</v>
      </c>
      <c r="K370" s="184">
        <v>11.060600000000001</v>
      </c>
      <c r="L370" s="184">
        <v>7.8643000000000001</v>
      </c>
      <c r="M370" s="184">
        <v>10.794499999999999</v>
      </c>
      <c r="N370" s="184">
        <v>12.2906</v>
      </c>
      <c r="O370" s="184">
        <v>9.0609000000000002</v>
      </c>
      <c r="P370" s="184">
        <v>8.3354999999999997</v>
      </c>
      <c r="Q370" s="184">
        <v>9.0056999999999992</v>
      </c>
      <c r="R370" s="184">
        <v>9.6460000000000008</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44347</v>
      </c>
      <c r="E371" s="184">
        <v>19.589700000000001</v>
      </c>
      <c r="F371" s="184">
        <v>6.7735000000000003</v>
      </c>
      <c r="G371" s="184">
        <v>6.7735000000000003</v>
      </c>
      <c r="H371" s="184">
        <v>9.4129000000000005</v>
      </c>
      <c r="I371" s="184">
        <v>13.121600000000001</v>
      </c>
      <c r="J371" s="184">
        <v>14.0128</v>
      </c>
      <c r="K371" s="184">
        <v>11.611599999999999</v>
      </c>
      <c r="L371" s="184">
        <v>8.4013000000000009</v>
      </c>
      <c r="M371" s="184">
        <v>11.3446</v>
      </c>
      <c r="N371" s="184">
        <v>12.8489</v>
      </c>
      <c r="O371" s="184">
        <v>9.6152999999999995</v>
      </c>
      <c r="P371" s="184">
        <v>9.0625</v>
      </c>
      <c r="Q371" s="184">
        <v>9.8048000000000002</v>
      </c>
      <c r="R371" s="184">
        <v>10.1496</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44347</v>
      </c>
      <c r="E372" s="184">
        <v>24.012899999999998</v>
      </c>
      <c r="F372" s="184">
        <v>-4.1026999999999996</v>
      </c>
      <c r="G372" s="184">
        <v>-4.1026999999999996</v>
      </c>
      <c r="H372" s="184">
        <v>21.345500000000001</v>
      </c>
      <c r="I372" s="184">
        <v>15.1685</v>
      </c>
      <c r="J372" s="184">
        <v>12.7277</v>
      </c>
      <c r="K372" s="184">
        <v>9.8521999999999998</v>
      </c>
      <c r="L372" s="184">
        <v>6.6132999999999997</v>
      </c>
      <c r="M372" s="184">
        <v>8.8087999999999997</v>
      </c>
      <c r="N372" s="184">
        <v>9.6696000000000009</v>
      </c>
      <c r="O372" s="184">
        <v>8.7848000000000006</v>
      </c>
      <c r="P372" s="184">
        <v>8.4144000000000005</v>
      </c>
      <c r="Q372" s="184">
        <v>8.702</v>
      </c>
      <c r="R372" s="184">
        <v>9.2772000000000006</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44347</v>
      </c>
      <c r="E373" s="184">
        <v>25.757899999999999</v>
      </c>
      <c r="F373" s="184">
        <v>-3.4472</v>
      </c>
      <c r="G373" s="184">
        <v>-3.4472</v>
      </c>
      <c r="H373" s="184">
        <v>22.016200000000001</v>
      </c>
      <c r="I373" s="184">
        <v>15.8451</v>
      </c>
      <c r="J373" s="184">
        <v>13.3978</v>
      </c>
      <c r="K373" s="184">
        <v>10.525700000000001</v>
      </c>
      <c r="L373" s="184">
        <v>7.3292999999999999</v>
      </c>
      <c r="M373" s="184">
        <v>9.5464000000000002</v>
      </c>
      <c r="N373" s="184">
        <v>10.414999999999999</v>
      </c>
      <c r="O373" s="184">
        <v>9.5533000000000001</v>
      </c>
      <c r="P373" s="184">
        <v>9.2766999999999999</v>
      </c>
      <c r="Q373" s="184">
        <v>9.5098000000000003</v>
      </c>
      <c r="R373" s="184">
        <v>9.9473000000000003</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44347</v>
      </c>
      <c r="E374" s="184">
        <v>13.359400000000001</v>
      </c>
      <c r="F374" s="184">
        <v>5.7401999999999997</v>
      </c>
      <c r="G374" s="184">
        <v>5.7401999999999997</v>
      </c>
      <c r="H374" s="184">
        <v>0.31230000000000002</v>
      </c>
      <c r="I374" s="184">
        <v>3.7719</v>
      </c>
      <c r="J374" s="184">
        <v>16.0808</v>
      </c>
      <c r="K374" s="184">
        <v>6.0993000000000004</v>
      </c>
      <c r="L374" s="184">
        <v>5.8513999999999999</v>
      </c>
      <c r="M374" s="184">
        <v>8.6488999999999994</v>
      </c>
      <c r="N374" s="184">
        <v>10.6135</v>
      </c>
      <c r="O374" s="184">
        <v>-1.0342</v>
      </c>
      <c r="P374" s="184">
        <v>1.7946</v>
      </c>
      <c r="Q374" s="184">
        <v>4.0762</v>
      </c>
      <c r="R374" s="184">
        <v>-4.5008999999999997</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44347</v>
      </c>
      <c r="E375" s="184">
        <v>14.2087</v>
      </c>
      <c r="F375" s="184">
        <v>6.5970000000000004</v>
      </c>
      <c r="G375" s="184">
        <v>6.5970000000000004</v>
      </c>
      <c r="H375" s="184">
        <v>1.0645</v>
      </c>
      <c r="I375" s="184">
        <v>4.5033000000000003</v>
      </c>
      <c r="J375" s="184">
        <v>16.826899999999998</v>
      </c>
      <c r="K375" s="184">
        <v>6.8411999999999997</v>
      </c>
      <c r="L375" s="184">
        <v>6.5892999999999997</v>
      </c>
      <c r="M375" s="184">
        <v>9.3972999999999995</v>
      </c>
      <c r="N375" s="184">
        <v>11.379300000000001</v>
      </c>
      <c r="O375" s="184">
        <v>-0.33110000000000001</v>
      </c>
      <c r="P375" s="184">
        <v>2.6919</v>
      </c>
      <c r="Q375" s="184">
        <v>4.9649000000000001</v>
      </c>
      <c r="R375" s="184">
        <v>-3.8740000000000001</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44347</v>
      </c>
      <c r="E376" s="184">
        <v>13.7559</v>
      </c>
      <c r="F376" s="184">
        <v>5.4862000000000002</v>
      </c>
      <c r="G376" s="184">
        <v>5.4862000000000002</v>
      </c>
      <c r="H376" s="184">
        <v>5.4641999999999999</v>
      </c>
      <c r="I376" s="184">
        <v>7.8893000000000004</v>
      </c>
      <c r="J376" s="184">
        <v>8.0924999999999994</v>
      </c>
      <c r="K376" s="184">
        <v>8.5038</v>
      </c>
      <c r="L376" s="184">
        <v>5.2205000000000004</v>
      </c>
      <c r="M376" s="184">
        <v>7.6848999999999998</v>
      </c>
      <c r="N376" s="184">
        <v>8.1501999999999999</v>
      </c>
      <c r="O376" s="184">
        <v>8.3274000000000008</v>
      </c>
      <c r="P376" s="184"/>
      <c r="Q376" s="184">
        <v>7.7983000000000002</v>
      </c>
      <c r="R376" s="184">
        <v>8.0205000000000002</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44347</v>
      </c>
      <c r="E377" s="184">
        <v>13.1838</v>
      </c>
      <c r="F377" s="184">
        <v>4.5236000000000001</v>
      </c>
      <c r="G377" s="184">
        <v>4.5236000000000001</v>
      </c>
      <c r="H377" s="184">
        <v>4.5126999999999997</v>
      </c>
      <c r="I377" s="184">
        <v>6.9398</v>
      </c>
      <c r="J377" s="184">
        <v>7.1340000000000003</v>
      </c>
      <c r="K377" s="184">
        <v>7.4993999999999996</v>
      </c>
      <c r="L377" s="184">
        <v>4.1687000000000003</v>
      </c>
      <c r="M377" s="184">
        <v>6.6234999999999999</v>
      </c>
      <c r="N377" s="184">
        <v>7.0890000000000004</v>
      </c>
      <c r="O377" s="184">
        <v>7.3003999999999998</v>
      </c>
      <c r="P377" s="184"/>
      <c r="Q377" s="184">
        <v>6.7253999999999996</v>
      </c>
      <c r="R377" s="184">
        <v>7.0297000000000001</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44347</v>
      </c>
      <c r="E378" s="184">
        <v>1456.7420999999999</v>
      </c>
      <c r="F378" s="184">
        <v>-7.1843000000000004</v>
      </c>
      <c r="G378" s="184">
        <v>-7.1843000000000004</v>
      </c>
      <c r="H378" s="184">
        <v>-3.8393000000000002</v>
      </c>
      <c r="I378" s="184">
        <v>2.8814000000000002</v>
      </c>
      <c r="J378" s="184">
        <v>3.5760000000000001</v>
      </c>
      <c r="K378" s="184">
        <v>6.9142999999999999</v>
      </c>
      <c r="L378" s="184">
        <v>2.2299000000000002</v>
      </c>
      <c r="M378" s="184">
        <v>3.7010999999999998</v>
      </c>
      <c r="N378" s="184">
        <v>5.3673000000000002</v>
      </c>
      <c r="O378" s="184">
        <v>2.0669</v>
      </c>
      <c r="P378" s="184">
        <v>4.3411</v>
      </c>
      <c r="Q378" s="184">
        <v>5.7382</v>
      </c>
      <c r="R378" s="184">
        <v>4.2454000000000001</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44347</v>
      </c>
      <c r="E379" s="184">
        <v>1545.5096000000001</v>
      </c>
      <c r="F379" s="184">
        <v>-6.0050999999999997</v>
      </c>
      <c r="G379" s="184">
        <v>-6.0050999999999997</v>
      </c>
      <c r="H379" s="184">
        <v>-2.6602999999999999</v>
      </c>
      <c r="I379" s="184">
        <v>4.0628000000000002</v>
      </c>
      <c r="J379" s="184">
        <v>4.7523</v>
      </c>
      <c r="K379" s="184">
        <v>8.0871999999999993</v>
      </c>
      <c r="L379" s="184">
        <v>3.3917999999999999</v>
      </c>
      <c r="M379" s="184">
        <v>4.8815999999999997</v>
      </c>
      <c r="N379" s="184">
        <v>6.5804999999999998</v>
      </c>
      <c r="O379" s="184">
        <v>3.1299000000000001</v>
      </c>
      <c r="P379" s="184">
        <v>5.3071000000000002</v>
      </c>
      <c r="Q379" s="184">
        <v>6.6699000000000002</v>
      </c>
      <c r="R379" s="184">
        <v>5.4470999999999998</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44347</v>
      </c>
      <c r="E380" s="184">
        <v>23.688199999999998</v>
      </c>
      <c r="F380" s="184">
        <v>4.6242999999999999</v>
      </c>
      <c r="G380" s="184">
        <v>4.6242999999999999</v>
      </c>
      <c r="H380" s="184">
        <v>7.5170000000000003</v>
      </c>
      <c r="I380" s="184">
        <v>8.3028999999999993</v>
      </c>
      <c r="J380" s="184">
        <v>6.2712000000000003</v>
      </c>
      <c r="K380" s="184">
        <v>8.8796999999999997</v>
      </c>
      <c r="L380" s="184">
        <v>5.9104999999999999</v>
      </c>
      <c r="M380" s="184">
        <v>6.7016999999999998</v>
      </c>
      <c r="N380" s="184">
        <v>8.6872000000000007</v>
      </c>
      <c r="O380" s="184">
        <v>7.3800999999999997</v>
      </c>
      <c r="P380" s="184">
        <v>7.4709000000000003</v>
      </c>
      <c r="Q380" s="184">
        <v>8.1072000000000006</v>
      </c>
      <c r="R380" s="184">
        <v>7.1631999999999998</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44347</v>
      </c>
      <c r="E381" s="184">
        <v>25.623799999999999</v>
      </c>
      <c r="F381" s="184">
        <v>5.6054000000000004</v>
      </c>
      <c r="G381" s="184">
        <v>5.6054000000000004</v>
      </c>
      <c r="H381" s="184">
        <v>8.4994999999999994</v>
      </c>
      <c r="I381" s="184">
        <v>9.3125</v>
      </c>
      <c r="J381" s="184">
        <v>7.3052000000000001</v>
      </c>
      <c r="K381" s="184">
        <v>9.9276999999999997</v>
      </c>
      <c r="L381" s="184">
        <v>6.9985999999999997</v>
      </c>
      <c r="M381" s="184">
        <v>7.8205999999999998</v>
      </c>
      <c r="N381" s="184">
        <v>9.8270999999999997</v>
      </c>
      <c r="O381" s="184">
        <v>8.4169</v>
      </c>
      <c r="P381" s="184">
        <v>8.5054999999999996</v>
      </c>
      <c r="Q381" s="184">
        <v>9.1448999999999998</v>
      </c>
      <c r="R381" s="184">
        <v>8.2279</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44347</v>
      </c>
      <c r="E382" s="184">
        <v>22.538599999999999</v>
      </c>
      <c r="F382" s="184">
        <v>4.266</v>
      </c>
      <c r="G382" s="184">
        <v>4.266</v>
      </c>
      <c r="H382" s="184">
        <v>3.8431999999999999</v>
      </c>
      <c r="I382" s="184">
        <v>6.0987</v>
      </c>
      <c r="J382" s="184">
        <v>5.6005000000000003</v>
      </c>
      <c r="K382" s="184">
        <v>7.1176000000000004</v>
      </c>
      <c r="L382" s="184">
        <v>3.7454999999999998</v>
      </c>
      <c r="M382" s="184">
        <v>6.4821</v>
      </c>
      <c r="N382" s="184">
        <v>9.7835999999999999</v>
      </c>
      <c r="O382" s="184">
        <v>4.2285000000000004</v>
      </c>
      <c r="P382" s="184">
        <v>5.6031000000000004</v>
      </c>
      <c r="Q382" s="184">
        <v>7.2232000000000003</v>
      </c>
      <c r="R382" s="184">
        <v>3.0586000000000002</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44347</v>
      </c>
      <c r="E383" s="184">
        <v>23.645900000000001</v>
      </c>
      <c r="F383" s="184">
        <v>5.0960000000000001</v>
      </c>
      <c r="G383" s="184">
        <v>5.0960000000000001</v>
      </c>
      <c r="H383" s="184">
        <v>4.657</v>
      </c>
      <c r="I383" s="184">
        <v>6.8982999999999999</v>
      </c>
      <c r="J383" s="184">
        <v>6.4032999999999998</v>
      </c>
      <c r="K383" s="184">
        <v>7.931</v>
      </c>
      <c r="L383" s="184">
        <v>4.5576999999999996</v>
      </c>
      <c r="M383" s="184">
        <v>7.62</v>
      </c>
      <c r="N383" s="184">
        <v>10.894500000000001</v>
      </c>
      <c r="O383" s="184">
        <v>5.0400999999999998</v>
      </c>
      <c r="P383" s="184">
        <v>6.35</v>
      </c>
      <c r="Q383" s="184">
        <v>7.4996</v>
      </c>
      <c r="R383" s="184">
        <v>3.9506999999999999</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44347</v>
      </c>
      <c r="E384" s="184">
        <v>24.948699999999999</v>
      </c>
      <c r="F384" s="184">
        <v>1.9510000000000001</v>
      </c>
      <c r="G384" s="184">
        <v>1.9510000000000001</v>
      </c>
      <c r="H384" s="184">
        <v>6.11</v>
      </c>
      <c r="I384" s="184">
        <v>8.4499999999999993</v>
      </c>
      <c r="J384" s="184">
        <v>7.4324000000000003</v>
      </c>
      <c r="K384" s="184">
        <v>8.0609999999999999</v>
      </c>
      <c r="L384" s="184">
        <v>7.6871</v>
      </c>
      <c r="M384" s="184">
        <v>9.4562000000000008</v>
      </c>
      <c r="N384" s="184">
        <v>9.8681000000000001</v>
      </c>
      <c r="O384" s="184">
        <v>1.0683</v>
      </c>
      <c r="P384" s="184">
        <v>3.5552000000000001</v>
      </c>
      <c r="Q384" s="184">
        <v>5.8677999999999999</v>
      </c>
      <c r="R384" s="184">
        <v>-0.8619</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44347</v>
      </c>
      <c r="E385" s="184">
        <v>26.6751</v>
      </c>
      <c r="F385" s="184">
        <v>2.5547</v>
      </c>
      <c r="G385" s="184">
        <v>2.5547</v>
      </c>
      <c r="H385" s="184">
        <v>6.7134</v>
      </c>
      <c r="I385" s="184">
        <v>9.0721000000000007</v>
      </c>
      <c r="J385" s="184">
        <v>8.0526999999999997</v>
      </c>
      <c r="K385" s="184">
        <v>8.6959</v>
      </c>
      <c r="L385" s="184">
        <v>8.3299000000000003</v>
      </c>
      <c r="M385" s="184">
        <v>10.117599999999999</v>
      </c>
      <c r="N385" s="184">
        <v>10.5474</v>
      </c>
      <c r="O385" s="184">
        <v>1.7498</v>
      </c>
      <c r="P385" s="184">
        <v>4.3464999999999998</v>
      </c>
      <c r="Q385" s="184">
        <v>6.6612</v>
      </c>
      <c r="R385" s="184">
        <v>-0.2452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44347</v>
      </c>
      <c r="E386" s="184">
        <v>0.11890000000000001</v>
      </c>
      <c r="F386" s="184">
        <v>10.241300000000001</v>
      </c>
      <c r="G386" s="184">
        <v>10.241300000000001</v>
      </c>
      <c r="H386" s="184">
        <v>8.7857000000000003</v>
      </c>
      <c r="I386" s="184">
        <v>11.0099</v>
      </c>
      <c r="J386" s="184">
        <v>10.9946</v>
      </c>
      <c r="K386" s="184">
        <v>11.430400000000001</v>
      </c>
      <c r="L386" s="184">
        <v>-40.697499999999998</v>
      </c>
      <c r="M386" s="184">
        <v>-29.934100000000001</v>
      </c>
      <c r="N386" s="184">
        <v>-20.462399999999999</v>
      </c>
      <c r="O386" s="184"/>
      <c r="P386" s="184"/>
      <c r="Q386" s="184">
        <v>-14.7226</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44347</v>
      </c>
      <c r="E387" s="184">
        <v>0.12609999999999999</v>
      </c>
      <c r="F387" s="184">
        <v>9.6561000000000003</v>
      </c>
      <c r="G387" s="184">
        <v>9.6561000000000003</v>
      </c>
      <c r="H387" s="184">
        <v>8.2832000000000008</v>
      </c>
      <c r="I387" s="184">
        <v>10.3788</v>
      </c>
      <c r="J387" s="184">
        <v>10.3613</v>
      </c>
      <c r="K387" s="184">
        <v>11.0852</v>
      </c>
      <c r="L387" s="184">
        <v>-40.725900000000003</v>
      </c>
      <c r="M387" s="184">
        <v>-29.948699999999999</v>
      </c>
      <c r="N387" s="184">
        <v>-20.479700000000001</v>
      </c>
      <c r="O387" s="184"/>
      <c r="P387" s="184"/>
      <c r="Q387" s="184">
        <v>-14.707599999999999</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44347</v>
      </c>
      <c r="E390" s="184">
        <v>15.9337</v>
      </c>
      <c r="F390" s="184">
        <v>-30.922599999999999</v>
      </c>
      <c r="G390" s="184">
        <v>-30.922599999999999</v>
      </c>
      <c r="H390" s="184">
        <v>4.9134000000000002</v>
      </c>
      <c r="I390" s="184">
        <v>6.3311999999999999</v>
      </c>
      <c r="J390" s="184">
        <v>5.7398999999999996</v>
      </c>
      <c r="K390" s="184">
        <v>9.1979000000000006</v>
      </c>
      <c r="L390" s="184">
        <v>10.960699999999999</v>
      </c>
      <c r="M390" s="184">
        <v>12.082599999999999</v>
      </c>
      <c r="N390" s="184">
        <v>9.9091000000000005</v>
      </c>
      <c r="O390" s="184">
        <v>3.8087</v>
      </c>
      <c r="P390" s="184">
        <v>5.6768999999999998</v>
      </c>
      <c r="Q390" s="184">
        <v>7.2294999999999998</v>
      </c>
      <c r="R390" s="184">
        <v>2.6722000000000001</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44347</v>
      </c>
      <c r="E391" s="184">
        <v>14.8599</v>
      </c>
      <c r="F391" s="184">
        <v>-32.092300000000002</v>
      </c>
      <c r="G391" s="184">
        <v>-32.092300000000002</v>
      </c>
      <c r="H391" s="184">
        <v>3.7222</v>
      </c>
      <c r="I391" s="184">
        <v>5.1508000000000003</v>
      </c>
      <c r="J391" s="184">
        <v>4.5656999999999996</v>
      </c>
      <c r="K391" s="184">
        <v>8.0115999999999996</v>
      </c>
      <c r="L391" s="184">
        <v>9.7446999999999999</v>
      </c>
      <c r="M391" s="184">
        <v>10.8522</v>
      </c>
      <c r="N391" s="184">
        <v>8.5803999999999991</v>
      </c>
      <c r="O391" s="184">
        <v>2.7118000000000002</v>
      </c>
      <c r="P391" s="184">
        <v>4.5449000000000002</v>
      </c>
      <c r="Q391" s="184">
        <v>6.1143999999999998</v>
      </c>
      <c r="R391" s="184">
        <v>1.5564</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44347</v>
      </c>
      <c r="E396" s="184">
        <v>36.552300000000002</v>
      </c>
      <c r="F396" s="184">
        <v>3.1962999999999999</v>
      </c>
      <c r="G396" s="184">
        <v>3.1962999999999999</v>
      </c>
      <c r="H396" s="184">
        <v>9.2460000000000004</v>
      </c>
      <c r="I396" s="184">
        <v>10.5129</v>
      </c>
      <c r="J396" s="184">
        <v>8.6704000000000008</v>
      </c>
      <c r="K396" s="184">
        <v>8.6431000000000004</v>
      </c>
      <c r="L396" s="184">
        <v>5.4855999999999998</v>
      </c>
      <c r="M396" s="184">
        <v>8.3523999999999994</v>
      </c>
      <c r="N396" s="184">
        <v>9.6361000000000008</v>
      </c>
      <c r="O396" s="184">
        <v>8.3142999999999994</v>
      </c>
      <c r="P396" s="184">
        <v>8.2702000000000009</v>
      </c>
      <c r="Q396" s="184">
        <v>9.2157999999999998</v>
      </c>
      <c r="R396" s="184">
        <v>8.5107999999999997</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44347</v>
      </c>
      <c r="E397" s="184">
        <v>34.743600000000001</v>
      </c>
      <c r="F397" s="184">
        <v>2.5569000000000002</v>
      </c>
      <c r="G397" s="184">
        <v>2.5569000000000002</v>
      </c>
      <c r="H397" s="184">
        <v>8.6288</v>
      </c>
      <c r="I397" s="184">
        <v>9.8825000000000003</v>
      </c>
      <c r="J397" s="184">
        <v>8.0387000000000004</v>
      </c>
      <c r="K397" s="184">
        <v>8.0028000000000006</v>
      </c>
      <c r="L397" s="184">
        <v>4.8292000000000002</v>
      </c>
      <c r="M397" s="184">
        <v>7.6776999999999997</v>
      </c>
      <c r="N397" s="184">
        <v>8.9433000000000007</v>
      </c>
      <c r="O397" s="184">
        <v>7.6017999999999999</v>
      </c>
      <c r="P397" s="184">
        <v>7.4981999999999998</v>
      </c>
      <c r="Q397" s="184">
        <v>7.6520999999999999</v>
      </c>
      <c r="R397" s="184">
        <v>7.8411</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44347</v>
      </c>
      <c r="E404" s="184">
        <v>0.63500000000000001</v>
      </c>
      <c r="F404" s="184">
        <v>11.5069</v>
      </c>
      <c r="G404" s="184">
        <v>11.5069</v>
      </c>
      <c r="H404" s="184">
        <v>10.6968</v>
      </c>
      <c r="I404" s="184">
        <v>11.1328</v>
      </c>
      <c r="J404" s="184">
        <v>11.042400000000001</v>
      </c>
      <c r="K404" s="184">
        <v>11.392799999999999</v>
      </c>
      <c r="L404" s="184">
        <v>-39.568800000000003</v>
      </c>
      <c r="M404" s="184">
        <v>-24.602699999999999</v>
      </c>
      <c r="N404" s="184">
        <v>-58.778799999999997</v>
      </c>
      <c r="O404" s="184"/>
      <c r="P404" s="184"/>
      <c r="Q404" s="184">
        <v>-49.237299999999998</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44347</v>
      </c>
      <c r="E405" s="184">
        <v>0.5786</v>
      </c>
      <c r="F405" s="184">
        <v>10.523</v>
      </c>
      <c r="G405" s="184">
        <v>10.523</v>
      </c>
      <c r="H405" s="184">
        <v>10.8368</v>
      </c>
      <c r="I405" s="184">
        <v>10.859299999999999</v>
      </c>
      <c r="J405" s="184">
        <v>11.0922</v>
      </c>
      <c r="K405" s="184">
        <v>11.398199999999999</v>
      </c>
      <c r="L405" s="184">
        <v>-39.970599999999997</v>
      </c>
      <c r="M405" s="184">
        <v>-24.881799999999998</v>
      </c>
      <c r="N405" s="184">
        <v>-59.2224</v>
      </c>
      <c r="O405" s="184"/>
      <c r="P405" s="184"/>
      <c r="Q405" s="184">
        <v>-49.666899999999998</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44347</v>
      </c>
      <c r="E406" s="184">
        <v>12.621</v>
      </c>
      <c r="F406" s="184">
        <v>3.5678999999999998</v>
      </c>
      <c r="G406" s="184">
        <v>3.5678999999999998</v>
      </c>
      <c r="H406" s="184">
        <v>5.1280000000000001</v>
      </c>
      <c r="I406" s="184">
        <v>6.4610000000000003</v>
      </c>
      <c r="J406" s="184">
        <v>5.9633000000000003</v>
      </c>
      <c r="K406" s="184">
        <v>7.2107000000000001</v>
      </c>
      <c r="L406" s="184">
        <v>5.3746999999999998</v>
      </c>
      <c r="M406" s="184">
        <v>7.4317000000000002</v>
      </c>
      <c r="N406" s="184">
        <v>-2.3233999999999999</v>
      </c>
      <c r="O406" s="184">
        <v>-9.2885000000000009</v>
      </c>
      <c r="P406" s="184">
        <v>-2.4432999999999998</v>
      </c>
      <c r="Q406" s="184">
        <v>2.6555</v>
      </c>
      <c r="R406" s="184">
        <v>-16.6096</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44347</v>
      </c>
      <c r="E407" s="184">
        <v>11.503399999999999</v>
      </c>
      <c r="F407" s="184">
        <v>2.7505000000000002</v>
      </c>
      <c r="G407" s="184">
        <v>2.7505000000000002</v>
      </c>
      <c r="H407" s="184">
        <v>4.3097000000000003</v>
      </c>
      <c r="I407" s="184">
        <v>5.6327999999999996</v>
      </c>
      <c r="J407" s="184">
        <v>5.14</v>
      </c>
      <c r="K407" s="184">
        <v>6.3815999999999997</v>
      </c>
      <c r="L407" s="184">
        <v>4.5319000000000003</v>
      </c>
      <c r="M407" s="184">
        <v>6.5495000000000001</v>
      </c>
      <c r="N407" s="184">
        <v>-3.1341000000000001</v>
      </c>
      <c r="O407" s="184">
        <v>-10.117100000000001</v>
      </c>
      <c r="P407" s="184">
        <v>-3.4173</v>
      </c>
      <c r="Q407" s="184">
        <v>1.6547000000000001</v>
      </c>
      <c r="R407" s="184">
        <v>-17.319500000000001</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5.1153775000000001</v>
      </c>
      <c r="G408" s="186">
        <v>5.1153775000000001</v>
      </c>
      <c r="H408" s="186">
        <v>9.1196500000000018</v>
      </c>
      <c r="I408" s="186">
        <v>8.8974250000000001</v>
      </c>
      <c r="J408" s="186">
        <v>8.6555424999999975</v>
      </c>
      <c r="K408" s="186">
        <v>10.310699999999999</v>
      </c>
      <c r="L408" s="186">
        <v>2.814495</v>
      </c>
      <c r="M408" s="186">
        <v>5.598279999999999</v>
      </c>
      <c r="N408" s="186">
        <v>4.5067375000000016</v>
      </c>
      <c r="O408" s="186">
        <v>2.3586117647058815</v>
      </c>
      <c r="P408" s="186">
        <v>4.3009843749999996</v>
      </c>
      <c r="Q408" s="186">
        <v>1.0908424999999999</v>
      </c>
      <c r="R408" s="186">
        <v>1.0354264705882348</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3.3559000000000001</v>
      </c>
      <c r="G409" s="186">
        <v>3.3559000000000001</v>
      </c>
      <c r="H409" s="186">
        <v>7.1151999999999997</v>
      </c>
      <c r="I409" s="186">
        <v>8.1293000000000006</v>
      </c>
      <c r="J409" s="186">
        <v>7.4617000000000004</v>
      </c>
      <c r="K409" s="186">
        <v>8.9195999999999991</v>
      </c>
      <c r="L409" s="186">
        <v>6.2499000000000002</v>
      </c>
      <c r="M409" s="186">
        <v>8.2716499999999993</v>
      </c>
      <c r="N409" s="186">
        <v>9.7266000000000012</v>
      </c>
      <c r="O409" s="186">
        <v>5.3957499999999996</v>
      </c>
      <c r="P409" s="186">
        <v>6.4513999999999996</v>
      </c>
      <c r="Q409" s="186">
        <v>7.1246</v>
      </c>
      <c r="R409" s="186">
        <v>4.7408000000000001</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44347</v>
      </c>
      <c r="E412" s="184">
        <v>1130.1418000000001</v>
      </c>
      <c r="F412" s="184">
        <v>-1.7276</v>
      </c>
      <c r="G412" s="184">
        <v>-1.7276</v>
      </c>
      <c r="H412" s="184">
        <v>0.56020000000000003</v>
      </c>
      <c r="I412" s="184">
        <v>5.3228</v>
      </c>
      <c r="J412" s="184">
        <v>5.0121000000000002</v>
      </c>
      <c r="K412" s="184">
        <v>8.6965000000000003</v>
      </c>
      <c r="L412" s="184">
        <v>3.9020000000000001</v>
      </c>
      <c r="M412" s="184">
        <v>6.1558999999999999</v>
      </c>
      <c r="N412" s="184">
        <v>7.5162000000000004</v>
      </c>
      <c r="O412" s="184"/>
      <c r="P412" s="184"/>
      <c r="Q412" s="184">
        <v>8.9548000000000005</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44347</v>
      </c>
      <c r="E413" s="184">
        <v>1152.5143</v>
      </c>
      <c r="F413" s="184">
        <v>-9.6791</v>
      </c>
      <c r="G413" s="184">
        <v>-9.6791</v>
      </c>
      <c r="H413" s="184">
        <v>-1.4555</v>
      </c>
      <c r="I413" s="184">
        <v>5.4904000000000002</v>
      </c>
      <c r="J413" s="184">
        <v>9.9710000000000001</v>
      </c>
      <c r="K413" s="184">
        <v>16.4495</v>
      </c>
      <c r="L413" s="184">
        <v>4.0627000000000004</v>
      </c>
      <c r="M413" s="184">
        <v>7.4150999999999998</v>
      </c>
      <c r="N413" s="184">
        <v>8.2876999999999992</v>
      </c>
      <c r="O413" s="184"/>
      <c r="P413" s="184"/>
      <c r="Q413" s="184">
        <v>10.469799999999999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44347</v>
      </c>
      <c r="E414" s="184">
        <v>22.1494</v>
      </c>
      <c r="F414" s="184">
        <v>-14.5939</v>
      </c>
      <c r="G414" s="184">
        <v>-14.5939</v>
      </c>
      <c r="H414" s="184">
        <v>-11.1348</v>
      </c>
      <c r="I414" s="184">
        <v>-0.1295</v>
      </c>
      <c r="J414" s="184">
        <v>7.3818000000000001</v>
      </c>
      <c r="K414" s="184">
        <v>10.230700000000001</v>
      </c>
      <c r="L414" s="184">
        <v>1.5215000000000001</v>
      </c>
      <c r="M414" s="184">
        <v>5.0755999999999997</v>
      </c>
      <c r="N414" s="184">
        <v>3.7305999999999999</v>
      </c>
      <c r="O414" s="184">
        <v>9.8463999999999992</v>
      </c>
      <c r="P414" s="184">
        <v>7.9455999999999998</v>
      </c>
      <c r="Q414" s="184">
        <v>8.1061999999999994</v>
      </c>
      <c r="R414" s="184">
        <v>8.3876000000000008</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44347</v>
      </c>
      <c r="E415" s="184">
        <v>22.534300000000002</v>
      </c>
      <c r="F415" s="184">
        <v>-14.344900000000001</v>
      </c>
      <c r="G415" s="184">
        <v>-14.344900000000001</v>
      </c>
      <c r="H415" s="184">
        <v>-10.8759</v>
      </c>
      <c r="I415" s="184">
        <v>5.7799999999999997E-2</v>
      </c>
      <c r="J415" s="184">
        <v>7.4771000000000001</v>
      </c>
      <c r="K415" s="184">
        <v>10.497999999999999</v>
      </c>
      <c r="L415" s="184">
        <v>1.9809000000000001</v>
      </c>
      <c r="M415" s="184">
        <v>5.3536999999999999</v>
      </c>
      <c r="N415" s="184">
        <v>3.9609999999999999</v>
      </c>
      <c r="O415" s="184">
        <v>10.1982</v>
      </c>
      <c r="P415" s="184"/>
      <c r="Q415" s="184">
        <v>8.0557999999999996</v>
      </c>
      <c r="R415" s="184">
        <v>8.7890999999999995</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44347</v>
      </c>
      <c r="E416" s="184">
        <v>205.6474</v>
      </c>
      <c r="F416" s="184">
        <v>-7.0126999999999997</v>
      </c>
      <c r="G416" s="184">
        <v>-7.0126999999999997</v>
      </c>
      <c r="H416" s="184">
        <v>-8.6117000000000008</v>
      </c>
      <c r="I416" s="184">
        <v>-0.82509999999999994</v>
      </c>
      <c r="J416" s="184">
        <v>7.7885</v>
      </c>
      <c r="K416" s="184">
        <v>11.665900000000001</v>
      </c>
      <c r="L416" s="184">
        <v>3.5023</v>
      </c>
      <c r="M416" s="184">
        <v>6.4008000000000003</v>
      </c>
      <c r="N416" s="184">
        <v>3.2637999999999998</v>
      </c>
      <c r="O416" s="184">
        <v>9.1163000000000007</v>
      </c>
      <c r="P416" s="184"/>
      <c r="Q416" s="184">
        <v>7.1951999999999998</v>
      </c>
      <c r="R416" s="184">
        <v>8.0436999999999994</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-9.4716400000000007</v>
      </c>
      <c r="G417" s="186">
        <v>-9.4716400000000007</v>
      </c>
      <c r="H417" s="186">
        <v>-6.3035399999999999</v>
      </c>
      <c r="I417" s="186">
        <v>1.9832799999999999</v>
      </c>
      <c r="J417" s="186">
        <v>7.5260999999999996</v>
      </c>
      <c r="K417" s="186">
        <v>11.50812</v>
      </c>
      <c r="L417" s="186">
        <v>2.9938799999999999</v>
      </c>
      <c r="M417" s="186">
        <v>6.0802199999999997</v>
      </c>
      <c r="N417" s="186">
        <v>5.3518599999999994</v>
      </c>
      <c r="O417" s="186">
        <v>9.7202999999999999</v>
      </c>
      <c r="P417" s="186">
        <v>7.9455999999999998</v>
      </c>
      <c r="Q417" s="186">
        <v>8.5563599999999997</v>
      </c>
      <c r="R417" s="186">
        <v>8.4067999999999987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-9.6791</v>
      </c>
      <c r="G418" s="186">
        <v>-9.6791</v>
      </c>
      <c r="H418" s="186">
        <v>-8.6117000000000008</v>
      </c>
      <c r="I418" s="186">
        <v>5.7799999999999997E-2</v>
      </c>
      <c r="J418" s="186">
        <v>7.4771000000000001</v>
      </c>
      <c r="K418" s="186">
        <v>10.497999999999999</v>
      </c>
      <c r="L418" s="186">
        <v>3.5023</v>
      </c>
      <c r="M418" s="186">
        <v>6.1558999999999999</v>
      </c>
      <c r="N418" s="186">
        <v>3.9609999999999999</v>
      </c>
      <c r="O418" s="186">
        <v>9.8463999999999992</v>
      </c>
      <c r="P418" s="186">
        <v>7.9455999999999998</v>
      </c>
      <c r="Q418" s="186">
        <v>8.1061999999999994</v>
      </c>
      <c r="R418" s="186">
        <v>8.3876000000000008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44347</v>
      </c>
      <c r="E421" s="184">
        <v>29.298500000000001</v>
      </c>
      <c r="F421" s="184">
        <v>-2.4910999999999999</v>
      </c>
      <c r="G421" s="184">
        <v>-2.4910999999999999</v>
      </c>
      <c r="H421" s="184">
        <v>1.4954000000000001</v>
      </c>
      <c r="I421" s="184">
        <v>4.4926000000000004</v>
      </c>
      <c r="J421" s="184">
        <v>5.6816000000000004</v>
      </c>
      <c r="K421" s="184">
        <v>5.9053000000000004</v>
      </c>
      <c r="L421" s="184">
        <v>3.4129</v>
      </c>
      <c r="M421" s="184">
        <v>5.3856999999999999</v>
      </c>
      <c r="N421" s="184">
        <v>6.7042999999999999</v>
      </c>
      <c r="O421" s="184">
        <v>7.9362000000000004</v>
      </c>
      <c r="P421" s="184">
        <v>7.5129999999999999</v>
      </c>
      <c r="Q421" s="184">
        <v>7.7323000000000004</v>
      </c>
      <c r="R421" s="184">
        <v>7.7386999999999997</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44347</v>
      </c>
      <c r="E422" s="184">
        <v>30.478899999999999</v>
      </c>
      <c r="F422" s="184">
        <v>-1.9956</v>
      </c>
      <c r="G422" s="184">
        <v>-1.9956</v>
      </c>
      <c r="H422" s="184">
        <v>1.9853000000000001</v>
      </c>
      <c r="I422" s="184">
        <v>4.9878999999999998</v>
      </c>
      <c r="J422" s="184">
        <v>5.0006000000000004</v>
      </c>
      <c r="K422" s="184">
        <v>6.0118999999999998</v>
      </c>
      <c r="L422" s="184">
        <v>3.7130000000000001</v>
      </c>
      <c r="M422" s="184">
        <v>5.7579000000000002</v>
      </c>
      <c r="N422" s="184">
        <v>7.1502999999999997</v>
      </c>
      <c r="O422" s="184">
        <v>8.4850999999999992</v>
      </c>
      <c r="P422" s="184">
        <v>8.0565999999999995</v>
      </c>
      <c r="Q422" s="184">
        <v>8.1109000000000009</v>
      </c>
      <c r="R422" s="184">
        <v>8.2897999999999996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44347</v>
      </c>
      <c r="E423" s="184">
        <v>40.036799999999999</v>
      </c>
      <c r="F423" s="184">
        <v>65.012699999999995</v>
      </c>
      <c r="G423" s="184">
        <v>65.012699999999995</v>
      </c>
      <c r="H423" s="184">
        <v>58.407200000000003</v>
      </c>
      <c r="I423" s="184">
        <v>75.259299999999996</v>
      </c>
      <c r="J423" s="184">
        <v>52.474299999999999</v>
      </c>
      <c r="K423" s="184">
        <v>24.914400000000001</v>
      </c>
      <c r="L423" s="184">
        <v>30.526499999999999</v>
      </c>
      <c r="M423" s="184">
        <v>34.106200000000001</v>
      </c>
      <c r="N423" s="184">
        <v>42.626899999999999</v>
      </c>
      <c r="O423" s="184">
        <v>12.3386</v>
      </c>
      <c r="P423" s="184">
        <v>12.553599999999999</v>
      </c>
      <c r="Q423" s="184">
        <v>9.8283000000000005</v>
      </c>
      <c r="R423" s="184">
        <v>17.145</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44347</v>
      </c>
      <c r="E424" s="184">
        <v>20.260899999999999</v>
      </c>
      <c r="F424" s="184">
        <v>65.565700000000007</v>
      </c>
      <c r="G424" s="184">
        <v>65.565700000000007</v>
      </c>
      <c r="H424" s="184">
        <v>58.976700000000001</v>
      </c>
      <c r="I424" s="184">
        <v>75.824200000000005</v>
      </c>
      <c r="J424" s="184">
        <v>51.1096</v>
      </c>
      <c r="K424" s="184">
        <v>24.879300000000001</v>
      </c>
      <c r="L424" s="184">
        <v>30.898599999999998</v>
      </c>
      <c r="M424" s="184">
        <v>34.648600000000002</v>
      </c>
      <c r="N424" s="184">
        <v>42.854700000000001</v>
      </c>
      <c r="O424" s="184">
        <v>12.7904</v>
      </c>
      <c r="P424" s="184">
        <v>12.831300000000001</v>
      </c>
      <c r="Q424" s="184">
        <v>11.3765</v>
      </c>
      <c r="R424" s="184">
        <v>17.618500000000001</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44347</v>
      </c>
      <c r="E425" s="184">
        <v>22.874700000000001</v>
      </c>
      <c r="F425" s="184">
        <v>41.253999999999998</v>
      </c>
      <c r="G425" s="184">
        <v>41.253999999999998</v>
      </c>
      <c r="H425" s="184">
        <v>34.556800000000003</v>
      </c>
      <c r="I425" s="184">
        <v>40.816699999999997</v>
      </c>
      <c r="J425" s="184">
        <v>30.0945</v>
      </c>
      <c r="K425" s="184">
        <v>15.2036</v>
      </c>
      <c r="L425" s="184">
        <v>16.0505</v>
      </c>
      <c r="M425" s="184">
        <v>18.8535</v>
      </c>
      <c r="N425" s="184">
        <v>22.481400000000001</v>
      </c>
      <c r="O425" s="184">
        <v>9.0565999999999995</v>
      </c>
      <c r="P425" s="184">
        <v>8.6595999999999993</v>
      </c>
      <c r="Q425" s="184">
        <v>8.5653000000000006</v>
      </c>
      <c r="R425" s="184">
        <v>11.293799999999999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44347</v>
      </c>
      <c r="E426" s="184">
        <v>23.8888</v>
      </c>
      <c r="F426" s="184">
        <v>42.009399999999999</v>
      </c>
      <c r="G426" s="184">
        <v>42.009399999999999</v>
      </c>
      <c r="H426" s="184">
        <v>35.314100000000003</v>
      </c>
      <c r="I426" s="184">
        <v>41.443800000000003</v>
      </c>
      <c r="J426" s="184">
        <v>30.427700000000002</v>
      </c>
      <c r="K426" s="184">
        <v>15.797599999999999</v>
      </c>
      <c r="L426" s="184">
        <v>16.7239</v>
      </c>
      <c r="M426" s="184">
        <v>19.516300000000001</v>
      </c>
      <c r="N426" s="184">
        <v>23.0929</v>
      </c>
      <c r="O426" s="184">
        <v>9.6252999999999993</v>
      </c>
      <c r="P426" s="184">
        <v>9.2317</v>
      </c>
      <c r="Q426" s="184">
        <v>8.8856999999999999</v>
      </c>
      <c r="R426" s="184">
        <v>11.8727</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44347</v>
      </c>
      <c r="E427" s="184">
        <v>26.1355</v>
      </c>
      <c r="F427" s="184">
        <v>58.798999999999999</v>
      </c>
      <c r="G427" s="184">
        <v>58.798999999999999</v>
      </c>
      <c r="H427" s="184">
        <v>52.3123</v>
      </c>
      <c r="I427" s="184">
        <v>61.823700000000002</v>
      </c>
      <c r="J427" s="184">
        <v>43.234699999999997</v>
      </c>
      <c r="K427" s="184">
        <v>19.5731</v>
      </c>
      <c r="L427" s="184">
        <v>23.536300000000001</v>
      </c>
      <c r="M427" s="184">
        <v>27.783000000000001</v>
      </c>
      <c r="N427" s="184">
        <v>33.3979</v>
      </c>
      <c r="O427" s="184">
        <v>10.657299999999999</v>
      </c>
      <c r="P427" s="184">
        <v>10.468999999999999</v>
      </c>
      <c r="Q427" s="184">
        <v>10.011799999999999</v>
      </c>
      <c r="R427" s="184">
        <v>13.6236</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44347</v>
      </c>
      <c r="E428" s="184">
        <v>27.287700000000001</v>
      </c>
      <c r="F428" s="184">
        <v>59.725700000000003</v>
      </c>
      <c r="G428" s="184">
        <v>59.725700000000003</v>
      </c>
      <c r="H428" s="184">
        <v>53.22</v>
      </c>
      <c r="I428" s="184">
        <v>62.706099999999999</v>
      </c>
      <c r="J428" s="184">
        <v>43.823399999999999</v>
      </c>
      <c r="K428" s="184">
        <v>20.344000000000001</v>
      </c>
      <c r="L428" s="184">
        <v>24.363600000000002</v>
      </c>
      <c r="M428" s="184">
        <v>28.607500000000002</v>
      </c>
      <c r="N428" s="184">
        <v>34.170099999999998</v>
      </c>
      <c r="O428" s="184">
        <v>11.2789</v>
      </c>
      <c r="P428" s="184">
        <v>11.0768</v>
      </c>
      <c r="Q428" s="184">
        <v>10.628399999999999</v>
      </c>
      <c r="R428" s="184">
        <v>14.279199999999999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44347</v>
      </c>
      <c r="E429" s="184">
        <v>11.187200000000001</v>
      </c>
      <c r="F429" s="184">
        <v>-1.1961999999999999</v>
      </c>
      <c r="G429" s="184">
        <v>-1.1961999999999999</v>
      </c>
      <c r="H429" s="184">
        <v>5.9728000000000003</v>
      </c>
      <c r="I429" s="184">
        <v>8.0181000000000004</v>
      </c>
      <c r="J429" s="184">
        <v>8.7687000000000008</v>
      </c>
      <c r="K429" s="184">
        <v>8.7268000000000008</v>
      </c>
      <c r="L429" s="184">
        <v>5.2337999999999996</v>
      </c>
      <c r="M429" s="184">
        <v>7.6571999999999996</v>
      </c>
      <c r="N429" s="184">
        <v>8.0386000000000006</v>
      </c>
      <c r="O429" s="184"/>
      <c r="P429" s="184"/>
      <c r="Q429" s="184">
        <v>8.7342999999999993</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44347</v>
      </c>
      <c r="E430" s="184">
        <v>11.145300000000001</v>
      </c>
      <c r="F430" s="184">
        <v>-1.5281</v>
      </c>
      <c r="G430" s="184">
        <v>-1.5281</v>
      </c>
      <c r="H430" s="184">
        <v>5.6670999999999996</v>
      </c>
      <c r="I430" s="184">
        <v>7.7188999999999997</v>
      </c>
      <c r="J430" s="184">
        <v>8.4588999999999999</v>
      </c>
      <c r="K430" s="184">
        <v>8.4182000000000006</v>
      </c>
      <c r="L430" s="184">
        <v>4.9242999999999997</v>
      </c>
      <c r="M430" s="184">
        <v>7.3383000000000003</v>
      </c>
      <c r="N430" s="184">
        <v>7.7126000000000001</v>
      </c>
      <c r="O430" s="184"/>
      <c r="P430" s="184"/>
      <c r="Q430" s="184">
        <v>8.4301999999999992</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44347</v>
      </c>
      <c r="E431" s="184">
        <v>11.280799999999999</v>
      </c>
      <c r="F431" s="184">
        <v>-1.7254</v>
      </c>
      <c r="G431" s="184">
        <v>-1.7254</v>
      </c>
      <c r="H431" s="184">
        <v>0.55469999999999997</v>
      </c>
      <c r="I431" s="184">
        <v>5.2336</v>
      </c>
      <c r="J431" s="184">
        <v>4.9366000000000003</v>
      </c>
      <c r="K431" s="184">
        <v>8.5412999999999997</v>
      </c>
      <c r="L431" s="184">
        <v>3.8388</v>
      </c>
      <c r="M431" s="184">
        <v>6.0997000000000003</v>
      </c>
      <c r="N431" s="184">
        <v>7.4089</v>
      </c>
      <c r="O431" s="184"/>
      <c r="P431" s="184"/>
      <c r="Q431" s="184">
        <v>8.8629999999999995</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44347</v>
      </c>
      <c r="E432" s="184">
        <v>11.280799999999999</v>
      </c>
      <c r="F432" s="184">
        <v>-1.7254</v>
      </c>
      <c r="G432" s="184">
        <v>-1.7254</v>
      </c>
      <c r="H432" s="184">
        <v>0.55469999999999997</v>
      </c>
      <c r="I432" s="184">
        <v>5.2336</v>
      </c>
      <c r="J432" s="184">
        <v>4.9366000000000003</v>
      </c>
      <c r="K432" s="184">
        <v>8.5412999999999997</v>
      </c>
      <c r="L432" s="184">
        <v>3.8388</v>
      </c>
      <c r="M432" s="184">
        <v>6.0997000000000003</v>
      </c>
      <c r="N432" s="184">
        <v>7.4089</v>
      </c>
      <c r="O432" s="184"/>
      <c r="P432" s="184"/>
      <c r="Q432" s="184">
        <v>8.8629999999999995</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44347</v>
      </c>
      <c r="E433" s="184">
        <v>11.509</v>
      </c>
      <c r="F433" s="184">
        <v>-9.718</v>
      </c>
      <c r="G433" s="184">
        <v>-9.718</v>
      </c>
      <c r="H433" s="184">
        <v>-1.4946999999999999</v>
      </c>
      <c r="I433" s="184">
        <v>5.4025999999999996</v>
      </c>
      <c r="J433" s="184">
        <v>9.8518000000000008</v>
      </c>
      <c r="K433" s="184">
        <v>16.279399999999999</v>
      </c>
      <c r="L433" s="184">
        <v>4.0286</v>
      </c>
      <c r="M433" s="184">
        <v>7.3160999999999996</v>
      </c>
      <c r="N433" s="184">
        <v>8.2067999999999994</v>
      </c>
      <c r="O433" s="184"/>
      <c r="P433" s="184"/>
      <c r="Q433" s="184">
        <v>10.4102</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44347</v>
      </c>
      <c r="E434" s="184">
        <v>11.509</v>
      </c>
      <c r="F434" s="184">
        <v>-9.718</v>
      </c>
      <c r="G434" s="184">
        <v>-9.718</v>
      </c>
      <c r="H434" s="184">
        <v>-1.4946999999999999</v>
      </c>
      <c r="I434" s="184">
        <v>5.4025999999999996</v>
      </c>
      <c r="J434" s="184">
        <v>9.8518000000000008</v>
      </c>
      <c r="K434" s="184">
        <v>16.279399999999999</v>
      </c>
      <c r="L434" s="184">
        <v>4.0286</v>
      </c>
      <c r="M434" s="184">
        <v>7.3160999999999996</v>
      </c>
      <c r="N434" s="184">
        <v>8.2067999999999994</v>
      </c>
      <c r="O434" s="184"/>
      <c r="P434" s="184"/>
      <c r="Q434" s="184">
        <v>10.4102</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44347</v>
      </c>
      <c r="E435" s="184">
        <v>91.601299999999995</v>
      </c>
      <c r="F435" s="184">
        <v>32.548499999999997</v>
      </c>
      <c r="G435" s="184">
        <v>32.548499999999997</v>
      </c>
      <c r="H435" s="184">
        <v>36.341200000000001</v>
      </c>
      <c r="I435" s="184">
        <v>48.6768</v>
      </c>
      <c r="J435" s="184">
        <v>55.092199999999998</v>
      </c>
      <c r="K435" s="184">
        <v>27.986999999999998</v>
      </c>
      <c r="L435" s="184">
        <v>38.187899999999999</v>
      </c>
      <c r="M435" s="184">
        <v>40.132399999999997</v>
      </c>
      <c r="N435" s="184">
        <v>42.954099999999997</v>
      </c>
      <c r="O435" s="184">
        <v>5.3781999999999996</v>
      </c>
      <c r="P435" s="184">
        <v>7.2099000000000002</v>
      </c>
      <c r="Q435" s="184">
        <v>13.414999999999999</v>
      </c>
      <c r="R435" s="184">
        <v>4.0869</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44347</v>
      </c>
      <c r="E436" s="184">
        <v>99.604200000000006</v>
      </c>
      <c r="F436" s="184">
        <v>33.5246</v>
      </c>
      <c r="G436" s="184">
        <v>33.5246</v>
      </c>
      <c r="H436" s="184">
        <v>37.345100000000002</v>
      </c>
      <c r="I436" s="184">
        <v>49.671799999999998</v>
      </c>
      <c r="J436" s="184">
        <v>56.038200000000003</v>
      </c>
      <c r="K436" s="184">
        <v>29.043800000000001</v>
      </c>
      <c r="L436" s="184">
        <v>39.475999999999999</v>
      </c>
      <c r="M436" s="184">
        <v>41.508699999999997</v>
      </c>
      <c r="N436" s="184">
        <v>44.436900000000001</v>
      </c>
      <c r="O436" s="184">
        <v>6.4889999999999999</v>
      </c>
      <c r="P436" s="184">
        <v>8.3554999999999993</v>
      </c>
      <c r="Q436" s="184">
        <v>9.6033000000000008</v>
      </c>
      <c r="R436" s="184">
        <v>5.1600999999999999</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44347</v>
      </c>
      <c r="E437" s="184">
        <v>51.887999999999998</v>
      </c>
      <c r="F437" s="184">
        <v>31.171600000000002</v>
      </c>
      <c r="G437" s="184">
        <v>31.171600000000002</v>
      </c>
      <c r="H437" s="184">
        <v>29.6416</v>
      </c>
      <c r="I437" s="184">
        <v>43.6434</v>
      </c>
      <c r="J437" s="184">
        <v>44.022100000000002</v>
      </c>
      <c r="K437" s="184">
        <v>21.163599999999999</v>
      </c>
      <c r="L437" s="184">
        <v>35.341500000000003</v>
      </c>
      <c r="M437" s="184">
        <v>35.505400000000002</v>
      </c>
      <c r="N437" s="184">
        <v>36.6907</v>
      </c>
      <c r="O437" s="184">
        <v>4.2054</v>
      </c>
      <c r="P437" s="184">
        <v>6.3792</v>
      </c>
      <c r="Q437" s="184">
        <v>9.8597000000000001</v>
      </c>
      <c r="R437" s="184">
        <v>3.3553999999999999</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44347</v>
      </c>
      <c r="E438" s="184">
        <v>54.877499999999998</v>
      </c>
      <c r="F438" s="184">
        <v>31.898199999999999</v>
      </c>
      <c r="G438" s="184">
        <v>31.898199999999999</v>
      </c>
      <c r="H438" s="184">
        <v>30.381799999999998</v>
      </c>
      <c r="I438" s="184">
        <v>44.423499999999997</v>
      </c>
      <c r="J438" s="184">
        <v>44.887500000000003</v>
      </c>
      <c r="K438" s="184">
        <v>22.054500000000001</v>
      </c>
      <c r="L438" s="184">
        <v>36.2545</v>
      </c>
      <c r="M438" s="184">
        <v>36.406100000000002</v>
      </c>
      <c r="N438" s="184">
        <v>37.621299999999998</v>
      </c>
      <c r="O438" s="184">
        <v>4.8803000000000001</v>
      </c>
      <c r="P438" s="184">
        <v>7.1635999999999997</v>
      </c>
      <c r="Q438" s="184">
        <v>8.8376999999999999</v>
      </c>
      <c r="R438" s="184">
        <v>4.0179</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44347</v>
      </c>
      <c r="E439" s="184">
        <v>33.232399999999998</v>
      </c>
      <c r="F439" s="184">
        <v>20.720400000000001</v>
      </c>
      <c r="G439" s="184">
        <v>20.720400000000001</v>
      </c>
      <c r="H439" s="184">
        <v>21.1418</v>
      </c>
      <c r="I439" s="184">
        <v>26.7011</v>
      </c>
      <c r="J439" s="184">
        <v>31.8096</v>
      </c>
      <c r="K439" s="184">
        <v>17.782900000000001</v>
      </c>
      <c r="L439" s="184">
        <v>26.3338</v>
      </c>
      <c r="M439" s="184">
        <v>25.948799999999999</v>
      </c>
      <c r="N439" s="184">
        <v>26.154599999999999</v>
      </c>
      <c r="O439" s="184">
        <v>-0.69179999999999997</v>
      </c>
      <c r="P439" s="184">
        <v>3.0556000000000001</v>
      </c>
      <c r="Q439" s="184">
        <v>7.0994000000000002</v>
      </c>
      <c r="R439" s="184">
        <v>-4.2271000000000001</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44347</v>
      </c>
      <c r="E440" s="184">
        <v>35.188400000000001</v>
      </c>
      <c r="F440" s="184">
        <v>21.474799999999998</v>
      </c>
      <c r="G440" s="184">
        <v>21.474799999999998</v>
      </c>
      <c r="H440" s="184">
        <v>21.904</v>
      </c>
      <c r="I440" s="184">
        <v>27.485499999999998</v>
      </c>
      <c r="J440" s="184">
        <v>32.637599999999999</v>
      </c>
      <c r="K440" s="184">
        <v>18.706399999999999</v>
      </c>
      <c r="L440" s="184">
        <v>27.290700000000001</v>
      </c>
      <c r="M440" s="184">
        <v>26.884899999999998</v>
      </c>
      <c r="N440" s="184">
        <v>27.074300000000001</v>
      </c>
      <c r="O440" s="184">
        <v>5.7999999999999996E-3</v>
      </c>
      <c r="P440" s="184">
        <v>3.8146</v>
      </c>
      <c r="Q440" s="184">
        <v>6.0433000000000003</v>
      </c>
      <c r="R440" s="184">
        <v>-3.5935999999999999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44347</v>
      </c>
      <c r="E441" s="184">
        <v>44.758800000000001</v>
      </c>
      <c r="F441" s="184">
        <v>22.139800000000001</v>
      </c>
      <c r="G441" s="184">
        <v>22.139800000000001</v>
      </c>
      <c r="H441" s="184">
        <v>20.032699999999998</v>
      </c>
      <c r="I441" s="184">
        <v>24.713999999999999</v>
      </c>
      <c r="J441" s="184">
        <v>21.340399999999999</v>
      </c>
      <c r="K441" s="184">
        <v>8.2066999999999997</v>
      </c>
      <c r="L441" s="184">
        <v>13.931800000000001</v>
      </c>
      <c r="M441" s="184">
        <v>14.4345</v>
      </c>
      <c r="N441" s="184">
        <v>15.381500000000001</v>
      </c>
      <c r="O441" s="184">
        <v>7.9279000000000002</v>
      </c>
      <c r="P441" s="184">
        <v>7.9679000000000002</v>
      </c>
      <c r="Q441" s="184">
        <v>9.2707999999999995</v>
      </c>
      <c r="R441" s="184">
        <v>8.3270999999999997</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44347</v>
      </c>
      <c r="E442" s="184">
        <v>46.468200000000003</v>
      </c>
      <c r="F442" s="184">
        <v>22.690300000000001</v>
      </c>
      <c r="G442" s="184">
        <v>22.690300000000001</v>
      </c>
      <c r="H442" s="184">
        <v>20.604700000000001</v>
      </c>
      <c r="I442" s="184">
        <v>25.3001</v>
      </c>
      <c r="J442" s="184">
        <v>21.9282</v>
      </c>
      <c r="K442" s="184">
        <v>8.8308</v>
      </c>
      <c r="L442" s="184">
        <v>14.610200000000001</v>
      </c>
      <c r="M442" s="184">
        <v>15.1487</v>
      </c>
      <c r="N442" s="184">
        <v>16.140999999999998</v>
      </c>
      <c r="O442" s="184">
        <v>8.4694000000000003</v>
      </c>
      <c r="P442" s="184">
        <v>8.4611000000000001</v>
      </c>
      <c r="Q442" s="184">
        <v>9.1181999999999999</v>
      </c>
      <c r="R442" s="184">
        <v>8.9497</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44347</v>
      </c>
      <c r="E443" s="184">
        <v>12.7606</v>
      </c>
      <c r="F443" s="184">
        <v>59.306600000000003</v>
      </c>
      <c r="G443" s="184">
        <v>59.306600000000003</v>
      </c>
      <c r="H443" s="184">
        <v>42.181600000000003</v>
      </c>
      <c r="I443" s="184">
        <v>54.673099999999998</v>
      </c>
      <c r="J443" s="184">
        <v>57.149299999999997</v>
      </c>
      <c r="K443" s="184">
        <v>29.4787</v>
      </c>
      <c r="L443" s="184">
        <v>32.755800000000001</v>
      </c>
      <c r="M443" s="184">
        <v>29.2349</v>
      </c>
      <c r="N443" s="184">
        <v>29.755500000000001</v>
      </c>
      <c r="O443" s="184">
        <v>1.7494000000000001</v>
      </c>
      <c r="P443" s="184">
        <v>3.6263000000000001</v>
      </c>
      <c r="Q443" s="184">
        <v>3.8159000000000001</v>
      </c>
      <c r="R443" s="184">
        <v>0.80989999999999995</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44347</v>
      </c>
      <c r="E444" s="184">
        <v>13.8284</v>
      </c>
      <c r="F444" s="184">
        <v>60.390799999999999</v>
      </c>
      <c r="G444" s="184">
        <v>60.390799999999999</v>
      </c>
      <c r="H444" s="184">
        <v>43.19</v>
      </c>
      <c r="I444" s="184">
        <v>55.669400000000003</v>
      </c>
      <c r="J444" s="184">
        <v>58.064599999999999</v>
      </c>
      <c r="K444" s="184">
        <v>30.350200000000001</v>
      </c>
      <c r="L444" s="184">
        <v>33.719299999999997</v>
      </c>
      <c r="M444" s="184">
        <v>30.160699999999999</v>
      </c>
      <c r="N444" s="184">
        <v>30.6995</v>
      </c>
      <c r="O444" s="184">
        <v>2.5200999999999998</v>
      </c>
      <c r="P444" s="184">
        <v>4.7561999999999998</v>
      </c>
      <c r="Q444" s="184">
        <v>5.1055000000000001</v>
      </c>
      <c r="R444" s="184">
        <v>1.4832000000000001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44347</v>
      </c>
      <c r="E445" s="184">
        <v>25.892900000000001</v>
      </c>
      <c r="F445" s="184">
        <v>32.177999999999997</v>
      </c>
      <c r="G445" s="184">
        <v>32.177999999999997</v>
      </c>
      <c r="H445" s="184">
        <v>26.270700000000001</v>
      </c>
      <c r="I445" s="184">
        <v>57.075200000000002</v>
      </c>
      <c r="J445" s="184">
        <v>50.317799999999998</v>
      </c>
      <c r="K445" s="184">
        <v>24.001100000000001</v>
      </c>
      <c r="L445" s="184">
        <v>30.757000000000001</v>
      </c>
      <c r="M445" s="184">
        <v>32.618899999999996</v>
      </c>
      <c r="N445" s="184">
        <v>45.141599999999997</v>
      </c>
      <c r="O445" s="184">
        <v>11.9156</v>
      </c>
      <c r="P445" s="184">
        <v>12.814500000000001</v>
      </c>
      <c r="Q445" s="184">
        <v>10.850300000000001</v>
      </c>
      <c r="R445" s="184">
        <v>13.5375</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44347</v>
      </c>
      <c r="E446" s="184">
        <v>24.2182</v>
      </c>
      <c r="F446" s="184">
        <v>31.429300000000001</v>
      </c>
      <c r="G446" s="184">
        <v>31.429300000000001</v>
      </c>
      <c r="H446" s="184">
        <v>25.5303</v>
      </c>
      <c r="I446" s="184">
        <v>56.308399999999999</v>
      </c>
      <c r="J446" s="184">
        <v>49.738599999999998</v>
      </c>
      <c r="K446" s="184">
        <v>23.518799999999999</v>
      </c>
      <c r="L446" s="184">
        <v>30.092400000000001</v>
      </c>
      <c r="M446" s="184">
        <v>31.8506</v>
      </c>
      <c r="N446" s="184">
        <v>44.193199999999997</v>
      </c>
      <c r="O446" s="184">
        <v>11.065200000000001</v>
      </c>
      <c r="P446" s="184">
        <v>11.8759</v>
      </c>
      <c r="Q446" s="184">
        <v>9.9549000000000003</v>
      </c>
      <c r="R446" s="184">
        <v>12.703200000000001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44347</v>
      </c>
      <c r="E447" s="184">
        <v>16.979700000000001</v>
      </c>
      <c r="F447" s="184">
        <v>2.7951999999999999</v>
      </c>
      <c r="G447" s="184">
        <v>2.7951999999999999</v>
      </c>
      <c r="H447" s="184">
        <v>9.4138999999999999</v>
      </c>
      <c r="I447" s="184">
        <v>14.8552</v>
      </c>
      <c r="J447" s="184">
        <v>12.636699999999999</v>
      </c>
      <c r="K447" s="184">
        <v>9.1450999999999993</v>
      </c>
      <c r="L447" s="184">
        <v>5.3025000000000002</v>
      </c>
      <c r="M447" s="184">
        <v>8.7867999999999995</v>
      </c>
      <c r="N447" s="184">
        <v>13.110300000000001</v>
      </c>
      <c r="O447" s="184">
        <v>6.9058999999999999</v>
      </c>
      <c r="P447" s="184">
        <v>6.7434000000000003</v>
      </c>
      <c r="Q447" s="184">
        <v>7.7526999999999999</v>
      </c>
      <c r="R447" s="184">
        <v>5.9078999999999997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44347</v>
      </c>
      <c r="E448" s="184">
        <v>17.465699999999998</v>
      </c>
      <c r="F448" s="184">
        <v>3.5537000000000001</v>
      </c>
      <c r="G448" s="184">
        <v>3.5537000000000001</v>
      </c>
      <c r="H448" s="184">
        <v>10.170299999999999</v>
      </c>
      <c r="I448" s="184">
        <v>15.6022</v>
      </c>
      <c r="J448" s="184">
        <v>13.390499999999999</v>
      </c>
      <c r="K448" s="184">
        <v>9.9178999999999995</v>
      </c>
      <c r="L448" s="184">
        <v>6.0819000000000001</v>
      </c>
      <c r="M448" s="184">
        <v>9.5897000000000006</v>
      </c>
      <c r="N448" s="184">
        <v>13.962899999999999</v>
      </c>
      <c r="O448" s="184">
        <v>7.5487000000000002</v>
      </c>
      <c r="P448" s="184">
        <v>7.2352999999999996</v>
      </c>
      <c r="Q448" s="184">
        <v>8.1824999999999992</v>
      </c>
      <c r="R448" s="184">
        <v>6.6976000000000004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44347</v>
      </c>
      <c r="E449" s="184">
        <v>73.122900000000001</v>
      </c>
      <c r="F449" s="184">
        <v>33.067399999999999</v>
      </c>
      <c r="G449" s="184">
        <v>33.067399999999999</v>
      </c>
      <c r="H449" s="184">
        <v>24.775700000000001</v>
      </c>
      <c r="I449" s="184">
        <v>39.15</v>
      </c>
      <c r="J449" s="184">
        <v>42.695700000000002</v>
      </c>
      <c r="K449" s="184">
        <v>20.970199999999998</v>
      </c>
      <c r="L449" s="184">
        <v>28.6067</v>
      </c>
      <c r="M449" s="184">
        <v>30.5291</v>
      </c>
      <c r="N449" s="184">
        <v>37.152299999999997</v>
      </c>
      <c r="O449" s="184">
        <v>13.2034</v>
      </c>
      <c r="P449" s="184">
        <v>13.082599999999999</v>
      </c>
      <c r="Q449" s="184">
        <v>12.067299999999999</v>
      </c>
      <c r="R449" s="184">
        <v>14.2575</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44347</v>
      </c>
      <c r="E450" s="184">
        <v>77.167699999999996</v>
      </c>
      <c r="F450" s="184">
        <v>34.389099999999999</v>
      </c>
      <c r="G450" s="184">
        <v>34.389099999999999</v>
      </c>
      <c r="H450" s="184">
        <v>26.104299999999999</v>
      </c>
      <c r="I450" s="184">
        <v>40.485900000000001</v>
      </c>
      <c r="J450" s="184">
        <v>44.0745</v>
      </c>
      <c r="K450" s="184">
        <v>22.3841</v>
      </c>
      <c r="L450" s="184">
        <v>30.144500000000001</v>
      </c>
      <c r="M450" s="184">
        <v>32.156399999999998</v>
      </c>
      <c r="N450" s="184">
        <v>38.941400000000002</v>
      </c>
      <c r="O450" s="184">
        <v>14.3599</v>
      </c>
      <c r="P450" s="184">
        <v>13.847799999999999</v>
      </c>
      <c r="Q450" s="184">
        <v>12.2524</v>
      </c>
      <c r="R450" s="184">
        <v>15.7402</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44347</v>
      </c>
      <c r="E451" s="184">
        <v>34.725200000000001</v>
      </c>
      <c r="F451" s="184">
        <v>-4.6931000000000003</v>
      </c>
      <c r="G451" s="184">
        <v>-4.6931000000000003</v>
      </c>
      <c r="H451" s="184">
        <v>-1.0959000000000001</v>
      </c>
      <c r="I451" s="184">
        <v>4.0983000000000001</v>
      </c>
      <c r="J451" s="184">
        <v>5.9123999999999999</v>
      </c>
      <c r="K451" s="184">
        <v>6.0795000000000003</v>
      </c>
      <c r="L451" s="184">
        <v>4.9421999999999997</v>
      </c>
      <c r="M451" s="184">
        <v>6.4642999999999997</v>
      </c>
      <c r="N451" s="184">
        <v>7.9672999999999998</v>
      </c>
      <c r="O451" s="184">
        <v>8.0977999999999994</v>
      </c>
      <c r="P451" s="184">
        <v>7.9640000000000004</v>
      </c>
      <c r="Q451" s="184">
        <v>7.3888999999999996</v>
      </c>
      <c r="R451" s="184">
        <v>8.2617999999999991</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44347</v>
      </c>
      <c r="E452" s="184">
        <v>35.779800000000002</v>
      </c>
      <c r="F452" s="184">
        <v>-4.3849999999999998</v>
      </c>
      <c r="G452" s="184">
        <v>-4.3849999999999998</v>
      </c>
      <c r="H452" s="184">
        <v>-0.8014</v>
      </c>
      <c r="I452" s="184">
        <v>4.3939000000000004</v>
      </c>
      <c r="J452" s="184">
        <v>6.1661000000000001</v>
      </c>
      <c r="K452" s="184">
        <v>6.2793000000000001</v>
      </c>
      <c r="L452" s="184">
        <v>5.1308999999999996</v>
      </c>
      <c r="M452" s="184">
        <v>6.6759000000000004</v>
      </c>
      <c r="N452" s="184">
        <v>8.2243999999999993</v>
      </c>
      <c r="O452" s="184">
        <v>8.5909999999999993</v>
      </c>
      <c r="P452" s="184">
        <v>8.4604999999999997</v>
      </c>
      <c r="Q452" s="184">
        <v>8.9711999999999996</v>
      </c>
      <c r="R452" s="184">
        <v>8.5755999999999997</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44347</v>
      </c>
      <c r="E453" s="184">
        <v>41.923900000000003</v>
      </c>
      <c r="F453" s="184">
        <v>3.8319999999999999</v>
      </c>
      <c r="G453" s="184">
        <v>3.8319999999999999</v>
      </c>
      <c r="H453" s="184">
        <v>8.7208000000000006</v>
      </c>
      <c r="I453" s="184">
        <v>21.4999</v>
      </c>
      <c r="J453" s="184">
        <v>23.322399999999998</v>
      </c>
      <c r="K453" s="184">
        <v>15.15</v>
      </c>
      <c r="L453" s="184">
        <v>14.2645</v>
      </c>
      <c r="M453" s="184">
        <v>16.547899999999998</v>
      </c>
      <c r="N453" s="184">
        <v>23.912299999999998</v>
      </c>
      <c r="O453" s="184">
        <v>9.2296999999999993</v>
      </c>
      <c r="P453" s="184">
        <v>8.5838999999999999</v>
      </c>
      <c r="Q453" s="184">
        <v>8.5536999999999992</v>
      </c>
      <c r="R453" s="184">
        <v>9.9191000000000003</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44347</v>
      </c>
      <c r="E454" s="184">
        <v>43.8108</v>
      </c>
      <c r="F454" s="184">
        <v>4.5006000000000004</v>
      </c>
      <c r="G454" s="184">
        <v>4.5006000000000004</v>
      </c>
      <c r="H454" s="184">
        <v>9.3716000000000008</v>
      </c>
      <c r="I454" s="184">
        <v>22.133299999999998</v>
      </c>
      <c r="J454" s="184">
        <v>23.877400000000002</v>
      </c>
      <c r="K454" s="184">
        <v>15.663</v>
      </c>
      <c r="L454" s="184">
        <v>14.7819</v>
      </c>
      <c r="M454" s="184">
        <v>17.086200000000002</v>
      </c>
      <c r="N454" s="184">
        <v>24.544799999999999</v>
      </c>
      <c r="O454" s="184">
        <v>9.8106000000000009</v>
      </c>
      <c r="P454" s="184">
        <v>9.1315000000000008</v>
      </c>
      <c r="Q454" s="184">
        <v>9.2957999999999998</v>
      </c>
      <c r="R454" s="184">
        <v>10.5265</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44347</v>
      </c>
      <c r="E455" s="184">
        <v>35.874600000000001</v>
      </c>
      <c r="F455" s="184">
        <v>-2.1362000000000001</v>
      </c>
      <c r="G455" s="184">
        <v>-2.1362000000000001</v>
      </c>
      <c r="H455" s="184">
        <v>0.98860000000000003</v>
      </c>
      <c r="I455" s="184">
        <v>4.3094000000000001</v>
      </c>
      <c r="J455" s="184">
        <v>4.4177</v>
      </c>
      <c r="K455" s="184">
        <v>7.3832000000000004</v>
      </c>
      <c r="L455" s="184">
        <v>3.2353999999999998</v>
      </c>
      <c r="M455" s="184">
        <v>5.2759</v>
      </c>
      <c r="N455" s="184">
        <v>6.7611999999999997</v>
      </c>
      <c r="O455" s="184">
        <v>9.3940999999999999</v>
      </c>
      <c r="P455" s="184">
        <v>8.3511000000000006</v>
      </c>
      <c r="Q455" s="184">
        <v>8.7520000000000007</v>
      </c>
      <c r="R455" s="184">
        <v>9.0978999999999992</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44347</v>
      </c>
      <c r="E456" s="184">
        <v>34.628599999999999</v>
      </c>
      <c r="F456" s="184">
        <v>-2.5291999999999999</v>
      </c>
      <c r="G456" s="184">
        <v>-2.5291999999999999</v>
      </c>
      <c r="H456" s="184">
        <v>0.61739999999999995</v>
      </c>
      <c r="I456" s="184">
        <v>3.9586999999999999</v>
      </c>
      <c r="J456" s="184">
        <v>4.0635000000000003</v>
      </c>
      <c r="K456" s="184">
        <v>7.0185000000000004</v>
      </c>
      <c r="L456" s="184">
        <v>2.86</v>
      </c>
      <c r="M456" s="184">
        <v>4.8886000000000003</v>
      </c>
      <c r="N456" s="184">
        <v>6.3601999999999999</v>
      </c>
      <c r="O456" s="184">
        <v>8.9764999999999997</v>
      </c>
      <c r="P456" s="184">
        <v>7.9126000000000003</v>
      </c>
      <c r="Q456" s="184">
        <v>7.7100999999999997</v>
      </c>
      <c r="R456" s="184">
        <v>8.6806000000000001</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44347</v>
      </c>
      <c r="E457" s="184">
        <v>25.940200000000001</v>
      </c>
      <c r="F457" s="184">
        <v>28.348299999999998</v>
      </c>
      <c r="G457" s="184">
        <v>28.348299999999998</v>
      </c>
      <c r="H457" s="184">
        <v>29.879799999999999</v>
      </c>
      <c r="I457" s="184">
        <v>31.296900000000001</v>
      </c>
      <c r="J457" s="184">
        <v>20.8001</v>
      </c>
      <c r="K457" s="184">
        <v>9.7926000000000002</v>
      </c>
      <c r="L457" s="184">
        <v>10.244999999999999</v>
      </c>
      <c r="M457" s="184">
        <v>11.7094</v>
      </c>
      <c r="N457" s="184">
        <v>14.311999999999999</v>
      </c>
      <c r="O457" s="184">
        <v>7.9154</v>
      </c>
      <c r="P457" s="184">
        <v>8.5210000000000008</v>
      </c>
      <c r="Q457" s="184">
        <v>9.0777999999999999</v>
      </c>
      <c r="R457" s="184">
        <v>8.3131000000000004</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44347</v>
      </c>
      <c r="E458" s="184">
        <v>24.796299999999999</v>
      </c>
      <c r="F458" s="184">
        <v>27.736599999999999</v>
      </c>
      <c r="G458" s="184">
        <v>27.736599999999999</v>
      </c>
      <c r="H458" s="184">
        <v>29.2455</v>
      </c>
      <c r="I458" s="184">
        <v>30.636900000000001</v>
      </c>
      <c r="J458" s="184">
        <v>20.139399999999998</v>
      </c>
      <c r="K458" s="184">
        <v>9.1161999999999992</v>
      </c>
      <c r="L458" s="184">
        <v>9.5366</v>
      </c>
      <c r="M458" s="184">
        <v>10.9735</v>
      </c>
      <c r="N458" s="184">
        <v>13.5571</v>
      </c>
      <c r="O458" s="184">
        <v>7.1195000000000004</v>
      </c>
      <c r="P458" s="184">
        <v>7.7953999999999999</v>
      </c>
      <c r="Q458" s="184">
        <v>8.3628</v>
      </c>
      <c r="R458" s="184">
        <v>7.5720999999999998</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44347</v>
      </c>
      <c r="E459" s="184">
        <v>28.2836</v>
      </c>
      <c r="F459" s="184">
        <v>44.555799999999998</v>
      </c>
      <c r="G459" s="184">
        <v>44.555799999999998</v>
      </c>
      <c r="H459" s="184">
        <v>46.406500000000001</v>
      </c>
      <c r="I459" s="184">
        <v>57.728400000000001</v>
      </c>
      <c r="J459" s="184">
        <v>38.5732</v>
      </c>
      <c r="K459" s="184">
        <v>19.334099999999999</v>
      </c>
      <c r="L459" s="184">
        <v>19.504300000000001</v>
      </c>
      <c r="M459" s="184">
        <v>21.521899999999999</v>
      </c>
      <c r="N459" s="184">
        <v>26.378499999999999</v>
      </c>
      <c r="O459" s="184">
        <v>8.2096</v>
      </c>
      <c r="P459" s="184">
        <v>9.2128999999999994</v>
      </c>
      <c r="Q459" s="184">
        <v>9.5833999999999993</v>
      </c>
      <c r="R459" s="184">
        <v>9.7172999999999998</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44347</v>
      </c>
      <c r="E460" s="184">
        <v>27.1111</v>
      </c>
      <c r="F460" s="184">
        <v>43.822699999999998</v>
      </c>
      <c r="G460" s="184">
        <v>43.822699999999998</v>
      </c>
      <c r="H460" s="184">
        <v>45.6907</v>
      </c>
      <c r="I460" s="184">
        <v>57.005099999999999</v>
      </c>
      <c r="J460" s="184">
        <v>37.8461</v>
      </c>
      <c r="K460" s="184">
        <v>18.595400000000001</v>
      </c>
      <c r="L460" s="184">
        <v>18.7118</v>
      </c>
      <c r="M460" s="184">
        <v>20.69</v>
      </c>
      <c r="N460" s="184">
        <v>25.517600000000002</v>
      </c>
      <c r="O460" s="184">
        <v>7.4619</v>
      </c>
      <c r="P460" s="184">
        <v>8.5300999999999991</v>
      </c>
      <c r="Q460" s="184">
        <v>9.2216000000000005</v>
      </c>
      <c r="R460" s="184">
        <v>8.9678000000000004</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44347</v>
      </c>
      <c r="E461" s="184">
        <v>120.873</v>
      </c>
      <c r="F461" s="184">
        <v>61.4069</v>
      </c>
      <c r="G461" s="184">
        <v>61.4069</v>
      </c>
      <c r="H461" s="184">
        <v>75.313800000000001</v>
      </c>
      <c r="I461" s="184">
        <v>92.880099999999999</v>
      </c>
      <c r="J461" s="184">
        <v>57.595799999999997</v>
      </c>
      <c r="K461" s="184">
        <v>26.078299999999999</v>
      </c>
      <c r="L461" s="184">
        <v>28.974499999999999</v>
      </c>
      <c r="M461" s="184">
        <v>35.4938</v>
      </c>
      <c r="N461" s="184">
        <v>46.351199999999999</v>
      </c>
      <c r="O461" s="184">
        <v>16.6387</v>
      </c>
      <c r="P461" s="184">
        <v>13.7605</v>
      </c>
      <c r="Q461" s="184">
        <v>15.971399999999999</v>
      </c>
      <c r="R461" s="184">
        <v>21.597300000000001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44347</v>
      </c>
      <c r="E462" s="184">
        <v>126.059</v>
      </c>
      <c r="F462" s="184">
        <v>62.377699999999997</v>
      </c>
      <c r="G462" s="184">
        <v>62.377699999999997</v>
      </c>
      <c r="H462" s="184">
        <v>76.214699999999993</v>
      </c>
      <c r="I462" s="184">
        <v>93.736599999999996</v>
      </c>
      <c r="J462" s="184">
        <v>58.481699999999996</v>
      </c>
      <c r="K462" s="184">
        <v>26.895900000000001</v>
      </c>
      <c r="L462" s="184">
        <v>29.728200000000001</v>
      </c>
      <c r="M462" s="184">
        <v>36.3217</v>
      </c>
      <c r="N462" s="184">
        <v>47.221800000000002</v>
      </c>
      <c r="O462" s="184">
        <v>17.3932</v>
      </c>
      <c r="P462" s="184">
        <v>14.572100000000001</v>
      </c>
      <c r="Q462" s="184">
        <v>14.91</v>
      </c>
      <c r="R462" s="184">
        <v>22.2151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44347</v>
      </c>
      <c r="E463" s="184">
        <v>22.815000000000001</v>
      </c>
      <c r="F463" s="184">
        <v>40.127499999999998</v>
      </c>
      <c r="G463" s="184">
        <v>40.127499999999998</v>
      </c>
      <c r="H463" s="184">
        <v>34.763599999999997</v>
      </c>
      <c r="I463" s="184">
        <v>38.369500000000002</v>
      </c>
      <c r="J463" s="184">
        <v>29.692399999999999</v>
      </c>
      <c r="K463" s="184">
        <v>13.766999999999999</v>
      </c>
      <c r="L463" s="184">
        <v>13.1449</v>
      </c>
      <c r="M463" s="184">
        <v>15.106999999999999</v>
      </c>
      <c r="N463" s="184">
        <v>20.492899999999999</v>
      </c>
      <c r="O463" s="184">
        <v>9.5922999999999998</v>
      </c>
      <c r="P463" s="184">
        <v>9.4086999999999996</v>
      </c>
      <c r="Q463" s="184">
        <v>9.7187000000000001</v>
      </c>
      <c r="R463" s="184">
        <v>10.9177</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44347</v>
      </c>
      <c r="E464" s="184">
        <v>22.630199999999999</v>
      </c>
      <c r="F464" s="184">
        <v>39.698700000000002</v>
      </c>
      <c r="G464" s="184">
        <v>39.698700000000002</v>
      </c>
      <c r="H464" s="184">
        <v>34.372300000000003</v>
      </c>
      <c r="I464" s="184">
        <v>37.9876</v>
      </c>
      <c r="J464" s="184">
        <v>29.312200000000001</v>
      </c>
      <c r="K464" s="184">
        <v>13.3833</v>
      </c>
      <c r="L464" s="184">
        <v>12.7483</v>
      </c>
      <c r="M464" s="184">
        <v>14.6958</v>
      </c>
      <c r="N464" s="184">
        <v>20.088799999999999</v>
      </c>
      <c r="O464" s="184">
        <v>9.327</v>
      </c>
      <c r="P464" s="184">
        <v>9.2127999999999997</v>
      </c>
      <c r="Q464" s="184">
        <v>9.5602</v>
      </c>
      <c r="R464" s="184">
        <v>10.5999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25.413870454545453</v>
      </c>
      <c r="G465" s="186">
        <v>25.413870454545453</v>
      </c>
      <c r="H465" s="186">
        <v>25.471486363636362</v>
      </c>
      <c r="I465" s="186">
        <v>34.74622500000001</v>
      </c>
      <c r="J465" s="186">
        <v>29.651697727272737</v>
      </c>
      <c r="K465" s="186">
        <v>16.306675000000006</v>
      </c>
      <c r="L465" s="186">
        <v>17.995754545454552</v>
      </c>
      <c r="M465" s="186">
        <v>20.018961363636354</v>
      </c>
      <c r="N465" s="186">
        <v>23.876415909090909</v>
      </c>
      <c r="O465" s="186">
        <v>8.575213157894737</v>
      </c>
      <c r="P465" s="186">
        <v>8.8999499999999987</v>
      </c>
      <c r="Q465" s="186">
        <v>9.3444681818181845</v>
      </c>
      <c r="R465" s="186">
        <v>9.3167500000000025</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29.75995</v>
      </c>
      <c r="G466" s="186">
        <v>29.75995</v>
      </c>
      <c r="H466" s="186">
        <v>25.817299999999999</v>
      </c>
      <c r="I466" s="186">
        <v>34.642250000000004</v>
      </c>
      <c r="J466" s="186">
        <v>29.893450000000001</v>
      </c>
      <c r="K466" s="186">
        <v>16.038499999999999</v>
      </c>
      <c r="L466" s="186">
        <v>15.4162</v>
      </c>
      <c r="M466" s="186">
        <v>17.969850000000001</v>
      </c>
      <c r="N466" s="186">
        <v>23.502600000000001</v>
      </c>
      <c r="O466" s="186">
        <v>8.5380499999999984</v>
      </c>
      <c r="P466" s="186">
        <v>8.4910500000000013</v>
      </c>
      <c r="Q466" s="186">
        <v>9.097999999999999</v>
      </c>
      <c r="R466" s="186">
        <v>8.9587500000000002</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44347</v>
      </c>
      <c r="E469" s="184">
        <v>220.62</v>
      </c>
      <c r="F469" s="184">
        <v>0.88249999999999995</v>
      </c>
      <c r="G469" s="184">
        <v>0.88249999999999995</v>
      </c>
      <c r="H469" s="184">
        <v>1.7761</v>
      </c>
      <c r="I469" s="184">
        <v>3.7675000000000001</v>
      </c>
      <c r="J469" s="184">
        <v>8.3915000000000006</v>
      </c>
      <c r="K469" s="184">
        <v>15.0381</v>
      </c>
      <c r="L469" s="184">
        <v>24.510400000000001</v>
      </c>
      <c r="M469" s="184">
        <v>36.311399999999999</v>
      </c>
      <c r="N469" s="184">
        <v>63.204599999999999</v>
      </c>
      <c r="O469" s="184">
        <v>8.7368000000000006</v>
      </c>
      <c r="P469" s="184">
        <v>11.0543</v>
      </c>
      <c r="Q469" s="184">
        <v>18.402999999999999</v>
      </c>
      <c r="R469" s="184">
        <v>17.6312</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44347</v>
      </c>
      <c r="E470" s="184">
        <v>234.82</v>
      </c>
      <c r="F470" s="184">
        <v>0.88500000000000001</v>
      </c>
      <c r="G470" s="184">
        <v>0.88500000000000001</v>
      </c>
      <c r="H470" s="184">
        <v>1.7859</v>
      </c>
      <c r="I470" s="184">
        <v>3.7924000000000002</v>
      </c>
      <c r="J470" s="184">
        <v>8.4519000000000002</v>
      </c>
      <c r="K470" s="184">
        <v>15.215199999999999</v>
      </c>
      <c r="L470" s="184">
        <v>24.904299999999999</v>
      </c>
      <c r="M470" s="184">
        <v>36.993200000000002</v>
      </c>
      <c r="N470" s="184">
        <v>64.336200000000005</v>
      </c>
      <c r="O470" s="184">
        <v>9.4687999999999999</v>
      </c>
      <c r="P470" s="184">
        <v>11.863</v>
      </c>
      <c r="Q470" s="184">
        <v>11.286099999999999</v>
      </c>
      <c r="R470" s="184">
        <v>18.4102</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44347</v>
      </c>
      <c r="E471" s="184">
        <v>11.817</v>
      </c>
      <c r="F471" s="184">
        <v>0.61299999999999999</v>
      </c>
      <c r="G471" s="184">
        <v>0.61299999999999999</v>
      </c>
      <c r="H471" s="184">
        <v>1.3117000000000001</v>
      </c>
      <c r="I471" s="184">
        <v>3.1781999999999999</v>
      </c>
      <c r="J471" s="184">
        <v>7.9867999999999997</v>
      </c>
      <c r="K471" s="184">
        <v>9.5383999999999993</v>
      </c>
      <c r="L471" s="184"/>
      <c r="M471" s="184"/>
      <c r="N471" s="184"/>
      <c r="O471" s="184"/>
      <c r="P471" s="184"/>
      <c r="Q471" s="184">
        <v>18.170000000000002</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44347</v>
      </c>
      <c r="E472" s="184">
        <v>11.727</v>
      </c>
      <c r="F472" s="184">
        <v>0.60050000000000003</v>
      </c>
      <c r="G472" s="184">
        <v>0.60050000000000003</v>
      </c>
      <c r="H472" s="184">
        <v>1.2782</v>
      </c>
      <c r="I472" s="184">
        <v>3.1126</v>
      </c>
      <c r="J472" s="184">
        <v>7.8345000000000002</v>
      </c>
      <c r="K472" s="184">
        <v>9.0680999999999994</v>
      </c>
      <c r="L472" s="184"/>
      <c r="M472" s="184"/>
      <c r="N472" s="184"/>
      <c r="O472" s="184"/>
      <c r="P472" s="184"/>
      <c r="Q472" s="184">
        <v>17.27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44347</v>
      </c>
      <c r="E473" s="184">
        <v>21.88</v>
      </c>
      <c r="F473" s="184">
        <v>0.41299999999999998</v>
      </c>
      <c r="G473" s="184">
        <v>0.41299999999999998</v>
      </c>
      <c r="H473" s="184">
        <v>1.2494000000000001</v>
      </c>
      <c r="I473" s="184">
        <v>3.8443000000000001</v>
      </c>
      <c r="J473" s="184">
        <v>9.5094999999999992</v>
      </c>
      <c r="K473" s="184">
        <v>10.784800000000001</v>
      </c>
      <c r="L473" s="184">
        <v>31.648599999999998</v>
      </c>
      <c r="M473" s="184">
        <v>45.963999999999999</v>
      </c>
      <c r="N473" s="184">
        <v>74.620900000000006</v>
      </c>
      <c r="O473" s="184">
        <v>7.7020999999999997</v>
      </c>
      <c r="P473" s="184">
        <v>12.832599999999999</v>
      </c>
      <c r="Q473" s="184">
        <v>11.7525</v>
      </c>
      <c r="R473" s="184">
        <v>13.462400000000001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44347</v>
      </c>
      <c r="E474" s="184">
        <v>23.08</v>
      </c>
      <c r="F474" s="184">
        <v>0.43519999999999998</v>
      </c>
      <c r="G474" s="184">
        <v>0.43519999999999998</v>
      </c>
      <c r="H474" s="184">
        <v>1.3169</v>
      </c>
      <c r="I474" s="184">
        <v>3.9171999999999998</v>
      </c>
      <c r="J474" s="184">
        <v>9.6437000000000008</v>
      </c>
      <c r="K474" s="184">
        <v>11.068300000000001</v>
      </c>
      <c r="L474" s="184">
        <v>32.339399999999998</v>
      </c>
      <c r="M474" s="184">
        <v>47.006399999999999</v>
      </c>
      <c r="N474" s="184">
        <v>76.183199999999999</v>
      </c>
      <c r="O474" s="184">
        <v>8.6112000000000002</v>
      </c>
      <c r="P474" s="184">
        <v>13.722</v>
      </c>
      <c r="Q474" s="184">
        <v>12.602499999999999</v>
      </c>
      <c r="R474" s="184">
        <v>14.428599999999999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44347</v>
      </c>
      <c r="E475" s="184">
        <v>15.48</v>
      </c>
      <c r="F475" s="184">
        <v>0.6502</v>
      </c>
      <c r="G475" s="184">
        <v>0.6502</v>
      </c>
      <c r="H475" s="184">
        <v>1.5082</v>
      </c>
      <c r="I475" s="184">
        <v>3.9624000000000001</v>
      </c>
      <c r="J475" s="184">
        <v>5.9547999999999996</v>
      </c>
      <c r="K475" s="184">
        <v>9.6317000000000004</v>
      </c>
      <c r="L475" s="184">
        <v>19.444400000000002</v>
      </c>
      <c r="M475" s="184">
        <v>33.218600000000002</v>
      </c>
      <c r="N475" s="184">
        <v>57.317100000000003</v>
      </c>
      <c r="O475" s="184"/>
      <c r="P475" s="184"/>
      <c r="Q475" s="184">
        <v>19.578399999999998</v>
      </c>
      <c r="R475" s="184">
        <v>22.7378</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44347</v>
      </c>
      <c r="E476" s="184">
        <v>14.95</v>
      </c>
      <c r="F476" s="184">
        <v>0.60570000000000002</v>
      </c>
      <c r="G476" s="184">
        <v>0.60570000000000002</v>
      </c>
      <c r="H476" s="184">
        <v>1.4936</v>
      </c>
      <c r="I476" s="184">
        <v>3.8193999999999999</v>
      </c>
      <c r="J476" s="184">
        <v>5.8781999999999996</v>
      </c>
      <c r="K476" s="184">
        <v>9.2835999999999999</v>
      </c>
      <c r="L476" s="184">
        <v>18.839400000000001</v>
      </c>
      <c r="M476" s="184">
        <v>32.183900000000001</v>
      </c>
      <c r="N476" s="184">
        <v>55.729199999999999</v>
      </c>
      <c r="O476" s="184"/>
      <c r="P476" s="184"/>
      <c r="Q476" s="184">
        <v>17.885899999999999</v>
      </c>
      <c r="R476" s="184">
        <v>21.1525</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44347</v>
      </c>
      <c r="E477" s="184">
        <v>74.98</v>
      </c>
      <c r="F477" s="184">
        <v>0.95599999999999996</v>
      </c>
      <c r="G477" s="184">
        <v>0.95599999999999996</v>
      </c>
      <c r="H477" s="184">
        <v>1.6954</v>
      </c>
      <c r="I477" s="184">
        <v>2.9379</v>
      </c>
      <c r="J477" s="184">
        <v>4.7938999999999998</v>
      </c>
      <c r="K477" s="184">
        <v>9.2365999999999993</v>
      </c>
      <c r="L477" s="184">
        <v>22.6968</v>
      </c>
      <c r="M477" s="184">
        <v>37.704300000000003</v>
      </c>
      <c r="N477" s="184">
        <v>59.497999999999998</v>
      </c>
      <c r="O477" s="184">
        <v>12.339499999999999</v>
      </c>
      <c r="P477" s="184">
        <v>17.0442</v>
      </c>
      <c r="Q477" s="184">
        <v>12.8742</v>
      </c>
      <c r="R477" s="184">
        <v>17.4511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44347</v>
      </c>
      <c r="E478" s="184">
        <v>78.33</v>
      </c>
      <c r="F478" s="184">
        <v>0.9667</v>
      </c>
      <c r="G478" s="184">
        <v>0.9667</v>
      </c>
      <c r="H478" s="184">
        <v>1.7009000000000001</v>
      </c>
      <c r="I478" s="184">
        <v>2.9573999999999998</v>
      </c>
      <c r="J478" s="184">
        <v>4.8314000000000004</v>
      </c>
      <c r="K478" s="184">
        <v>9.3689</v>
      </c>
      <c r="L478" s="184">
        <v>22.966999999999999</v>
      </c>
      <c r="M478" s="184">
        <v>38.172499999999999</v>
      </c>
      <c r="N478" s="184">
        <v>60.282400000000003</v>
      </c>
      <c r="O478" s="184">
        <v>13.047499999999999</v>
      </c>
      <c r="P478" s="184">
        <v>17.6267</v>
      </c>
      <c r="Q478" s="184">
        <v>13.763299999999999</v>
      </c>
      <c r="R478" s="184">
        <v>18.0733</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44347</v>
      </c>
      <c r="E479" s="184">
        <v>68.945999999999998</v>
      </c>
      <c r="F479" s="184">
        <v>0.81240000000000001</v>
      </c>
      <c r="G479" s="184">
        <v>0.81240000000000001</v>
      </c>
      <c r="H479" s="184">
        <v>2.3292999999999999</v>
      </c>
      <c r="I479" s="184">
        <v>3.9521000000000002</v>
      </c>
      <c r="J479" s="184">
        <v>6.0480999999999998</v>
      </c>
      <c r="K479" s="184">
        <v>11.202</v>
      </c>
      <c r="L479" s="184">
        <v>32.749299999999998</v>
      </c>
      <c r="M479" s="184">
        <v>51.1599</v>
      </c>
      <c r="N479" s="184">
        <v>82.125100000000003</v>
      </c>
      <c r="O479" s="184">
        <v>12.7006</v>
      </c>
      <c r="P479" s="184">
        <v>15.5961</v>
      </c>
      <c r="Q479" s="184">
        <v>13.6914</v>
      </c>
      <c r="R479" s="184">
        <v>21.261399999999998</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44347</v>
      </c>
      <c r="E480" s="184">
        <v>73.042599999999993</v>
      </c>
      <c r="F480" s="184">
        <v>0.81810000000000005</v>
      </c>
      <c r="G480" s="184">
        <v>0.81810000000000005</v>
      </c>
      <c r="H480" s="184">
        <v>2.3426999999999998</v>
      </c>
      <c r="I480" s="184">
        <v>3.9794999999999998</v>
      </c>
      <c r="J480" s="184">
        <v>6.11</v>
      </c>
      <c r="K480" s="184">
        <v>11.4086</v>
      </c>
      <c r="L480" s="184">
        <v>33.2729</v>
      </c>
      <c r="M480" s="184">
        <v>52.122599999999998</v>
      </c>
      <c r="N480" s="184">
        <v>83.843299999999999</v>
      </c>
      <c r="O480" s="184">
        <v>13.630599999999999</v>
      </c>
      <c r="P480" s="184">
        <v>16.4955</v>
      </c>
      <c r="Q480" s="184">
        <v>14.4968</v>
      </c>
      <c r="R480" s="184">
        <v>22.382999999999999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44347</v>
      </c>
      <c r="E481" s="184">
        <v>96.317400000000006</v>
      </c>
      <c r="F481" s="184">
        <v>0.79039999999999999</v>
      </c>
      <c r="G481" s="184">
        <v>0.79039999999999999</v>
      </c>
      <c r="H481" s="184">
        <v>1.9400999999999999</v>
      </c>
      <c r="I481" s="184">
        <v>3.4990999999999999</v>
      </c>
      <c r="J481" s="184">
        <v>7.7389000000000001</v>
      </c>
      <c r="K481" s="184">
        <v>12.566700000000001</v>
      </c>
      <c r="L481" s="184">
        <v>27.091799999999999</v>
      </c>
      <c r="M481" s="184">
        <v>38.750900000000001</v>
      </c>
      <c r="N481" s="184">
        <v>63.0901</v>
      </c>
      <c r="O481" s="184">
        <v>13.4146</v>
      </c>
      <c r="P481" s="184">
        <v>15.130699999999999</v>
      </c>
      <c r="Q481" s="184">
        <v>12.857699999999999</v>
      </c>
      <c r="R481" s="184">
        <v>18.5609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44347</v>
      </c>
      <c r="E482" s="184">
        <v>91.498999999999995</v>
      </c>
      <c r="F482" s="184">
        <v>0.78590000000000004</v>
      </c>
      <c r="G482" s="184">
        <v>0.78590000000000004</v>
      </c>
      <c r="H482" s="184">
        <v>1.9292</v>
      </c>
      <c r="I482" s="184">
        <v>3.4769000000000001</v>
      </c>
      <c r="J482" s="184">
        <v>7.6885000000000003</v>
      </c>
      <c r="K482" s="184">
        <v>12.4001</v>
      </c>
      <c r="L482" s="184">
        <v>26.7241</v>
      </c>
      <c r="M482" s="184">
        <v>38.1584</v>
      </c>
      <c r="N482" s="184">
        <v>62.1633</v>
      </c>
      <c r="O482" s="184">
        <v>12.7522</v>
      </c>
      <c r="P482" s="184">
        <v>14.4354</v>
      </c>
      <c r="Q482" s="184">
        <v>14.7522</v>
      </c>
      <c r="R482" s="184">
        <v>17.899100000000001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0.72961428571428577</v>
      </c>
      <c r="G483" s="186">
        <v>0.72961428571428577</v>
      </c>
      <c r="H483" s="186">
        <v>1.6898285714285719</v>
      </c>
      <c r="I483" s="186">
        <v>3.585492857142857</v>
      </c>
      <c r="J483" s="186">
        <v>7.2044071428571437</v>
      </c>
      <c r="K483" s="186">
        <v>11.129364285714285</v>
      </c>
      <c r="L483" s="186">
        <v>26.432366666666667</v>
      </c>
      <c r="M483" s="186">
        <v>40.645508333333332</v>
      </c>
      <c r="N483" s="186">
        <v>66.86611666666667</v>
      </c>
      <c r="O483" s="186">
        <v>11.240390000000001</v>
      </c>
      <c r="P483" s="186">
        <v>14.580049999999996</v>
      </c>
      <c r="Q483" s="186">
        <v>14.955999999999998</v>
      </c>
      <c r="R483" s="186">
        <v>18.620958333333334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0.78815000000000002</v>
      </c>
      <c r="G484" s="186">
        <v>0.78815000000000002</v>
      </c>
      <c r="H484" s="186">
        <v>1.69815</v>
      </c>
      <c r="I484" s="186">
        <v>3.7799500000000004</v>
      </c>
      <c r="J484" s="186">
        <v>7.7137000000000002</v>
      </c>
      <c r="K484" s="186">
        <v>10.926550000000001</v>
      </c>
      <c r="L484" s="186">
        <v>25.8142</v>
      </c>
      <c r="M484" s="186">
        <v>38.16545</v>
      </c>
      <c r="N484" s="186">
        <v>63.147350000000003</v>
      </c>
      <c r="O484" s="186">
        <v>12.520049999999999</v>
      </c>
      <c r="P484" s="186">
        <v>14.783049999999999</v>
      </c>
      <c r="Q484" s="186">
        <v>14.130050000000001</v>
      </c>
      <c r="R484" s="186">
        <v>18.24175</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44347</v>
      </c>
      <c r="E487" s="184">
        <v>36.638500000000001</v>
      </c>
      <c r="F487" s="184">
        <v>4.9499000000000004</v>
      </c>
      <c r="G487" s="184">
        <v>4.9499000000000004</v>
      </c>
      <c r="H487" s="184">
        <v>10.3527</v>
      </c>
      <c r="I487" s="184">
        <v>9.9071999999999996</v>
      </c>
      <c r="J487" s="184">
        <v>9.0673999999999992</v>
      </c>
      <c r="K487" s="184">
        <v>10.739800000000001</v>
      </c>
      <c r="L487" s="184">
        <v>6.0632999999999999</v>
      </c>
      <c r="M487" s="184">
        <v>7.6287000000000003</v>
      </c>
      <c r="N487" s="184">
        <v>9.5137</v>
      </c>
      <c r="O487" s="184">
        <v>6.1220999999999997</v>
      </c>
      <c r="P487" s="184">
        <v>6.0902000000000003</v>
      </c>
      <c r="Q487" s="184">
        <v>7.8259999999999996</v>
      </c>
      <c r="R487" s="184">
        <v>5.2441000000000004</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44347</v>
      </c>
      <c r="E488" s="184">
        <v>24.1999</v>
      </c>
      <c r="F488" s="184">
        <v>4.3756000000000004</v>
      </c>
      <c r="G488" s="184">
        <v>4.3756000000000004</v>
      </c>
      <c r="H488" s="184">
        <v>9.7573000000000008</v>
      </c>
      <c r="I488" s="184">
        <v>9.3089999999999993</v>
      </c>
      <c r="J488" s="184">
        <v>8.6257999999999999</v>
      </c>
      <c r="K488" s="184">
        <v>10.3247</v>
      </c>
      <c r="L488" s="184">
        <v>5.5438000000000001</v>
      </c>
      <c r="M488" s="184">
        <v>7.0589000000000004</v>
      </c>
      <c r="N488" s="184">
        <v>8.9131</v>
      </c>
      <c r="O488" s="184">
        <v>5.5293999999999999</v>
      </c>
      <c r="P488" s="184">
        <v>5.4913999999999996</v>
      </c>
      <c r="Q488" s="184">
        <v>7.5426000000000002</v>
      </c>
      <c r="R488" s="184">
        <v>4.6536</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44347</v>
      </c>
      <c r="E489" s="184">
        <v>34.988799999999998</v>
      </c>
      <c r="F489" s="184">
        <v>4.3482000000000003</v>
      </c>
      <c r="G489" s="184">
        <v>4.3482000000000003</v>
      </c>
      <c r="H489" s="184">
        <v>9.7497000000000007</v>
      </c>
      <c r="I489" s="184">
        <v>9.3026</v>
      </c>
      <c r="J489" s="184">
        <v>8.6270000000000007</v>
      </c>
      <c r="K489" s="184">
        <v>10.331200000000001</v>
      </c>
      <c r="L489" s="184">
        <v>5.5529000000000002</v>
      </c>
      <c r="M489" s="184">
        <v>7.0701000000000001</v>
      </c>
      <c r="N489" s="184">
        <v>8.923</v>
      </c>
      <c r="O489" s="184">
        <v>5.5343999999999998</v>
      </c>
      <c r="P489" s="184">
        <v>5.4943</v>
      </c>
      <c r="Q489" s="184">
        <v>7.7953000000000001</v>
      </c>
      <c r="R489" s="184">
        <v>4.6607000000000003</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44347</v>
      </c>
      <c r="E490" s="184">
        <v>1.4522999999999999</v>
      </c>
      <c r="F490" s="184">
        <v>0</v>
      </c>
      <c r="G490" s="184">
        <v>0</v>
      </c>
      <c r="H490" s="184">
        <v>0</v>
      </c>
      <c r="I490" s="184">
        <v>0</v>
      </c>
      <c r="J490" s="184">
        <v>0</v>
      </c>
      <c r="K490" s="184">
        <v>0</v>
      </c>
      <c r="L490" s="184">
        <v>0</v>
      </c>
      <c r="M490" s="184">
        <v>0</v>
      </c>
      <c r="N490" s="184">
        <v>0</v>
      </c>
      <c r="O490" s="184"/>
      <c r="P490" s="184"/>
      <c r="Q490" s="184">
        <v>-16.524100000000001</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44347</v>
      </c>
      <c r="E491" s="184">
        <v>0.96740000000000004</v>
      </c>
      <c r="F491" s="184">
        <v>0</v>
      </c>
      <c r="G491" s="184">
        <v>0</v>
      </c>
      <c r="H491" s="184">
        <v>0</v>
      </c>
      <c r="I491" s="184">
        <v>0</v>
      </c>
      <c r="J491" s="184">
        <v>0</v>
      </c>
      <c r="K491" s="184">
        <v>0</v>
      </c>
      <c r="L491" s="184">
        <v>0</v>
      </c>
      <c r="M491" s="184">
        <v>0</v>
      </c>
      <c r="N491" s="184">
        <v>0</v>
      </c>
      <c r="O491" s="184"/>
      <c r="P491" s="184"/>
      <c r="Q491" s="184">
        <v>-16.520600000000002</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44347</v>
      </c>
      <c r="E492" s="184">
        <v>1.3985000000000001</v>
      </c>
      <c r="F492" s="184">
        <v>0</v>
      </c>
      <c r="G492" s="184">
        <v>0</v>
      </c>
      <c r="H492" s="184">
        <v>0</v>
      </c>
      <c r="I492" s="184">
        <v>0</v>
      </c>
      <c r="J492" s="184">
        <v>0</v>
      </c>
      <c r="K492" s="184">
        <v>0</v>
      </c>
      <c r="L492" s="184">
        <v>0</v>
      </c>
      <c r="M492" s="184">
        <v>0</v>
      </c>
      <c r="N492" s="184">
        <v>0</v>
      </c>
      <c r="O492" s="184"/>
      <c r="P492" s="184"/>
      <c r="Q492" s="184">
        <v>-16.522099999999998</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44347</v>
      </c>
      <c r="E493" s="184">
        <v>25.244</v>
      </c>
      <c r="F493" s="184">
        <v>-10.642099999999999</v>
      </c>
      <c r="G493" s="184">
        <v>-10.642099999999999</v>
      </c>
      <c r="H493" s="184">
        <v>-3.3028</v>
      </c>
      <c r="I493" s="184">
        <v>6.5331999999999999</v>
      </c>
      <c r="J493" s="184">
        <v>8.8770000000000007</v>
      </c>
      <c r="K493" s="184">
        <v>16.128</v>
      </c>
      <c r="L493" s="184">
        <v>3.1604000000000001</v>
      </c>
      <c r="M493" s="184">
        <v>6.3803000000000001</v>
      </c>
      <c r="N493" s="184">
        <v>7.1852999999999998</v>
      </c>
      <c r="O493" s="184">
        <v>10.675000000000001</v>
      </c>
      <c r="P493" s="184">
        <v>9.3533000000000008</v>
      </c>
      <c r="Q493" s="184">
        <v>9.6186000000000007</v>
      </c>
      <c r="R493" s="184">
        <v>10.1257</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44347</v>
      </c>
      <c r="E494" s="184">
        <v>23.318999999999999</v>
      </c>
      <c r="F494" s="184">
        <v>-10.999000000000001</v>
      </c>
      <c r="G494" s="184">
        <v>-10.999000000000001</v>
      </c>
      <c r="H494" s="184">
        <v>-3.7092000000000001</v>
      </c>
      <c r="I494" s="184">
        <v>6.1188000000000002</v>
      </c>
      <c r="J494" s="184">
        <v>8.4571000000000005</v>
      </c>
      <c r="K494" s="184">
        <v>15.7142</v>
      </c>
      <c r="L494" s="184">
        <v>2.7450999999999999</v>
      </c>
      <c r="M494" s="184">
        <v>5.9490999999999996</v>
      </c>
      <c r="N494" s="184">
        <v>6.7447999999999997</v>
      </c>
      <c r="O494" s="184">
        <v>10.002800000000001</v>
      </c>
      <c r="P494" s="184">
        <v>8.5671999999999997</v>
      </c>
      <c r="Q494" s="184">
        <v>8.7431999999999999</v>
      </c>
      <c r="R494" s="184">
        <v>9.5710999999999995</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44347</v>
      </c>
      <c r="E495" s="184">
        <v>18.4876</v>
      </c>
      <c r="F495" s="184">
        <v>-7.9577999999999998</v>
      </c>
      <c r="G495" s="184">
        <v>-7.9577999999999998</v>
      </c>
      <c r="H495" s="184">
        <v>-1.4661999999999999</v>
      </c>
      <c r="I495" s="184">
        <v>3.5586000000000002</v>
      </c>
      <c r="J495" s="184">
        <v>6.3068</v>
      </c>
      <c r="K495" s="184">
        <v>8.1267999999999994</v>
      </c>
      <c r="L495" s="184">
        <v>7.1287000000000003</v>
      </c>
      <c r="M495" s="184">
        <v>8.7664000000000009</v>
      </c>
      <c r="N495" s="184">
        <v>7.2789000000000001</v>
      </c>
      <c r="O495" s="184">
        <v>4.3193999999999999</v>
      </c>
      <c r="P495" s="184">
        <v>5.4463999999999997</v>
      </c>
      <c r="Q495" s="184">
        <v>7.1292999999999997</v>
      </c>
      <c r="R495" s="184">
        <v>3.0190000000000001</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44347</v>
      </c>
      <c r="E496" s="184">
        <v>19.542400000000001</v>
      </c>
      <c r="F496" s="184">
        <v>-7.5907</v>
      </c>
      <c r="G496" s="184">
        <v>-7.5907</v>
      </c>
      <c r="H496" s="184">
        <v>-1.1471</v>
      </c>
      <c r="I496" s="184">
        <v>3.8746</v>
      </c>
      <c r="J496" s="184">
        <v>6.6223000000000001</v>
      </c>
      <c r="K496" s="184">
        <v>8.4558999999999997</v>
      </c>
      <c r="L496" s="184">
        <v>7.4665999999999997</v>
      </c>
      <c r="M496" s="184">
        <v>9.1151999999999997</v>
      </c>
      <c r="N496" s="184">
        <v>7.6292</v>
      </c>
      <c r="O496" s="184">
        <v>4.7427000000000001</v>
      </c>
      <c r="P496" s="184">
        <v>5.9771000000000001</v>
      </c>
      <c r="Q496" s="184">
        <v>7.6231999999999998</v>
      </c>
      <c r="R496" s="184">
        <v>3.3957000000000002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44347</v>
      </c>
      <c r="E497" s="184">
        <v>36.245399999999997</v>
      </c>
      <c r="F497" s="184">
        <v>-20.241</v>
      </c>
      <c r="G497" s="184">
        <v>-20.241</v>
      </c>
      <c r="H497" s="184">
        <v>-10.050800000000001</v>
      </c>
      <c r="I497" s="184">
        <v>0.84189999999999998</v>
      </c>
      <c r="J497" s="184">
        <v>3.3163</v>
      </c>
      <c r="K497" s="184">
        <v>8.3531999999999993</v>
      </c>
      <c r="L497" s="184">
        <v>0.60719999999999996</v>
      </c>
      <c r="M497" s="184">
        <v>4.5023</v>
      </c>
      <c r="N497" s="184">
        <v>2.7738999999999998</v>
      </c>
      <c r="O497" s="184">
        <v>7.0894000000000004</v>
      </c>
      <c r="P497" s="184">
        <v>6.9554999999999998</v>
      </c>
      <c r="Q497" s="184">
        <v>8.0181000000000004</v>
      </c>
      <c r="R497" s="184">
        <v>6.4084000000000003</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44347</v>
      </c>
      <c r="E498" s="184">
        <v>38.699300000000001</v>
      </c>
      <c r="F498" s="184">
        <v>-18.896899999999999</v>
      </c>
      <c r="G498" s="184">
        <v>-18.896899999999999</v>
      </c>
      <c r="H498" s="184">
        <v>-8.7164999999999999</v>
      </c>
      <c r="I498" s="184">
        <v>2.1778</v>
      </c>
      <c r="J498" s="184">
        <v>4.6520000000000001</v>
      </c>
      <c r="K498" s="184">
        <v>9.7139000000000006</v>
      </c>
      <c r="L498" s="184">
        <v>1.8878999999999999</v>
      </c>
      <c r="M498" s="184">
        <v>5.7812000000000001</v>
      </c>
      <c r="N498" s="184">
        <v>3.9883999999999999</v>
      </c>
      <c r="O498" s="184">
        <v>8.1807999999999996</v>
      </c>
      <c r="P498" s="184">
        <v>7.9736000000000002</v>
      </c>
      <c r="Q498" s="184">
        <v>8.6928999999999998</v>
      </c>
      <c r="R498" s="184">
        <v>7.4935</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44347</v>
      </c>
      <c r="E499" s="184">
        <v>25.342199999999998</v>
      </c>
      <c r="F499" s="184">
        <v>-19.412800000000001</v>
      </c>
      <c r="G499" s="184">
        <v>-19.412800000000001</v>
      </c>
      <c r="H499" s="184">
        <v>-9.2220999999999993</v>
      </c>
      <c r="I499" s="184">
        <v>1.6779999999999999</v>
      </c>
      <c r="J499" s="184">
        <v>4.1543000000000001</v>
      </c>
      <c r="K499" s="184">
        <v>9.2073999999999998</v>
      </c>
      <c r="L499" s="184">
        <v>1.379</v>
      </c>
      <c r="M499" s="184">
        <v>5.2567000000000004</v>
      </c>
      <c r="N499" s="184">
        <v>3.4512</v>
      </c>
      <c r="O499" s="184">
        <v>7.6776</v>
      </c>
      <c r="P499" s="184">
        <v>7.5252999999999997</v>
      </c>
      <c r="Q499" s="184">
        <v>7.8522999999999996</v>
      </c>
      <c r="R499" s="184">
        <v>6.9678000000000004</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44347</v>
      </c>
      <c r="E500" s="184">
        <v>25.3078</v>
      </c>
      <c r="F500" s="184">
        <v>-6.5827</v>
      </c>
      <c r="G500" s="184">
        <v>-6.5827</v>
      </c>
      <c r="H500" s="184">
        <v>-2.3683000000000001</v>
      </c>
      <c r="I500" s="184">
        <v>1.7834000000000001</v>
      </c>
      <c r="J500" s="184">
        <v>4.2443</v>
      </c>
      <c r="K500" s="184">
        <v>4.4194000000000004</v>
      </c>
      <c r="L500" s="184">
        <v>1.2347999999999999</v>
      </c>
      <c r="M500" s="184">
        <v>4.6402999999999999</v>
      </c>
      <c r="N500" s="184">
        <v>3.7869999999999999</v>
      </c>
      <c r="O500" s="184">
        <v>8.3169000000000004</v>
      </c>
      <c r="P500" s="184">
        <v>8.0470000000000006</v>
      </c>
      <c r="Q500" s="184">
        <v>8.6755999999999993</v>
      </c>
      <c r="R500" s="184">
        <v>7.7083000000000004</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44347</v>
      </c>
      <c r="E501" s="184">
        <v>23.9877</v>
      </c>
      <c r="F501" s="184">
        <v>-7.6539999999999999</v>
      </c>
      <c r="G501" s="184">
        <v>-7.6539999999999999</v>
      </c>
      <c r="H501" s="184">
        <v>-3.4104999999999999</v>
      </c>
      <c r="I501" s="184">
        <v>0.75019999999999998</v>
      </c>
      <c r="J501" s="184">
        <v>3.2288000000000001</v>
      </c>
      <c r="K501" s="184">
        <v>3.3832</v>
      </c>
      <c r="L501" s="184">
        <v>0.23799999999999999</v>
      </c>
      <c r="M501" s="184">
        <v>3.6596000000000002</v>
      </c>
      <c r="N501" s="184">
        <v>2.8300999999999998</v>
      </c>
      <c r="O501" s="184">
        <v>7.3880999999999997</v>
      </c>
      <c r="P501" s="184">
        <v>7.2260999999999997</v>
      </c>
      <c r="Q501" s="184">
        <v>7.5548000000000002</v>
      </c>
      <c r="R501" s="184">
        <v>6.7770000000000001</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44347</v>
      </c>
      <c r="E502" s="184">
        <v>2733.1237999999998</v>
      </c>
      <c r="F502" s="184">
        <v>-21.872499999999999</v>
      </c>
      <c r="G502" s="184">
        <v>-21.872499999999999</v>
      </c>
      <c r="H502" s="184">
        <v>-13.1585</v>
      </c>
      <c r="I502" s="184">
        <v>-3.4264999999999999</v>
      </c>
      <c r="J502" s="184">
        <v>4.1798000000000002</v>
      </c>
      <c r="K502" s="184">
        <v>10.760199999999999</v>
      </c>
      <c r="L502" s="184">
        <v>1.6128</v>
      </c>
      <c r="M502" s="184">
        <v>5.7426000000000004</v>
      </c>
      <c r="N502" s="184">
        <v>4.4634999999999998</v>
      </c>
      <c r="O502" s="184">
        <v>10.2516</v>
      </c>
      <c r="P502" s="184">
        <v>8.4442000000000004</v>
      </c>
      <c r="Q502" s="184">
        <v>8.8937000000000008</v>
      </c>
      <c r="R502" s="184">
        <v>10.158300000000001</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44347</v>
      </c>
      <c r="E503" s="184">
        <v>2633.4328999999998</v>
      </c>
      <c r="F503" s="184">
        <v>-22.491399999999999</v>
      </c>
      <c r="G503" s="184">
        <v>-22.491399999999999</v>
      </c>
      <c r="H503" s="184">
        <v>-13.7768</v>
      </c>
      <c r="I503" s="184">
        <v>-4.0457000000000001</v>
      </c>
      <c r="J503" s="184">
        <v>3.5577000000000001</v>
      </c>
      <c r="K503" s="184">
        <v>10.1122</v>
      </c>
      <c r="L503" s="184">
        <v>0.95140000000000002</v>
      </c>
      <c r="M503" s="184">
        <v>5.0631000000000004</v>
      </c>
      <c r="N503" s="184">
        <v>3.7948</v>
      </c>
      <c r="O503" s="184">
        <v>9.5975000000000001</v>
      </c>
      <c r="P503" s="184">
        <v>7.9065000000000003</v>
      </c>
      <c r="Q503" s="184">
        <v>7.1235999999999997</v>
      </c>
      <c r="R503" s="184">
        <v>9.4566999999999997</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44347</v>
      </c>
      <c r="E504" s="184">
        <v>72.396199999999993</v>
      </c>
      <c r="F504" s="184">
        <v>8.2739999999999991</v>
      </c>
      <c r="G504" s="184">
        <v>8.2739999999999991</v>
      </c>
      <c r="H504" s="184">
        <v>24.305700000000002</v>
      </c>
      <c r="I504" s="184">
        <v>13.633100000000001</v>
      </c>
      <c r="J504" s="184">
        <v>7.5702999999999996</v>
      </c>
      <c r="K504" s="184">
        <v>16.515999999999998</v>
      </c>
      <c r="L504" s="184">
        <v>15.459199999999999</v>
      </c>
      <c r="M504" s="184">
        <v>16.599799999999998</v>
      </c>
      <c r="N504" s="184">
        <v>10.0899</v>
      </c>
      <c r="O504" s="184">
        <v>5.6536</v>
      </c>
      <c r="P504" s="184">
        <v>6.8861999999999997</v>
      </c>
      <c r="Q504" s="184">
        <v>8.5038999999999998</v>
      </c>
      <c r="R504" s="184">
        <v>3.6455000000000002</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44347</v>
      </c>
      <c r="E505" s="184">
        <v>77.389899999999997</v>
      </c>
      <c r="F505" s="184">
        <v>8.2750000000000004</v>
      </c>
      <c r="G505" s="184">
        <v>8.2750000000000004</v>
      </c>
      <c r="H505" s="184">
        <v>24.300999999999998</v>
      </c>
      <c r="I505" s="184">
        <v>13.6305</v>
      </c>
      <c r="J505" s="184">
        <v>7.5701999999999998</v>
      </c>
      <c r="K505" s="184">
        <v>16.639099999999999</v>
      </c>
      <c r="L505" s="184">
        <v>15.948700000000001</v>
      </c>
      <c r="M505" s="184">
        <v>17.236499999999999</v>
      </c>
      <c r="N505" s="184">
        <v>10.7807</v>
      </c>
      <c r="O505" s="184">
        <v>6.5091000000000001</v>
      </c>
      <c r="P505" s="184">
        <v>7.7895000000000003</v>
      </c>
      <c r="Q505" s="184">
        <v>8.4907000000000004</v>
      </c>
      <c r="R505" s="184">
        <v>4.4161000000000001</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44347</v>
      </c>
      <c r="E512" s="184">
        <v>68.356899999999996</v>
      </c>
      <c r="F512" s="184">
        <v>0.6764</v>
      </c>
      <c r="G512" s="184">
        <v>0.6764</v>
      </c>
      <c r="H512" s="184">
        <v>-0.1449</v>
      </c>
      <c r="I512" s="184">
        <v>0.4425</v>
      </c>
      <c r="J512" s="184">
        <v>5.1657999999999999</v>
      </c>
      <c r="K512" s="184">
        <v>4.5103999999999997</v>
      </c>
      <c r="L512" s="184">
        <v>1.7483</v>
      </c>
      <c r="M512" s="184">
        <v>4.4816000000000003</v>
      </c>
      <c r="N512" s="184">
        <v>5.3838999999999997</v>
      </c>
      <c r="O512" s="184">
        <v>5.5541999999999998</v>
      </c>
      <c r="P512" s="184">
        <v>5.7087000000000003</v>
      </c>
      <c r="Q512" s="184">
        <v>8.3000000000000007</v>
      </c>
      <c r="R512" s="184">
        <v>6.8254999999999999</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44347</v>
      </c>
      <c r="E513" s="184">
        <v>72.620999999999995</v>
      </c>
      <c r="F513" s="184">
        <v>1.2734000000000001</v>
      </c>
      <c r="G513" s="184">
        <v>1.2734000000000001</v>
      </c>
      <c r="H513" s="184">
        <v>0.438</v>
      </c>
      <c r="I513" s="184">
        <v>1.0379</v>
      </c>
      <c r="J513" s="184">
        <v>5.6905999999999999</v>
      </c>
      <c r="K513" s="184">
        <v>4.8605</v>
      </c>
      <c r="L513" s="184">
        <v>2.2206999999999999</v>
      </c>
      <c r="M513" s="184">
        <v>5.0153999999999996</v>
      </c>
      <c r="N513" s="184">
        <v>5.9476000000000004</v>
      </c>
      <c r="O513" s="184">
        <v>6.2210000000000001</v>
      </c>
      <c r="P513" s="184">
        <v>6.3845999999999998</v>
      </c>
      <c r="Q513" s="184">
        <v>7.8410000000000002</v>
      </c>
      <c r="R513" s="184">
        <v>7.5271999999999997</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44347</v>
      </c>
      <c r="E514" s="184">
        <v>68.356899999999996</v>
      </c>
      <c r="F514" s="184">
        <v>0.6764</v>
      </c>
      <c r="G514" s="184">
        <v>0.6764</v>
      </c>
      <c r="H514" s="184">
        <v>-0.1449</v>
      </c>
      <c r="I514" s="184">
        <v>0.4425</v>
      </c>
      <c r="J514" s="184">
        <v>5.1657999999999999</v>
      </c>
      <c r="K514" s="184">
        <v>4.5103999999999997</v>
      </c>
      <c r="L514" s="184">
        <v>1.7483</v>
      </c>
      <c r="M514" s="184">
        <v>4.4816000000000003</v>
      </c>
      <c r="N514" s="184">
        <v>5.3838999999999997</v>
      </c>
      <c r="O514" s="184">
        <v>5.5541999999999998</v>
      </c>
      <c r="P514" s="184">
        <v>5.7087000000000003</v>
      </c>
      <c r="Q514" s="184">
        <v>8.3000000000000007</v>
      </c>
      <c r="R514" s="184">
        <v>6.8254999999999999</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44347</v>
      </c>
      <c r="E515" s="184">
        <v>68.356899999999996</v>
      </c>
      <c r="F515" s="184">
        <v>0.6764</v>
      </c>
      <c r="G515" s="184">
        <v>0.6764</v>
      </c>
      <c r="H515" s="184">
        <v>-0.1449</v>
      </c>
      <c r="I515" s="184">
        <v>0.4425</v>
      </c>
      <c r="J515" s="184">
        <v>5.1657999999999999</v>
      </c>
      <c r="K515" s="184">
        <v>4.5103999999999997</v>
      </c>
      <c r="L515" s="184">
        <v>1.7483</v>
      </c>
      <c r="M515" s="184">
        <v>4.4816000000000003</v>
      </c>
      <c r="N515" s="184">
        <v>5.3838999999999997</v>
      </c>
      <c r="O515" s="184">
        <v>5.5541999999999998</v>
      </c>
      <c r="P515" s="184">
        <v>5.7087000000000003</v>
      </c>
      <c r="Q515" s="184">
        <v>8.3000000000000007</v>
      </c>
      <c r="R515" s="184">
        <v>6.8254999999999999</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44347</v>
      </c>
      <c r="E516" s="184">
        <v>28.416</v>
      </c>
      <c r="F516" s="184">
        <v>-14.369300000000001</v>
      </c>
      <c r="G516" s="184">
        <v>-14.369300000000001</v>
      </c>
      <c r="H516" s="184">
        <v>-10.420199999999999</v>
      </c>
      <c r="I516" s="184">
        <v>-0.74299999999999999</v>
      </c>
      <c r="J516" s="184">
        <v>5.0936000000000003</v>
      </c>
      <c r="K516" s="184">
        <v>7.2877999999999998</v>
      </c>
      <c r="L516" s="184">
        <v>1.1375999999999999</v>
      </c>
      <c r="M516" s="184">
        <v>4.8489000000000004</v>
      </c>
      <c r="N516" s="184">
        <v>3.9115000000000002</v>
      </c>
      <c r="O516" s="184">
        <v>8.1197999999999997</v>
      </c>
      <c r="P516" s="184">
        <v>6.7145000000000001</v>
      </c>
      <c r="Q516" s="184">
        <v>7.9435000000000002</v>
      </c>
      <c r="R516" s="184">
        <v>7.0425000000000004</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44347</v>
      </c>
      <c r="E517" s="184">
        <v>30.307400000000001</v>
      </c>
      <c r="F517" s="184">
        <v>-13.633699999999999</v>
      </c>
      <c r="G517" s="184">
        <v>-13.633699999999999</v>
      </c>
      <c r="H517" s="184">
        <v>-9.6510999999999996</v>
      </c>
      <c r="I517" s="184">
        <v>4.2999999999999997E-2</v>
      </c>
      <c r="J517" s="184">
        <v>5.8799000000000001</v>
      </c>
      <c r="K517" s="184">
        <v>8.0892999999999997</v>
      </c>
      <c r="L517" s="184">
        <v>1.9307000000000001</v>
      </c>
      <c r="M517" s="184">
        <v>5.6657000000000002</v>
      </c>
      <c r="N517" s="184">
        <v>4.7298</v>
      </c>
      <c r="O517" s="184">
        <v>8.9544999999999995</v>
      </c>
      <c r="P517" s="184">
        <v>7.5286999999999997</v>
      </c>
      <c r="Q517" s="184">
        <v>7.8293999999999997</v>
      </c>
      <c r="R517" s="184">
        <v>7.8804999999999996</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44347</v>
      </c>
      <c r="E518" s="184">
        <v>27.3279</v>
      </c>
      <c r="F518" s="184">
        <v>-14.629799999999999</v>
      </c>
      <c r="G518" s="184">
        <v>-14.629799999999999</v>
      </c>
      <c r="H518" s="184">
        <v>-10.6822</v>
      </c>
      <c r="I518" s="184">
        <v>-0.99180000000000001</v>
      </c>
      <c r="J518" s="184">
        <v>4.8410000000000002</v>
      </c>
      <c r="K518" s="184">
        <v>7.0364000000000004</v>
      </c>
      <c r="L518" s="184">
        <v>0.89129999999999998</v>
      </c>
      <c r="M518" s="184">
        <v>4.5949999999999998</v>
      </c>
      <c r="N518" s="184">
        <v>3.6564999999999999</v>
      </c>
      <c r="O518" s="184">
        <v>7.8548999999999998</v>
      </c>
      <c r="P518" s="184">
        <v>6.4500999999999999</v>
      </c>
      <c r="Q518" s="184">
        <v>7.6355000000000004</v>
      </c>
      <c r="R518" s="184">
        <v>6.7838000000000003</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44347</v>
      </c>
      <c r="E519" s="184">
        <v>28.3111</v>
      </c>
      <c r="F519" s="184">
        <v>-14.7226</v>
      </c>
      <c r="G519" s="184">
        <v>-14.7226</v>
      </c>
      <c r="H519" s="184">
        <v>-7.7975000000000003</v>
      </c>
      <c r="I519" s="184">
        <v>0.1197</v>
      </c>
      <c r="J519" s="184">
        <v>5.5321999999999996</v>
      </c>
      <c r="K519" s="184">
        <v>7.8655999999999997</v>
      </c>
      <c r="L519" s="184">
        <v>4.149</v>
      </c>
      <c r="M519" s="184">
        <v>7.4695999999999998</v>
      </c>
      <c r="N519" s="184">
        <v>6.9673999999999996</v>
      </c>
      <c r="O519" s="184">
        <v>9.4257000000000009</v>
      </c>
      <c r="P519" s="184">
        <v>9.1823999999999995</v>
      </c>
      <c r="Q519" s="184">
        <v>9.5871999999999993</v>
      </c>
      <c r="R519" s="184">
        <v>9.6166999999999998</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44347</v>
      </c>
      <c r="E520" s="184">
        <v>29.679400000000001</v>
      </c>
      <c r="F520" s="184">
        <v>-13.921900000000001</v>
      </c>
      <c r="G520" s="184">
        <v>-13.921900000000001</v>
      </c>
      <c r="H520" s="184">
        <v>-6.9829999999999997</v>
      </c>
      <c r="I520" s="184">
        <v>0.92269999999999996</v>
      </c>
      <c r="J520" s="184">
        <v>6.3296999999999999</v>
      </c>
      <c r="K520" s="184">
        <v>8.6712000000000007</v>
      </c>
      <c r="L520" s="184">
        <v>4.9520999999999997</v>
      </c>
      <c r="M520" s="184">
        <v>8.2782</v>
      </c>
      <c r="N520" s="184">
        <v>7.7660999999999998</v>
      </c>
      <c r="O520" s="184">
        <v>10.1953</v>
      </c>
      <c r="P520" s="184">
        <v>9.9544999999999995</v>
      </c>
      <c r="Q520" s="184">
        <v>10.7956</v>
      </c>
      <c r="R520" s="184">
        <v>10.382400000000001</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44347</v>
      </c>
      <c r="E521" s="184">
        <v>17.4651</v>
      </c>
      <c r="F521" s="184">
        <v>0.627</v>
      </c>
      <c r="G521" s="184">
        <v>0.627</v>
      </c>
      <c r="H521" s="184">
        <v>-0.95520000000000005</v>
      </c>
      <c r="I521" s="184">
        <v>4.1864999999999997</v>
      </c>
      <c r="J521" s="184">
        <v>9.0145</v>
      </c>
      <c r="K521" s="184">
        <v>7.4389000000000003</v>
      </c>
      <c r="L521" s="184">
        <v>4.07</v>
      </c>
      <c r="M521" s="184">
        <v>6.2603</v>
      </c>
      <c r="N521" s="184">
        <v>7.12</v>
      </c>
      <c r="O521" s="184">
        <v>7.2854999999999999</v>
      </c>
      <c r="P521" s="184">
        <v>5.8037000000000001</v>
      </c>
      <c r="Q521" s="184">
        <v>6.1933999999999996</v>
      </c>
      <c r="R521" s="184">
        <v>6.4748000000000001</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44347</v>
      </c>
      <c r="E522" s="184">
        <v>18.695599999999999</v>
      </c>
      <c r="F522" s="184">
        <v>1.4319</v>
      </c>
      <c r="G522" s="184">
        <v>1.4319</v>
      </c>
      <c r="H522" s="184">
        <v>-0.19520000000000001</v>
      </c>
      <c r="I522" s="184">
        <v>4.9459999999999997</v>
      </c>
      <c r="J522" s="184">
        <v>9.7664000000000009</v>
      </c>
      <c r="K522" s="184">
        <v>8.1904000000000003</v>
      </c>
      <c r="L522" s="184">
        <v>4.8151000000000002</v>
      </c>
      <c r="M522" s="184">
        <v>7.0369999999999999</v>
      </c>
      <c r="N522" s="184">
        <v>7.9263000000000003</v>
      </c>
      <c r="O522" s="184">
        <v>8.2649000000000008</v>
      </c>
      <c r="P522" s="184">
        <v>6.9420999999999999</v>
      </c>
      <c r="Q522" s="184">
        <v>6.6894</v>
      </c>
      <c r="R522" s="184">
        <v>7.2952000000000004</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44347</v>
      </c>
      <c r="E523" s="184">
        <v>29.291599999999999</v>
      </c>
      <c r="F523" s="184">
        <v>-17.792999999999999</v>
      </c>
      <c r="G523" s="184">
        <v>-17.792999999999999</v>
      </c>
      <c r="H523" s="184">
        <v>-4.9440999999999997</v>
      </c>
      <c r="I523" s="184">
        <v>2.4855999999999998</v>
      </c>
      <c r="J523" s="184">
        <v>6.2149000000000001</v>
      </c>
      <c r="K523" s="184">
        <v>9.7264999999999997</v>
      </c>
      <c r="L523" s="184">
        <v>1.5881000000000001</v>
      </c>
      <c r="M523" s="184">
        <v>6.2503000000000002</v>
      </c>
      <c r="N523" s="184">
        <v>5.1673</v>
      </c>
      <c r="O523" s="184">
        <v>10.8506</v>
      </c>
      <c r="P523" s="184">
        <v>9.4684000000000008</v>
      </c>
      <c r="Q523" s="184">
        <v>9.4922000000000004</v>
      </c>
      <c r="R523" s="184">
        <v>10.234999999999999</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44347</v>
      </c>
      <c r="E524" s="184">
        <v>27.300799999999999</v>
      </c>
      <c r="F524" s="184">
        <v>-18.688600000000001</v>
      </c>
      <c r="G524" s="184">
        <v>-18.688600000000001</v>
      </c>
      <c r="H524" s="184">
        <v>-5.8188000000000004</v>
      </c>
      <c r="I524" s="184">
        <v>1.6149</v>
      </c>
      <c r="J524" s="184">
        <v>5.3373999999999997</v>
      </c>
      <c r="K524" s="184">
        <v>8.7642000000000007</v>
      </c>
      <c r="L524" s="184">
        <v>0.66420000000000001</v>
      </c>
      <c r="M524" s="184">
        <v>5.3272000000000004</v>
      </c>
      <c r="N524" s="184">
        <v>4.2689000000000004</v>
      </c>
      <c r="O524" s="184">
        <v>9.9964999999999993</v>
      </c>
      <c r="P524" s="184">
        <v>8.6085999999999991</v>
      </c>
      <c r="Q524" s="184">
        <v>8.3634000000000004</v>
      </c>
      <c r="R524" s="184">
        <v>9.3457000000000008</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44347</v>
      </c>
      <c r="E525" s="184">
        <v>17.9312</v>
      </c>
      <c r="F525" s="184">
        <v>-12.5397</v>
      </c>
      <c r="G525" s="184">
        <v>-12.5397</v>
      </c>
      <c r="H525" s="184">
        <v>1.9490000000000001</v>
      </c>
      <c r="I525" s="184">
        <v>8.4311000000000007</v>
      </c>
      <c r="J525" s="184">
        <v>12.153700000000001</v>
      </c>
      <c r="K525" s="184">
        <v>11.0716</v>
      </c>
      <c r="L525" s="184">
        <v>5.4523000000000001</v>
      </c>
      <c r="M525" s="184">
        <v>7.6029</v>
      </c>
      <c r="N525" s="184">
        <v>8.6011000000000006</v>
      </c>
      <c r="O525" s="184">
        <v>8.0183999999999997</v>
      </c>
      <c r="P525" s="184">
        <v>7.5382999999999996</v>
      </c>
      <c r="Q525" s="184">
        <v>7.6321000000000003</v>
      </c>
      <c r="R525" s="184">
        <v>7.8689</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44347</v>
      </c>
      <c r="E526" s="184">
        <v>17.170999999999999</v>
      </c>
      <c r="F526" s="184">
        <v>-12.7407</v>
      </c>
      <c r="G526" s="184">
        <v>-12.7407</v>
      </c>
      <c r="H526" s="184">
        <v>1.7011000000000001</v>
      </c>
      <c r="I526" s="184">
        <v>8.1791</v>
      </c>
      <c r="J526" s="184">
        <v>11.9064</v>
      </c>
      <c r="K526" s="184">
        <v>10.760199999999999</v>
      </c>
      <c r="L526" s="184">
        <v>5.0423</v>
      </c>
      <c r="M526" s="184">
        <v>7.1468999999999996</v>
      </c>
      <c r="N526" s="184">
        <v>8.0881000000000007</v>
      </c>
      <c r="O526" s="184">
        <v>7.3826999999999998</v>
      </c>
      <c r="P526" s="184">
        <v>6.9256000000000002</v>
      </c>
      <c r="Q526" s="184">
        <v>7.0464000000000002</v>
      </c>
      <c r="R526" s="184">
        <v>7.2657999999999996</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44347</v>
      </c>
      <c r="E527" s="184">
        <v>1211.2407000000001</v>
      </c>
      <c r="F527" s="184">
        <v>-5.7759999999999998</v>
      </c>
      <c r="G527" s="184">
        <v>-5.7759999999999998</v>
      </c>
      <c r="H527" s="184">
        <v>3.4108999999999998</v>
      </c>
      <c r="I527" s="184">
        <v>7.6506999999999996</v>
      </c>
      <c r="J527" s="184">
        <v>6.7445000000000004</v>
      </c>
      <c r="K527" s="184">
        <v>7.9983000000000004</v>
      </c>
      <c r="L527" s="184">
        <v>3.3908</v>
      </c>
      <c r="M527" s="184">
        <v>6.9794999999999998</v>
      </c>
      <c r="N527" s="184">
        <v>5.8768000000000002</v>
      </c>
      <c r="O527" s="184"/>
      <c r="P527" s="184"/>
      <c r="Q527" s="184">
        <v>7.9992000000000001</v>
      </c>
      <c r="R527" s="184">
        <v>7.1558000000000002</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44347</v>
      </c>
      <c r="E528" s="184">
        <v>1195.7488000000001</v>
      </c>
      <c r="F528" s="184">
        <v>-6.2919999999999998</v>
      </c>
      <c r="G528" s="184">
        <v>-6.2919999999999998</v>
      </c>
      <c r="H528" s="184">
        <v>2.8887999999999998</v>
      </c>
      <c r="I528" s="184">
        <v>7.1178999999999997</v>
      </c>
      <c r="J528" s="184">
        <v>6.2205000000000004</v>
      </c>
      <c r="K528" s="184">
        <v>7.4691000000000001</v>
      </c>
      <c r="L528" s="184">
        <v>2.8679000000000001</v>
      </c>
      <c r="M528" s="184">
        <v>6.4348999999999998</v>
      </c>
      <c r="N528" s="184">
        <v>5.3277999999999999</v>
      </c>
      <c r="O528" s="184"/>
      <c r="P528" s="184"/>
      <c r="Q528" s="184">
        <v>7.4424000000000001</v>
      </c>
      <c r="R528" s="184">
        <v>6.6037999999999997</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44347</v>
      </c>
      <c r="E529" s="184">
        <v>34.211300000000001</v>
      </c>
      <c r="F529" s="184">
        <v>-7.3216000000000001</v>
      </c>
      <c r="G529" s="184">
        <v>-7.3216000000000001</v>
      </c>
      <c r="H529" s="184">
        <v>-1.4628000000000001</v>
      </c>
      <c r="I529" s="184">
        <v>3.8083</v>
      </c>
      <c r="J529" s="184">
        <v>4.5153999999999996</v>
      </c>
      <c r="K529" s="184">
        <v>7.5971000000000002</v>
      </c>
      <c r="L529" s="184">
        <v>3.1379000000000001</v>
      </c>
      <c r="M529" s="184">
        <v>5.3685999999999998</v>
      </c>
      <c r="N529" s="184">
        <v>6.3495999999999997</v>
      </c>
      <c r="O529" s="184">
        <v>7.0073999999999996</v>
      </c>
      <c r="P529" s="184">
        <v>7.5092999999999996</v>
      </c>
      <c r="Q529" s="184">
        <v>8.1887000000000008</v>
      </c>
      <c r="R529" s="184">
        <v>6.56</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44347</v>
      </c>
      <c r="E530" s="184">
        <v>32.650500000000001</v>
      </c>
      <c r="F530" s="184">
        <v>-8.0435999999999996</v>
      </c>
      <c r="G530" s="184">
        <v>-8.0435999999999996</v>
      </c>
      <c r="H530" s="184">
        <v>-2.1869999999999998</v>
      </c>
      <c r="I530" s="184">
        <v>3.0699000000000001</v>
      </c>
      <c r="J530" s="184">
        <v>3.7841</v>
      </c>
      <c r="K530" s="184">
        <v>6.8536000000000001</v>
      </c>
      <c r="L530" s="184">
        <v>2.3975</v>
      </c>
      <c r="M530" s="184">
        <v>4.6109999999999998</v>
      </c>
      <c r="N530" s="184">
        <v>5.5754000000000001</v>
      </c>
      <c r="O530" s="184">
        <v>6.3682999999999996</v>
      </c>
      <c r="P530" s="184">
        <v>6.8768000000000002</v>
      </c>
      <c r="Q530" s="184">
        <v>6.8160999999999996</v>
      </c>
      <c r="R530" s="184">
        <v>5.8711000000000002</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44347</v>
      </c>
      <c r="E531" s="184">
        <v>30.923300000000001</v>
      </c>
      <c r="F531" s="184">
        <v>1.6920999999999999</v>
      </c>
      <c r="G531" s="184">
        <v>1.6920999999999999</v>
      </c>
      <c r="H531" s="184">
        <v>-1.1632</v>
      </c>
      <c r="I531" s="184">
        <v>6.0674999999999999</v>
      </c>
      <c r="J531" s="184">
        <v>7.8421000000000003</v>
      </c>
      <c r="K531" s="184">
        <v>9.9883000000000006</v>
      </c>
      <c r="L531" s="184">
        <v>2.1738</v>
      </c>
      <c r="M531" s="184">
        <v>6.7443999999999997</v>
      </c>
      <c r="N531" s="184">
        <v>7.3175999999999997</v>
      </c>
      <c r="O531" s="184">
        <v>10.479799999999999</v>
      </c>
      <c r="P531" s="184">
        <v>9.5898000000000003</v>
      </c>
      <c r="Q531" s="184">
        <v>9.6931999999999992</v>
      </c>
      <c r="R531" s="184">
        <v>9.5525000000000002</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44347</v>
      </c>
      <c r="E532" s="184">
        <v>29.3401</v>
      </c>
      <c r="F532" s="184">
        <v>0.95379999999999998</v>
      </c>
      <c r="G532" s="184">
        <v>0.95379999999999998</v>
      </c>
      <c r="H532" s="184">
        <v>-1.9009</v>
      </c>
      <c r="I532" s="184">
        <v>5.3246000000000002</v>
      </c>
      <c r="J532" s="184">
        <v>7.0974000000000004</v>
      </c>
      <c r="K532" s="184">
        <v>9.2323000000000004</v>
      </c>
      <c r="L532" s="184">
        <v>1.4379999999999999</v>
      </c>
      <c r="M532" s="184">
        <v>5.9893999999999998</v>
      </c>
      <c r="N532" s="184">
        <v>6.5692000000000004</v>
      </c>
      <c r="O532" s="184">
        <v>9.7569999999999997</v>
      </c>
      <c r="P532" s="184">
        <v>8.9162999999999997</v>
      </c>
      <c r="Q532" s="184">
        <v>8.6188000000000002</v>
      </c>
      <c r="R532" s="184">
        <v>8.8118999999999996</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44347</v>
      </c>
      <c r="E533" s="184">
        <v>24.8202</v>
      </c>
      <c r="F533" s="184">
        <v>-14.8347</v>
      </c>
      <c r="G533" s="184">
        <v>-14.8347</v>
      </c>
      <c r="H533" s="184">
        <v>-3.7997000000000001</v>
      </c>
      <c r="I533" s="184">
        <v>3.8607</v>
      </c>
      <c r="J533" s="184">
        <v>5.7249999999999996</v>
      </c>
      <c r="K533" s="184">
        <v>7.9309000000000003</v>
      </c>
      <c r="L533" s="184">
        <v>0.65239999999999998</v>
      </c>
      <c r="M533" s="184">
        <v>5.0258000000000003</v>
      </c>
      <c r="N533" s="184">
        <v>4.2854000000000001</v>
      </c>
      <c r="O533" s="184">
        <v>9.0299999999999994</v>
      </c>
      <c r="P533" s="184">
        <v>8.5367999999999995</v>
      </c>
      <c r="Q533" s="184">
        <v>8.9461999999999993</v>
      </c>
      <c r="R533" s="184">
        <v>8.2065000000000001</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44347</v>
      </c>
      <c r="E534" s="184">
        <v>23.487300000000001</v>
      </c>
      <c r="F534" s="184">
        <v>-15.5722</v>
      </c>
      <c r="G534" s="184">
        <v>-15.5722</v>
      </c>
      <c r="H534" s="184">
        <v>-4.5250000000000004</v>
      </c>
      <c r="I534" s="184">
        <v>3.1339999999999999</v>
      </c>
      <c r="J534" s="184">
        <v>5.0041000000000002</v>
      </c>
      <c r="K534" s="184">
        <v>7.1967999999999996</v>
      </c>
      <c r="L534" s="184">
        <v>-6.3E-2</v>
      </c>
      <c r="M534" s="184">
        <v>4.3045</v>
      </c>
      <c r="N534" s="184">
        <v>3.5710000000000002</v>
      </c>
      <c r="O534" s="184">
        <v>8.2437000000000005</v>
      </c>
      <c r="P534" s="184">
        <v>7.6920000000000002</v>
      </c>
      <c r="Q534" s="184">
        <v>5.9550000000000001</v>
      </c>
      <c r="R534" s="184">
        <v>7.4675000000000002</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44347</v>
      </c>
      <c r="E535" s="184">
        <v>12.071899999999999</v>
      </c>
      <c r="F535" s="184">
        <v>-2.9220999999999999</v>
      </c>
      <c r="G535" s="184">
        <v>-2.9220999999999999</v>
      </c>
      <c r="H535" s="184">
        <v>2.1173000000000002</v>
      </c>
      <c r="I535" s="184">
        <v>4.3699000000000003</v>
      </c>
      <c r="J535" s="184">
        <v>6.3346</v>
      </c>
      <c r="K535" s="184">
        <v>6.0963000000000003</v>
      </c>
      <c r="L535" s="184">
        <v>4.0122</v>
      </c>
      <c r="M535" s="184">
        <v>5.3863000000000003</v>
      </c>
      <c r="N535" s="184">
        <v>5.7243000000000004</v>
      </c>
      <c r="O535" s="184"/>
      <c r="P535" s="184"/>
      <c r="Q535" s="184">
        <v>7.0057</v>
      </c>
      <c r="R535" s="184">
        <v>6.5167999999999999</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44347</v>
      </c>
      <c r="E536" s="184">
        <v>11.7066</v>
      </c>
      <c r="F536" s="184">
        <v>-3.9481000000000002</v>
      </c>
      <c r="G536" s="184">
        <v>-3.9481000000000002</v>
      </c>
      <c r="H536" s="184">
        <v>1.0246999999999999</v>
      </c>
      <c r="I536" s="184">
        <v>3.2555999999999998</v>
      </c>
      <c r="J536" s="184">
        <v>5.2331000000000003</v>
      </c>
      <c r="K536" s="184">
        <v>5.0126999999999997</v>
      </c>
      <c r="L536" s="184">
        <v>2.9350999999999998</v>
      </c>
      <c r="M536" s="184">
        <v>4.2845000000000004</v>
      </c>
      <c r="N536" s="184">
        <v>4.5803000000000003</v>
      </c>
      <c r="O536" s="184"/>
      <c r="P536" s="184"/>
      <c r="Q536" s="184">
        <v>5.8297999999999996</v>
      </c>
      <c r="R536" s="184">
        <v>5.3460000000000001</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44347</v>
      </c>
      <c r="E537" s="184">
        <v>13.991899999999999</v>
      </c>
      <c r="F537" s="184">
        <v>-6.6919000000000004</v>
      </c>
      <c r="G537" s="184">
        <v>-6.6919000000000004</v>
      </c>
      <c r="H537" s="184">
        <v>-3.91</v>
      </c>
      <c r="I537" s="184">
        <v>2.1631999999999998</v>
      </c>
      <c r="J537" s="184">
        <v>4.3327999999999998</v>
      </c>
      <c r="K537" s="184">
        <v>6.8857999999999997</v>
      </c>
      <c r="L537" s="184">
        <v>3.0121000000000002</v>
      </c>
      <c r="M537" s="184">
        <v>5.1936</v>
      </c>
      <c r="N537" s="184">
        <v>3.9632000000000001</v>
      </c>
      <c r="O537" s="184">
        <v>10.0153</v>
      </c>
      <c r="P537" s="184"/>
      <c r="Q537" s="184">
        <v>8.3485999999999994</v>
      </c>
      <c r="R537" s="184">
        <v>9.7870000000000008</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44347</v>
      </c>
      <c r="E538" s="184">
        <v>13.2897</v>
      </c>
      <c r="F538" s="184">
        <v>-7.6852999999999998</v>
      </c>
      <c r="G538" s="184">
        <v>-7.6852999999999998</v>
      </c>
      <c r="H538" s="184">
        <v>-4.8606999999999996</v>
      </c>
      <c r="I538" s="184">
        <v>1.2169000000000001</v>
      </c>
      <c r="J538" s="184">
        <v>3.3852000000000002</v>
      </c>
      <c r="K538" s="184">
        <v>5.9058000000000002</v>
      </c>
      <c r="L538" s="184">
        <v>2.0428999999999999</v>
      </c>
      <c r="M538" s="184">
        <v>4.2153999999999998</v>
      </c>
      <c r="N538" s="184">
        <v>2.9965000000000002</v>
      </c>
      <c r="O538" s="184">
        <v>8.7789000000000001</v>
      </c>
      <c r="P538" s="184"/>
      <c r="Q538" s="184">
        <v>7.0250000000000004</v>
      </c>
      <c r="R538" s="184">
        <v>8.69</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44347</v>
      </c>
      <c r="E539" s="184">
        <v>29.182700000000001</v>
      </c>
      <c r="F539" s="184">
        <v>-7.5831</v>
      </c>
      <c r="G539" s="184">
        <v>-7.5831</v>
      </c>
      <c r="H539" s="184">
        <v>-2.5716999999999999</v>
      </c>
      <c r="I539" s="184">
        <v>4.9497999999999998</v>
      </c>
      <c r="J539" s="184">
        <v>5.1951999999999998</v>
      </c>
      <c r="K539" s="184">
        <v>14.525399999999999</v>
      </c>
      <c r="L539" s="184">
        <v>1.7199</v>
      </c>
      <c r="M539" s="184">
        <v>4.8747999999999996</v>
      </c>
      <c r="N539" s="184">
        <v>4.6093999999999999</v>
      </c>
      <c r="O539" s="184">
        <v>8.3009000000000004</v>
      </c>
      <c r="P539" s="184">
        <v>7.4263000000000003</v>
      </c>
      <c r="Q539" s="184">
        <v>6.6848999999999998</v>
      </c>
      <c r="R539" s="184">
        <v>7.7118000000000002</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44347</v>
      </c>
      <c r="E540" s="184">
        <v>30.798300000000001</v>
      </c>
      <c r="F540" s="184">
        <v>-7.1855000000000002</v>
      </c>
      <c r="G540" s="184">
        <v>-7.1855000000000002</v>
      </c>
      <c r="H540" s="184">
        <v>-2.1661999999999999</v>
      </c>
      <c r="I540" s="184">
        <v>5.3525</v>
      </c>
      <c r="J540" s="184">
        <v>5.6082000000000001</v>
      </c>
      <c r="K540" s="184">
        <v>14.952500000000001</v>
      </c>
      <c r="L540" s="184">
        <v>2.1507000000000001</v>
      </c>
      <c r="M540" s="184">
        <v>5.3209999999999997</v>
      </c>
      <c r="N540" s="184">
        <v>5.0618999999999996</v>
      </c>
      <c r="O540" s="184">
        <v>8.9578000000000007</v>
      </c>
      <c r="P540" s="184">
        <v>8.0974000000000004</v>
      </c>
      <c r="Q540" s="184">
        <v>8.5907999999999998</v>
      </c>
      <c r="R540" s="184">
        <v>8.3043999999999993</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44347</v>
      </c>
      <c r="E541" s="184">
        <v>2104.7563</v>
      </c>
      <c r="F541" s="184">
        <v>-9.7163000000000004</v>
      </c>
      <c r="G541" s="184">
        <v>-9.7163000000000004</v>
      </c>
      <c r="H541" s="184">
        <v>-4.5099</v>
      </c>
      <c r="I541" s="184">
        <v>1.8664000000000001</v>
      </c>
      <c r="J541" s="184">
        <v>5.4054000000000002</v>
      </c>
      <c r="K541" s="184">
        <v>8.2959999999999994</v>
      </c>
      <c r="L541" s="184">
        <v>1.9858</v>
      </c>
      <c r="M541" s="184">
        <v>5.1683000000000003</v>
      </c>
      <c r="N541" s="184">
        <v>4.2952000000000004</v>
      </c>
      <c r="O541" s="184">
        <v>8.6776999999999997</v>
      </c>
      <c r="P541" s="184">
        <v>8.2360000000000007</v>
      </c>
      <c r="Q541" s="184">
        <v>8.2489000000000008</v>
      </c>
      <c r="R541" s="184">
        <v>7.5686999999999998</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44347</v>
      </c>
      <c r="E542" s="184">
        <v>2271.9798999999998</v>
      </c>
      <c r="F542" s="184">
        <v>-8.5069999999999997</v>
      </c>
      <c r="G542" s="184">
        <v>-8.5069999999999997</v>
      </c>
      <c r="H542" s="184">
        <v>-3.3005</v>
      </c>
      <c r="I542" s="184">
        <v>3.0775999999999999</v>
      </c>
      <c r="J542" s="184">
        <v>6.6216999999999997</v>
      </c>
      <c r="K542" s="184">
        <v>9.5338999999999992</v>
      </c>
      <c r="L542" s="184">
        <v>3.2025000000000001</v>
      </c>
      <c r="M542" s="184">
        <v>6.3159999999999998</v>
      </c>
      <c r="N542" s="184">
        <v>5.3956999999999997</v>
      </c>
      <c r="O542" s="184">
        <v>9.6252999999999993</v>
      </c>
      <c r="P542" s="184">
        <v>9.3352000000000004</v>
      </c>
      <c r="Q542" s="184">
        <v>9.0667000000000009</v>
      </c>
      <c r="R542" s="184">
        <v>8.5457999999999998</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44347</v>
      </c>
      <c r="E547" s="184">
        <v>16.523800000000001</v>
      </c>
      <c r="F547" s="184">
        <v>-11.769600000000001</v>
      </c>
      <c r="G547" s="184">
        <v>-11.769600000000001</v>
      </c>
      <c r="H547" s="184">
        <v>-5.4219999999999997</v>
      </c>
      <c r="I547" s="184">
        <v>-0.5837</v>
      </c>
      <c r="J547" s="184">
        <v>2.6638999999999999</v>
      </c>
      <c r="K547" s="184">
        <v>7.7660999999999998</v>
      </c>
      <c r="L547" s="184">
        <v>3.2096</v>
      </c>
      <c r="M547" s="184">
        <v>5.5553999999999997</v>
      </c>
      <c r="N547" s="184">
        <v>4.8002000000000002</v>
      </c>
      <c r="O547" s="184">
        <v>8.8086000000000002</v>
      </c>
      <c r="P547" s="184">
        <v>8.4852000000000007</v>
      </c>
      <c r="Q547" s="184">
        <v>8.6728000000000005</v>
      </c>
      <c r="R547" s="184">
        <v>8.3043999999999993</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44347</v>
      </c>
      <c r="E548" s="184">
        <v>16.447099999999999</v>
      </c>
      <c r="F548" s="184">
        <v>-11.824400000000001</v>
      </c>
      <c r="G548" s="184">
        <v>-11.824400000000001</v>
      </c>
      <c r="H548" s="184">
        <v>-5.5422000000000002</v>
      </c>
      <c r="I548" s="184">
        <v>-0.71309999999999996</v>
      </c>
      <c r="J548" s="184">
        <v>2.5468999999999999</v>
      </c>
      <c r="K548" s="184">
        <v>7.6458000000000004</v>
      </c>
      <c r="L548" s="184">
        <v>3.0886</v>
      </c>
      <c r="M548" s="184">
        <v>5.4309000000000003</v>
      </c>
      <c r="N548" s="184">
        <v>4.6749999999999998</v>
      </c>
      <c r="O548" s="184">
        <v>8.6796000000000006</v>
      </c>
      <c r="P548" s="184">
        <v>8.3663000000000007</v>
      </c>
      <c r="Q548" s="184">
        <v>8.5555000000000003</v>
      </c>
      <c r="R548" s="184">
        <v>8.1700999999999997</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44347</v>
      </c>
      <c r="E549" s="184">
        <v>29.4528</v>
      </c>
      <c r="F549" s="184">
        <v>-2.7671000000000001</v>
      </c>
      <c r="G549" s="184">
        <v>-2.7671000000000001</v>
      </c>
      <c r="H549" s="184">
        <v>-1.1681999999999999</v>
      </c>
      <c r="I549" s="184">
        <v>2.472</v>
      </c>
      <c r="J549" s="184">
        <v>3.3193999999999999</v>
      </c>
      <c r="K549" s="184">
        <v>6.2628000000000004</v>
      </c>
      <c r="L549" s="184">
        <v>1.7033</v>
      </c>
      <c r="M549" s="184">
        <v>6.0715000000000003</v>
      </c>
      <c r="N549" s="184">
        <v>4.1839000000000004</v>
      </c>
      <c r="O549" s="184">
        <v>10.079700000000001</v>
      </c>
      <c r="P549" s="184">
        <v>9.3585999999999991</v>
      </c>
      <c r="Q549" s="184">
        <v>8.9048999999999996</v>
      </c>
      <c r="R549" s="184">
        <v>9.5548999999999999</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44347</v>
      </c>
      <c r="E550" s="184">
        <v>27.805700000000002</v>
      </c>
      <c r="F550" s="184">
        <v>-3.4994999999999998</v>
      </c>
      <c r="G550" s="184">
        <v>-3.4994999999999998</v>
      </c>
      <c r="H550" s="184">
        <v>-1.9308000000000001</v>
      </c>
      <c r="I550" s="184">
        <v>1.7076</v>
      </c>
      <c r="J550" s="184">
        <v>2.5461999999999998</v>
      </c>
      <c r="K550" s="184">
        <v>5.4820000000000002</v>
      </c>
      <c r="L550" s="184">
        <v>0.92959999999999998</v>
      </c>
      <c r="M550" s="184">
        <v>5.2691999999999997</v>
      </c>
      <c r="N550" s="184">
        <v>3.4005999999999998</v>
      </c>
      <c r="O550" s="184">
        <v>9.2944999999999993</v>
      </c>
      <c r="P550" s="184">
        <v>8.5708000000000002</v>
      </c>
      <c r="Q550" s="184">
        <v>6.0564</v>
      </c>
      <c r="R550" s="184">
        <v>8.8162000000000003</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44347</v>
      </c>
      <c r="E551" s="184">
        <v>35.464100000000002</v>
      </c>
      <c r="F551" s="184">
        <v>-3.0183</v>
      </c>
      <c r="G551" s="184">
        <v>-3.0183</v>
      </c>
      <c r="H551" s="184">
        <v>2.0886999999999998</v>
      </c>
      <c r="I551" s="184">
        <v>6.1898999999999997</v>
      </c>
      <c r="J551" s="184">
        <v>7.6119000000000003</v>
      </c>
      <c r="K551" s="184">
        <v>8.6957000000000004</v>
      </c>
      <c r="L551" s="184">
        <v>4.4566999999999997</v>
      </c>
      <c r="M551" s="184">
        <v>7.3255999999999997</v>
      </c>
      <c r="N551" s="184">
        <v>6.8346</v>
      </c>
      <c r="O551" s="184">
        <v>8.5627999999999993</v>
      </c>
      <c r="P551" s="184">
        <v>8.0345999999999993</v>
      </c>
      <c r="Q551" s="184">
        <v>9.2215000000000007</v>
      </c>
      <c r="R551" s="184">
        <v>8.0883000000000003</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44347</v>
      </c>
      <c r="E552" s="184">
        <v>32.5428</v>
      </c>
      <c r="F552" s="184">
        <v>-3.4386000000000001</v>
      </c>
      <c r="G552" s="184">
        <v>-3.4386000000000001</v>
      </c>
      <c r="H552" s="184">
        <v>1.6509</v>
      </c>
      <c r="I552" s="184">
        <v>5.7488000000000001</v>
      </c>
      <c r="J552" s="184">
        <v>7.1820000000000004</v>
      </c>
      <c r="K552" s="184">
        <v>8.0654000000000003</v>
      </c>
      <c r="L552" s="184">
        <v>3.6122000000000001</v>
      </c>
      <c r="M552" s="184">
        <v>6.2999000000000001</v>
      </c>
      <c r="N552" s="184">
        <v>5.7102000000000004</v>
      </c>
      <c r="O552" s="184">
        <v>7.4241999999999999</v>
      </c>
      <c r="P552" s="184">
        <v>6.9093</v>
      </c>
      <c r="Q552" s="184">
        <v>6.8723000000000001</v>
      </c>
      <c r="R552" s="184">
        <v>6.9467999999999996</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44347</v>
      </c>
      <c r="E553" s="184">
        <v>18.978200000000001</v>
      </c>
      <c r="F553" s="184">
        <v>-19.7774</v>
      </c>
      <c r="G553" s="184">
        <v>-19.7774</v>
      </c>
      <c r="H553" s="184">
        <v>-8.7772000000000006</v>
      </c>
      <c r="I553" s="184">
        <v>1.7596000000000001</v>
      </c>
      <c r="J553" s="184">
        <v>5.4287000000000001</v>
      </c>
      <c r="K553" s="184">
        <v>9.4542999999999999</v>
      </c>
      <c r="L553" s="184">
        <v>0.67069999999999996</v>
      </c>
      <c r="M553" s="184">
        <v>4.4513999999999996</v>
      </c>
      <c r="N553" s="184">
        <v>4.3569000000000004</v>
      </c>
      <c r="O553" s="184">
        <v>8.4566999999999997</v>
      </c>
      <c r="P553" s="184">
        <v>6.7988</v>
      </c>
      <c r="Q553" s="184">
        <v>7.1311</v>
      </c>
      <c r="R553" s="184">
        <v>8.1122999999999994</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44347</v>
      </c>
      <c r="E554" s="184">
        <v>19.840900000000001</v>
      </c>
      <c r="F554" s="184">
        <v>-19.346699999999998</v>
      </c>
      <c r="G554" s="184">
        <v>-19.346699999999998</v>
      </c>
      <c r="H554" s="184">
        <v>-8.3699999999999992</v>
      </c>
      <c r="I554" s="184">
        <v>2.1305000000000001</v>
      </c>
      <c r="J554" s="184">
        <v>5.8025000000000002</v>
      </c>
      <c r="K554" s="184">
        <v>9.7316000000000003</v>
      </c>
      <c r="L554" s="184">
        <v>0.8609</v>
      </c>
      <c r="M554" s="184">
        <v>4.6718999999999999</v>
      </c>
      <c r="N554" s="184">
        <v>4.5998999999999999</v>
      </c>
      <c r="O554" s="184">
        <v>8.7257999999999996</v>
      </c>
      <c r="P554" s="184">
        <v>7.2431000000000001</v>
      </c>
      <c r="Q554" s="184">
        <v>7.4596999999999998</v>
      </c>
      <c r="R554" s="184">
        <v>8.3942999999999994</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44347</v>
      </c>
      <c r="E555" s="184">
        <v>0.31900000000000001</v>
      </c>
      <c r="F555" s="184">
        <v>11.4528</v>
      </c>
      <c r="G555" s="184">
        <v>11.4528</v>
      </c>
      <c r="H555" s="184">
        <v>11.4672</v>
      </c>
      <c r="I555" s="184">
        <v>11.4924</v>
      </c>
      <c r="J555" s="184">
        <v>11.178000000000001</v>
      </c>
      <c r="K555" s="184">
        <v>11.402100000000001</v>
      </c>
      <c r="L555" s="184">
        <v>-39.716299999999997</v>
      </c>
      <c r="M555" s="184">
        <v>-24.731400000000001</v>
      </c>
      <c r="N555" s="184">
        <v>-16.575800000000001</v>
      </c>
      <c r="O555" s="184"/>
      <c r="P555" s="184"/>
      <c r="Q555" s="184">
        <v>-11.5701</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44347</v>
      </c>
      <c r="E556" s="184">
        <v>0.30409999999999998</v>
      </c>
      <c r="F556" s="184">
        <v>8.0069999999999997</v>
      </c>
      <c r="G556" s="184">
        <v>8.0069999999999997</v>
      </c>
      <c r="H556" s="184">
        <v>10.308299999999999</v>
      </c>
      <c r="I556" s="184">
        <v>11.193099999999999</v>
      </c>
      <c r="J556" s="184">
        <v>10.941800000000001</v>
      </c>
      <c r="K556" s="184">
        <v>11.300700000000001</v>
      </c>
      <c r="L556" s="184">
        <v>-40.069600000000001</v>
      </c>
      <c r="M556" s="184">
        <v>-24.988199999999999</v>
      </c>
      <c r="N556" s="184">
        <v>-16.775200000000002</v>
      </c>
      <c r="O556" s="184"/>
      <c r="P556" s="184"/>
      <c r="Q556" s="184">
        <v>-11.734</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44347</v>
      </c>
      <c r="E557" s="184">
        <v>22.320399999999999</v>
      </c>
      <c r="F557" s="184">
        <v>-2.9973000000000001</v>
      </c>
      <c r="G557" s="184">
        <v>-2.9973000000000001</v>
      </c>
      <c r="H557" s="184">
        <v>1.2151000000000001</v>
      </c>
      <c r="I557" s="184">
        <v>3.2277999999999998</v>
      </c>
      <c r="J557" s="184">
        <v>3.4228999999999998</v>
      </c>
      <c r="K557" s="184">
        <v>5.2042999999999999</v>
      </c>
      <c r="L557" s="184">
        <v>1.5519000000000001</v>
      </c>
      <c r="M557" s="184">
        <v>4.1342999999999996</v>
      </c>
      <c r="N557" s="184">
        <v>4.3226000000000004</v>
      </c>
      <c r="O557" s="184">
        <v>2.5605000000000002</v>
      </c>
      <c r="P557" s="184">
        <v>5.1771000000000003</v>
      </c>
      <c r="Q557" s="184">
        <v>7.1024000000000003</v>
      </c>
      <c r="R557" s="184">
        <v>2.4859</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44347</v>
      </c>
      <c r="E558" s="184">
        <v>21.169899999999998</v>
      </c>
      <c r="F558" s="184">
        <v>-3.5621999999999998</v>
      </c>
      <c r="G558" s="184">
        <v>-3.5621999999999998</v>
      </c>
      <c r="H558" s="184">
        <v>0.64049999999999996</v>
      </c>
      <c r="I558" s="184">
        <v>2.6627999999999998</v>
      </c>
      <c r="J558" s="184">
        <v>2.8601000000000001</v>
      </c>
      <c r="K558" s="184">
        <v>4.6327999999999996</v>
      </c>
      <c r="L558" s="184">
        <v>0.97870000000000001</v>
      </c>
      <c r="M558" s="184">
        <v>3.5461999999999998</v>
      </c>
      <c r="N558" s="184">
        <v>3.7261000000000002</v>
      </c>
      <c r="O558" s="184">
        <v>1.9107000000000001</v>
      </c>
      <c r="P558" s="184">
        <v>4.4565999999999999</v>
      </c>
      <c r="Q558" s="184">
        <v>7.0925000000000002</v>
      </c>
      <c r="R558" s="184">
        <v>1.8816999999999999</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-6.8350129032258069</v>
      </c>
      <c r="G559" s="186">
        <v>-6.8350129032258069</v>
      </c>
      <c r="H559" s="186">
        <v>-1.2324499999999998</v>
      </c>
      <c r="I559" s="186">
        <v>3.5606306451612908</v>
      </c>
      <c r="J559" s="186">
        <v>5.7559419354838699</v>
      </c>
      <c r="K559" s="186">
        <v>8.2796354838709671</v>
      </c>
      <c r="L559" s="186">
        <v>1.5721112903225813</v>
      </c>
      <c r="M559" s="186">
        <v>4.8168983870967734</v>
      </c>
      <c r="N559" s="186">
        <v>4.6323887096774197</v>
      </c>
      <c r="O559" s="186">
        <v>7.8597735849056614</v>
      </c>
      <c r="P559" s="186">
        <v>7.4395627450980388</v>
      </c>
      <c r="Q559" s="186">
        <v>6.1401790322580627</v>
      </c>
      <c r="R559" s="186">
        <v>7.2868596491228042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-7.2535500000000006</v>
      </c>
      <c r="G560" s="186">
        <v>-7.2535500000000006</v>
      </c>
      <c r="H560" s="186">
        <v>-1.6835499999999999</v>
      </c>
      <c r="I560" s="186">
        <v>2.8663499999999997</v>
      </c>
      <c r="J560" s="186">
        <v>5.4804499999999994</v>
      </c>
      <c r="K560" s="186">
        <v>8.1080499999999986</v>
      </c>
      <c r="L560" s="186">
        <v>2.0143499999999999</v>
      </c>
      <c r="M560" s="186">
        <v>5.3479000000000001</v>
      </c>
      <c r="N560" s="186">
        <v>4.9310499999999999</v>
      </c>
      <c r="O560" s="186">
        <v>8.2649000000000008</v>
      </c>
      <c r="P560" s="186">
        <v>7.5252999999999997</v>
      </c>
      <c r="Q560" s="186">
        <v>7.8352000000000004</v>
      </c>
      <c r="R560" s="186">
        <v>7.4935</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44347</v>
      </c>
      <c r="E563" s="184">
        <v>48.29</v>
      </c>
      <c r="F563" s="184">
        <v>0.75109999999999999</v>
      </c>
      <c r="G563" s="184">
        <v>0.75109999999999999</v>
      </c>
      <c r="H563" s="184">
        <v>2.1793999999999998</v>
      </c>
      <c r="I563" s="184">
        <v>3.8494999999999999</v>
      </c>
      <c r="J563" s="184">
        <v>4.1855000000000002</v>
      </c>
      <c r="K563" s="184">
        <v>2.7227999999999999</v>
      </c>
      <c r="L563" s="184">
        <v>14.35</v>
      </c>
      <c r="M563" s="184">
        <v>24.941800000000001</v>
      </c>
      <c r="N563" s="184">
        <v>45.408000000000001</v>
      </c>
      <c r="O563" s="184">
        <v>6.9653999999999998</v>
      </c>
      <c r="P563" s="184">
        <v>11.678000000000001</v>
      </c>
      <c r="Q563" s="184">
        <v>11.3322</v>
      </c>
      <c r="R563" s="184">
        <v>10.678900000000001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44347</v>
      </c>
      <c r="E564" s="184">
        <v>52.15</v>
      </c>
      <c r="F564" s="184">
        <v>0.77290000000000003</v>
      </c>
      <c r="G564" s="184">
        <v>0.77290000000000003</v>
      </c>
      <c r="H564" s="184">
        <v>2.1947999999999999</v>
      </c>
      <c r="I564" s="184">
        <v>3.8845000000000001</v>
      </c>
      <c r="J564" s="184">
        <v>4.2374999999999998</v>
      </c>
      <c r="K564" s="184">
        <v>2.9005999999999998</v>
      </c>
      <c r="L564" s="184">
        <v>14.7415</v>
      </c>
      <c r="M564" s="184">
        <v>25.541599999999999</v>
      </c>
      <c r="N564" s="184">
        <v>46.365400000000001</v>
      </c>
      <c r="O564" s="184">
        <v>7.7573999999999996</v>
      </c>
      <c r="P564" s="184">
        <v>12.695499999999999</v>
      </c>
      <c r="Q564" s="184">
        <v>15.5242</v>
      </c>
      <c r="R564" s="184">
        <v>11.440099999999999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44347</v>
      </c>
      <c r="E565" s="184">
        <v>39.51</v>
      </c>
      <c r="F565" s="184">
        <v>0.7651</v>
      </c>
      <c r="G565" s="184">
        <v>0.7651</v>
      </c>
      <c r="H565" s="184">
        <v>2.2515999999999998</v>
      </c>
      <c r="I565" s="184">
        <v>3.8917000000000002</v>
      </c>
      <c r="J565" s="184">
        <v>4.2480000000000002</v>
      </c>
      <c r="K565" s="184">
        <v>3.0247999999999999</v>
      </c>
      <c r="L565" s="184">
        <v>14.4886</v>
      </c>
      <c r="M565" s="184">
        <v>25.229800000000001</v>
      </c>
      <c r="N565" s="184">
        <v>45.632100000000001</v>
      </c>
      <c r="O565" s="184">
        <v>7.8030999999999997</v>
      </c>
      <c r="P565" s="184">
        <v>12.3856</v>
      </c>
      <c r="Q565" s="184">
        <v>11.042400000000001</v>
      </c>
      <c r="R565" s="184">
        <v>11.6066</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44347</v>
      </c>
      <c r="E566" s="184">
        <v>39.51</v>
      </c>
      <c r="F566" s="184">
        <v>0.7651</v>
      </c>
      <c r="G566" s="184">
        <v>0.7651</v>
      </c>
      <c r="H566" s="184">
        <v>2.2515999999999998</v>
      </c>
      <c r="I566" s="184">
        <v>3.8917000000000002</v>
      </c>
      <c r="J566" s="184">
        <v>4.2480000000000002</v>
      </c>
      <c r="K566" s="184">
        <v>3.0247999999999999</v>
      </c>
      <c r="L566" s="184">
        <v>14.4886</v>
      </c>
      <c r="M566" s="184">
        <v>25.229800000000001</v>
      </c>
      <c r="N566" s="184">
        <v>45.632100000000001</v>
      </c>
      <c r="O566" s="184">
        <v>7.8030999999999997</v>
      </c>
      <c r="P566" s="184">
        <v>12.3856</v>
      </c>
      <c r="Q566" s="184">
        <v>11.042400000000001</v>
      </c>
      <c r="R566" s="184">
        <v>11.6066</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44347</v>
      </c>
      <c r="E567" s="184">
        <v>42.69</v>
      </c>
      <c r="F567" s="184">
        <v>0.77900000000000003</v>
      </c>
      <c r="G567" s="184">
        <v>0.77900000000000003</v>
      </c>
      <c r="H567" s="184">
        <v>2.2759999999999998</v>
      </c>
      <c r="I567" s="184">
        <v>3.9192</v>
      </c>
      <c r="J567" s="184">
        <v>4.3254999999999999</v>
      </c>
      <c r="K567" s="184">
        <v>3.2406000000000001</v>
      </c>
      <c r="L567" s="184">
        <v>14.974399999999999</v>
      </c>
      <c r="M567" s="184">
        <v>26.077999999999999</v>
      </c>
      <c r="N567" s="184">
        <v>46.953499999999998</v>
      </c>
      <c r="O567" s="184">
        <v>8.8645999999999994</v>
      </c>
      <c r="P567" s="184">
        <v>13.5267</v>
      </c>
      <c r="Q567" s="184">
        <v>16.309000000000001</v>
      </c>
      <c r="R567" s="184">
        <v>12.6661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44347</v>
      </c>
      <c r="E568" s="184">
        <v>70.2453</v>
      </c>
      <c r="F568" s="184">
        <v>0.56840000000000002</v>
      </c>
      <c r="G568" s="184">
        <v>0.56840000000000002</v>
      </c>
      <c r="H568" s="184">
        <v>1.6838</v>
      </c>
      <c r="I568" s="184">
        <v>4.2683999999999997</v>
      </c>
      <c r="J568" s="184">
        <v>4.9589999999999996</v>
      </c>
      <c r="K568" s="184">
        <v>6.7709999999999999</v>
      </c>
      <c r="L568" s="184">
        <v>16.618200000000002</v>
      </c>
      <c r="M568" s="184">
        <v>38.885100000000001</v>
      </c>
      <c r="N568" s="184">
        <v>57.337699999999998</v>
      </c>
      <c r="O568" s="184">
        <v>14.5265</v>
      </c>
      <c r="P568" s="184">
        <v>16.837199999999999</v>
      </c>
      <c r="Q568" s="184">
        <v>20.216000000000001</v>
      </c>
      <c r="R568" s="184">
        <v>18.976299999999998</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44347</v>
      </c>
      <c r="E569" s="184">
        <v>64.236500000000007</v>
      </c>
      <c r="F569" s="184">
        <v>0.56120000000000003</v>
      </c>
      <c r="G569" s="184">
        <v>0.56120000000000003</v>
      </c>
      <c r="H569" s="184">
        <v>1.6667000000000001</v>
      </c>
      <c r="I569" s="184">
        <v>4.2332000000000001</v>
      </c>
      <c r="J569" s="184">
        <v>4.88</v>
      </c>
      <c r="K569" s="184">
        <v>6.5247000000000002</v>
      </c>
      <c r="L569" s="184">
        <v>16.093699999999998</v>
      </c>
      <c r="M569" s="184">
        <v>37.979500000000002</v>
      </c>
      <c r="N569" s="184">
        <v>55.982700000000001</v>
      </c>
      <c r="O569" s="184">
        <v>13.5075</v>
      </c>
      <c r="P569" s="184">
        <v>15.7066</v>
      </c>
      <c r="Q569" s="184">
        <v>17.676100000000002</v>
      </c>
      <c r="R569" s="184">
        <v>17.997499999999999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44347</v>
      </c>
      <c r="E570" s="184">
        <v>60.11</v>
      </c>
      <c r="F570" s="184">
        <v>0.88959999999999995</v>
      </c>
      <c r="G570" s="184">
        <v>0.88959999999999995</v>
      </c>
      <c r="H570" s="184">
        <v>1.7434000000000001</v>
      </c>
      <c r="I570" s="184">
        <v>3.7273999999999998</v>
      </c>
      <c r="J570" s="184">
        <v>5.0507</v>
      </c>
      <c r="K570" s="184">
        <v>7.4927999999999999</v>
      </c>
      <c r="L570" s="184">
        <v>21.043099999999999</v>
      </c>
      <c r="M570" s="184">
        <v>39.175699999999999</v>
      </c>
      <c r="N570" s="184">
        <v>66.003900000000002</v>
      </c>
      <c r="O570" s="184">
        <v>8.8789999999999996</v>
      </c>
      <c r="P570" s="184">
        <v>11.5571</v>
      </c>
      <c r="Q570" s="184">
        <v>7.2173999999999996</v>
      </c>
      <c r="R570" s="184">
        <v>15.732900000000001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44347</v>
      </c>
      <c r="E571" s="184">
        <v>65.52</v>
      </c>
      <c r="F571" s="184">
        <v>0.8931</v>
      </c>
      <c r="G571" s="184">
        <v>0.8931</v>
      </c>
      <c r="H571" s="184">
        <v>1.7548999999999999</v>
      </c>
      <c r="I571" s="184">
        <v>3.7694000000000001</v>
      </c>
      <c r="J571" s="184">
        <v>5.1178999999999997</v>
      </c>
      <c r="K571" s="184">
        <v>7.71</v>
      </c>
      <c r="L571" s="184">
        <v>21.4908</v>
      </c>
      <c r="M571" s="184">
        <v>39.940199999999997</v>
      </c>
      <c r="N571" s="184">
        <v>67.185500000000005</v>
      </c>
      <c r="O571" s="184">
        <v>9.6989000000000001</v>
      </c>
      <c r="P571" s="184">
        <v>12.4735</v>
      </c>
      <c r="Q571" s="184">
        <v>8.1599000000000004</v>
      </c>
      <c r="R571" s="184">
        <v>16.553999999999998</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44347</v>
      </c>
      <c r="E572" s="184">
        <v>53.756</v>
      </c>
      <c r="F572" s="184">
        <v>1.3938999999999999</v>
      </c>
      <c r="G572" s="184">
        <v>1.3938999999999999</v>
      </c>
      <c r="H572" s="184">
        <v>1.8299000000000001</v>
      </c>
      <c r="I572" s="184">
        <v>3.8883999999999999</v>
      </c>
      <c r="J572" s="184">
        <v>5.7481</v>
      </c>
      <c r="K572" s="184">
        <v>6.0381</v>
      </c>
      <c r="L572" s="184">
        <v>18.379200000000001</v>
      </c>
      <c r="M572" s="184">
        <v>32.387599999999999</v>
      </c>
      <c r="N572" s="184">
        <v>54.068399999999997</v>
      </c>
      <c r="O572" s="184">
        <v>13.031499999999999</v>
      </c>
      <c r="P572" s="184">
        <v>12.7896</v>
      </c>
      <c r="Q572" s="184">
        <v>11.5313</v>
      </c>
      <c r="R572" s="184">
        <v>16.939900000000002</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44347</v>
      </c>
      <c r="E573" s="184">
        <v>57.601999999999997</v>
      </c>
      <c r="F573" s="184">
        <v>1.403</v>
      </c>
      <c r="G573" s="184">
        <v>1.403</v>
      </c>
      <c r="H573" s="184">
        <v>1.8549</v>
      </c>
      <c r="I573" s="184">
        <v>3.9390999999999998</v>
      </c>
      <c r="J573" s="184">
        <v>5.8666</v>
      </c>
      <c r="K573" s="184">
        <v>6.4024000000000001</v>
      </c>
      <c r="L573" s="184">
        <v>19.177399999999999</v>
      </c>
      <c r="M573" s="184">
        <v>33.693899999999999</v>
      </c>
      <c r="N573" s="184">
        <v>56.086100000000002</v>
      </c>
      <c r="O573" s="184">
        <v>14.3932</v>
      </c>
      <c r="P573" s="184">
        <v>14.0572</v>
      </c>
      <c r="Q573" s="184">
        <v>15.583</v>
      </c>
      <c r="R573" s="184">
        <v>18.393999999999998</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44347</v>
      </c>
      <c r="E574" s="184">
        <v>14.83</v>
      </c>
      <c r="F574" s="184">
        <v>0.61060000000000003</v>
      </c>
      <c r="G574" s="184">
        <v>0.61060000000000003</v>
      </c>
      <c r="H574" s="184">
        <v>1.9944999999999999</v>
      </c>
      <c r="I574" s="184">
        <v>5.1028000000000002</v>
      </c>
      <c r="J574" s="184">
        <v>5.8529999999999998</v>
      </c>
      <c r="K574" s="184">
        <v>13.465999999999999</v>
      </c>
      <c r="L574" s="184">
        <v>27.6248</v>
      </c>
      <c r="M574" s="184">
        <v>48.448399999999999</v>
      </c>
      <c r="N574" s="184">
        <v>78.245199999999997</v>
      </c>
      <c r="O574" s="184">
        <v>13.2003</v>
      </c>
      <c r="P574" s="184"/>
      <c r="Q574" s="184">
        <v>12.768000000000001</v>
      </c>
      <c r="R574" s="184">
        <v>29.623000000000001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44347</v>
      </c>
      <c r="E575" s="184">
        <v>14.45</v>
      </c>
      <c r="F575" s="184">
        <v>0.62670000000000003</v>
      </c>
      <c r="G575" s="184">
        <v>0.62670000000000003</v>
      </c>
      <c r="H575" s="184">
        <v>1.976</v>
      </c>
      <c r="I575" s="184">
        <v>5.0909000000000004</v>
      </c>
      <c r="J575" s="184">
        <v>5.7832999999999997</v>
      </c>
      <c r="K575" s="184">
        <v>13.2445</v>
      </c>
      <c r="L575" s="184">
        <v>27.088799999999999</v>
      </c>
      <c r="M575" s="184">
        <v>47.599600000000002</v>
      </c>
      <c r="N575" s="184">
        <v>76.866600000000005</v>
      </c>
      <c r="O575" s="184">
        <v>12.299200000000001</v>
      </c>
      <c r="P575" s="184"/>
      <c r="Q575" s="184">
        <v>11.8789</v>
      </c>
      <c r="R575" s="184">
        <v>28.6843</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44347</v>
      </c>
      <c r="E576" s="184">
        <v>18.07</v>
      </c>
      <c r="F576" s="184">
        <v>0.55649999999999999</v>
      </c>
      <c r="G576" s="184">
        <v>0.55649999999999999</v>
      </c>
      <c r="H576" s="184">
        <v>1.6881999999999999</v>
      </c>
      <c r="I576" s="184">
        <v>4.9360999999999997</v>
      </c>
      <c r="J576" s="184">
        <v>6.1069000000000004</v>
      </c>
      <c r="K576" s="184">
        <v>13.505000000000001</v>
      </c>
      <c r="L576" s="184">
        <v>27.613</v>
      </c>
      <c r="M576" s="184">
        <v>49.462400000000002</v>
      </c>
      <c r="N576" s="184">
        <v>79.980099999999993</v>
      </c>
      <c r="O576" s="184"/>
      <c r="P576" s="184"/>
      <c r="Q576" s="184">
        <v>25.374500000000001</v>
      </c>
      <c r="R576" s="184">
        <v>28.3003</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44347</v>
      </c>
      <c r="E577" s="184">
        <v>17.559999999999999</v>
      </c>
      <c r="F577" s="184">
        <v>0.57269999999999999</v>
      </c>
      <c r="G577" s="184">
        <v>0.57269999999999999</v>
      </c>
      <c r="H577" s="184">
        <v>1.6792</v>
      </c>
      <c r="I577" s="184">
        <v>4.8983999999999996</v>
      </c>
      <c r="J577" s="184">
        <v>6.0385999999999997</v>
      </c>
      <c r="K577" s="184">
        <v>13.2903</v>
      </c>
      <c r="L577" s="184">
        <v>26.970400000000001</v>
      </c>
      <c r="M577" s="184">
        <v>48.3108</v>
      </c>
      <c r="N577" s="184">
        <v>78.093299999999999</v>
      </c>
      <c r="O577" s="184"/>
      <c r="P577" s="184"/>
      <c r="Q577" s="184">
        <v>24.010100000000001</v>
      </c>
      <c r="R577" s="184">
        <v>26.942299999999999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44347</v>
      </c>
      <c r="E578" s="184">
        <v>95.31</v>
      </c>
      <c r="F578" s="184">
        <v>0.48499999999999999</v>
      </c>
      <c r="G578" s="184">
        <v>0.48499999999999999</v>
      </c>
      <c r="H578" s="184">
        <v>1.6857</v>
      </c>
      <c r="I578" s="184">
        <v>4.4607999999999999</v>
      </c>
      <c r="J578" s="184">
        <v>4.6558000000000002</v>
      </c>
      <c r="K578" s="184">
        <v>11.4998</v>
      </c>
      <c r="L578" s="184">
        <v>26.0214</v>
      </c>
      <c r="M578" s="184">
        <v>47.2196</v>
      </c>
      <c r="N578" s="184">
        <v>76.958799999999997</v>
      </c>
      <c r="O578" s="184">
        <v>16.111799999999999</v>
      </c>
      <c r="P578" s="184">
        <v>19.9711</v>
      </c>
      <c r="Q578" s="184">
        <v>18.171299999999999</v>
      </c>
      <c r="R578" s="184">
        <v>29.571300000000001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44347</v>
      </c>
      <c r="E579" s="184">
        <v>85.63</v>
      </c>
      <c r="F579" s="184">
        <v>0.48110000000000003</v>
      </c>
      <c r="G579" s="184">
        <v>0.48110000000000003</v>
      </c>
      <c r="H579" s="184">
        <v>1.6741999999999999</v>
      </c>
      <c r="I579" s="184">
        <v>4.4268000000000001</v>
      </c>
      <c r="J579" s="184">
        <v>4.5926</v>
      </c>
      <c r="K579" s="184">
        <v>11.178900000000001</v>
      </c>
      <c r="L579" s="184">
        <v>25.3</v>
      </c>
      <c r="M579" s="184">
        <v>46.0017</v>
      </c>
      <c r="N579" s="184">
        <v>75.005099999999999</v>
      </c>
      <c r="O579" s="184">
        <v>14.797599999999999</v>
      </c>
      <c r="P579" s="184">
        <v>18.493300000000001</v>
      </c>
      <c r="Q579" s="184">
        <v>19.129100000000001</v>
      </c>
      <c r="R579" s="184">
        <v>28.158200000000001</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44347</v>
      </c>
      <c r="E580" s="184">
        <v>91.63</v>
      </c>
      <c r="F580" s="184">
        <v>0.48249999999999998</v>
      </c>
      <c r="G580" s="184">
        <v>0.48249999999999998</v>
      </c>
      <c r="H580" s="184">
        <v>1.6755</v>
      </c>
      <c r="I580" s="184">
        <v>4.4336000000000002</v>
      </c>
      <c r="J580" s="184">
        <v>4.6005000000000003</v>
      </c>
      <c r="K580" s="184">
        <v>11.3095</v>
      </c>
      <c r="L580" s="184">
        <v>25.658300000000001</v>
      </c>
      <c r="M580" s="184">
        <v>46.631500000000003</v>
      </c>
      <c r="N580" s="184">
        <v>76.008499999999998</v>
      </c>
      <c r="O580" s="184">
        <v>15.5814</v>
      </c>
      <c r="P580" s="184">
        <v>19.349599999999999</v>
      </c>
      <c r="Q580" s="184">
        <v>19.788599999999999</v>
      </c>
      <c r="R580" s="184">
        <v>28.9466</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44347</v>
      </c>
      <c r="E581" s="184">
        <v>107.47</v>
      </c>
      <c r="F581" s="184">
        <v>1.0341</v>
      </c>
      <c r="G581" s="184">
        <v>1.0341</v>
      </c>
      <c r="H581" s="184">
        <v>2.1286999999999998</v>
      </c>
      <c r="I581" s="184">
        <v>4.7771999999999997</v>
      </c>
      <c r="J581" s="184">
        <v>6.9565999999999999</v>
      </c>
      <c r="K581" s="184">
        <v>8.1949000000000005</v>
      </c>
      <c r="L581" s="184">
        <v>26.569299999999998</v>
      </c>
      <c r="M581" s="184">
        <v>46.616599999999998</v>
      </c>
      <c r="N581" s="184">
        <v>71.157799999999995</v>
      </c>
      <c r="O581" s="184">
        <v>19.9436</v>
      </c>
      <c r="P581" s="184">
        <v>18.854600000000001</v>
      </c>
      <c r="Q581" s="184">
        <v>16.430700000000002</v>
      </c>
      <c r="R581" s="184">
        <v>23.439599999999999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44347</v>
      </c>
      <c r="E582" s="184">
        <v>101.21</v>
      </c>
      <c r="F582" s="184">
        <v>1.0181</v>
      </c>
      <c r="G582" s="184">
        <v>1.0181</v>
      </c>
      <c r="H582" s="184">
        <v>2.0983000000000001</v>
      </c>
      <c r="I582" s="184">
        <v>4.7180999999999997</v>
      </c>
      <c r="J582" s="184">
        <v>6.8404999999999996</v>
      </c>
      <c r="K582" s="184">
        <v>7.8537999999999997</v>
      </c>
      <c r="L582" s="184">
        <v>25.820499999999999</v>
      </c>
      <c r="M582" s="184">
        <v>45.353999999999999</v>
      </c>
      <c r="N582" s="184">
        <v>69.219200000000001</v>
      </c>
      <c r="O582" s="184">
        <v>18.7836</v>
      </c>
      <c r="P582" s="184">
        <v>17.798200000000001</v>
      </c>
      <c r="Q582" s="184">
        <v>20.245200000000001</v>
      </c>
      <c r="R582" s="184">
        <v>22.145600000000002</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44347</v>
      </c>
      <c r="E583" s="184">
        <v>76.418000000000006</v>
      </c>
      <c r="F583" s="184">
        <v>0.89649999999999996</v>
      </c>
      <c r="G583" s="184">
        <v>0.89649999999999996</v>
      </c>
      <c r="H583" s="184">
        <v>1.2521</v>
      </c>
      <c r="I583" s="184">
        <v>4.1528999999999998</v>
      </c>
      <c r="J583" s="184">
        <v>7.6627999999999998</v>
      </c>
      <c r="K583" s="184">
        <v>10.8986</v>
      </c>
      <c r="L583" s="184">
        <v>29.794799999999999</v>
      </c>
      <c r="M583" s="184">
        <v>47.876199999999997</v>
      </c>
      <c r="N583" s="184">
        <v>73.894599999999997</v>
      </c>
      <c r="O583" s="184">
        <v>17.206299999999999</v>
      </c>
      <c r="P583" s="184">
        <v>17.738199999999999</v>
      </c>
      <c r="Q583" s="184">
        <v>18.027699999999999</v>
      </c>
      <c r="R583" s="184">
        <v>21.458100000000002</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44347</v>
      </c>
      <c r="E584" s="184">
        <v>71.528000000000006</v>
      </c>
      <c r="F584" s="184">
        <v>0.88859999999999995</v>
      </c>
      <c r="G584" s="184">
        <v>0.88859999999999995</v>
      </c>
      <c r="H584" s="184">
        <v>1.2341</v>
      </c>
      <c r="I584" s="184">
        <v>4.1163999999999996</v>
      </c>
      <c r="J584" s="184">
        <v>7.5787000000000004</v>
      </c>
      <c r="K584" s="184">
        <v>10.626799999999999</v>
      </c>
      <c r="L584" s="184">
        <v>29.156199999999998</v>
      </c>
      <c r="M584" s="184">
        <v>46.817500000000003</v>
      </c>
      <c r="N584" s="184">
        <v>72.227999999999994</v>
      </c>
      <c r="O584" s="184">
        <v>16.079699999999999</v>
      </c>
      <c r="P584" s="184">
        <v>16.539100000000001</v>
      </c>
      <c r="Q584" s="184">
        <v>14.6675</v>
      </c>
      <c r="R584" s="184">
        <v>20.294899999999998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44347</v>
      </c>
      <c r="E585" s="184">
        <v>68.53</v>
      </c>
      <c r="F585" s="184">
        <v>0.72019999999999995</v>
      </c>
      <c r="G585" s="184">
        <v>0.72019999999999995</v>
      </c>
      <c r="H585" s="184">
        <v>1.0915999999999999</v>
      </c>
      <c r="I585" s="184">
        <v>4.0541</v>
      </c>
      <c r="J585" s="184">
        <v>6.1657999999999999</v>
      </c>
      <c r="K585" s="184">
        <v>6.0835999999999997</v>
      </c>
      <c r="L585" s="184">
        <v>22.244</v>
      </c>
      <c r="M585" s="184">
        <v>37.8596</v>
      </c>
      <c r="N585" s="184">
        <v>63.595100000000002</v>
      </c>
      <c r="O585" s="184">
        <v>11.8879</v>
      </c>
      <c r="P585" s="184">
        <v>13.8657</v>
      </c>
      <c r="Q585" s="184">
        <v>14.680300000000001</v>
      </c>
      <c r="R585" s="184">
        <v>15.9185</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44347</v>
      </c>
      <c r="E586" s="184">
        <v>62.09</v>
      </c>
      <c r="F586" s="184">
        <v>0.69740000000000002</v>
      </c>
      <c r="G586" s="184">
        <v>0.69740000000000002</v>
      </c>
      <c r="H586" s="184">
        <v>1.0579000000000001</v>
      </c>
      <c r="I586" s="184">
        <v>3.9685000000000001</v>
      </c>
      <c r="J586" s="184">
        <v>6.0099</v>
      </c>
      <c r="K586" s="184">
        <v>5.6132</v>
      </c>
      <c r="L586" s="184">
        <v>21.198499999999999</v>
      </c>
      <c r="M586" s="184">
        <v>36.102600000000002</v>
      </c>
      <c r="N586" s="184">
        <v>60.813299999999998</v>
      </c>
      <c r="O586" s="184">
        <v>10.0055</v>
      </c>
      <c r="P586" s="184">
        <v>12.2628</v>
      </c>
      <c r="Q586" s="184">
        <v>15.8314</v>
      </c>
      <c r="R586" s="184">
        <v>13.963200000000001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44347</v>
      </c>
      <c r="E587" s="184">
        <v>753.06230000000005</v>
      </c>
      <c r="F587" s="184">
        <v>0.82499999999999996</v>
      </c>
      <c r="G587" s="184">
        <v>0.82499999999999996</v>
      </c>
      <c r="H587" s="184">
        <v>1.7408999999999999</v>
      </c>
      <c r="I587" s="184">
        <v>4.4942000000000002</v>
      </c>
      <c r="J587" s="184">
        <v>7.6142000000000003</v>
      </c>
      <c r="K587" s="184">
        <v>7.9122000000000003</v>
      </c>
      <c r="L587" s="184">
        <v>26.093299999999999</v>
      </c>
      <c r="M587" s="184">
        <v>45.918599999999998</v>
      </c>
      <c r="N587" s="184">
        <v>73.663799999999995</v>
      </c>
      <c r="O587" s="184">
        <v>10.061199999999999</v>
      </c>
      <c r="P587" s="184">
        <v>11.6495</v>
      </c>
      <c r="Q587" s="184">
        <v>21.537199999999999</v>
      </c>
      <c r="R587" s="184">
        <v>14.063599999999999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44347</v>
      </c>
      <c r="E588" s="184">
        <v>811.66489999999999</v>
      </c>
      <c r="F588" s="184">
        <v>0.83140000000000003</v>
      </c>
      <c r="G588" s="184">
        <v>0.83140000000000003</v>
      </c>
      <c r="H588" s="184">
        <v>1.7566999999999999</v>
      </c>
      <c r="I588" s="184">
        <v>4.5263999999999998</v>
      </c>
      <c r="J588" s="184">
        <v>7.6874000000000002</v>
      </c>
      <c r="K588" s="184">
        <v>8.1501999999999999</v>
      </c>
      <c r="L588" s="184">
        <v>26.646799999999999</v>
      </c>
      <c r="M588" s="184">
        <v>46.872300000000003</v>
      </c>
      <c r="N588" s="184">
        <v>75.221000000000004</v>
      </c>
      <c r="O588" s="184">
        <v>11.1038</v>
      </c>
      <c r="P588" s="184">
        <v>12.739599999999999</v>
      </c>
      <c r="Q588" s="184">
        <v>15.4275</v>
      </c>
      <c r="R588" s="184">
        <v>15.1326</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44347</v>
      </c>
      <c r="E589" s="184">
        <v>499.56900000000002</v>
      </c>
      <c r="F589" s="184">
        <v>1.5104</v>
      </c>
      <c r="G589" s="184">
        <v>1.5104</v>
      </c>
      <c r="H589" s="184">
        <v>3.3759000000000001</v>
      </c>
      <c r="I589" s="184">
        <v>5.8707000000000003</v>
      </c>
      <c r="J589" s="184">
        <v>9.5440000000000005</v>
      </c>
      <c r="K589" s="184">
        <v>8.5686999999999998</v>
      </c>
      <c r="L589" s="184">
        <v>28.729700000000001</v>
      </c>
      <c r="M589" s="184">
        <v>44.969799999999999</v>
      </c>
      <c r="N589" s="184">
        <v>75.217299999999994</v>
      </c>
      <c r="O589" s="184">
        <v>13.988300000000001</v>
      </c>
      <c r="P589" s="184">
        <v>15.5298</v>
      </c>
      <c r="Q589" s="184">
        <v>21.108599999999999</v>
      </c>
      <c r="R589" s="184">
        <v>15.905900000000001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44347</v>
      </c>
      <c r="E590" s="184">
        <v>523.55200000000002</v>
      </c>
      <c r="F590" s="184">
        <v>1.5141</v>
      </c>
      <c r="G590" s="184">
        <v>1.5141</v>
      </c>
      <c r="H590" s="184">
        <v>3.3847999999999998</v>
      </c>
      <c r="I590" s="184">
        <v>5.8888999999999996</v>
      </c>
      <c r="J590" s="184">
        <v>9.5859000000000005</v>
      </c>
      <c r="K590" s="184">
        <v>8.6753</v>
      </c>
      <c r="L590" s="184">
        <v>28.999400000000001</v>
      </c>
      <c r="M590" s="184">
        <v>45.433900000000001</v>
      </c>
      <c r="N590" s="184">
        <v>76.004599999999996</v>
      </c>
      <c r="O590" s="184">
        <v>14.5488</v>
      </c>
      <c r="P590" s="184">
        <v>16.194099999999999</v>
      </c>
      <c r="Q590" s="184">
        <v>16.304300000000001</v>
      </c>
      <c r="R590" s="184">
        <v>16.454999999999998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44347</v>
      </c>
      <c r="E591" s="184">
        <v>2039.0037040183399</v>
      </c>
      <c r="F591" s="184">
        <v>1.2112000000000001</v>
      </c>
      <c r="G591" s="184">
        <v>1.2112000000000001</v>
      </c>
      <c r="H591" s="184">
        <v>2.0853000000000002</v>
      </c>
      <c r="I591" s="184">
        <v>4.7613000000000003</v>
      </c>
      <c r="J591" s="184">
        <v>7.0247000000000002</v>
      </c>
      <c r="K591" s="184">
        <v>7.3129999999999997</v>
      </c>
      <c r="L591" s="184">
        <v>23.5624</v>
      </c>
      <c r="M591" s="184">
        <v>33.031700000000001</v>
      </c>
      <c r="N591" s="184">
        <v>57.213200000000001</v>
      </c>
      <c r="O591" s="184">
        <v>7.0782999999999996</v>
      </c>
      <c r="P591" s="184">
        <v>11.021599999999999</v>
      </c>
      <c r="Q591" s="184">
        <v>23.510400000000001</v>
      </c>
      <c r="R591" s="184">
        <v>8.0077999999999996</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44347</v>
      </c>
      <c r="E592" s="184">
        <v>658.01199999999994</v>
      </c>
      <c r="F592" s="184">
        <v>1.216</v>
      </c>
      <c r="G592" s="184">
        <v>1.216</v>
      </c>
      <c r="H592" s="184">
        <v>2.0968</v>
      </c>
      <c r="I592" s="184">
        <v>4.7847999999999997</v>
      </c>
      <c r="J592" s="184">
        <v>7.0782999999999996</v>
      </c>
      <c r="K592" s="184">
        <v>7.4511000000000003</v>
      </c>
      <c r="L592" s="184">
        <v>23.8993</v>
      </c>
      <c r="M592" s="184">
        <v>33.603200000000001</v>
      </c>
      <c r="N592" s="184">
        <v>58.153199999999998</v>
      </c>
      <c r="O592" s="184">
        <v>7.7279999999999998</v>
      </c>
      <c r="P592" s="184">
        <v>11.7476</v>
      </c>
      <c r="Q592" s="184">
        <v>12.5067</v>
      </c>
      <c r="R592" s="184">
        <v>8.6286000000000005</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44347</v>
      </c>
      <c r="E593" s="184">
        <v>48.156399999999998</v>
      </c>
      <c r="F593" s="184">
        <v>0.76329999999999998</v>
      </c>
      <c r="G593" s="184">
        <v>0.76329999999999998</v>
      </c>
      <c r="H593" s="184">
        <v>2.0472000000000001</v>
      </c>
      <c r="I593" s="184">
        <v>4.6912000000000003</v>
      </c>
      <c r="J593" s="184">
        <v>6.4226999999999999</v>
      </c>
      <c r="K593" s="184">
        <v>6.2499000000000002</v>
      </c>
      <c r="L593" s="184">
        <v>20.326599999999999</v>
      </c>
      <c r="M593" s="184">
        <v>37.253599999999999</v>
      </c>
      <c r="N593" s="184">
        <v>62.125300000000003</v>
      </c>
      <c r="O593" s="184">
        <v>8.8600999999999992</v>
      </c>
      <c r="P593" s="184">
        <v>12.2713</v>
      </c>
      <c r="Q593" s="184">
        <v>11.5245</v>
      </c>
      <c r="R593" s="184">
        <v>13.162699999999999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44347</v>
      </c>
      <c r="E594" s="184">
        <v>51.758600000000001</v>
      </c>
      <c r="F594" s="184">
        <v>0.77349999999999997</v>
      </c>
      <c r="G594" s="184">
        <v>0.77349999999999997</v>
      </c>
      <c r="H594" s="184">
        <v>2.0714999999999999</v>
      </c>
      <c r="I594" s="184">
        <v>4.7412000000000001</v>
      </c>
      <c r="J594" s="184">
        <v>6.5353000000000003</v>
      </c>
      <c r="K594" s="184">
        <v>6.5976999999999997</v>
      </c>
      <c r="L594" s="184">
        <v>21.099699999999999</v>
      </c>
      <c r="M594" s="184">
        <v>38.5535</v>
      </c>
      <c r="N594" s="184">
        <v>64.191599999999994</v>
      </c>
      <c r="O594" s="184">
        <v>10.058299999999999</v>
      </c>
      <c r="P594" s="184">
        <v>13.332100000000001</v>
      </c>
      <c r="Q594" s="184">
        <v>14.175700000000001</v>
      </c>
      <c r="R594" s="184">
        <v>14.606</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44347</v>
      </c>
      <c r="E595" s="184">
        <v>512.20000000000005</v>
      </c>
      <c r="F595" s="184">
        <v>0.99180000000000001</v>
      </c>
      <c r="G595" s="184">
        <v>0.99180000000000001</v>
      </c>
      <c r="H595" s="184">
        <v>1.736</v>
      </c>
      <c r="I595" s="184">
        <v>4.1036000000000001</v>
      </c>
      <c r="J595" s="184">
        <v>6.6372</v>
      </c>
      <c r="K595" s="184">
        <v>6.7127999999999997</v>
      </c>
      <c r="L595" s="184">
        <v>24.632000000000001</v>
      </c>
      <c r="M595" s="184">
        <v>40.167499999999997</v>
      </c>
      <c r="N595" s="184">
        <v>63.422899999999998</v>
      </c>
      <c r="O595" s="184">
        <v>13.060700000000001</v>
      </c>
      <c r="P595" s="184">
        <v>13.903</v>
      </c>
      <c r="Q595" s="184">
        <v>19.7911</v>
      </c>
      <c r="R595" s="184">
        <v>14.927199999999999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44347</v>
      </c>
      <c r="E596" s="184">
        <v>553.16</v>
      </c>
      <c r="F596" s="184">
        <v>0.99690000000000001</v>
      </c>
      <c r="G596" s="184">
        <v>0.99690000000000001</v>
      </c>
      <c r="H596" s="184">
        <v>1.7493000000000001</v>
      </c>
      <c r="I596" s="184">
        <v>4.1340000000000003</v>
      </c>
      <c r="J596" s="184">
        <v>6.7051999999999996</v>
      </c>
      <c r="K596" s="184">
        <v>6.8536999999999999</v>
      </c>
      <c r="L596" s="184">
        <v>25.005099999999999</v>
      </c>
      <c r="M596" s="184">
        <v>40.857100000000003</v>
      </c>
      <c r="N596" s="184">
        <v>64.596699999999998</v>
      </c>
      <c r="O596" s="184">
        <v>13.9231</v>
      </c>
      <c r="P596" s="184">
        <v>14.983499999999999</v>
      </c>
      <c r="Q596" s="184">
        <v>15.962300000000001</v>
      </c>
      <c r="R596" s="184">
        <v>15.7332</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44347</v>
      </c>
      <c r="E597" s="184">
        <v>13.96</v>
      </c>
      <c r="F597" s="184">
        <v>0.94</v>
      </c>
      <c r="G597" s="184">
        <v>0.94</v>
      </c>
      <c r="H597" s="184">
        <v>2.1962000000000002</v>
      </c>
      <c r="I597" s="184">
        <v>5.3585000000000003</v>
      </c>
      <c r="J597" s="184">
        <v>8.0495000000000001</v>
      </c>
      <c r="K597" s="184">
        <v>5.4381000000000004</v>
      </c>
      <c r="L597" s="184">
        <v>20.137699999999999</v>
      </c>
      <c r="M597" s="184">
        <v>36.728700000000003</v>
      </c>
      <c r="N597" s="184">
        <v>67.386099999999999</v>
      </c>
      <c r="O597" s="184">
        <v>9.6377000000000006</v>
      </c>
      <c r="P597" s="184"/>
      <c r="Q597" s="184">
        <v>11.018000000000001</v>
      </c>
      <c r="R597" s="184">
        <v>12.4825</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44347</v>
      </c>
      <c r="E598" s="184">
        <v>14.34</v>
      </c>
      <c r="F598" s="184">
        <v>0.9859</v>
      </c>
      <c r="G598" s="184">
        <v>0.9859</v>
      </c>
      <c r="H598" s="184">
        <v>2.2096</v>
      </c>
      <c r="I598" s="184">
        <v>5.4412000000000003</v>
      </c>
      <c r="J598" s="184">
        <v>8.1448</v>
      </c>
      <c r="K598" s="184">
        <v>5.5187999999999997</v>
      </c>
      <c r="L598" s="184">
        <v>20.402999999999999</v>
      </c>
      <c r="M598" s="184">
        <v>37.093699999999998</v>
      </c>
      <c r="N598" s="184">
        <v>68.309899999999999</v>
      </c>
      <c r="O598" s="184">
        <v>10.518599999999999</v>
      </c>
      <c r="P598" s="184"/>
      <c r="Q598" s="184">
        <v>11.956099999999999</v>
      </c>
      <c r="R598" s="184">
        <v>13.032999999999999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44347</v>
      </c>
      <c r="E599" s="184">
        <v>36.71</v>
      </c>
      <c r="F599" s="184">
        <v>0.7409</v>
      </c>
      <c r="G599" s="184">
        <v>0.7409</v>
      </c>
      <c r="H599" s="184">
        <v>2.0573000000000001</v>
      </c>
      <c r="I599" s="184">
        <v>4.4381000000000004</v>
      </c>
      <c r="J599" s="184">
        <v>6.0983000000000001</v>
      </c>
      <c r="K599" s="184">
        <v>6.0983000000000001</v>
      </c>
      <c r="L599" s="184">
        <v>17.359300000000001</v>
      </c>
      <c r="M599" s="184">
        <v>34.765099999999997</v>
      </c>
      <c r="N599" s="184">
        <v>47.193300000000001</v>
      </c>
      <c r="O599" s="184">
        <v>8.0932999999999993</v>
      </c>
      <c r="P599" s="184">
        <v>12.329499999999999</v>
      </c>
      <c r="Q599" s="184">
        <v>18.331800000000001</v>
      </c>
      <c r="R599" s="184">
        <v>14.419600000000001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44347</v>
      </c>
      <c r="E600" s="184">
        <v>33.520000000000003</v>
      </c>
      <c r="F600" s="184">
        <v>0.75139999999999996</v>
      </c>
      <c r="G600" s="184">
        <v>0.75139999999999996</v>
      </c>
      <c r="H600" s="184">
        <v>2.0396000000000001</v>
      </c>
      <c r="I600" s="184">
        <v>4.3912000000000004</v>
      </c>
      <c r="J600" s="184">
        <v>5.9752999999999998</v>
      </c>
      <c r="K600" s="184">
        <v>5.8080999999999996</v>
      </c>
      <c r="L600" s="184">
        <v>16.672499999999999</v>
      </c>
      <c r="M600" s="184">
        <v>33.598999999999997</v>
      </c>
      <c r="N600" s="184">
        <v>45.423000000000002</v>
      </c>
      <c r="O600" s="184">
        <v>6.6341999999999999</v>
      </c>
      <c r="P600" s="184">
        <v>10.7416</v>
      </c>
      <c r="Q600" s="184">
        <v>16.947600000000001</v>
      </c>
      <c r="R600" s="184">
        <v>13.048</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44347</v>
      </c>
      <c r="E601" s="184">
        <v>91.44</v>
      </c>
      <c r="F601" s="184">
        <v>0.57189999999999996</v>
      </c>
      <c r="G601" s="184">
        <v>0.57189999999999996</v>
      </c>
      <c r="H601" s="184">
        <v>1.6226</v>
      </c>
      <c r="I601" s="184">
        <v>5.0309999999999997</v>
      </c>
      <c r="J601" s="184">
        <v>7.8429000000000002</v>
      </c>
      <c r="K601" s="184">
        <v>12.694100000000001</v>
      </c>
      <c r="L601" s="184">
        <v>38.252200000000002</v>
      </c>
      <c r="M601" s="184">
        <v>57.4651</v>
      </c>
      <c r="N601" s="184">
        <v>98.869100000000003</v>
      </c>
      <c r="O601" s="184">
        <v>14.0845</v>
      </c>
      <c r="P601" s="184">
        <v>18.4331</v>
      </c>
      <c r="Q601" s="184">
        <v>18.246200000000002</v>
      </c>
      <c r="R601" s="184">
        <v>21.616499999999998</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44347</v>
      </c>
      <c r="E602" s="184">
        <v>83.47</v>
      </c>
      <c r="F602" s="184">
        <v>0.56630000000000003</v>
      </c>
      <c r="G602" s="184">
        <v>0.56630000000000003</v>
      </c>
      <c r="H602" s="184">
        <v>1.5944</v>
      </c>
      <c r="I602" s="184">
        <v>4.9805000000000001</v>
      </c>
      <c r="J602" s="184">
        <v>7.7309999999999999</v>
      </c>
      <c r="K602" s="184">
        <v>12.3872</v>
      </c>
      <c r="L602" s="184">
        <v>37.489699999999999</v>
      </c>
      <c r="M602" s="184">
        <v>56.193899999999999</v>
      </c>
      <c r="N602" s="184">
        <v>96.724000000000004</v>
      </c>
      <c r="O602" s="184">
        <v>12.771699999999999</v>
      </c>
      <c r="P602" s="184">
        <v>17.075800000000001</v>
      </c>
      <c r="Q602" s="184">
        <v>18.6053</v>
      </c>
      <c r="R602" s="184">
        <v>20.2972</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44347</v>
      </c>
      <c r="E603" s="184">
        <v>12.6</v>
      </c>
      <c r="F603" s="184">
        <v>0.8</v>
      </c>
      <c r="G603" s="184">
        <v>0.8</v>
      </c>
      <c r="H603" s="184">
        <v>1.9417</v>
      </c>
      <c r="I603" s="184">
        <v>4.0461999999999998</v>
      </c>
      <c r="J603" s="184">
        <v>5.5275999999999996</v>
      </c>
      <c r="K603" s="184">
        <v>5.6161000000000003</v>
      </c>
      <c r="L603" s="184">
        <v>16.883099999999999</v>
      </c>
      <c r="M603" s="184">
        <v>30.841100000000001</v>
      </c>
      <c r="N603" s="184">
        <v>53.098399999999998</v>
      </c>
      <c r="O603" s="184">
        <v>8.9895999999999994</v>
      </c>
      <c r="P603" s="184"/>
      <c r="Q603" s="184">
        <v>6.9813999999999998</v>
      </c>
      <c r="R603" s="184">
        <v>12.231999999999999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44347</v>
      </c>
      <c r="E604" s="184">
        <v>11.89</v>
      </c>
      <c r="F604" s="184">
        <v>0.76270000000000004</v>
      </c>
      <c r="G604" s="184">
        <v>0.76270000000000004</v>
      </c>
      <c r="H604" s="184">
        <v>1.8852</v>
      </c>
      <c r="I604" s="184">
        <v>3.9336000000000002</v>
      </c>
      <c r="J604" s="184">
        <v>5.3144</v>
      </c>
      <c r="K604" s="184">
        <v>5.0353000000000003</v>
      </c>
      <c r="L604" s="184">
        <v>13.998100000000001</v>
      </c>
      <c r="M604" s="184">
        <v>27.165800000000001</v>
      </c>
      <c r="N604" s="184">
        <v>48.069699999999997</v>
      </c>
      <c r="O604" s="184">
        <v>7.0514000000000001</v>
      </c>
      <c r="P604" s="184"/>
      <c r="Q604" s="184">
        <v>5.1848000000000001</v>
      </c>
      <c r="R604" s="184">
        <v>9.7431000000000001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44347</v>
      </c>
      <c r="E605" s="184">
        <v>73.16</v>
      </c>
      <c r="F605" s="184">
        <v>1.3156000000000001</v>
      </c>
      <c r="G605" s="184">
        <v>1.3156000000000001</v>
      </c>
      <c r="H605" s="184">
        <v>2.379</v>
      </c>
      <c r="I605" s="184">
        <v>6.5075000000000003</v>
      </c>
      <c r="J605" s="184">
        <v>7.3672000000000004</v>
      </c>
      <c r="K605" s="184">
        <v>9.0962999999999994</v>
      </c>
      <c r="L605" s="184">
        <v>23.310300000000002</v>
      </c>
      <c r="M605" s="184">
        <v>39.458599999999997</v>
      </c>
      <c r="N605" s="184">
        <v>63.34</v>
      </c>
      <c r="O605" s="184">
        <v>13.469099999999999</v>
      </c>
      <c r="P605" s="184">
        <v>15.356999999999999</v>
      </c>
      <c r="Q605" s="184">
        <v>14.7873</v>
      </c>
      <c r="R605" s="184">
        <v>18.757300000000001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44347</v>
      </c>
      <c r="E606" s="184">
        <v>82.35</v>
      </c>
      <c r="F606" s="184">
        <v>1.3289</v>
      </c>
      <c r="G606" s="184">
        <v>1.3289</v>
      </c>
      <c r="H606" s="184">
        <v>2.3999000000000001</v>
      </c>
      <c r="I606" s="184">
        <v>6.5468000000000002</v>
      </c>
      <c r="J606" s="184">
        <v>7.4785000000000004</v>
      </c>
      <c r="K606" s="184">
        <v>9.4642999999999997</v>
      </c>
      <c r="L606" s="184">
        <v>24.1145</v>
      </c>
      <c r="M606" s="184">
        <v>40.793300000000002</v>
      </c>
      <c r="N606" s="184">
        <v>65.427899999999994</v>
      </c>
      <c r="O606" s="184">
        <v>14.961600000000001</v>
      </c>
      <c r="P606" s="184">
        <v>17.027799999999999</v>
      </c>
      <c r="Q606" s="184">
        <v>18.495799999999999</v>
      </c>
      <c r="R606" s="184">
        <v>20.187999999999999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44347</v>
      </c>
      <c r="E607" s="184">
        <v>14.5511</v>
      </c>
      <c r="F607" s="184">
        <v>0.71289999999999998</v>
      </c>
      <c r="G607" s="184">
        <v>0.71289999999999998</v>
      </c>
      <c r="H607" s="184">
        <v>1.6124000000000001</v>
      </c>
      <c r="I607" s="184">
        <v>5.5743</v>
      </c>
      <c r="J607" s="184">
        <v>8.3057999999999996</v>
      </c>
      <c r="K607" s="184">
        <v>10.923</v>
      </c>
      <c r="L607" s="184">
        <v>27.7791</v>
      </c>
      <c r="M607" s="184">
        <v>44.922600000000003</v>
      </c>
      <c r="N607" s="184">
        <v>71.970399999999998</v>
      </c>
      <c r="O607" s="184"/>
      <c r="P607" s="184"/>
      <c r="Q607" s="184">
        <v>26.067799999999998</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44347</v>
      </c>
      <c r="E608" s="184">
        <v>14.043900000000001</v>
      </c>
      <c r="F608" s="184">
        <v>0.69479999999999997</v>
      </c>
      <c r="G608" s="184">
        <v>0.69479999999999997</v>
      </c>
      <c r="H608" s="184">
        <v>1.5687</v>
      </c>
      <c r="I608" s="184">
        <v>5.4846000000000004</v>
      </c>
      <c r="J608" s="184">
        <v>8.1031999999999993</v>
      </c>
      <c r="K608" s="184">
        <v>10.296200000000001</v>
      </c>
      <c r="L608" s="184">
        <v>26.3611</v>
      </c>
      <c r="M608" s="184">
        <v>42.557400000000001</v>
      </c>
      <c r="N608" s="184">
        <v>68.208500000000001</v>
      </c>
      <c r="O608" s="184"/>
      <c r="P608" s="184"/>
      <c r="Q608" s="184">
        <v>23.3355</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44347</v>
      </c>
      <c r="E609" s="184">
        <v>24.557099999999998</v>
      </c>
      <c r="F609" s="184">
        <v>0.52310000000000001</v>
      </c>
      <c r="G609" s="184">
        <v>0.52310000000000001</v>
      </c>
      <c r="H609" s="184">
        <v>2.0971000000000002</v>
      </c>
      <c r="I609" s="184">
        <v>4.7881</v>
      </c>
      <c r="J609" s="184">
        <v>6.3437000000000001</v>
      </c>
      <c r="K609" s="184">
        <v>5.9743000000000004</v>
      </c>
      <c r="L609" s="184">
        <v>20.373799999999999</v>
      </c>
      <c r="M609" s="184">
        <v>42.458300000000001</v>
      </c>
      <c r="N609" s="184">
        <v>71.630799999999994</v>
      </c>
      <c r="O609" s="184">
        <v>13.6685</v>
      </c>
      <c r="P609" s="184">
        <v>16.751000000000001</v>
      </c>
      <c r="Q609" s="184">
        <v>7.0568</v>
      </c>
      <c r="R609" s="184">
        <v>18.244199999999999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44347</v>
      </c>
      <c r="E610" s="184">
        <v>26.872800000000002</v>
      </c>
      <c r="F610" s="184">
        <v>0.52929999999999999</v>
      </c>
      <c r="G610" s="184">
        <v>0.52929999999999999</v>
      </c>
      <c r="H610" s="184">
        <v>2.1118999999999999</v>
      </c>
      <c r="I610" s="184">
        <v>4.8182999999999998</v>
      </c>
      <c r="J610" s="184">
        <v>6.4112999999999998</v>
      </c>
      <c r="K610" s="184">
        <v>6.1791999999999998</v>
      </c>
      <c r="L610" s="184">
        <v>20.8293</v>
      </c>
      <c r="M610" s="184">
        <v>43.255899999999997</v>
      </c>
      <c r="N610" s="184">
        <v>72.9255</v>
      </c>
      <c r="O610" s="184">
        <v>14.521599999999999</v>
      </c>
      <c r="P610" s="184">
        <v>17.915900000000001</v>
      </c>
      <c r="Q610" s="184">
        <v>17.043199999999999</v>
      </c>
      <c r="R610" s="184">
        <v>19.130800000000001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44347</v>
      </c>
      <c r="E611" s="184">
        <v>62.758000000000003</v>
      </c>
      <c r="F611" s="184">
        <v>0.84040000000000004</v>
      </c>
      <c r="G611" s="184">
        <v>0.84040000000000004</v>
      </c>
      <c r="H611" s="184">
        <v>1.9709000000000001</v>
      </c>
      <c r="I611" s="184">
        <v>4.2717000000000001</v>
      </c>
      <c r="J611" s="184">
        <v>5.7030000000000003</v>
      </c>
      <c r="K611" s="184">
        <v>8.5835000000000008</v>
      </c>
      <c r="L611" s="184">
        <v>23.597799999999999</v>
      </c>
      <c r="M611" s="184">
        <v>42.227800000000002</v>
      </c>
      <c r="N611" s="184">
        <v>65.496700000000004</v>
      </c>
      <c r="O611" s="184">
        <v>15.2608</v>
      </c>
      <c r="P611" s="184">
        <v>15.7407</v>
      </c>
      <c r="Q611" s="184">
        <v>12.5556</v>
      </c>
      <c r="R611" s="184">
        <v>17.090399999999999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44347</v>
      </c>
      <c r="E612" s="184">
        <v>69.772000000000006</v>
      </c>
      <c r="F612" s="184">
        <v>0.85140000000000005</v>
      </c>
      <c r="G612" s="184">
        <v>0.85140000000000005</v>
      </c>
      <c r="H612" s="184">
        <v>1.9984</v>
      </c>
      <c r="I612" s="184">
        <v>4.3257000000000003</v>
      </c>
      <c r="J612" s="184">
        <v>5.8193999999999999</v>
      </c>
      <c r="K612" s="184">
        <v>8.9609000000000005</v>
      </c>
      <c r="L612" s="184">
        <v>24.443999999999999</v>
      </c>
      <c r="M612" s="184">
        <v>43.640599999999999</v>
      </c>
      <c r="N612" s="184">
        <v>67.704999999999998</v>
      </c>
      <c r="O612" s="184">
        <v>16.663599999999999</v>
      </c>
      <c r="P612" s="184">
        <v>17.242000000000001</v>
      </c>
      <c r="Q612" s="184">
        <v>15.784700000000001</v>
      </c>
      <c r="R612" s="184">
        <v>18.5717</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44347</v>
      </c>
      <c r="E613" s="184">
        <v>75.015000000000001</v>
      </c>
      <c r="F613" s="184">
        <v>0.84560000000000002</v>
      </c>
      <c r="G613" s="184">
        <v>0.84560000000000002</v>
      </c>
      <c r="H613" s="184">
        <v>1.4168000000000001</v>
      </c>
      <c r="I613" s="184">
        <v>3.3321000000000001</v>
      </c>
      <c r="J613" s="184">
        <v>5.5968999999999998</v>
      </c>
      <c r="K613" s="184">
        <v>8.6496999999999993</v>
      </c>
      <c r="L613" s="184">
        <v>20.116199999999999</v>
      </c>
      <c r="M613" s="184">
        <v>37.113900000000001</v>
      </c>
      <c r="N613" s="184">
        <v>61.774900000000002</v>
      </c>
      <c r="O613" s="184">
        <v>8.8216999999999999</v>
      </c>
      <c r="P613" s="184">
        <v>14.1135</v>
      </c>
      <c r="Q613" s="184">
        <v>14.697900000000001</v>
      </c>
      <c r="R613" s="184">
        <v>14.4245</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44347</v>
      </c>
      <c r="E614" s="184">
        <v>71.087000000000003</v>
      </c>
      <c r="F614" s="184">
        <v>0.83830000000000005</v>
      </c>
      <c r="G614" s="184">
        <v>0.83830000000000005</v>
      </c>
      <c r="H614" s="184">
        <v>1.4021999999999999</v>
      </c>
      <c r="I614" s="184">
        <v>3.3016000000000001</v>
      </c>
      <c r="J614" s="184">
        <v>5.5282999999999998</v>
      </c>
      <c r="K614" s="184">
        <v>8.4486000000000008</v>
      </c>
      <c r="L614" s="184">
        <v>19.709299999999999</v>
      </c>
      <c r="M614" s="184">
        <v>36.435499999999998</v>
      </c>
      <c r="N614" s="184">
        <v>60.721200000000003</v>
      </c>
      <c r="O614" s="184">
        <v>8.1760000000000002</v>
      </c>
      <c r="P614" s="184">
        <v>13.350099999999999</v>
      </c>
      <c r="Q614" s="184">
        <v>13.7097</v>
      </c>
      <c r="R614" s="184">
        <v>13.7422</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44347</v>
      </c>
      <c r="E615" s="184">
        <v>86.419399999999996</v>
      </c>
      <c r="F615" s="184">
        <v>0.74670000000000003</v>
      </c>
      <c r="G615" s="184">
        <v>0.74670000000000003</v>
      </c>
      <c r="H615" s="184">
        <v>1.5302</v>
      </c>
      <c r="I615" s="184">
        <v>4.2279999999999998</v>
      </c>
      <c r="J615" s="184">
        <v>5.5682999999999998</v>
      </c>
      <c r="K615" s="184">
        <v>7.0380000000000003</v>
      </c>
      <c r="L615" s="184">
        <v>16.865300000000001</v>
      </c>
      <c r="M615" s="184">
        <v>33.554699999999997</v>
      </c>
      <c r="N615" s="184">
        <v>56.389699999999998</v>
      </c>
      <c r="O615" s="184">
        <v>9.6767000000000003</v>
      </c>
      <c r="P615" s="184">
        <v>13.0098</v>
      </c>
      <c r="Q615" s="184">
        <v>9.5952000000000002</v>
      </c>
      <c r="R615" s="184">
        <v>12.9994</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44347</v>
      </c>
      <c r="E616" s="184">
        <v>94.047200000000004</v>
      </c>
      <c r="F616" s="184">
        <v>0.7571</v>
      </c>
      <c r="G616" s="184">
        <v>0.7571</v>
      </c>
      <c r="H616" s="184">
        <v>1.5549999999999999</v>
      </c>
      <c r="I616" s="184">
        <v>4.2793000000000001</v>
      </c>
      <c r="J616" s="184">
        <v>5.6833999999999998</v>
      </c>
      <c r="K616" s="184">
        <v>7.3902000000000001</v>
      </c>
      <c r="L616" s="184">
        <v>17.611499999999999</v>
      </c>
      <c r="M616" s="184">
        <v>34.808799999999998</v>
      </c>
      <c r="N616" s="184">
        <v>58.369100000000003</v>
      </c>
      <c r="O616" s="184">
        <v>10.9687</v>
      </c>
      <c r="P616" s="184">
        <v>14.3088</v>
      </c>
      <c r="Q616" s="184">
        <v>14.540900000000001</v>
      </c>
      <c r="R616" s="184">
        <v>14.333399999999999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44347</v>
      </c>
      <c r="E617" s="184">
        <v>17.611799999999999</v>
      </c>
      <c r="F617" s="184">
        <v>1.0303</v>
      </c>
      <c r="G617" s="184">
        <v>1.0303</v>
      </c>
      <c r="H617" s="184">
        <v>2.2824</v>
      </c>
      <c r="I617" s="184">
        <v>5.1595000000000004</v>
      </c>
      <c r="J617" s="184">
        <v>7.5266999999999999</v>
      </c>
      <c r="K617" s="184">
        <v>10.404299999999999</v>
      </c>
      <c r="L617" s="184">
        <v>29.693999999999999</v>
      </c>
      <c r="M617" s="184">
        <v>45.483499999999999</v>
      </c>
      <c r="N617" s="184">
        <v>71.137900000000002</v>
      </c>
      <c r="O617" s="184">
        <v>13.578799999999999</v>
      </c>
      <c r="P617" s="184"/>
      <c r="Q617" s="184">
        <v>13.0352</v>
      </c>
      <c r="R617" s="184">
        <v>18.758900000000001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44347</v>
      </c>
      <c r="E618" s="184">
        <v>16.0688</v>
      </c>
      <c r="F618" s="184">
        <v>1.0159</v>
      </c>
      <c r="G618" s="184">
        <v>1.0159</v>
      </c>
      <c r="H618" s="184">
        <v>2.2501000000000002</v>
      </c>
      <c r="I618" s="184">
        <v>5.0922000000000001</v>
      </c>
      <c r="J618" s="184">
        <v>7.3773</v>
      </c>
      <c r="K618" s="184">
        <v>9.9405000000000001</v>
      </c>
      <c r="L618" s="184">
        <v>28.630700000000001</v>
      </c>
      <c r="M618" s="184">
        <v>43.721699999999998</v>
      </c>
      <c r="N618" s="184">
        <v>68.314300000000003</v>
      </c>
      <c r="O618" s="184">
        <v>11.590999999999999</v>
      </c>
      <c r="P618" s="184"/>
      <c r="Q618" s="184">
        <v>10.813599999999999</v>
      </c>
      <c r="R618" s="184">
        <v>16.793600000000001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44347</v>
      </c>
      <c r="E619" s="184">
        <v>29.603000000000002</v>
      </c>
      <c r="F619" s="184">
        <v>0.86890000000000001</v>
      </c>
      <c r="G619" s="184">
        <v>0.86890000000000001</v>
      </c>
      <c r="H619" s="184">
        <v>1.6168</v>
      </c>
      <c r="I619" s="184">
        <v>4.4640000000000004</v>
      </c>
      <c r="J619" s="184">
        <v>7.1368999999999998</v>
      </c>
      <c r="K619" s="184">
        <v>9.3531999999999993</v>
      </c>
      <c r="L619" s="184">
        <v>26.839200000000002</v>
      </c>
      <c r="M619" s="184">
        <v>46.6511</v>
      </c>
      <c r="N619" s="184">
        <v>82.543000000000006</v>
      </c>
      <c r="O619" s="184">
        <v>20.5151</v>
      </c>
      <c r="P619" s="184">
        <v>22.974399999999999</v>
      </c>
      <c r="Q619" s="184">
        <v>22.135999999999999</v>
      </c>
      <c r="R619" s="184">
        <v>25.044</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44347</v>
      </c>
      <c r="E620" s="184">
        <v>27.364000000000001</v>
      </c>
      <c r="F620" s="184">
        <v>0.85880000000000001</v>
      </c>
      <c r="G620" s="184">
        <v>0.85880000000000001</v>
      </c>
      <c r="H620" s="184">
        <v>1.5927</v>
      </c>
      <c r="I620" s="184">
        <v>4.4108999999999998</v>
      </c>
      <c r="J620" s="184">
        <v>7.0244</v>
      </c>
      <c r="K620" s="184">
        <v>8.9634999999999998</v>
      </c>
      <c r="L620" s="184">
        <v>25.886700000000001</v>
      </c>
      <c r="M620" s="184">
        <v>45.028599999999997</v>
      </c>
      <c r="N620" s="184">
        <v>79.825199999999995</v>
      </c>
      <c r="O620" s="184">
        <v>18.690300000000001</v>
      </c>
      <c r="P620" s="184">
        <v>21.2226</v>
      </c>
      <c r="Q620" s="184">
        <v>20.378900000000002</v>
      </c>
      <c r="R620" s="184">
        <v>23.132200000000001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44347</v>
      </c>
      <c r="E621" s="184">
        <v>25.489100000000001</v>
      </c>
      <c r="F621" s="184">
        <v>1.3229</v>
      </c>
      <c r="G621" s="184">
        <v>1.3229</v>
      </c>
      <c r="H621" s="184">
        <v>1.7090000000000001</v>
      </c>
      <c r="I621" s="184">
        <v>4.8372999999999999</v>
      </c>
      <c r="J621" s="184">
        <v>6.1200999999999999</v>
      </c>
      <c r="K621" s="184">
        <v>7.3170999999999999</v>
      </c>
      <c r="L621" s="184">
        <v>24.4907</v>
      </c>
      <c r="M621" s="184">
        <v>42.609900000000003</v>
      </c>
      <c r="N621" s="184">
        <v>63.828499999999998</v>
      </c>
      <c r="O621" s="184">
        <v>10.1547</v>
      </c>
      <c r="P621" s="184">
        <v>17.0869</v>
      </c>
      <c r="Q621" s="184">
        <v>15.8446</v>
      </c>
      <c r="R621" s="184">
        <v>17.8553</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44347</v>
      </c>
      <c r="E622" s="184">
        <v>23.393899999999999</v>
      </c>
      <c r="F622" s="184">
        <v>1.3122</v>
      </c>
      <c r="G622" s="184">
        <v>1.3122</v>
      </c>
      <c r="H622" s="184">
        <v>1.6839</v>
      </c>
      <c r="I622" s="184">
        <v>4.7855999999999996</v>
      </c>
      <c r="J622" s="184">
        <v>6.0034000000000001</v>
      </c>
      <c r="K622" s="184">
        <v>6.9615999999999998</v>
      </c>
      <c r="L622" s="184">
        <v>23.6706</v>
      </c>
      <c r="M622" s="184">
        <v>41.195</v>
      </c>
      <c r="N622" s="184">
        <v>61.597999999999999</v>
      </c>
      <c r="O622" s="184">
        <v>8.7231000000000005</v>
      </c>
      <c r="P622" s="184">
        <v>15.525</v>
      </c>
      <c r="Q622" s="184">
        <v>14.293100000000001</v>
      </c>
      <c r="R622" s="184">
        <v>16.2881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44347</v>
      </c>
      <c r="E623" s="184">
        <v>19.707799999999999</v>
      </c>
      <c r="F623" s="184">
        <v>0.80200000000000005</v>
      </c>
      <c r="G623" s="184">
        <v>0.80200000000000005</v>
      </c>
      <c r="H623" s="184">
        <v>2.0436999999999999</v>
      </c>
      <c r="I623" s="184">
        <v>4.016</v>
      </c>
      <c r="J623" s="184">
        <v>5.5406000000000004</v>
      </c>
      <c r="K623" s="184">
        <v>5.0282</v>
      </c>
      <c r="L623" s="184">
        <v>19.084</v>
      </c>
      <c r="M623" s="184">
        <v>34.998800000000003</v>
      </c>
      <c r="N623" s="184">
        <v>57.346400000000003</v>
      </c>
      <c r="O623" s="184">
        <v>10.4239</v>
      </c>
      <c r="P623" s="184">
        <v>13.351000000000001</v>
      </c>
      <c r="Q623" s="184">
        <v>13.3293</v>
      </c>
      <c r="R623" s="184">
        <v>12.2163</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44347</v>
      </c>
      <c r="E624" s="184">
        <v>17.9863</v>
      </c>
      <c r="F624" s="184">
        <v>0.78559999999999997</v>
      </c>
      <c r="G624" s="184">
        <v>0.78559999999999997</v>
      </c>
      <c r="H624" s="184">
        <v>2.0047999999999999</v>
      </c>
      <c r="I624" s="184">
        <v>3.9369999999999998</v>
      </c>
      <c r="J624" s="184">
        <v>5.3635999999999999</v>
      </c>
      <c r="K624" s="184">
        <v>4.4950000000000001</v>
      </c>
      <c r="L624" s="184">
        <v>17.898099999999999</v>
      </c>
      <c r="M624" s="184">
        <v>33.0062</v>
      </c>
      <c r="N624" s="184">
        <v>54.304099999999998</v>
      </c>
      <c r="O624" s="184">
        <v>8.4934999999999992</v>
      </c>
      <c r="P624" s="184">
        <v>11.448600000000001</v>
      </c>
      <c r="Q624" s="184">
        <v>11.434699999999999</v>
      </c>
      <c r="R624" s="184">
        <v>10.2828</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44347</v>
      </c>
      <c r="E625" s="184">
        <v>66.554100000000005</v>
      </c>
      <c r="F625" s="184">
        <v>0.73099999999999998</v>
      </c>
      <c r="G625" s="184">
        <v>0.73099999999999998</v>
      </c>
      <c r="H625" s="184">
        <v>1.6059000000000001</v>
      </c>
      <c r="I625" s="184">
        <v>3.7559</v>
      </c>
      <c r="J625" s="184">
        <v>6.1981999999999999</v>
      </c>
      <c r="K625" s="184">
        <v>8.1089000000000002</v>
      </c>
      <c r="L625" s="184">
        <v>29.627700000000001</v>
      </c>
      <c r="M625" s="184">
        <v>45.892800000000001</v>
      </c>
      <c r="N625" s="184">
        <v>73.831800000000001</v>
      </c>
      <c r="O625" s="184">
        <v>5.1860999999999997</v>
      </c>
      <c r="P625" s="184">
        <v>8.5486000000000004</v>
      </c>
      <c r="Q625" s="184">
        <v>12.8306</v>
      </c>
      <c r="R625" s="184">
        <v>8.1087000000000007</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44347</v>
      </c>
      <c r="E626" s="184">
        <v>70.988500000000002</v>
      </c>
      <c r="F626" s="184">
        <v>0.73580000000000001</v>
      </c>
      <c r="G626" s="184">
        <v>0.73580000000000001</v>
      </c>
      <c r="H626" s="184">
        <v>1.6181000000000001</v>
      </c>
      <c r="I626" s="184">
        <v>3.7833000000000001</v>
      </c>
      <c r="J626" s="184">
        <v>6.2602000000000002</v>
      </c>
      <c r="K626" s="184">
        <v>8.3103999999999996</v>
      </c>
      <c r="L626" s="184">
        <v>30.103300000000001</v>
      </c>
      <c r="M626" s="184">
        <v>46.676200000000001</v>
      </c>
      <c r="N626" s="184">
        <v>75.079700000000003</v>
      </c>
      <c r="O626" s="184">
        <v>5.9710999999999999</v>
      </c>
      <c r="P626" s="184">
        <v>9.4390999999999998</v>
      </c>
      <c r="Q626" s="184">
        <v>13.3118</v>
      </c>
      <c r="R626" s="184">
        <v>8.8606999999999996</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44347</v>
      </c>
      <c r="E627" s="184">
        <v>16.224599999999999</v>
      </c>
      <c r="F627" s="184">
        <v>0.56899999999999995</v>
      </c>
      <c r="G627" s="184">
        <v>0.56899999999999995</v>
      </c>
      <c r="H627" s="184">
        <v>1.788</v>
      </c>
      <c r="I627" s="184">
        <v>3.1456</v>
      </c>
      <c r="J627" s="184">
        <v>6.8512000000000004</v>
      </c>
      <c r="K627" s="184">
        <v>11.539899999999999</v>
      </c>
      <c r="L627" s="184">
        <v>22.263400000000001</v>
      </c>
      <c r="M627" s="184">
        <v>36.4788</v>
      </c>
      <c r="N627" s="184">
        <v>66.997100000000003</v>
      </c>
      <c r="O627" s="184"/>
      <c r="P627" s="184"/>
      <c r="Q627" s="184">
        <v>29.811699999999998</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44347</v>
      </c>
      <c r="E628" s="184">
        <v>15.8637</v>
      </c>
      <c r="F628" s="184">
        <v>0.55779999999999996</v>
      </c>
      <c r="G628" s="184">
        <v>0.55779999999999996</v>
      </c>
      <c r="H628" s="184">
        <v>1.7621</v>
      </c>
      <c r="I628" s="184">
        <v>3.0939999999999999</v>
      </c>
      <c r="J628" s="184">
        <v>6.7328000000000001</v>
      </c>
      <c r="K628" s="184">
        <v>11.192299999999999</v>
      </c>
      <c r="L628" s="184">
        <v>21.526499999999999</v>
      </c>
      <c r="M628" s="184">
        <v>35.269199999999998</v>
      </c>
      <c r="N628" s="184">
        <v>64.997699999999995</v>
      </c>
      <c r="O628" s="184"/>
      <c r="P628" s="184"/>
      <c r="Q628" s="184">
        <v>28.2469</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44347</v>
      </c>
      <c r="E629" s="184">
        <v>22.09</v>
      </c>
      <c r="F629" s="184">
        <v>0.63780000000000003</v>
      </c>
      <c r="G629" s="184">
        <v>0.63780000000000003</v>
      </c>
      <c r="H629" s="184">
        <v>1.6099000000000001</v>
      </c>
      <c r="I629" s="184">
        <v>4.2965</v>
      </c>
      <c r="J629" s="184">
        <v>8.4970999999999997</v>
      </c>
      <c r="K629" s="184">
        <v>11.5093</v>
      </c>
      <c r="L629" s="184">
        <v>30.1709</v>
      </c>
      <c r="M629" s="184">
        <v>45.904899999999998</v>
      </c>
      <c r="N629" s="184">
        <v>72.174599999999998</v>
      </c>
      <c r="O629" s="184">
        <v>14.997299999999999</v>
      </c>
      <c r="P629" s="184">
        <v>16.543700000000001</v>
      </c>
      <c r="Q629" s="184">
        <v>15.578900000000001</v>
      </c>
      <c r="R629" s="184">
        <v>19.351199999999999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44347</v>
      </c>
      <c r="E630" s="184">
        <v>20.49</v>
      </c>
      <c r="F630" s="184">
        <v>0.63849999999999996</v>
      </c>
      <c r="G630" s="184">
        <v>0.63849999999999996</v>
      </c>
      <c r="H630" s="184">
        <v>1.5865</v>
      </c>
      <c r="I630" s="184">
        <v>4.2747999999999999</v>
      </c>
      <c r="J630" s="184">
        <v>8.3553999999999995</v>
      </c>
      <c r="K630" s="184">
        <v>11.1774</v>
      </c>
      <c r="L630" s="184">
        <v>29.437799999999999</v>
      </c>
      <c r="M630" s="184">
        <v>44.703400000000002</v>
      </c>
      <c r="N630" s="184">
        <v>70.182699999999997</v>
      </c>
      <c r="O630" s="184">
        <v>13.282</v>
      </c>
      <c r="P630" s="184">
        <v>14.8499</v>
      </c>
      <c r="Q630" s="184">
        <v>14.0022</v>
      </c>
      <c r="R630" s="184">
        <v>17.795999999999999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44347</v>
      </c>
      <c r="E631" s="184">
        <v>782.82402454764303</v>
      </c>
      <c r="F631" s="184">
        <v>0.96660000000000001</v>
      </c>
      <c r="G631" s="184">
        <v>0.96660000000000001</v>
      </c>
      <c r="H631" s="184">
        <v>2.3271999999999999</v>
      </c>
      <c r="I631" s="184">
        <v>4.6407999999999996</v>
      </c>
      <c r="J631" s="184">
        <v>7.7117000000000004</v>
      </c>
      <c r="K631" s="184">
        <v>7.7424999999999997</v>
      </c>
      <c r="L631" s="184">
        <v>23.5379</v>
      </c>
      <c r="M631" s="184">
        <v>40.608699999999999</v>
      </c>
      <c r="N631" s="184">
        <v>67.475800000000007</v>
      </c>
      <c r="O631" s="184">
        <v>10.0555</v>
      </c>
      <c r="P631" s="184">
        <v>11.8012</v>
      </c>
      <c r="Q631" s="184">
        <v>18.903400000000001</v>
      </c>
      <c r="R631" s="184">
        <v>14.9575</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44347</v>
      </c>
      <c r="E632" s="184">
        <v>276.14</v>
      </c>
      <c r="F632" s="184">
        <v>0.97260000000000002</v>
      </c>
      <c r="G632" s="184">
        <v>0.97260000000000002</v>
      </c>
      <c r="H632" s="184">
        <v>2.3384999999999998</v>
      </c>
      <c r="I632" s="184">
        <v>4.6619000000000002</v>
      </c>
      <c r="J632" s="184">
        <v>7.7534999999999998</v>
      </c>
      <c r="K632" s="184">
        <v>7.8587999999999996</v>
      </c>
      <c r="L632" s="184">
        <v>23.796299999999999</v>
      </c>
      <c r="M632" s="184">
        <v>41.038899999999998</v>
      </c>
      <c r="N632" s="184">
        <v>68.173000000000002</v>
      </c>
      <c r="O632" s="184">
        <v>10.488899999999999</v>
      </c>
      <c r="P632" s="184">
        <v>12.3317</v>
      </c>
      <c r="Q632" s="184">
        <v>12.5815</v>
      </c>
      <c r="R632" s="184">
        <v>15.382</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44347</v>
      </c>
      <c r="E633" s="184">
        <v>427.19133891635499</v>
      </c>
      <c r="F633" s="184">
        <v>0.95179999999999998</v>
      </c>
      <c r="G633" s="184">
        <v>0.95179999999999998</v>
      </c>
      <c r="H633" s="184">
        <v>2.3233000000000001</v>
      </c>
      <c r="I633" s="184">
        <v>4.6333000000000002</v>
      </c>
      <c r="J633" s="184">
        <v>7.7054999999999998</v>
      </c>
      <c r="K633" s="184">
        <v>7.7301000000000002</v>
      </c>
      <c r="L633" s="184">
        <v>23.501999999999999</v>
      </c>
      <c r="M633" s="184">
        <v>40.332000000000001</v>
      </c>
      <c r="N633" s="184">
        <v>66.680400000000006</v>
      </c>
      <c r="O633" s="184">
        <v>10.0671</v>
      </c>
      <c r="P633" s="184">
        <v>15.1149</v>
      </c>
      <c r="Q633" s="184">
        <v>16.0779</v>
      </c>
      <c r="R633" s="184">
        <v>15.2288</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44347</v>
      </c>
      <c r="E634" s="184">
        <v>295.83</v>
      </c>
      <c r="F634" s="184">
        <v>0.95899999999999996</v>
      </c>
      <c r="G634" s="184">
        <v>0.95899999999999996</v>
      </c>
      <c r="H634" s="184">
        <v>2.335</v>
      </c>
      <c r="I634" s="184">
        <v>4.6593</v>
      </c>
      <c r="J634" s="184">
        <v>7.7548000000000004</v>
      </c>
      <c r="K634" s="184">
        <v>7.8804999999999996</v>
      </c>
      <c r="L634" s="184">
        <v>23.830100000000002</v>
      </c>
      <c r="M634" s="184">
        <v>40.878100000000003</v>
      </c>
      <c r="N634" s="184">
        <v>67.552099999999996</v>
      </c>
      <c r="O634" s="184">
        <v>10.7188</v>
      </c>
      <c r="P634" s="184">
        <v>15.7174</v>
      </c>
      <c r="Q634" s="184">
        <v>15.8606</v>
      </c>
      <c r="R634" s="184">
        <v>15.7951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44347</v>
      </c>
      <c r="E635" s="184">
        <v>189.37379999999999</v>
      </c>
      <c r="F635" s="184">
        <v>1.1937</v>
      </c>
      <c r="G635" s="184">
        <v>1.1937</v>
      </c>
      <c r="H635" s="184">
        <v>1.9967999999999999</v>
      </c>
      <c r="I635" s="184">
        <v>3.5701999999999998</v>
      </c>
      <c r="J635" s="184">
        <v>10.7644</v>
      </c>
      <c r="K635" s="184">
        <v>25.055299999999999</v>
      </c>
      <c r="L635" s="184">
        <v>52.861600000000003</v>
      </c>
      <c r="M635" s="184">
        <v>72.410499999999999</v>
      </c>
      <c r="N635" s="184">
        <v>127.2007</v>
      </c>
      <c r="O635" s="184">
        <v>28.021100000000001</v>
      </c>
      <c r="P635" s="184">
        <v>23.133700000000001</v>
      </c>
      <c r="Q635" s="184">
        <v>14.8962</v>
      </c>
      <c r="R635" s="184">
        <v>40.331099999999999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44347</v>
      </c>
      <c r="E636" s="184">
        <v>199.98179999999999</v>
      </c>
      <c r="F636" s="184">
        <v>1.2126999999999999</v>
      </c>
      <c r="G636" s="184">
        <v>1.2126999999999999</v>
      </c>
      <c r="H636" s="184">
        <v>2.0415000000000001</v>
      </c>
      <c r="I636" s="184">
        <v>3.6568999999999998</v>
      </c>
      <c r="J636" s="184">
        <v>10.9999</v>
      </c>
      <c r="K636" s="184">
        <v>25.7775</v>
      </c>
      <c r="L636" s="184">
        <v>54.577100000000002</v>
      </c>
      <c r="M636" s="184">
        <v>75.13</v>
      </c>
      <c r="N636" s="184">
        <v>131.9025</v>
      </c>
      <c r="O636" s="184">
        <v>29.873200000000001</v>
      </c>
      <c r="P636" s="184">
        <v>24.252500000000001</v>
      </c>
      <c r="Q636" s="184">
        <v>21.426600000000001</v>
      </c>
      <c r="R636" s="184">
        <v>42.956899999999997</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44347</v>
      </c>
      <c r="E637" s="184">
        <v>71.28</v>
      </c>
      <c r="F637" s="184">
        <v>0.49340000000000001</v>
      </c>
      <c r="G637" s="184">
        <v>0.49340000000000001</v>
      </c>
      <c r="H637" s="184">
        <v>1.3795999999999999</v>
      </c>
      <c r="I637" s="184">
        <v>4.0888</v>
      </c>
      <c r="J637" s="184">
        <v>6.8505000000000003</v>
      </c>
      <c r="K637" s="184">
        <v>9.2414000000000005</v>
      </c>
      <c r="L637" s="184">
        <v>24.376200000000001</v>
      </c>
      <c r="M637" s="184">
        <v>45.528799999999997</v>
      </c>
      <c r="N637" s="184">
        <v>70.281899999999993</v>
      </c>
      <c r="O637" s="184">
        <v>11.124000000000001</v>
      </c>
      <c r="P637" s="184">
        <v>11.8751</v>
      </c>
      <c r="Q637" s="184">
        <v>17.096900000000002</v>
      </c>
      <c r="R637" s="184">
        <v>12.882899999999999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44347</v>
      </c>
      <c r="E638" s="184">
        <v>70.239999999999995</v>
      </c>
      <c r="F638" s="184">
        <v>0.4864</v>
      </c>
      <c r="G638" s="184">
        <v>0.4864</v>
      </c>
      <c r="H638" s="184">
        <v>1.371</v>
      </c>
      <c r="I638" s="184">
        <v>4.0747</v>
      </c>
      <c r="J638" s="184">
        <v>6.8127000000000004</v>
      </c>
      <c r="K638" s="184">
        <v>9.1021999999999998</v>
      </c>
      <c r="L638" s="184">
        <v>24.077000000000002</v>
      </c>
      <c r="M638" s="184">
        <v>45.004100000000001</v>
      </c>
      <c r="N638" s="184">
        <v>69.4572</v>
      </c>
      <c r="O638" s="184">
        <v>10.6595</v>
      </c>
      <c r="P638" s="184">
        <v>11.5031</v>
      </c>
      <c r="Q638" s="184">
        <v>16.763500000000001</v>
      </c>
      <c r="R638" s="184">
        <v>12.3286</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44347</v>
      </c>
      <c r="E639" s="184">
        <v>205.81890000000001</v>
      </c>
      <c r="F639" s="184">
        <v>0.62560000000000004</v>
      </c>
      <c r="G639" s="184">
        <v>0.62560000000000004</v>
      </c>
      <c r="H639" s="184">
        <v>1.3804000000000001</v>
      </c>
      <c r="I639" s="184">
        <v>4.2317</v>
      </c>
      <c r="J639" s="184">
        <v>7.0670000000000002</v>
      </c>
      <c r="K639" s="184">
        <v>8.3673999999999999</v>
      </c>
      <c r="L639" s="184">
        <v>24.761900000000001</v>
      </c>
      <c r="M639" s="184">
        <v>38.871499999999997</v>
      </c>
      <c r="N639" s="184">
        <v>66.688500000000005</v>
      </c>
      <c r="O639" s="184">
        <v>12.608700000000001</v>
      </c>
      <c r="P639" s="184">
        <v>12.8089</v>
      </c>
      <c r="Q639" s="184">
        <v>14.1517</v>
      </c>
      <c r="R639" s="184">
        <v>16.4346</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44347</v>
      </c>
      <c r="E640" s="184">
        <v>607.56425824452799</v>
      </c>
      <c r="F640" s="184">
        <v>0.62119999999999997</v>
      </c>
      <c r="G640" s="184">
        <v>0.62119999999999997</v>
      </c>
      <c r="H640" s="184">
        <v>1.3698999999999999</v>
      </c>
      <c r="I640" s="184">
        <v>4.2088999999999999</v>
      </c>
      <c r="J640" s="184">
        <v>7.0117000000000003</v>
      </c>
      <c r="K640" s="184">
        <v>8.1874000000000002</v>
      </c>
      <c r="L640" s="184">
        <v>24.353899999999999</v>
      </c>
      <c r="M640" s="184">
        <v>38.215600000000002</v>
      </c>
      <c r="N640" s="184">
        <v>65.650800000000004</v>
      </c>
      <c r="O640" s="184">
        <v>11.894</v>
      </c>
      <c r="P640" s="184">
        <v>12.0768</v>
      </c>
      <c r="Q640" s="184">
        <v>15.6854</v>
      </c>
      <c r="R640" s="184">
        <v>15.7102</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44347</v>
      </c>
      <c r="E641" s="184">
        <v>21.250900000000001</v>
      </c>
      <c r="F641" s="184">
        <v>0.48370000000000002</v>
      </c>
      <c r="G641" s="184">
        <v>0.48370000000000002</v>
      </c>
      <c r="H641" s="184">
        <v>0.50039999999999996</v>
      </c>
      <c r="I641" s="184">
        <v>3.5594000000000001</v>
      </c>
      <c r="J641" s="184">
        <v>4.4932999999999996</v>
      </c>
      <c r="K641" s="184">
        <v>10.5206</v>
      </c>
      <c r="L641" s="184">
        <v>27.373699999999999</v>
      </c>
      <c r="M641" s="184">
        <v>47.494799999999998</v>
      </c>
      <c r="N641" s="184">
        <v>88.875100000000003</v>
      </c>
      <c r="O641" s="184">
        <v>15.011100000000001</v>
      </c>
      <c r="P641" s="184">
        <v>15.978300000000001</v>
      </c>
      <c r="Q641" s="184">
        <v>12.768800000000001</v>
      </c>
      <c r="R641" s="184">
        <v>23.698499999999999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44347</v>
      </c>
      <c r="E642" s="184">
        <v>20.735099999999999</v>
      </c>
      <c r="F642" s="184">
        <v>0.48070000000000002</v>
      </c>
      <c r="G642" s="184">
        <v>0.48070000000000002</v>
      </c>
      <c r="H642" s="184">
        <v>0.49340000000000001</v>
      </c>
      <c r="I642" s="184">
        <v>3.5455999999999999</v>
      </c>
      <c r="J642" s="184">
        <v>4.4626000000000001</v>
      </c>
      <c r="K642" s="184">
        <v>10.4217</v>
      </c>
      <c r="L642" s="184">
        <v>27.145199999999999</v>
      </c>
      <c r="M642" s="184">
        <v>47.103400000000001</v>
      </c>
      <c r="N642" s="184">
        <v>88.204899999999995</v>
      </c>
      <c r="O642" s="184">
        <v>14.357900000000001</v>
      </c>
      <c r="P642" s="184">
        <v>15.4902</v>
      </c>
      <c r="Q642" s="184">
        <v>12.330299999999999</v>
      </c>
      <c r="R642" s="184">
        <v>23.2652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44347</v>
      </c>
      <c r="E643" s="184">
        <v>22.4907</v>
      </c>
      <c r="F643" s="184">
        <v>0.48120000000000002</v>
      </c>
      <c r="G643" s="184">
        <v>0.48120000000000002</v>
      </c>
      <c r="H643" s="184">
        <v>0.66779999999999995</v>
      </c>
      <c r="I643" s="184">
        <v>3.6724000000000001</v>
      </c>
      <c r="J643" s="184">
        <v>4.4816000000000003</v>
      </c>
      <c r="K643" s="184">
        <v>10.3405</v>
      </c>
      <c r="L643" s="184">
        <v>26.616900000000001</v>
      </c>
      <c r="M643" s="184">
        <v>46.683599999999998</v>
      </c>
      <c r="N643" s="184">
        <v>86.062700000000007</v>
      </c>
      <c r="O643" s="184">
        <v>16.388999999999999</v>
      </c>
      <c r="P643" s="184">
        <v>17.2607</v>
      </c>
      <c r="Q643" s="184">
        <v>13.9938</v>
      </c>
      <c r="R643" s="184">
        <v>25.1846</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44347</v>
      </c>
      <c r="E644" s="184">
        <v>21.951000000000001</v>
      </c>
      <c r="F644" s="184">
        <v>0.47789999999999999</v>
      </c>
      <c r="G644" s="184">
        <v>0.47789999999999999</v>
      </c>
      <c r="H644" s="184">
        <v>0.66080000000000005</v>
      </c>
      <c r="I644" s="184">
        <v>3.6583000000000001</v>
      </c>
      <c r="J644" s="184">
        <v>4.4504999999999999</v>
      </c>
      <c r="K644" s="184">
        <v>10.241199999999999</v>
      </c>
      <c r="L644" s="184">
        <v>26.3934</v>
      </c>
      <c r="M644" s="184">
        <v>46.3</v>
      </c>
      <c r="N644" s="184">
        <v>85.409499999999994</v>
      </c>
      <c r="O644" s="184">
        <v>15.7318</v>
      </c>
      <c r="P644" s="184">
        <v>16.7804</v>
      </c>
      <c r="Q644" s="184">
        <v>13.5463</v>
      </c>
      <c r="R644" s="184">
        <v>24.7529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44347</v>
      </c>
      <c r="E645" s="184">
        <v>22.242899999999999</v>
      </c>
      <c r="F645" s="184">
        <v>0.50609999999999999</v>
      </c>
      <c r="G645" s="184">
        <v>0.50609999999999999</v>
      </c>
      <c r="H645" s="184">
        <v>0.39360000000000001</v>
      </c>
      <c r="I645" s="184">
        <v>3.6389999999999998</v>
      </c>
      <c r="J645" s="184">
        <v>4.67</v>
      </c>
      <c r="K645" s="184">
        <v>10.555</v>
      </c>
      <c r="L645" s="184">
        <v>27.3504</v>
      </c>
      <c r="M645" s="184">
        <v>47.743299999999998</v>
      </c>
      <c r="N645" s="184">
        <v>86.907300000000006</v>
      </c>
      <c r="O645" s="184">
        <v>17.763000000000002</v>
      </c>
      <c r="P645" s="184">
        <v>16.338100000000001</v>
      </c>
      <c r="Q645" s="184">
        <v>16.723099999999999</v>
      </c>
      <c r="R645" s="184">
        <v>24.880600000000001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44347</v>
      </c>
      <c r="E646" s="184">
        <v>21.2258</v>
      </c>
      <c r="F646" s="184">
        <v>0.50239999999999996</v>
      </c>
      <c r="G646" s="184">
        <v>0.50239999999999996</v>
      </c>
      <c r="H646" s="184">
        <v>0.38500000000000001</v>
      </c>
      <c r="I646" s="184">
        <v>3.6214</v>
      </c>
      <c r="J646" s="184">
        <v>4.6302000000000003</v>
      </c>
      <c r="K646" s="184">
        <v>10.4274</v>
      </c>
      <c r="L646" s="184">
        <v>27.0504</v>
      </c>
      <c r="M646" s="184">
        <v>47.218400000000003</v>
      </c>
      <c r="N646" s="184">
        <v>86.003600000000006</v>
      </c>
      <c r="O646" s="184">
        <v>16.981999999999999</v>
      </c>
      <c r="P646" s="184">
        <v>15.3063</v>
      </c>
      <c r="Q646" s="184">
        <v>15.671099999999999</v>
      </c>
      <c r="R646" s="184">
        <v>24.277699999999999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44347</v>
      </c>
      <c r="E647" s="184">
        <v>23.744499999999999</v>
      </c>
      <c r="F647" s="184">
        <v>0.26519999999999999</v>
      </c>
      <c r="G647" s="184">
        <v>0.26519999999999999</v>
      </c>
      <c r="H647" s="184">
        <v>1.2261</v>
      </c>
      <c r="I647" s="184">
        <v>4.2885</v>
      </c>
      <c r="J647" s="184">
        <v>7.8285999999999998</v>
      </c>
      <c r="K647" s="184">
        <v>14.918699999999999</v>
      </c>
      <c r="L647" s="184">
        <v>35.398899999999998</v>
      </c>
      <c r="M647" s="184">
        <v>55.5578</v>
      </c>
      <c r="N647" s="184">
        <v>98.004499999999993</v>
      </c>
      <c r="O647" s="184">
        <v>21.718800000000002</v>
      </c>
      <c r="P647" s="184"/>
      <c r="Q647" s="184">
        <v>23.0456</v>
      </c>
      <c r="R647" s="184">
        <v>33.633400000000002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44347</v>
      </c>
      <c r="E648" s="184">
        <v>23.038900000000002</v>
      </c>
      <c r="F648" s="184">
        <v>0.26150000000000001</v>
      </c>
      <c r="G648" s="184">
        <v>0.26150000000000001</v>
      </c>
      <c r="H648" s="184">
        <v>1.2174</v>
      </c>
      <c r="I648" s="184">
        <v>4.2701000000000002</v>
      </c>
      <c r="J648" s="184">
        <v>7.7873999999999999</v>
      </c>
      <c r="K648" s="184">
        <v>14.7864</v>
      </c>
      <c r="L648" s="184">
        <v>35.080399999999997</v>
      </c>
      <c r="M648" s="184">
        <v>55.005299999999998</v>
      </c>
      <c r="N648" s="184">
        <v>97.045000000000002</v>
      </c>
      <c r="O648" s="184">
        <v>20.942299999999999</v>
      </c>
      <c r="P648" s="184"/>
      <c r="Q648" s="184">
        <v>22.1586</v>
      </c>
      <c r="R648" s="184">
        <v>32.978299999999997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44347</v>
      </c>
      <c r="E649" s="184">
        <v>14.6114</v>
      </c>
      <c r="F649" s="184">
        <v>0.84199999999999997</v>
      </c>
      <c r="G649" s="184">
        <v>0.84199999999999997</v>
      </c>
      <c r="H649" s="184">
        <v>1.716</v>
      </c>
      <c r="I649" s="184">
        <v>5.202</v>
      </c>
      <c r="J649" s="184">
        <v>6.7686999999999999</v>
      </c>
      <c r="K649" s="184">
        <v>8.6655999999999995</v>
      </c>
      <c r="L649" s="184">
        <v>23.915700000000001</v>
      </c>
      <c r="M649" s="184">
        <v>39.460299999999997</v>
      </c>
      <c r="N649" s="184">
        <v>63.729700000000001</v>
      </c>
      <c r="O649" s="184">
        <v>13.0657</v>
      </c>
      <c r="P649" s="184"/>
      <c r="Q649" s="184">
        <v>12.661799999999999</v>
      </c>
      <c r="R649" s="184">
        <v>17.765999999999998</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44347</v>
      </c>
      <c r="E650" s="184">
        <v>14.2828</v>
      </c>
      <c r="F650" s="184">
        <v>0.8387</v>
      </c>
      <c r="G650" s="184">
        <v>0.8387</v>
      </c>
      <c r="H650" s="184">
        <v>1.7091000000000001</v>
      </c>
      <c r="I650" s="184">
        <v>5.1860999999999997</v>
      </c>
      <c r="J650" s="184">
        <v>6.7321999999999997</v>
      </c>
      <c r="K650" s="184">
        <v>8.5715000000000003</v>
      </c>
      <c r="L650" s="184">
        <v>23.689499999999999</v>
      </c>
      <c r="M650" s="184">
        <v>39.005400000000002</v>
      </c>
      <c r="N650" s="184">
        <v>62.941499999999998</v>
      </c>
      <c r="O650" s="184">
        <v>12.2972</v>
      </c>
      <c r="P650" s="184"/>
      <c r="Q650" s="184">
        <v>11.859</v>
      </c>
      <c r="R650" s="184">
        <v>17.1357</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44347</v>
      </c>
      <c r="E651" s="184">
        <v>16.067</v>
      </c>
      <c r="F651" s="184">
        <v>0.42749999999999999</v>
      </c>
      <c r="G651" s="184">
        <v>0.42749999999999999</v>
      </c>
      <c r="H651" s="184">
        <v>1.5811999999999999</v>
      </c>
      <c r="I651" s="184">
        <v>5.52</v>
      </c>
      <c r="J651" s="184">
        <v>8.7644000000000002</v>
      </c>
      <c r="K651" s="184">
        <v>10.4367</v>
      </c>
      <c r="L651" s="184">
        <v>26.189900000000002</v>
      </c>
      <c r="M651" s="184">
        <v>44.526400000000002</v>
      </c>
      <c r="N651" s="184">
        <v>72.724400000000003</v>
      </c>
      <c r="O651" s="184"/>
      <c r="P651" s="184"/>
      <c r="Q651" s="184">
        <v>17.938400000000001</v>
      </c>
      <c r="R651" s="184">
        <v>20.809000000000001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44347</v>
      </c>
      <c r="E652" s="184">
        <v>15.710100000000001</v>
      </c>
      <c r="F652" s="184">
        <v>0.42380000000000001</v>
      </c>
      <c r="G652" s="184">
        <v>0.42380000000000001</v>
      </c>
      <c r="H652" s="184">
        <v>1.573</v>
      </c>
      <c r="I652" s="184">
        <v>5.5034999999999998</v>
      </c>
      <c r="J652" s="184">
        <v>8.7271999999999998</v>
      </c>
      <c r="K652" s="184">
        <v>10.3416</v>
      </c>
      <c r="L652" s="184">
        <v>25.945799999999998</v>
      </c>
      <c r="M652" s="184">
        <v>44.022300000000001</v>
      </c>
      <c r="N652" s="184">
        <v>71.8322</v>
      </c>
      <c r="O652" s="184"/>
      <c r="P652" s="184"/>
      <c r="Q652" s="184">
        <v>17.020099999999999</v>
      </c>
      <c r="R652" s="184">
        <v>20.090499999999999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44347</v>
      </c>
      <c r="E653" s="184">
        <v>66.197100000000006</v>
      </c>
      <c r="F653" s="184">
        <v>0.52470000000000006</v>
      </c>
      <c r="G653" s="184">
        <v>0.52470000000000006</v>
      </c>
      <c r="H653" s="184">
        <v>0.67310000000000003</v>
      </c>
      <c r="I653" s="184">
        <v>3.5781000000000001</v>
      </c>
      <c r="J653" s="184">
        <v>5.4999000000000002</v>
      </c>
      <c r="K653" s="184">
        <v>12.4483</v>
      </c>
      <c r="L653" s="184">
        <v>27.283000000000001</v>
      </c>
      <c r="M653" s="184">
        <v>50.617400000000004</v>
      </c>
      <c r="N653" s="184">
        <v>91.884</v>
      </c>
      <c r="O653" s="184">
        <v>24.126000000000001</v>
      </c>
      <c r="P653" s="184">
        <v>23.2713</v>
      </c>
      <c r="Q653" s="184">
        <v>22.866800000000001</v>
      </c>
      <c r="R653" s="184">
        <v>32.837000000000003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44347</v>
      </c>
      <c r="E654" s="184">
        <v>48.027700000000003</v>
      </c>
      <c r="F654" s="184">
        <v>0.43519999999999998</v>
      </c>
      <c r="G654" s="184">
        <v>0.43519999999999998</v>
      </c>
      <c r="H654" s="184">
        <v>0.24690000000000001</v>
      </c>
      <c r="I654" s="184">
        <v>2.5543</v>
      </c>
      <c r="J654" s="184">
        <v>4.0693999999999999</v>
      </c>
      <c r="K654" s="184">
        <v>10.0304</v>
      </c>
      <c r="L654" s="184">
        <v>27.101500000000001</v>
      </c>
      <c r="M654" s="184">
        <v>49.331000000000003</v>
      </c>
      <c r="N654" s="184">
        <v>88.590900000000005</v>
      </c>
      <c r="O654" s="184">
        <v>26.279399999999999</v>
      </c>
      <c r="P654" s="184">
        <v>24.029499999999999</v>
      </c>
      <c r="Q654" s="184">
        <v>24.424099999999999</v>
      </c>
      <c r="R654" s="184">
        <v>34.778599999999997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44347</v>
      </c>
      <c r="E655" s="184">
        <v>46.639200000000002</v>
      </c>
      <c r="F655" s="184">
        <v>0.43180000000000002</v>
      </c>
      <c r="G655" s="184">
        <v>0.43180000000000002</v>
      </c>
      <c r="H655" s="184">
        <v>0.2392</v>
      </c>
      <c r="I655" s="184">
        <v>2.5384000000000002</v>
      </c>
      <c r="J655" s="184">
        <v>4.0338000000000003</v>
      </c>
      <c r="K655" s="184">
        <v>9.9148999999999994</v>
      </c>
      <c r="L655" s="184">
        <v>26.820399999999999</v>
      </c>
      <c r="M655" s="184">
        <v>48.820599999999999</v>
      </c>
      <c r="N655" s="184">
        <v>87.703999999999994</v>
      </c>
      <c r="O655" s="184">
        <v>25.436599999999999</v>
      </c>
      <c r="P655" s="184">
        <v>23.414000000000001</v>
      </c>
      <c r="Q655" s="184">
        <v>23.916799999999999</v>
      </c>
      <c r="R655" s="184">
        <v>34.130699999999997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44347</v>
      </c>
      <c r="E656" s="184">
        <v>14.237500000000001</v>
      </c>
      <c r="F656" s="184">
        <v>0.67600000000000005</v>
      </c>
      <c r="G656" s="184">
        <v>0.67600000000000005</v>
      </c>
      <c r="H656" s="184">
        <v>1.2905</v>
      </c>
      <c r="I656" s="184">
        <v>2.8119000000000001</v>
      </c>
      <c r="J656" s="184">
        <v>4.3813000000000004</v>
      </c>
      <c r="K656" s="184">
        <v>4.8949999999999996</v>
      </c>
      <c r="L656" s="184">
        <v>12.1416</v>
      </c>
      <c r="M656" s="184">
        <v>24.591999999999999</v>
      </c>
      <c r="N656" s="184">
        <v>45.432000000000002</v>
      </c>
      <c r="O656" s="184"/>
      <c r="P656" s="184"/>
      <c r="Q656" s="184">
        <v>16.238</v>
      </c>
      <c r="R656" s="184">
        <v>15.4216</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44347</v>
      </c>
      <c r="E657" s="184">
        <v>13.607100000000001</v>
      </c>
      <c r="F657" s="184">
        <v>0.66059999999999997</v>
      </c>
      <c r="G657" s="184">
        <v>0.66059999999999997</v>
      </c>
      <c r="H657" s="184">
        <v>1.2554000000000001</v>
      </c>
      <c r="I657" s="184">
        <v>2.7416</v>
      </c>
      <c r="J657" s="184">
        <v>4.2233999999999998</v>
      </c>
      <c r="K657" s="184">
        <v>4.3937999999999997</v>
      </c>
      <c r="L657" s="184">
        <v>11.0929</v>
      </c>
      <c r="M657" s="184">
        <v>22.8765</v>
      </c>
      <c r="N657" s="184">
        <v>42.744300000000003</v>
      </c>
      <c r="O657" s="184"/>
      <c r="P657" s="184"/>
      <c r="Q657" s="184">
        <v>14.0175</v>
      </c>
      <c r="R657" s="184">
        <v>13.228899999999999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44347</v>
      </c>
      <c r="E658" s="184">
        <v>128.18100000000001</v>
      </c>
      <c r="F658" s="184">
        <v>0.75139999999999996</v>
      </c>
      <c r="G658" s="184">
        <v>0.75139999999999996</v>
      </c>
      <c r="H658" s="184">
        <v>1.8938999999999999</v>
      </c>
      <c r="I658" s="184">
        <v>4.2977999999999996</v>
      </c>
      <c r="J658" s="184">
        <v>6.2233999999999998</v>
      </c>
      <c r="K658" s="184">
        <v>5.9576000000000002</v>
      </c>
      <c r="L658" s="184">
        <v>21.663399999999999</v>
      </c>
      <c r="M658" s="184">
        <v>37.945300000000003</v>
      </c>
      <c r="N658" s="184">
        <v>64.182900000000004</v>
      </c>
      <c r="O658" s="184">
        <v>7.3461999999999996</v>
      </c>
      <c r="P658" s="184">
        <v>11.4907</v>
      </c>
      <c r="Q658" s="184">
        <v>15.172000000000001</v>
      </c>
      <c r="R658" s="184">
        <v>10.552899999999999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44347</v>
      </c>
      <c r="E659" s="184">
        <v>132.67240000000001</v>
      </c>
      <c r="F659" s="184">
        <v>0.75849999999999995</v>
      </c>
      <c r="G659" s="184">
        <v>0.75849999999999995</v>
      </c>
      <c r="H659" s="184">
        <v>1.9107000000000001</v>
      </c>
      <c r="I659" s="184">
        <v>4.3320999999999996</v>
      </c>
      <c r="J659" s="184">
        <v>6.3003</v>
      </c>
      <c r="K659" s="184">
        <v>6.1611000000000002</v>
      </c>
      <c r="L659" s="184">
        <v>22.0047</v>
      </c>
      <c r="M659" s="184">
        <v>38.450099999999999</v>
      </c>
      <c r="N659" s="184">
        <v>64.934399999999997</v>
      </c>
      <c r="O659" s="184">
        <v>7.8128000000000002</v>
      </c>
      <c r="P659" s="184">
        <v>12.018800000000001</v>
      </c>
      <c r="Q659" s="184">
        <v>12.6511</v>
      </c>
      <c r="R659" s="184">
        <v>11.0121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44347</v>
      </c>
      <c r="E660" s="184">
        <v>14.524800000000001</v>
      </c>
      <c r="F660" s="184">
        <v>-0.43049999999999999</v>
      </c>
      <c r="G660" s="184">
        <v>-0.43049999999999999</v>
      </c>
      <c r="H660" s="184">
        <v>8.9599999999999999E-2</v>
      </c>
      <c r="I660" s="184">
        <v>5.6656000000000004</v>
      </c>
      <c r="J660" s="184">
        <v>12.403700000000001</v>
      </c>
      <c r="K660" s="184">
        <v>18.506900000000002</v>
      </c>
      <c r="L660" s="184">
        <v>42.914200000000001</v>
      </c>
      <c r="M660" s="184">
        <v>64.503100000000003</v>
      </c>
      <c r="N660" s="184">
        <v>108.6987</v>
      </c>
      <c r="O660" s="184">
        <v>3.9379</v>
      </c>
      <c r="P660" s="184"/>
      <c r="Q660" s="184">
        <v>8.5806000000000004</v>
      </c>
      <c r="R660" s="184">
        <v>15.5029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44347</v>
      </c>
      <c r="E661" s="184">
        <v>14.2075</v>
      </c>
      <c r="F661" s="184">
        <v>-0.43169999999999997</v>
      </c>
      <c r="G661" s="184">
        <v>-0.43169999999999997</v>
      </c>
      <c r="H661" s="184">
        <v>8.6599999999999996E-2</v>
      </c>
      <c r="I661" s="184">
        <v>5.6586999999999996</v>
      </c>
      <c r="J661" s="184">
        <v>12.3887</v>
      </c>
      <c r="K661" s="184">
        <v>18.472799999999999</v>
      </c>
      <c r="L661" s="184">
        <v>42.813299999999998</v>
      </c>
      <c r="M661" s="184">
        <v>64.318799999999996</v>
      </c>
      <c r="N661" s="184">
        <v>108.37309999999999</v>
      </c>
      <c r="O661" s="184">
        <v>3.665</v>
      </c>
      <c r="P661" s="184"/>
      <c r="Q661" s="184">
        <v>8.0530000000000008</v>
      </c>
      <c r="R661" s="184">
        <v>15.327</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44347</v>
      </c>
      <c r="E662" s="184">
        <v>12.466900000000001</v>
      </c>
      <c r="F662" s="184">
        <v>-0.36919999999999997</v>
      </c>
      <c r="G662" s="184">
        <v>-0.36919999999999997</v>
      </c>
      <c r="H662" s="184">
        <v>0.15340000000000001</v>
      </c>
      <c r="I662" s="184">
        <v>5.7763</v>
      </c>
      <c r="J662" s="184">
        <v>12.279</v>
      </c>
      <c r="K662" s="184">
        <v>18.936299999999999</v>
      </c>
      <c r="L662" s="184">
        <v>43.982900000000001</v>
      </c>
      <c r="M662" s="184">
        <v>66.935400000000001</v>
      </c>
      <c r="N662" s="184">
        <v>112.4666</v>
      </c>
      <c r="O662" s="184">
        <v>4.0016999999999996</v>
      </c>
      <c r="P662" s="184"/>
      <c r="Q662" s="184">
        <v>5.4044999999999996</v>
      </c>
      <c r="R662" s="184">
        <v>16.656400000000001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44347</v>
      </c>
      <c r="E663" s="184">
        <v>12.247999999999999</v>
      </c>
      <c r="F663" s="184">
        <v>-0.37009999999999998</v>
      </c>
      <c r="G663" s="184">
        <v>-0.37009999999999998</v>
      </c>
      <c r="H663" s="184">
        <v>0.15129999999999999</v>
      </c>
      <c r="I663" s="184">
        <v>5.7713000000000001</v>
      </c>
      <c r="J663" s="184">
        <v>12.265000000000001</v>
      </c>
      <c r="K663" s="184">
        <v>18.898800000000001</v>
      </c>
      <c r="L663" s="184">
        <v>43.9011</v>
      </c>
      <c r="M663" s="184">
        <v>66.809700000000007</v>
      </c>
      <c r="N663" s="184">
        <v>112.2593</v>
      </c>
      <c r="O663" s="184">
        <v>3.6884000000000001</v>
      </c>
      <c r="P663" s="184"/>
      <c r="Q663" s="184">
        <v>4.9596999999999998</v>
      </c>
      <c r="R663" s="184">
        <v>16.5182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44347</v>
      </c>
      <c r="E664" s="184">
        <v>12.4328</v>
      </c>
      <c r="F664" s="184">
        <v>-0.31109999999999999</v>
      </c>
      <c r="G664" s="184">
        <v>-0.31109999999999999</v>
      </c>
      <c r="H664" s="184">
        <v>0.37869999999999998</v>
      </c>
      <c r="I664" s="184">
        <v>5.8659999999999997</v>
      </c>
      <c r="J664" s="184">
        <v>13.023400000000001</v>
      </c>
      <c r="K664" s="184">
        <v>20.572199999999999</v>
      </c>
      <c r="L664" s="184">
        <v>47.582599999999999</v>
      </c>
      <c r="M664" s="184">
        <v>71.144599999999997</v>
      </c>
      <c r="N664" s="184">
        <v>118.13079999999999</v>
      </c>
      <c r="O664" s="184">
        <v>4.9394999999999998</v>
      </c>
      <c r="P664" s="184"/>
      <c r="Q664" s="184">
        <v>5.7319000000000004</v>
      </c>
      <c r="R664" s="184">
        <v>18.096499999999999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44347</v>
      </c>
      <c r="E665" s="184">
        <v>12.198399999999999</v>
      </c>
      <c r="F665" s="184">
        <v>-0.313</v>
      </c>
      <c r="G665" s="184">
        <v>-0.313</v>
      </c>
      <c r="H665" s="184">
        <v>0.37440000000000001</v>
      </c>
      <c r="I665" s="184">
        <v>5.8586</v>
      </c>
      <c r="J665" s="184">
        <v>13.005699999999999</v>
      </c>
      <c r="K665" s="184">
        <v>20.495899999999999</v>
      </c>
      <c r="L665" s="184">
        <v>47.369900000000001</v>
      </c>
      <c r="M665" s="184">
        <v>70.764600000000002</v>
      </c>
      <c r="N665" s="184">
        <v>117.4674</v>
      </c>
      <c r="O665" s="184">
        <v>4.5472999999999999</v>
      </c>
      <c r="P665" s="184"/>
      <c r="Q665" s="184">
        <v>5.218</v>
      </c>
      <c r="R665" s="184">
        <v>17.728000000000002</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44347</v>
      </c>
      <c r="E666" s="184">
        <v>11.618</v>
      </c>
      <c r="F666" s="184">
        <v>-2.24E-2</v>
      </c>
      <c r="G666" s="184">
        <v>-2.24E-2</v>
      </c>
      <c r="H666" s="184">
        <v>0.7248</v>
      </c>
      <c r="I666" s="184">
        <v>6.1005000000000003</v>
      </c>
      <c r="J666" s="184">
        <v>12.3109</v>
      </c>
      <c r="K666" s="184">
        <v>20.504899999999999</v>
      </c>
      <c r="L666" s="184">
        <v>47.100499999999997</v>
      </c>
      <c r="M666" s="184">
        <v>69.477199999999996</v>
      </c>
      <c r="N666" s="184">
        <v>119.77979999999999</v>
      </c>
      <c r="O666" s="184">
        <v>3.9948000000000001</v>
      </c>
      <c r="P666" s="184"/>
      <c r="Q666" s="184">
        <v>4.1664000000000003</v>
      </c>
      <c r="R666" s="184">
        <v>16.651399999999999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44347</v>
      </c>
      <c r="E667" s="184">
        <v>11.191000000000001</v>
      </c>
      <c r="F667" s="184">
        <v>-2.41E-2</v>
      </c>
      <c r="G667" s="184">
        <v>-2.41E-2</v>
      </c>
      <c r="H667" s="184">
        <v>0.72089999999999999</v>
      </c>
      <c r="I667" s="184">
        <v>6.0929000000000002</v>
      </c>
      <c r="J667" s="184">
        <v>12.294</v>
      </c>
      <c r="K667" s="184">
        <v>20.436900000000001</v>
      </c>
      <c r="L667" s="184">
        <v>46.913600000000002</v>
      </c>
      <c r="M667" s="184">
        <v>69.145399999999995</v>
      </c>
      <c r="N667" s="184">
        <v>119.19070000000001</v>
      </c>
      <c r="O667" s="184">
        <v>3.218</v>
      </c>
      <c r="P667" s="184"/>
      <c r="Q667" s="184">
        <v>3.1101000000000001</v>
      </c>
      <c r="R667" s="184">
        <v>16.332799999999999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44347</v>
      </c>
      <c r="E668" s="184">
        <v>19.273700000000002</v>
      </c>
      <c r="F668" s="184">
        <v>1.1721999999999999</v>
      </c>
      <c r="G668" s="184">
        <v>1.1721999999999999</v>
      </c>
      <c r="H668" s="184">
        <v>2.3449</v>
      </c>
      <c r="I668" s="184">
        <v>4.7609000000000004</v>
      </c>
      <c r="J668" s="184">
        <v>7.4983000000000004</v>
      </c>
      <c r="K668" s="184">
        <v>8.0521999999999991</v>
      </c>
      <c r="L668" s="184">
        <v>23.744499999999999</v>
      </c>
      <c r="M668" s="184">
        <v>40.2774</v>
      </c>
      <c r="N668" s="184">
        <v>69.485299999999995</v>
      </c>
      <c r="O668" s="184">
        <v>11.8933</v>
      </c>
      <c r="P668" s="184">
        <v>14.8217</v>
      </c>
      <c r="Q668" s="184">
        <v>11.189500000000001</v>
      </c>
      <c r="R668" s="184">
        <v>16.834499999999998</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44347</v>
      </c>
      <c r="E669" s="184">
        <v>18.868099999999998</v>
      </c>
      <c r="F669" s="184">
        <v>1.1720999999999999</v>
      </c>
      <c r="G669" s="184">
        <v>1.1720999999999999</v>
      </c>
      <c r="H669" s="184">
        <v>2.3449</v>
      </c>
      <c r="I669" s="184">
        <v>4.7605000000000004</v>
      </c>
      <c r="J669" s="184">
        <v>7.5167000000000002</v>
      </c>
      <c r="K669" s="184">
        <v>8.0671999999999997</v>
      </c>
      <c r="L669" s="184">
        <v>23.756900000000002</v>
      </c>
      <c r="M669" s="184">
        <v>40.285400000000003</v>
      </c>
      <c r="N669" s="184">
        <v>69.489699999999999</v>
      </c>
      <c r="O669" s="184">
        <v>11.6191</v>
      </c>
      <c r="P669" s="184">
        <v>14.489100000000001</v>
      </c>
      <c r="Q669" s="184">
        <v>10.8079</v>
      </c>
      <c r="R669" s="184">
        <v>16.6159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44347</v>
      </c>
      <c r="E670" s="184">
        <v>21.036899999999999</v>
      </c>
      <c r="F670" s="184">
        <v>1.1837</v>
      </c>
      <c r="G670" s="184">
        <v>1.1837</v>
      </c>
      <c r="H670" s="184">
        <v>2.5030000000000001</v>
      </c>
      <c r="I670" s="184">
        <v>4.9687999999999999</v>
      </c>
      <c r="J670" s="184">
        <v>7.5061</v>
      </c>
      <c r="K670" s="184">
        <v>7.8262</v>
      </c>
      <c r="L670" s="184">
        <v>23.122199999999999</v>
      </c>
      <c r="M670" s="184">
        <v>39.403100000000002</v>
      </c>
      <c r="N670" s="184">
        <v>68.273700000000005</v>
      </c>
      <c r="O670" s="184">
        <v>12.6272</v>
      </c>
      <c r="P670" s="184">
        <v>15.348000000000001</v>
      </c>
      <c r="Q670" s="184">
        <v>15.383699999999999</v>
      </c>
      <c r="R670" s="184">
        <v>17.290600000000001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44347</v>
      </c>
      <c r="E671" s="184">
        <v>20.5794</v>
      </c>
      <c r="F671" s="184">
        <v>1.1819999999999999</v>
      </c>
      <c r="G671" s="184">
        <v>1.1819999999999999</v>
      </c>
      <c r="H671" s="184">
        <v>2.4992999999999999</v>
      </c>
      <c r="I671" s="184">
        <v>4.9621000000000004</v>
      </c>
      <c r="J671" s="184">
        <v>7.49</v>
      </c>
      <c r="K671" s="184">
        <v>7.7805</v>
      </c>
      <c r="L671" s="184">
        <v>23.020700000000001</v>
      </c>
      <c r="M671" s="184">
        <v>39.233400000000003</v>
      </c>
      <c r="N671" s="184">
        <v>67.999200000000002</v>
      </c>
      <c r="O671" s="184">
        <v>12.2196</v>
      </c>
      <c r="P671" s="184">
        <v>14.858000000000001</v>
      </c>
      <c r="Q671" s="184">
        <v>14.896599999999999</v>
      </c>
      <c r="R671" s="184">
        <v>17.0504</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44347</v>
      </c>
      <c r="E672" s="184">
        <v>12.148199999999999</v>
      </c>
      <c r="F672" s="184">
        <v>0.35849999999999999</v>
      </c>
      <c r="G672" s="184">
        <v>0.35849999999999999</v>
      </c>
      <c r="H672" s="184">
        <v>1.5193000000000001</v>
      </c>
      <c r="I672" s="184">
        <v>6.8273999999999999</v>
      </c>
      <c r="J672" s="184">
        <v>11.4003</v>
      </c>
      <c r="K672" s="184">
        <v>17.476099999999999</v>
      </c>
      <c r="L672" s="184">
        <v>44.221400000000003</v>
      </c>
      <c r="M672" s="184">
        <v>62.744199999999999</v>
      </c>
      <c r="N672" s="184">
        <v>112.422</v>
      </c>
      <c r="O672" s="184">
        <v>7.1810999999999998</v>
      </c>
      <c r="P672" s="184"/>
      <c r="Q672" s="184">
        <v>6.3144</v>
      </c>
      <c r="R672" s="184">
        <v>16.363199999999999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44347</v>
      </c>
      <c r="E673" s="184">
        <v>11.8819</v>
      </c>
      <c r="F673" s="184">
        <v>0.35730000000000001</v>
      </c>
      <c r="G673" s="184">
        <v>0.35730000000000001</v>
      </c>
      <c r="H673" s="184">
        <v>1.5174000000000001</v>
      </c>
      <c r="I673" s="184">
        <v>6.8228</v>
      </c>
      <c r="J673" s="184">
        <v>11.3904</v>
      </c>
      <c r="K673" s="184">
        <v>17.432099999999998</v>
      </c>
      <c r="L673" s="184">
        <v>44.091099999999997</v>
      </c>
      <c r="M673" s="184">
        <v>62.516399999999997</v>
      </c>
      <c r="N673" s="184">
        <v>112.0064</v>
      </c>
      <c r="O673" s="184">
        <v>6.5041000000000002</v>
      </c>
      <c r="P673" s="184"/>
      <c r="Q673" s="184">
        <v>5.5754999999999999</v>
      </c>
      <c r="R673" s="184">
        <v>16.1282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44347</v>
      </c>
      <c r="E674" s="184">
        <v>13.9686</v>
      </c>
      <c r="F674" s="184">
        <v>0.40610000000000002</v>
      </c>
      <c r="G674" s="184">
        <v>0.40610000000000002</v>
      </c>
      <c r="H674" s="184">
        <v>1.4990000000000001</v>
      </c>
      <c r="I674" s="184">
        <v>6.7812999999999999</v>
      </c>
      <c r="J674" s="184">
        <v>11.964700000000001</v>
      </c>
      <c r="K674" s="184">
        <v>16.6295</v>
      </c>
      <c r="L674" s="184">
        <v>43.044699999999999</v>
      </c>
      <c r="M674" s="184">
        <v>62.724499999999999</v>
      </c>
      <c r="N674" s="184">
        <v>101.50020000000001</v>
      </c>
      <c r="O674" s="184"/>
      <c r="P674" s="184"/>
      <c r="Q674" s="184">
        <v>12.112500000000001</v>
      </c>
      <c r="R674" s="184">
        <v>16.8386</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44347</v>
      </c>
      <c r="E675" s="184">
        <v>13.820600000000001</v>
      </c>
      <c r="F675" s="184">
        <v>0.40389999999999998</v>
      </c>
      <c r="G675" s="184">
        <v>0.40389999999999998</v>
      </c>
      <c r="H675" s="184">
        <v>1.4937</v>
      </c>
      <c r="I675" s="184">
        <v>6.7690000000000001</v>
      </c>
      <c r="J675" s="184">
        <v>11.9376</v>
      </c>
      <c r="K675" s="184">
        <v>16.542999999999999</v>
      </c>
      <c r="L675" s="184">
        <v>42.835299999999997</v>
      </c>
      <c r="M675" s="184">
        <v>62.3718</v>
      </c>
      <c r="N675" s="184">
        <v>100.91589999999999</v>
      </c>
      <c r="O675" s="184"/>
      <c r="P675" s="184"/>
      <c r="Q675" s="184">
        <v>11.704700000000001</v>
      </c>
      <c r="R675" s="184">
        <v>16.501300000000001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44347</v>
      </c>
      <c r="E680" s="184">
        <v>26.7042</v>
      </c>
      <c r="F680" s="184">
        <v>0.90310000000000001</v>
      </c>
      <c r="G680" s="184">
        <v>0.90310000000000001</v>
      </c>
      <c r="H680" s="184">
        <v>1.5454000000000001</v>
      </c>
      <c r="I680" s="184">
        <v>4.1859000000000002</v>
      </c>
      <c r="J680" s="184">
        <v>6.3815</v>
      </c>
      <c r="K680" s="184">
        <v>5.3287000000000004</v>
      </c>
      <c r="L680" s="184">
        <v>22.360499999999998</v>
      </c>
      <c r="M680" s="184">
        <v>38.715200000000003</v>
      </c>
      <c r="N680" s="184">
        <v>64.725800000000007</v>
      </c>
      <c r="O680" s="184">
        <v>13.42</v>
      </c>
      <c r="P680" s="184">
        <v>15.950699999999999</v>
      </c>
      <c r="Q680" s="184">
        <v>15.9542</v>
      </c>
      <c r="R680" s="184">
        <v>15.994999999999999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44347</v>
      </c>
      <c r="E681" s="184">
        <v>24.482199999999999</v>
      </c>
      <c r="F681" s="184">
        <v>0.89300000000000002</v>
      </c>
      <c r="G681" s="184">
        <v>0.89300000000000002</v>
      </c>
      <c r="H681" s="184">
        <v>1.5214000000000001</v>
      </c>
      <c r="I681" s="184">
        <v>4.1365999999999996</v>
      </c>
      <c r="J681" s="184">
        <v>6.2710999999999997</v>
      </c>
      <c r="K681" s="184">
        <v>4.9729000000000001</v>
      </c>
      <c r="L681" s="184">
        <v>21.532900000000001</v>
      </c>
      <c r="M681" s="184">
        <v>37.329799999999999</v>
      </c>
      <c r="N681" s="184">
        <v>62.495399999999997</v>
      </c>
      <c r="O681" s="184">
        <v>11.8363</v>
      </c>
      <c r="P681" s="184">
        <v>14.475300000000001</v>
      </c>
      <c r="Q681" s="184">
        <v>14.446</v>
      </c>
      <c r="R681" s="184">
        <v>14.333600000000001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44347</v>
      </c>
      <c r="E682" s="184">
        <v>109.26</v>
      </c>
      <c r="F682" s="184">
        <v>0.84919999999999995</v>
      </c>
      <c r="G682" s="184">
        <v>0.84919999999999995</v>
      </c>
      <c r="H682" s="184">
        <v>1.6277999999999999</v>
      </c>
      <c r="I682" s="184">
        <v>3.7705000000000002</v>
      </c>
      <c r="J682" s="184">
        <v>6.9394</v>
      </c>
      <c r="K682" s="184">
        <v>8.3176000000000005</v>
      </c>
      <c r="L682" s="184">
        <v>18.954799999999999</v>
      </c>
      <c r="M682" s="184">
        <v>33.1952</v>
      </c>
      <c r="N682" s="184">
        <v>55.066699999999997</v>
      </c>
      <c r="O682" s="184">
        <v>10.9293</v>
      </c>
      <c r="P682" s="184">
        <v>14.8024</v>
      </c>
      <c r="Q682" s="184">
        <v>13.127800000000001</v>
      </c>
      <c r="R682" s="184">
        <v>14.1302</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44347</v>
      </c>
      <c r="E683" s="184">
        <v>156.41617533535199</v>
      </c>
      <c r="F683" s="184">
        <v>0.84199999999999997</v>
      </c>
      <c r="G683" s="184">
        <v>0.84199999999999997</v>
      </c>
      <c r="H683" s="184">
        <v>1.6080000000000001</v>
      </c>
      <c r="I683" s="184">
        <v>3.7364999999999999</v>
      </c>
      <c r="J683" s="184">
        <v>6.8685999999999998</v>
      </c>
      <c r="K683" s="184">
        <v>8.1137999999999995</v>
      </c>
      <c r="L683" s="184">
        <v>18.595300000000002</v>
      </c>
      <c r="M683" s="184">
        <v>32.629399999999997</v>
      </c>
      <c r="N683" s="184">
        <v>54.030200000000001</v>
      </c>
      <c r="O683" s="184">
        <v>10.154400000000001</v>
      </c>
      <c r="P683" s="184">
        <v>14.0451</v>
      </c>
      <c r="Q683" s="184">
        <v>11.5381</v>
      </c>
      <c r="R683" s="184">
        <v>13.3141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44347</v>
      </c>
      <c r="E684" s="184">
        <v>35.229999999999997</v>
      </c>
      <c r="F684" s="184">
        <v>1.0904</v>
      </c>
      <c r="G684" s="184">
        <v>1.0904</v>
      </c>
      <c r="H684" s="184">
        <v>2.2642000000000002</v>
      </c>
      <c r="I684" s="184">
        <v>4.7576999999999998</v>
      </c>
      <c r="J684" s="184">
        <v>5.9867999999999997</v>
      </c>
      <c r="K684" s="184">
        <v>6.7899000000000003</v>
      </c>
      <c r="L684" s="184">
        <v>22.029800000000002</v>
      </c>
      <c r="M684" s="184">
        <v>36.975099999999998</v>
      </c>
      <c r="N684" s="184">
        <v>63.708199999999998</v>
      </c>
      <c r="O684" s="184">
        <v>14.033099999999999</v>
      </c>
      <c r="P684" s="184">
        <v>12.9941</v>
      </c>
      <c r="Q684" s="184">
        <v>14.264699999999999</v>
      </c>
      <c r="R684" s="184">
        <v>19.062999999999999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44347</v>
      </c>
      <c r="E685" s="184">
        <v>36.94</v>
      </c>
      <c r="F685" s="184">
        <v>1.0947</v>
      </c>
      <c r="G685" s="184">
        <v>1.0947</v>
      </c>
      <c r="H685" s="184">
        <v>2.2985000000000002</v>
      </c>
      <c r="I685" s="184">
        <v>4.8240999999999996</v>
      </c>
      <c r="J685" s="184">
        <v>6.0579999999999998</v>
      </c>
      <c r="K685" s="184">
        <v>6.9794</v>
      </c>
      <c r="L685" s="184">
        <v>22.398900000000001</v>
      </c>
      <c r="M685" s="184">
        <v>37.527900000000002</v>
      </c>
      <c r="N685" s="184">
        <v>64.616799999999998</v>
      </c>
      <c r="O685" s="184">
        <v>14.5762</v>
      </c>
      <c r="P685" s="184">
        <v>13.727</v>
      </c>
      <c r="Q685" s="184">
        <v>13.077299999999999</v>
      </c>
      <c r="R685" s="184">
        <v>19.604600000000001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44347</v>
      </c>
      <c r="E686" s="184">
        <v>19.5623</v>
      </c>
      <c r="F686" s="184">
        <v>0.65910000000000002</v>
      </c>
      <c r="G686" s="184">
        <v>0.65910000000000002</v>
      </c>
      <c r="H686" s="184">
        <v>2.3267000000000002</v>
      </c>
      <c r="I686" s="184">
        <v>5.5435999999999996</v>
      </c>
      <c r="J686" s="184">
        <v>9.0180000000000007</v>
      </c>
      <c r="K686" s="184">
        <v>10.2536</v>
      </c>
      <c r="L686" s="184">
        <v>31.467099999999999</v>
      </c>
      <c r="M686" s="184">
        <v>48.979100000000003</v>
      </c>
      <c r="N686" s="184">
        <v>83.716300000000004</v>
      </c>
      <c r="O686" s="184">
        <v>11.3185</v>
      </c>
      <c r="P686" s="184">
        <v>13.960599999999999</v>
      </c>
      <c r="Q686" s="184">
        <v>13.851599999999999</v>
      </c>
      <c r="R686" s="184">
        <v>18.212700000000002</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44347</v>
      </c>
      <c r="E687" s="184">
        <v>20.6294</v>
      </c>
      <c r="F687" s="184">
        <v>0.66069999999999995</v>
      </c>
      <c r="G687" s="184">
        <v>0.66069999999999995</v>
      </c>
      <c r="H687" s="184">
        <v>2.3304</v>
      </c>
      <c r="I687" s="184">
        <v>5.5498000000000003</v>
      </c>
      <c r="J687" s="184">
        <v>9.0326000000000004</v>
      </c>
      <c r="K687" s="184">
        <v>10.2964</v>
      </c>
      <c r="L687" s="184">
        <v>31.567599999999999</v>
      </c>
      <c r="M687" s="184">
        <v>49.171700000000001</v>
      </c>
      <c r="N687" s="184">
        <v>84.023499999999999</v>
      </c>
      <c r="O687" s="184">
        <v>11.755699999999999</v>
      </c>
      <c r="P687" s="184">
        <v>15.084099999999999</v>
      </c>
      <c r="Q687" s="184">
        <v>15.0267</v>
      </c>
      <c r="R687" s="184">
        <v>18.397099999999998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44347</v>
      </c>
      <c r="E688" s="184">
        <v>14.274800000000001</v>
      </c>
      <c r="F688" s="184">
        <v>0.82779999999999998</v>
      </c>
      <c r="G688" s="184">
        <v>0.82779999999999998</v>
      </c>
      <c r="H688" s="184">
        <v>2.3744999999999998</v>
      </c>
      <c r="I688" s="184">
        <v>5.0095999999999998</v>
      </c>
      <c r="J688" s="184">
        <v>10.8344</v>
      </c>
      <c r="K688" s="184">
        <v>10.5528</v>
      </c>
      <c r="L688" s="184">
        <v>33.610399999999998</v>
      </c>
      <c r="M688" s="184">
        <v>51.219299999999997</v>
      </c>
      <c r="N688" s="184">
        <v>82.069599999999994</v>
      </c>
      <c r="O688" s="184">
        <v>9.4235000000000007</v>
      </c>
      <c r="P688" s="184"/>
      <c r="Q688" s="184">
        <v>8.5300999999999991</v>
      </c>
      <c r="R688" s="184">
        <v>14.200900000000001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44347</v>
      </c>
      <c r="E689" s="184">
        <v>14.973599999999999</v>
      </c>
      <c r="F689" s="184">
        <v>0.82889999999999997</v>
      </c>
      <c r="G689" s="184">
        <v>0.82889999999999997</v>
      </c>
      <c r="H689" s="184">
        <v>2.3773</v>
      </c>
      <c r="I689" s="184">
        <v>5.016</v>
      </c>
      <c r="J689" s="184">
        <v>10.8499</v>
      </c>
      <c r="K689" s="184">
        <v>10.5952</v>
      </c>
      <c r="L689" s="184">
        <v>33.706000000000003</v>
      </c>
      <c r="M689" s="184">
        <v>51.372300000000003</v>
      </c>
      <c r="N689" s="184">
        <v>82.349100000000007</v>
      </c>
      <c r="O689" s="184">
        <v>10.084</v>
      </c>
      <c r="P689" s="184"/>
      <c r="Q689" s="184">
        <v>9.7295999999999996</v>
      </c>
      <c r="R689" s="184">
        <v>14.489800000000001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44347</v>
      </c>
      <c r="E690" s="184">
        <v>13.2544</v>
      </c>
      <c r="F690" s="184">
        <v>0.9667</v>
      </c>
      <c r="G690" s="184">
        <v>0.9667</v>
      </c>
      <c r="H690" s="184">
        <v>2.7942999999999998</v>
      </c>
      <c r="I690" s="184">
        <v>5.6355000000000004</v>
      </c>
      <c r="J690" s="184">
        <v>10.317299999999999</v>
      </c>
      <c r="K690" s="184">
        <v>9.9321000000000002</v>
      </c>
      <c r="L690" s="184">
        <v>32.798999999999999</v>
      </c>
      <c r="M690" s="184">
        <v>50.0929</v>
      </c>
      <c r="N690" s="184">
        <v>78.734300000000005</v>
      </c>
      <c r="O690" s="184">
        <v>10.446400000000001</v>
      </c>
      <c r="P690" s="184"/>
      <c r="Q690" s="184">
        <v>6.9806999999999997</v>
      </c>
      <c r="R690" s="184">
        <v>14.957000000000001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44347</v>
      </c>
      <c r="E691" s="184">
        <v>13.906599999999999</v>
      </c>
      <c r="F691" s="184">
        <v>0.96709999999999996</v>
      </c>
      <c r="G691" s="184">
        <v>0.96709999999999996</v>
      </c>
      <c r="H691" s="184">
        <v>2.7955999999999999</v>
      </c>
      <c r="I691" s="184">
        <v>5.6395</v>
      </c>
      <c r="J691" s="184">
        <v>10.3261</v>
      </c>
      <c r="K691" s="184">
        <v>9.9604999999999997</v>
      </c>
      <c r="L691" s="184">
        <v>32.867699999999999</v>
      </c>
      <c r="M691" s="184">
        <v>50.208500000000001</v>
      </c>
      <c r="N691" s="184">
        <v>78.952799999999996</v>
      </c>
      <c r="O691" s="184">
        <v>11.261200000000001</v>
      </c>
      <c r="P691" s="184"/>
      <c r="Q691" s="184">
        <v>8.2185000000000006</v>
      </c>
      <c r="R691" s="184">
        <v>15.244199999999999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44347</v>
      </c>
      <c r="E692" s="184">
        <v>11.1302</v>
      </c>
      <c r="F692" s="184">
        <v>0.26850000000000002</v>
      </c>
      <c r="G692" s="184">
        <v>0.26850000000000002</v>
      </c>
      <c r="H692" s="184">
        <v>0.76139999999999997</v>
      </c>
      <c r="I692" s="184">
        <v>2.7614999999999998</v>
      </c>
      <c r="J692" s="184">
        <v>5.7762000000000002</v>
      </c>
      <c r="K692" s="184">
        <v>5.6879</v>
      </c>
      <c r="L692" s="184">
        <v>20.32</v>
      </c>
      <c r="M692" s="184">
        <v>35.014600000000002</v>
      </c>
      <c r="N692" s="184">
        <v>59.180199999999999</v>
      </c>
      <c r="O692" s="184">
        <v>4.1089000000000002</v>
      </c>
      <c r="P692" s="184"/>
      <c r="Q692" s="184">
        <v>3.2311999999999999</v>
      </c>
      <c r="R692" s="184">
        <v>12.197100000000001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44347</v>
      </c>
      <c r="E693" s="184">
        <v>11.557</v>
      </c>
      <c r="F693" s="184">
        <v>0.27160000000000001</v>
      </c>
      <c r="G693" s="184">
        <v>0.27160000000000001</v>
      </c>
      <c r="H693" s="184">
        <v>0.76990000000000003</v>
      </c>
      <c r="I693" s="184">
        <v>2.7782</v>
      </c>
      <c r="J693" s="184">
        <v>5.8148999999999997</v>
      </c>
      <c r="K693" s="184">
        <v>5.7984999999999998</v>
      </c>
      <c r="L693" s="184">
        <v>20.56</v>
      </c>
      <c r="M693" s="184">
        <v>35.421399999999998</v>
      </c>
      <c r="N693" s="184">
        <v>59.841200000000001</v>
      </c>
      <c r="O693" s="184">
        <v>5.1391999999999998</v>
      </c>
      <c r="P693" s="184"/>
      <c r="Q693" s="184">
        <v>4.3913000000000002</v>
      </c>
      <c r="R693" s="184">
        <v>12.749499999999999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44347</v>
      </c>
      <c r="E694" s="184">
        <v>11.6165</v>
      </c>
      <c r="F694" s="184">
        <v>0.36720000000000003</v>
      </c>
      <c r="G694" s="184">
        <v>0.36720000000000003</v>
      </c>
      <c r="H694" s="184">
        <v>0.85260000000000002</v>
      </c>
      <c r="I694" s="184">
        <v>2.7553999999999998</v>
      </c>
      <c r="J694" s="184">
        <v>6.0945</v>
      </c>
      <c r="K694" s="184">
        <v>5.7073999999999998</v>
      </c>
      <c r="L694" s="184">
        <v>19.7911</v>
      </c>
      <c r="M694" s="184">
        <v>34.3538</v>
      </c>
      <c r="N694" s="184">
        <v>57.867199999999997</v>
      </c>
      <c r="O694" s="184">
        <v>5.2733999999999996</v>
      </c>
      <c r="P694" s="184"/>
      <c r="Q694" s="184">
        <v>4.8235000000000001</v>
      </c>
      <c r="R694" s="184">
        <v>13.1005</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44347</v>
      </c>
      <c r="E695" s="184">
        <v>12.0108</v>
      </c>
      <c r="F695" s="184">
        <v>0.36940000000000001</v>
      </c>
      <c r="G695" s="184">
        <v>0.36940000000000001</v>
      </c>
      <c r="H695" s="184">
        <v>0.85909999999999997</v>
      </c>
      <c r="I695" s="184">
        <v>2.7688000000000001</v>
      </c>
      <c r="J695" s="184">
        <v>6.125</v>
      </c>
      <c r="K695" s="184">
        <v>5.8006000000000002</v>
      </c>
      <c r="L695" s="184">
        <v>20</v>
      </c>
      <c r="M695" s="184">
        <v>34.700099999999999</v>
      </c>
      <c r="N695" s="184">
        <v>58.418300000000002</v>
      </c>
      <c r="O695" s="184">
        <v>6.2999000000000001</v>
      </c>
      <c r="P695" s="184"/>
      <c r="Q695" s="184">
        <v>5.9292999999999996</v>
      </c>
      <c r="R695" s="184">
        <v>13.546799999999999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44347</v>
      </c>
      <c r="E696" s="184">
        <v>133.89099999999999</v>
      </c>
      <c r="F696" s="184">
        <v>1.0470999999999999</v>
      </c>
      <c r="G696" s="184">
        <v>1.0470999999999999</v>
      </c>
      <c r="H696" s="184">
        <v>1.7324999999999999</v>
      </c>
      <c r="I696" s="184">
        <v>3.8288000000000002</v>
      </c>
      <c r="J696" s="184">
        <v>5.6372999999999998</v>
      </c>
      <c r="K696" s="184">
        <v>6.9322999999999997</v>
      </c>
      <c r="L696" s="184">
        <v>21.575099999999999</v>
      </c>
      <c r="M696" s="184">
        <v>40.094999999999999</v>
      </c>
      <c r="N696" s="184">
        <v>66.1828</v>
      </c>
      <c r="O696" s="184">
        <v>14.0284</v>
      </c>
      <c r="P696" s="184">
        <v>15.0106</v>
      </c>
      <c r="Q696" s="184">
        <v>14.619</v>
      </c>
      <c r="R696" s="184">
        <v>19.837900000000001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44347</v>
      </c>
      <c r="E697" s="184">
        <v>124.6722</v>
      </c>
      <c r="F697" s="184">
        <v>1.0404</v>
      </c>
      <c r="G697" s="184">
        <v>1.0404</v>
      </c>
      <c r="H697" s="184">
        <v>1.7151000000000001</v>
      </c>
      <c r="I697" s="184">
        <v>3.7936999999999999</v>
      </c>
      <c r="J697" s="184">
        <v>5.5590999999999999</v>
      </c>
      <c r="K697" s="184">
        <v>6.6676000000000002</v>
      </c>
      <c r="L697" s="184">
        <v>20.9956</v>
      </c>
      <c r="M697" s="184">
        <v>39.109200000000001</v>
      </c>
      <c r="N697" s="184">
        <v>64.620699999999999</v>
      </c>
      <c r="O697" s="184">
        <v>12.9871</v>
      </c>
      <c r="P697" s="184">
        <v>13.958</v>
      </c>
      <c r="Q697" s="184">
        <v>11.793699999999999</v>
      </c>
      <c r="R697" s="184">
        <v>18.721800000000002</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44347</v>
      </c>
      <c r="E698" s="184">
        <v>199.840978189948</v>
      </c>
      <c r="F698" s="184">
        <v>0.93220000000000003</v>
      </c>
      <c r="G698" s="184">
        <v>0.93220000000000003</v>
      </c>
      <c r="H698" s="184">
        <v>1.9737</v>
      </c>
      <c r="I698" s="184">
        <v>4.1032000000000002</v>
      </c>
      <c r="J698" s="184">
        <v>5.9978999999999996</v>
      </c>
      <c r="K698" s="184">
        <v>6.5136000000000003</v>
      </c>
      <c r="L698" s="184">
        <v>20.183199999999999</v>
      </c>
      <c r="M698" s="184">
        <v>36.351199999999999</v>
      </c>
      <c r="N698" s="184">
        <v>61.005499999999998</v>
      </c>
      <c r="O698" s="184">
        <v>10.1256</v>
      </c>
      <c r="P698" s="184">
        <v>12.7034</v>
      </c>
      <c r="Q698" s="184">
        <v>17.898800000000001</v>
      </c>
      <c r="R698" s="184">
        <v>12.1938</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0.71795757575757557</v>
      </c>
      <c r="G699" s="186">
        <v>0.71795757575757557</v>
      </c>
      <c r="H699" s="186">
        <v>1.6601265151515157</v>
      </c>
      <c r="I699" s="186">
        <v>4.5114462121212116</v>
      </c>
      <c r="J699" s="186">
        <v>7.1185636363636347</v>
      </c>
      <c r="K699" s="186">
        <v>9.4985401515151509</v>
      </c>
      <c r="L699" s="186">
        <v>26.190854545454535</v>
      </c>
      <c r="M699" s="186">
        <v>43.701768181818196</v>
      </c>
      <c r="N699" s="186">
        <v>73.136848484848471</v>
      </c>
      <c r="O699" s="186">
        <v>11.89268833333333</v>
      </c>
      <c r="P699" s="186">
        <v>15.07717111111112</v>
      </c>
      <c r="Q699" s="186">
        <v>14.405777272727265</v>
      </c>
      <c r="R699" s="186">
        <v>17.9583625</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0.75780000000000003</v>
      </c>
      <c r="G700" s="186">
        <v>0.75780000000000003</v>
      </c>
      <c r="H700" s="186">
        <v>1.70905</v>
      </c>
      <c r="I700" s="186">
        <v>4.4010499999999997</v>
      </c>
      <c r="J700" s="186">
        <v>6.7187000000000001</v>
      </c>
      <c r="K700" s="186">
        <v>8.4080000000000013</v>
      </c>
      <c r="L700" s="186">
        <v>24.36505</v>
      </c>
      <c r="M700" s="186">
        <v>42.343050000000005</v>
      </c>
      <c r="N700" s="186">
        <v>68.291799999999995</v>
      </c>
      <c r="O700" s="186">
        <v>11.454750000000001</v>
      </c>
      <c r="P700" s="186">
        <v>14.812049999999999</v>
      </c>
      <c r="Q700" s="186">
        <v>14.493449999999999</v>
      </c>
      <c r="R700" s="186">
        <v>16.50975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44347</v>
      </c>
      <c r="E703" s="184">
        <v>30.762</v>
      </c>
      <c r="F703" s="184">
        <v>0.63329999999999997</v>
      </c>
      <c r="G703" s="184">
        <v>0.63329999999999997</v>
      </c>
      <c r="H703" s="184">
        <v>1.3772</v>
      </c>
      <c r="I703" s="184">
        <v>3.2892000000000001</v>
      </c>
      <c r="J703" s="184">
        <v>4.8956</v>
      </c>
      <c r="K703" s="184">
        <v>6.1710000000000003</v>
      </c>
      <c r="L703" s="184">
        <v>15.9229</v>
      </c>
      <c r="M703" s="184">
        <v>28.0246</v>
      </c>
      <c r="N703" s="184">
        <v>45.497700000000002</v>
      </c>
      <c r="O703" s="184">
        <v>11.794</v>
      </c>
      <c r="P703" s="184">
        <v>12.479200000000001</v>
      </c>
      <c r="Q703" s="184">
        <v>11.8071</v>
      </c>
      <c r="R703" s="184">
        <v>15.7003</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44347</v>
      </c>
      <c r="E704" s="184">
        <v>32.672499999999999</v>
      </c>
      <c r="F704" s="184">
        <v>0.64190000000000003</v>
      </c>
      <c r="G704" s="184">
        <v>0.64190000000000003</v>
      </c>
      <c r="H704" s="184">
        <v>1.3977999999999999</v>
      </c>
      <c r="I704" s="184">
        <v>3.3174999999999999</v>
      </c>
      <c r="J704" s="184">
        <v>4.9650999999999996</v>
      </c>
      <c r="K704" s="184">
        <v>6.4358000000000004</v>
      </c>
      <c r="L704" s="184">
        <v>16.549700000000001</v>
      </c>
      <c r="M704" s="184">
        <v>29.104099999999999</v>
      </c>
      <c r="N704" s="184">
        <v>46.965600000000002</v>
      </c>
      <c r="O704" s="184">
        <v>12.7662</v>
      </c>
      <c r="P704" s="184">
        <v>13.4063</v>
      </c>
      <c r="Q704" s="184">
        <v>13.215199999999999</v>
      </c>
      <c r="R704" s="184">
        <v>16.774000000000001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44347</v>
      </c>
      <c r="E705" s="184">
        <v>106.6758</v>
      </c>
      <c r="F705" s="184">
        <v>0.61370000000000002</v>
      </c>
      <c r="G705" s="184">
        <v>0.61370000000000002</v>
      </c>
      <c r="H705" s="184">
        <v>1.2337</v>
      </c>
      <c r="I705" s="184">
        <v>3.6120999999999999</v>
      </c>
      <c r="J705" s="184">
        <v>6.6112000000000002</v>
      </c>
      <c r="K705" s="184">
        <v>6.6016000000000004</v>
      </c>
      <c r="L705" s="184">
        <v>25.941700000000001</v>
      </c>
      <c r="M705" s="184">
        <v>41.696300000000001</v>
      </c>
      <c r="N705" s="184">
        <v>61.107900000000001</v>
      </c>
      <c r="O705" s="184">
        <v>9.4316999999999993</v>
      </c>
      <c r="P705" s="184">
        <v>10.615500000000001</v>
      </c>
      <c r="Q705" s="184">
        <v>14.476000000000001</v>
      </c>
      <c r="R705" s="184">
        <v>12.775</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44347</v>
      </c>
      <c r="E706" s="184">
        <v>111.0437</v>
      </c>
      <c r="F706" s="184">
        <v>0.61699999999999999</v>
      </c>
      <c r="G706" s="184">
        <v>0.61699999999999999</v>
      </c>
      <c r="H706" s="184">
        <v>1.2414000000000001</v>
      </c>
      <c r="I706" s="184">
        <v>3.6280000000000001</v>
      </c>
      <c r="J706" s="184">
        <v>6.6473000000000004</v>
      </c>
      <c r="K706" s="184">
        <v>6.7206000000000001</v>
      </c>
      <c r="L706" s="184">
        <v>26.268699999999999</v>
      </c>
      <c r="M706" s="184">
        <v>42.322499999999998</v>
      </c>
      <c r="N706" s="184">
        <v>62.220100000000002</v>
      </c>
      <c r="O706" s="184">
        <v>10.053100000000001</v>
      </c>
      <c r="P706" s="184">
        <v>11.180400000000001</v>
      </c>
      <c r="Q706" s="184">
        <v>12.248799999999999</v>
      </c>
      <c r="R706" s="184">
        <v>13.4983</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44347</v>
      </c>
      <c r="E707" s="184">
        <v>70.666200000000003</v>
      </c>
      <c r="F707" s="184">
        <v>0.42549999999999999</v>
      </c>
      <c r="G707" s="184">
        <v>0.42549999999999999</v>
      </c>
      <c r="H707" s="184">
        <v>0.87419999999999998</v>
      </c>
      <c r="I707" s="184">
        <v>2.524</v>
      </c>
      <c r="J707" s="184">
        <v>5.2697000000000003</v>
      </c>
      <c r="K707" s="184">
        <v>6.4852999999999996</v>
      </c>
      <c r="L707" s="184">
        <v>23.468900000000001</v>
      </c>
      <c r="M707" s="184">
        <v>35.355899999999998</v>
      </c>
      <c r="N707" s="184">
        <v>49.233400000000003</v>
      </c>
      <c r="O707" s="184">
        <v>6.9504000000000001</v>
      </c>
      <c r="P707" s="184">
        <v>8.5044000000000004</v>
      </c>
      <c r="Q707" s="184">
        <v>11.8149</v>
      </c>
      <c r="R707" s="184">
        <v>8.0142000000000007</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44347</v>
      </c>
      <c r="E708" s="184">
        <v>74.219300000000004</v>
      </c>
      <c r="F708" s="184">
        <v>0.42949999999999999</v>
      </c>
      <c r="G708" s="184">
        <v>0.42949999999999999</v>
      </c>
      <c r="H708" s="184">
        <v>0.88339999999999996</v>
      </c>
      <c r="I708" s="184">
        <v>2.5427</v>
      </c>
      <c r="J708" s="184">
        <v>5.3124000000000002</v>
      </c>
      <c r="K708" s="184">
        <v>6.6215999999999999</v>
      </c>
      <c r="L708" s="184">
        <v>23.8063</v>
      </c>
      <c r="M708" s="184">
        <v>35.948999999999998</v>
      </c>
      <c r="N708" s="184">
        <v>50.204700000000003</v>
      </c>
      <c r="O708" s="184">
        <v>7.6083999999999996</v>
      </c>
      <c r="P708" s="184">
        <v>9.1910000000000007</v>
      </c>
      <c r="Q708" s="184">
        <v>10.4094</v>
      </c>
      <c r="R708" s="184">
        <v>8.6768000000000001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44347</v>
      </c>
      <c r="E709" s="184">
        <v>23.922499999999999</v>
      </c>
      <c r="F709" s="184">
        <v>0.62629999999999997</v>
      </c>
      <c r="G709" s="184">
        <v>0.62629999999999997</v>
      </c>
      <c r="H709" s="184">
        <v>1.7186999999999999</v>
      </c>
      <c r="I709" s="184">
        <v>4.0692000000000004</v>
      </c>
      <c r="J709" s="184">
        <v>5.5625999999999998</v>
      </c>
      <c r="K709" s="184">
        <v>6.3250999999999999</v>
      </c>
      <c r="L709" s="184">
        <v>18.309899999999999</v>
      </c>
      <c r="M709" s="184">
        <v>34.025599999999997</v>
      </c>
      <c r="N709" s="184">
        <v>55.290500000000002</v>
      </c>
      <c r="O709" s="184">
        <v>10.2364</v>
      </c>
      <c r="P709" s="184">
        <v>12.368499999999999</v>
      </c>
      <c r="Q709" s="184">
        <v>13.090299999999999</v>
      </c>
      <c r="R709" s="184">
        <v>14.1717</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44347</v>
      </c>
      <c r="E710" s="184">
        <v>24.4268</v>
      </c>
      <c r="F710" s="184">
        <v>0.62909999999999999</v>
      </c>
      <c r="G710" s="184">
        <v>0.62909999999999999</v>
      </c>
      <c r="H710" s="184">
        <v>1.7254</v>
      </c>
      <c r="I710" s="184">
        <v>4.0833000000000004</v>
      </c>
      <c r="J710" s="184">
        <v>5.5937999999999999</v>
      </c>
      <c r="K710" s="184">
        <v>6.4208999999999996</v>
      </c>
      <c r="L710" s="184">
        <v>18.5197</v>
      </c>
      <c r="M710" s="184">
        <v>34.379300000000001</v>
      </c>
      <c r="N710" s="184">
        <v>55.844799999999999</v>
      </c>
      <c r="O710" s="184">
        <v>10.5977</v>
      </c>
      <c r="P710" s="184">
        <v>12.7111</v>
      </c>
      <c r="Q710" s="184">
        <v>13.423500000000001</v>
      </c>
      <c r="R710" s="184">
        <v>14.575699999999999</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44347</v>
      </c>
      <c r="E711" s="184">
        <v>22.2347</v>
      </c>
      <c r="F711" s="184">
        <v>0.49170000000000003</v>
      </c>
      <c r="G711" s="184">
        <v>0.49170000000000003</v>
      </c>
      <c r="H711" s="184">
        <v>1.3774</v>
      </c>
      <c r="I711" s="184">
        <v>3.3037999999999998</v>
      </c>
      <c r="J711" s="184">
        <v>4.5768000000000004</v>
      </c>
      <c r="K711" s="184">
        <v>5.4752000000000001</v>
      </c>
      <c r="L711" s="184">
        <v>14.8813</v>
      </c>
      <c r="M711" s="184">
        <v>27.669</v>
      </c>
      <c r="N711" s="184">
        <v>45.182499999999997</v>
      </c>
      <c r="O711" s="184">
        <v>9.6981000000000002</v>
      </c>
      <c r="P711" s="184">
        <v>11.2898</v>
      </c>
      <c r="Q711" s="184">
        <v>11.9293</v>
      </c>
      <c r="R711" s="184">
        <v>12.7065</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44347</v>
      </c>
      <c r="E712" s="184">
        <v>22.8034</v>
      </c>
      <c r="F712" s="184">
        <v>0.49669999999999997</v>
      </c>
      <c r="G712" s="184">
        <v>0.49669999999999997</v>
      </c>
      <c r="H712" s="184">
        <v>1.389</v>
      </c>
      <c r="I712" s="184">
        <v>3.3268</v>
      </c>
      <c r="J712" s="184">
        <v>4.6281999999999996</v>
      </c>
      <c r="K712" s="184">
        <v>5.6338999999999997</v>
      </c>
      <c r="L712" s="184">
        <v>15.2234</v>
      </c>
      <c r="M712" s="184">
        <v>28.230699999999999</v>
      </c>
      <c r="N712" s="184">
        <v>46.043599999999998</v>
      </c>
      <c r="O712" s="184">
        <v>10.248900000000001</v>
      </c>
      <c r="P712" s="184">
        <v>11.736499999999999</v>
      </c>
      <c r="Q712" s="184">
        <v>12.3287</v>
      </c>
      <c r="R712" s="184">
        <v>13.389900000000001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44347</v>
      </c>
      <c r="E713" s="184">
        <v>11.526199999999999</v>
      </c>
      <c r="F713" s="184">
        <v>0.50749999999999995</v>
      </c>
      <c r="G713" s="184">
        <v>0.50749999999999995</v>
      </c>
      <c r="H713" s="184">
        <v>0.58120000000000005</v>
      </c>
      <c r="I713" s="184">
        <v>2.7665999999999999</v>
      </c>
      <c r="J713" s="184">
        <v>9.0040999999999993</v>
      </c>
      <c r="K713" s="184">
        <v>4.6703999999999999</v>
      </c>
      <c r="L713" s="184">
        <v>33.2956</v>
      </c>
      <c r="M713" s="184">
        <v>43.619700000000002</v>
      </c>
      <c r="N713" s="184">
        <v>60.616999999999997</v>
      </c>
      <c r="O713" s="184"/>
      <c r="P713" s="184"/>
      <c r="Q713" s="184">
        <v>4.9787999999999997</v>
      </c>
      <c r="R713" s="184">
        <v>-0.26840000000000003</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44347</v>
      </c>
      <c r="E714" s="184">
        <v>11.5261</v>
      </c>
      <c r="F714" s="184">
        <v>0.50749999999999995</v>
      </c>
      <c r="G714" s="184">
        <v>0.50749999999999995</v>
      </c>
      <c r="H714" s="184">
        <v>0.58120000000000005</v>
      </c>
      <c r="I714" s="184">
        <v>2.7665999999999999</v>
      </c>
      <c r="J714" s="184">
        <v>9.0042000000000009</v>
      </c>
      <c r="K714" s="184">
        <v>4.6703999999999999</v>
      </c>
      <c r="L714" s="184">
        <v>33.294400000000003</v>
      </c>
      <c r="M714" s="184">
        <v>43.618499999999997</v>
      </c>
      <c r="N714" s="184">
        <v>60.615600000000001</v>
      </c>
      <c r="O714" s="184"/>
      <c r="P714" s="184"/>
      <c r="Q714" s="184">
        <v>4.9785000000000004</v>
      </c>
      <c r="R714" s="184">
        <v>-0.26879999999999998</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44347</v>
      </c>
      <c r="E715" s="184">
        <v>14.362299999999999</v>
      </c>
      <c r="F715" s="184">
        <v>0.59179999999999999</v>
      </c>
      <c r="G715" s="184">
        <v>0.59179999999999999</v>
      </c>
      <c r="H715" s="184">
        <v>0.8397</v>
      </c>
      <c r="I715" s="184">
        <v>2.87</v>
      </c>
      <c r="J715" s="184">
        <v>8.0367999999999995</v>
      </c>
      <c r="K715" s="184">
        <v>10.031499999999999</v>
      </c>
      <c r="L715" s="184">
        <v>32.645299999999999</v>
      </c>
      <c r="M715" s="184">
        <v>45.029800000000002</v>
      </c>
      <c r="N715" s="184">
        <v>74.585800000000006</v>
      </c>
      <c r="O715" s="184"/>
      <c r="P715" s="184"/>
      <c r="Q715" s="184">
        <v>33.193600000000004</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44347</v>
      </c>
      <c r="E716" s="184">
        <v>14.5282</v>
      </c>
      <c r="F716" s="184">
        <v>0.59970000000000001</v>
      </c>
      <c r="G716" s="184">
        <v>0.59970000000000001</v>
      </c>
      <c r="H716" s="184">
        <v>0.85950000000000004</v>
      </c>
      <c r="I716" s="184">
        <v>2.9106000000000001</v>
      </c>
      <c r="J716" s="184">
        <v>8.1312999999999995</v>
      </c>
      <c r="K716" s="184">
        <v>10.3195</v>
      </c>
      <c r="L716" s="184">
        <v>33.300899999999999</v>
      </c>
      <c r="M716" s="184">
        <v>46.082500000000003</v>
      </c>
      <c r="N716" s="184">
        <v>76.281000000000006</v>
      </c>
      <c r="O716" s="184"/>
      <c r="P716" s="184"/>
      <c r="Q716" s="184">
        <v>34.410200000000003</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44347</v>
      </c>
      <c r="E717" s="184">
        <v>87.971199999999996</v>
      </c>
      <c r="F717" s="184">
        <v>1.0266</v>
      </c>
      <c r="G717" s="184">
        <v>1.0266</v>
      </c>
      <c r="H717" s="184">
        <v>2.3854000000000002</v>
      </c>
      <c r="I717" s="184">
        <v>4.6595000000000004</v>
      </c>
      <c r="J717" s="184">
        <v>6.8888999999999996</v>
      </c>
      <c r="K717" s="184">
        <v>7.6493000000000002</v>
      </c>
      <c r="L717" s="184">
        <v>24.219200000000001</v>
      </c>
      <c r="M717" s="184">
        <v>39.741100000000003</v>
      </c>
      <c r="N717" s="184">
        <v>69.983800000000002</v>
      </c>
      <c r="O717" s="184">
        <v>12.076700000000001</v>
      </c>
      <c r="P717" s="184">
        <v>12.7392</v>
      </c>
      <c r="Q717" s="184">
        <v>13.26</v>
      </c>
      <c r="R717" s="184">
        <v>14.145899999999999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44347</v>
      </c>
      <c r="E718" s="184">
        <v>91.0304</v>
      </c>
      <c r="F718" s="184">
        <v>1.0289999999999999</v>
      </c>
      <c r="G718" s="184">
        <v>1.0289999999999999</v>
      </c>
      <c r="H718" s="184">
        <v>2.3910999999999998</v>
      </c>
      <c r="I718" s="184">
        <v>4.6711</v>
      </c>
      <c r="J718" s="184">
        <v>6.9161999999999999</v>
      </c>
      <c r="K718" s="184">
        <v>7.7480000000000002</v>
      </c>
      <c r="L718" s="184">
        <v>24.4663</v>
      </c>
      <c r="M718" s="184">
        <v>40.154800000000002</v>
      </c>
      <c r="N718" s="184">
        <v>70.622900000000001</v>
      </c>
      <c r="O718" s="184">
        <v>12.478</v>
      </c>
      <c r="P718" s="184">
        <v>13.142899999999999</v>
      </c>
      <c r="Q718" s="184">
        <v>11.74</v>
      </c>
      <c r="R718" s="184">
        <v>14.5655</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44347</v>
      </c>
      <c r="E719" s="184">
        <v>112.7299</v>
      </c>
      <c r="F719" s="184">
        <v>0.66039999999999999</v>
      </c>
      <c r="G719" s="184">
        <v>0.66039999999999999</v>
      </c>
      <c r="H719" s="184">
        <v>1.1904999999999999</v>
      </c>
      <c r="I719" s="184">
        <v>3.8089</v>
      </c>
      <c r="J719" s="184">
        <v>8.7942999999999998</v>
      </c>
      <c r="K719" s="184">
        <v>9.7912999999999997</v>
      </c>
      <c r="L719" s="184">
        <v>38.8217</v>
      </c>
      <c r="M719" s="184">
        <v>50.669699999999999</v>
      </c>
      <c r="N719" s="184">
        <v>79.5505</v>
      </c>
      <c r="O719" s="184">
        <v>17.101500000000001</v>
      </c>
      <c r="P719" s="184">
        <v>15.884399999999999</v>
      </c>
      <c r="Q719" s="184">
        <v>14.879799999999999</v>
      </c>
      <c r="R719" s="184">
        <v>24.9178</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44347</v>
      </c>
      <c r="E720" s="184">
        <v>114.72150000000001</v>
      </c>
      <c r="F720" s="184">
        <v>0.66490000000000005</v>
      </c>
      <c r="G720" s="184">
        <v>0.66490000000000005</v>
      </c>
      <c r="H720" s="184">
        <v>1.2011000000000001</v>
      </c>
      <c r="I720" s="184">
        <v>3.8294999999999999</v>
      </c>
      <c r="J720" s="184">
        <v>8.8292000000000002</v>
      </c>
      <c r="K720" s="184">
        <v>9.8908000000000005</v>
      </c>
      <c r="L720" s="184">
        <v>39.0533</v>
      </c>
      <c r="M720" s="184">
        <v>51.022100000000002</v>
      </c>
      <c r="N720" s="184">
        <v>80.099699999999999</v>
      </c>
      <c r="O720" s="184">
        <v>17.430800000000001</v>
      </c>
      <c r="P720" s="184">
        <v>16.185199999999998</v>
      </c>
      <c r="Q720" s="184">
        <v>15.167899999999999</v>
      </c>
      <c r="R720" s="184">
        <v>25.166599999999999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44347</v>
      </c>
      <c r="E721" s="184">
        <v>29.8841</v>
      </c>
      <c r="F721" s="184">
        <v>0.59279999999999999</v>
      </c>
      <c r="G721" s="184">
        <v>0.59279999999999999</v>
      </c>
      <c r="H721" s="184">
        <v>1.4181999999999999</v>
      </c>
      <c r="I721" s="184">
        <v>3.3079999999999998</v>
      </c>
      <c r="J721" s="184">
        <v>4.8425000000000002</v>
      </c>
      <c r="K721" s="184">
        <v>5.7252999999999998</v>
      </c>
      <c r="L721" s="184">
        <v>15.175000000000001</v>
      </c>
      <c r="M721" s="184">
        <v>25.312799999999999</v>
      </c>
      <c r="N721" s="184">
        <v>44.424100000000003</v>
      </c>
      <c r="O721" s="184">
        <v>8.4793000000000003</v>
      </c>
      <c r="P721" s="184">
        <v>10.1412</v>
      </c>
      <c r="Q721" s="184">
        <v>10.1334</v>
      </c>
      <c r="R721" s="184">
        <v>11.323600000000001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44347</v>
      </c>
      <c r="E722" s="184">
        <v>28.4938</v>
      </c>
      <c r="F722" s="184">
        <v>0.58640000000000003</v>
      </c>
      <c r="G722" s="184">
        <v>0.58640000000000003</v>
      </c>
      <c r="H722" s="184">
        <v>1.4029</v>
      </c>
      <c r="I722" s="184">
        <v>3.2766000000000002</v>
      </c>
      <c r="J722" s="184">
        <v>4.7720000000000002</v>
      </c>
      <c r="K722" s="184">
        <v>5.5016999999999996</v>
      </c>
      <c r="L722" s="184">
        <v>14.6701</v>
      </c>
      <c r="M722" s="184">
        <v>24.491199999999999</v>
      </c>
      <c r="N722" s="184">
        <v>43.207999999999998</v>
      </c>
      <c r="O722" s="184">
        <v>7.5368000000000004</v>
      </c>
      <c r="P722" s="184">
        <v>9.3285</v>
      </c>
      <c r="Q722" s="184">
        <v>9.7030999999999992</v>
      </c>
      <c r="R722" s="184">
        <v>10.3758</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44347</v>
      </c>
      <c r="E723" s="184">
        <v>13.827299999999999</v>
      </c>
      <c r="F723" s="184">
        <v>0.4854</v>
      </c>
      <c r="G723" s="184">
        <v>0.4854</v>
      </c>
      <c r="H723" s="184">
        <v>0.6361</v>
      </c>
      <c r="I723" s="184">
        <v>4.1997</v>
      </c>
      <c r="J723" s="184">
        <v>7.9970999999999997</v>
      </c>
      <c r="K723" s="184">
        <v>9.1341999999999999</v>
      </c>
      <c r="L723" s="184">
        <v>23.970500000000001</v>
      </c>
      <c r="M723" s="184">
        <v>39.421799999999998</v>
      </c>
      <c r="N723" s="184">
        <v>56.062600000000003</v>
      </c>
      <c r="O723" s="184"/>
      <c r="P723" s="184"/>
      <c r="Q723" s="184">
        <v>15.6191</v>
      </c>
      <c r="R723" s="184">
        <v>16.910900000000002</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44347</v>
      </c>
      <c r="E724" s="184">
        <v>13.7446</v>
      </c>
      <c r="F724" s="184">
        <v>0.48320000000000002</v>
      </c>
      <c r="G724" s="184">
        <v>0.48320000000000002</v>
      </c>
      <c r="H724" s="184">
        <v>0.63109999999999999</v>
      </c>
      <c r="I724" s="184">
        <v>4.1897000000000002</v>
      </c>
      <c r="J724" s="184">
        <v>7.9734999999999996</v>
      </c>
      <c r="K724" s="184">
        <v>9.0608000000000004</v>
      </c>
      <c r="L724" s="184">
        <v>23.812999999999999</v>
      </c>
      <c r="M724" s="184">
        <v>39.152000000000001</v>
      </c>
      <c r="N724" s="184">
        <v>55.638599999999997</v>
      </c>
      <c r="O724" s="184"/>
      <c r="P724" s="184"/>
      <c r="Q724" s="184">
        <v>15.3089</v>
      </c>
      <c r="R724" s="184">
        <v>16.6114</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44347</v>
      </c>
      <c r="E725" s="184">
        <v>47.484000000000002</v>
      </c>
      <c r="F725" s="184">
        <v>0.83030000000000004</v>
      </c>
      <c r="G725" s="184">
        <v>0.83030000000000004</v>
      </c>
      <c r="H725" s="184">
        <v>1.6244000000000001</v>
      </c>
      <c r="I725" s="184">
        <v>4.2275999999999998</v>
      </c>
      <c r="J725" s="184">
        <v>5.6844000000000001</v>
      </c>
      <c r="K725" s="184">
        <v>6.7847999999999997</v>
      </c>
      <c r="L725" s="184">
        <v>20.422999999999998</v>
      </c>
      <c r="M725" s="184">
        <v>35.932699999999997</v>
      </c>
      <c r="N725" s="184">
        <v>59.2301</v>
      </c>
      <c r="O725" s="184">
        <v>11.046900000000001</v>
      </c>
      <c r="P725" s="184">
        <v>13.3985</v>
      </c>
      <c r="Q725" s="184">
        <v>14.022500000000001</v>
      </c>
      <c r="R725" s="184">
        <v>14.6591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0.61609565217391293</v>
      </c>
      <c r="G726" s="186">
        <v>0.61609565217391293</v>
      </c>
      <c r="H726" s="186">
        <v>1.2591565217391305</v>
      </c>
      <c r="I726" s="186">
        <v>3.5296086956521737</v>
      </c>
      <c r="J726" s="186">
        <v>6.5624869565217399</v>
      </c>
      <c r="K726" s="186">
        <v>7.1247391304347811</v>
      </c>
      <c r="L726" s="186">
        <v>24.175686956521744</v>
      </c>
      <c r="M726" s="186">
        <v>37.435030434782611</v>
      </c>
      <c r="N726" s="186">
        <v>58.63089130434782</v>
      </c>
      <c r="O726" s="186">
        <v>10.913817647058824</v>
      </c>
      <c r="P726" s="186">
        <v>12.017800000000001</v>
      </c>
      <c r="Q726" s="186">
        <v>14.006043478260867</v>
      </c>
      <c r="R726" s="186">
        <v>13.25818095238095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0.59970000000000001</v>
      </c>
      <c r="G727" s="186">
        <v>0.59970000000000001</v>
      </c>
      <c r="H727" s="186">
        <v>1.2414000000000001</v>
      </c>
      <c r="I727" s="186">
        <v>3.3268</v>
      </c>
      <c r="J727" s="186">
        <v>6.6112000000000002</v>
      </c>
      <c r="K727" s="186">
        <v>6.6016000000000004</v>
      </c>
      <c r="L727" s="186">
        <v>23.812999999999999</v>
      </c>
      <c r="M727" s="186">
        <v>39.152000000000001</v>
      </c>
      <c r="N727" s="186">
        <v>56.062600000000003</v>
      </c>
      <c r="O727" s="186">
        <v>10.248900000000001</v>
      </c>
      <c r="P727" s="186">
        <v>12.368499999999999</v>
      </c>
      <c r="Q727" s="186">
        <v>13.090299999999999</v>
      </c>
      <c r="R727" s="186">
        <v>14.145899999999999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44347</v>
      </c>
      <c r="E730" s="184">
        <v>17.649999999999999</v>
      </c>
      <c r="F730" s="184">
        <v>0.51249999999999996</v>
      </c>
      <c r="G730" s="184">
        <v>0.51249999999999996</v>
      </c>
      <c r="H730" s="184">
        <v>1.1460999999999999</v>
      </c>
      <c r="I730" s="184">
        <v>2.2595999999999998</v>
      </c>
      <c r="J730" s="184">
        <v>2.0821000000000001</v>
      </c>
      <c r="K730" s="184">
        <v>3.0958000000000001</v>
      </c>
      <c r="L730" s="184">
        <v>9.5593000000000004</v>
      </c>
      <c r="M730" s="184">
        <v>18.139199999999999</v>
      </c>
      <c r="N730" s="184">
        <v>28.926200000000001</v>
      </c>
      <c r="O730" s="184">
        <v>8.9623000000000008</v>
      </c>
      <c r="P730" s="184">
        <v>10.0732</v>
      </c>
      <c r="Q730" s="184">
        <v>9.1201000000000008</v>
      </c>
      <c r="R730" s="184">
        <v>11.0815</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44347</v>
      </c>
      <c r="E731" s="184">
        <v>16.47</v>
      </c>
      <c r="F731" s="184">
        <v>0.48809999999999998</v>
      </c>
      <c r="G731" s="184">
        <v>0.48809999999999998</v>
      </c>
      <c r="H731" s="184">
        <v>1.1671</v>
      </c>
      <c r="I731" s="184">
        <v>2.2345999999999999</v>
      </c>
      <c r="J731" s="184">
        <v>1.9814000000000001</v>
      </c>
      <c r="K731" s="184">
        <v>2.8090000000000002</v>
      </c>
      <c r="L731" s="184">
        <v>9.0007000000000001</v>
      </c>
      <c r="M731" s="184">
        <v>17.2242</v>
      </c>
      <c r="N731" s="184">
        <v>27.575500000000002</v>
      </c>
      <c r="O731" s="184">
        <v>7.9221000000000004</v>
      </c>
      <c r="P731" s="184">
        <v>8.9224999999999994</v>
      </c>
      <c r="Q731" s="184">
        <v>7.9663000000000004</v>
      </c>
      <c r="R731" s="184">
        <v>10.032400000000001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44347</v>
      </c>
      <c r="E732" s="184">
        <v>16.760000000000002</v>
      </c>
      <c r="F732" s="184">
        <v>0.66069999999999995</v>
      </c>
      <c r="G732" s="184">
        <v>0.66069999999999995</v>
      </c>
      <c r="H732" s="184">
        <v>1.2077</v>
      </c>
      <c r="I732" s="184">
        <v>2.1328</v>
      </c>
      <c r="J732" s="184">
        <v>2.8852000000000002</v>
      </c>
      <c r="K732" s="184">
        <v>3.8414000000000001</v>
      </c>
      <c r="L732" s="184">
        <v>8.6196000000000002</v>
      </c>
      <c r="M732" s="184">
        <v>18.1113</v>
      </c>
      <c r="N732" s="184">
        <v>28.134599999999999</v>
      </c>
      <c r="O732" s="184">
        <v>9.8802000000000003</v>
      </c>
      <c r="P732" s="184">
        <v>10.2852</v>
      </c>
      <c r="Q732" s="184">
        <v>9.3119999999999994</v>
      </c>
      <c r="R732" s="184">
        <v>10.2692</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44347</v>
      </c>
      <c r="E733" s="184">
        <v>15.61</v>
      </c>
      <c r="F733" s="184">
        <v>0.64470000000000005</v>
      </c>
      <c r="G733" s="184">
        <v>0.64470000000000005</v>
      </c>
      <c r="H733" s="184">
        <v>1.101</v>
      </c>
      <c r="I733" s="184">
        <v>2.0261</v>
      </c>
      <c r="J733" s="184">
        <v>2.7650000000000001</v>
      </c>
      <c r="K733" s="184">
        <v>3.3774999999999999</v>
      </c>
      <c r="L733" s="184">
        <v>7.8038999999999996</v>
      </c>
      <c r="M733" s="184">
        <v>16.753900000000002</v>
      </c>
      <c r="N733" s="184">
        <v>26.294499999999999</v>
      </c>
      <c r="O733" s="184">
        <v>8.5250000000000004</v>
      </c>
      <c r="P733" s="184">
        <v>8.9421999999999997</v>
      </c>
      <c r="Q733" s="184">
        <v>7.9805000000000001</v>
      </c>
      <c r="R733" s="184">
        <v>8.8162000000000003</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44347</v>
      </c>
      <c r="E734" s="184">
        <v>12.04</v>
      </c>
      <c r="F734" s="184">
        <v>0.16639999999999999</v>
      </c>
      <c r="G734" s="184">
        <v>0.16639999999999999</v>
      </c>
      <c r="H734" s="184">
        <v>0.33329999999999999</v>
      </c>
      <c r="I734" s="184">
        <v>0.58479999999999999</v>
      </c>
      <c r="J734" s="184">
        <v>0.92200000000000004</v>
      </c>
      <c r="K734" s="184">
        <v>1.7750999999999999</v>
      </c>
      <c r="L734" s="184">
        <v>3.8826999999999998</v>
      </c>
      <c r="M734" s="184">
        <v>7.5</v>
      </c>
      <c r="N734" s="184">
        <v>15.215299999999999</v>
      </c>
      <c r="O734" s="184"/>
      <c r="P734" s="184"/>
      <c r="Q734" s="184">
        <v>10.5436</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44347</v>
      </c>
      <c r="E735" s="184">
        <v>11.81</v>
      </c>
      <c r="F735" s="184">
        <v>0.25469999999999998</v>
      </c>
      <c r="G735" s="184">
        <v>0.25469999999999998</v>
      </c>
      <c r="H735" s="184">
        <v>0.33979999999999999</v>
      </c>
      <c r="I735" s="184">
        <v>0.59630000000000005</v>
      </c>
      <c r="J735" s="184">
        <v>0.85399999999999998</v>
      </c>
      <c r="K735" s="184">
        <v>1.5477000000000001</v>
      </c>
      <c r="L735" s="184">
        <v>3.4150999999999998</v>
      </c>
      <c r="M735" s="184">
        <v>6.6847000000000003</v>
      </c>
      <c r="N735" s="184">
        <v>13.9961</v>
      </c>
      <c r="O735" s="184"/>
      <c r="P735" s="184"/>
      <c r="Q735" s="184">
        <v>9.3983000000000008</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44347</v>
      </c>
      <c r="E736" s="184">
        <v>16.382999999999999</v>
      </c>
      <c r="F736" s="184">
        <v>0.34300000000000003</v>
      </c>
      <c r="G736" s="184">
        <v>0.34300000000000003</v>
      </c>
      <c r="H736" s="184">
        <v>4.8899999999999999E-2</v>
      </c>
      <c r="I736" s="184">
        <v>1.4803999999999999</v>
      </c>
      <c r="J736" s="184">
        <v>2.6375000000000002</v>
      </c>
      <c r="K736" s="184">
        <v>5.1675000000000004</v>
      </c>
      <c r="L736" s="184">
        <v>11.1692</v>
      </c>
      <c r="M736" s="184">
        <v>19.235800000000001</v>
      </c>
      <c r="N736" s="184">
        <v>30.437899999999999</v>
      </c>
      <c r="O736" s="184">
        <v>8.7875999999999994</v>
      </c>
      <c r="P736" s="184">
        <v>9.8276000000000003</v>
      </c>
      <c r="Q736" s="184">
        <v>10.0029</v>
      </c>
      <c r="R736" s="184">
        <v>10.4209</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44347</v>
      </c>
      <c r="E737" s="184">
        <v>15.193</v>
      </c>
      <c r="F737" s="184">
        <v>0.33019999999999999</v>
      </c>
      <c r="G737" s="184">
        <v>0.33019999999999999</v>
      </c>
      <c r="H737" s="184">
        <v>1.9699999999999999E-2</v>
      </c>
      <c r="I737" s="184">
        <v>1.4218999999999999</v>
      </c>
      <c r="J737" s="184">
        <v>2.5030000000000001</v>
      </c>
      <c r="K737" s="184">
        <v>4.7359999999999998</v>
      </c>
      <c r="L737" s="184">
        <v>10.286</v>
      </c>
      <c r="M737" s="184">
        <v>17.857399999999998</v>
      </c>
      <c r="N737" s="184">
        <v>28.416899999999998</v>
      </c>
      <c r="O737" s="184">
        <v>7.1375000000000002</v>
      </c>
      <c r="P737" s="184">
        <v>8.2225999999999999</v>
      </c>
      <c r="Q737" s="184">
        <v>8.4124999999999996</v>
      </c>
      <c r="R737" s="184">
        <v>8.7481000000000009</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44347</v>
      </c>
      <c r="E738" s="184">
        <v>18.109100000000002</v>
      </c>
      <c r="F738" s="184">
        <v>0.47439999999999999</v>
      </c>
      <c r="G738" s="184">
        <v>0.47439999999999999</v>
      </c>
      <c r="H738" s="184">
        <v>0.84870000000000001</v>
      </c>
      <c r="I738" s="184">
        <v>1.7279</v>
      </c>
      <c r="J738" s="184">
        <v>2.6278999999999999</v>
      </c>
      <c r="K738" s="184">
        <v>3.1840000000000002</v>
      </c>
      <c r="L738" s="184">
        <v>8.9944000000000006</v>
      </c>
      <c r="M738" s="184">
        <v>13.930300000000001</v>
      </c>
      <c r="N738" s="184">
        <v>21.744299999999999</v>
      </c>
      <c r="O738" s="184">
        <v>10.1469</v>
      </c>
      <c r="P738" s="184">
        <v>10.1075</v>
      </c>
      <c r="Q738" s="184">
        <v>9.3618000000000006</v>
      </c>
      <c r="R738" s="184">
        <v>11.5937</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44347</v>
      </c>
      <c r="E739" s="184">
        <v>17.2254</v>
      </c>
      <c r="F739" s="184">
        <v>0.46539999999999998</v>
      </c>
      <c r="G739" s="184">
        <v>0.46539999999999998</v>
      </c>
      <c r="H739" s="184">
        <v>0.82709999999999995</v>
      </c>
      <c r="I739" s="184">
        <v>1.6841999999999999</v>
      </c>
      <c r="J739" s="184">
        <v>2.5303</v>
      </c>
      <c r="K739" s="184">
        <v>2.9020999999999999</v>
      </c>
      <c r="L739" s="184">
        <v>8.4285999999999994</v>
      </c>
      <c r="M739" s="184">
        <v>13.0661</v>
      </c>
      <c r="N739" s="184">
        <v>20.509599999999999</v>
      </c>
      <c r="O739" s="184">
        <v>9.0028000000000006</v>
      </c>
      <c r="P739" s="184">
        <v>9.1641999999999992</v>
      </c>
      <c r="Q739" s="184">
        <v>8.5403000000000002</v>
      </c>
      <c r="R739" s="184">
        <v>10.4819</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44347</v>
      </c>
      <c r="E740" s="184">
        <v>11.9435</v>
      </c>
      <c r="F740" s="184">
        <v>0.42549999999999999</v>
      </c>
      <c r="G740" s="184">
        <v>0.42549999999999999</v>
      </c>
      <c r="H740" s="184">
        <v>0.77290000000000003</v>
      </c>
      <c r="I740" s="184">
        <v>1.8809</v>
      </c>
      <c r="J740" s="184">
        <v>3.0251999999999999</v>
      </c>
      <c r="K740" s="184">
        <v>2.8938000000000001</v>
      </c>
      <c r="L740" s="184">
        <v>9.0779999999999994</v>
      </c>
      <c r="M740" s="184">
        <v>15.7462</v>
      </c>
      <c r="N740" s="184">
        <v>25.9451</v>
      </c>
      <c r="O740" s="184"/>
      <c r="P740" s="184"/>
      <c r="Q740" s="184">
        <v>6.6422999999999996</v>
      </c>
      <c r="R740" s="184">
        <v>7.4717000000000002</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44347</v>
      </c>
      <c r="E741" s="184">
        <v>12.503399999999999</v>
      </c>
      <c r="F741" s="184">
        <v>0.43619999999999998</v>
      </c>
      <c r="G741" s="184">
        <v>0.43619999999999998</v>
      </c>
      <c r="H741" s="184">
        <v>0.79649999999999999</v>
      </c>
      <c r="I741" s="184">
        <v>1.9296</v>
      </c>
      <c r="J741" s="184">
        <v>3.1395</v>
      </c>
      <c r="K741" s="184">
        <v>3.2553999999999998</v>
      </c>
      <c r="L741" s="184">
        <v>9.8350000000000009</v>
      </c>
      <c r="M741" s="184">
        <v>16.8979</v>
      </c>
      <c r="N741" s="184">
        <v>27.663900000000002</v>
      </c>
      <c r="O741" s="184"/>
      <c r="P741" s="184"/>
      <c r="Q741" s="184">
        <v>8.4261999999999997</v>
      </c>
      <c r="R741" s="184">
        <v>9.2079000000000004</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44347</v>
      </c>
      <c r="E742" s="184">
        <v>44.982999999999997</v>
      </c>
      <c r="F742" s="184">
        <v>0.56789999999999996</v>
      </c>
      <c r="G742" s="184">
        <v>0.56789999999999996</v>
      </c>
      <c r="H742" s="184">
        <v>1.0831</v>
      </c>
      <c r="I742" s="184">
        <v>2.8393999999999999</v>
      </c>
      <c r="J742" s="184">
        <v>4.8604000000000003</v>
      </c>
      <c r="K742" s="184">
        <v>5.0439999999999996</v>
      </c>
      <c r="L742" s="184">
        <v>14.7555</v>
      </c>
      <c r="M742" s="184">
        <v>20.834299999999999</v>
      </c>
      <c r="N742" s="184">
        <v>30.0199</v>
      </c>
      <c r="O742" s="184">
        <v>8.7927</v>
      </c>
      <c r="P742" s="184">
        <v>10.5358</v>
      </c>
      <c r="Q742" s="184">
        <v>9.4146999999999998</v>
      </c>
      <c r="R742" s="184">
        <v>9.6768000000000001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44347</v>
      </c>
      <c r="E743" s="184">
        <v>48.491999999999997</v>
      </c>
      <c r="F743" s="184">
        <v>0.57450000000000001</v>
      </c>
      <c r="G743" s="184">
        <v>0.57450000000000001</v>
      </c>
      <c r="H743" s="184">
        <v>1.1008</v>
      </c>
      <c r="I743" s="184">
        <v>2.8746</v>
      </c>
      <c r="J743" s="184">
        <v>4.9360999999999997</v>
      </c>
      <c r="K743" s="184">
        <v>5.2549000000000001</v>
      </c>
      <c r="L743" s="184">
        <v>15.2075</v>
      </c>
      <c r="M743" s="184">
        <v>21.542999999999999</v>
      </c>
      <c r="N743" s="184">
        <v>31.0382</v>
      </c>
      <c r="O743" s="184">
        <v>9.8027999999999995</v>
      </c>
      <c r="P743" s="184">
        <v>11.8292</v>
      </c>
      <c r="Q743" s="184">
        <v>10.4222</v>
      </c>
      <c r="R743" s="184">
        <v>10.492100000000001</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44347</v>
      </c>
      <c r="E746" s="184">
        <v>16.2</v>
      </c>
      <c r="F746" s="184">
        <v>0.1855</v>
      </c>
      <c r="G746" s="184">
        <v>0.1855</v>
      </c>
      <c r="H746" s="184">
        <v>0.2475</v>
      </c>
      <c r="I746" s="184">
        <v>0.49630000000000002</v>
      </c>
      <c r="J746" s="184">
        <v>1.25</v>
      </c>
      <c r="K746" s="184">
        <v>1.8868</v>
      </c>
      <c r="L746" s="184">
        <v>8.0719999999999992</v>
      </c>
      <c r="M746" s="184">
        <v>11.8012</v>
      </c>
      <c r="N746" s="184">
        <v>20.715399999999999</v>
      </c>
      <c r="O746" s="184">
        <v>7.8254000000000001</v>
      </c>
      <c r="P746" s="184">
        <v>8.6239000000000008</v>
      </c>
      <c r="Q746" s="184">
        <v>7.7161</v>
      </c>
      <c r="R746" s="184">
        <v>7.6750999999999996</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44347</v>
      </c>
      <c r="E747" s="184">
        <v>17.03</v>
      </c>
      <c r="F747" s="184">
        <v>0.2354</v>
      </c>
      <c r="G747" s="184">
        <v>0.2354</v>
      </c>
      <c r="H747" s="184">
        <v>0.29449999999999998</v>
      </c>
      <c r="I747" s="184">
        <v>0.53129999999999999</v>
      </c>
      <c r="J747" s="184">
        <v>1.3087</v>
      </c>
      <c r="K747" s="184">
        <v>2.0371000000000001</v>
      </c>
      <c r="L747" s="184">
        <v>8.4712999999999994</v>
      </c>
      <c r="M747" s="184">
        <v>12.4092</v>
      </c>
      <c r="N747" s="184">
        <v>21.556000000000001</v>
      </c>
      <c r="O747" s="184">
        <v>8.5269999999999992</v>
      </c>
      <c r="P747" s="184">
        <v>9.4095999999999993</v>
      </c>
      <c r="Q747" s="184">
        <v>8.5486000000000004</v>
      </c>
      <c r="R747" s="184">
        <v>8.3615999999999993</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44347</v>
      </c>
      <c r="E748" s="184">
        <v>19.921500000000002</v>
      </c>
      <c r="F748" s="184">
        <v>0.46899999999999997</v>
      </c>
      <c r="G748" s="184">
        <v>0.46899999999999997</v>
      </c>
      <c r="H748" s="184">
        <v>0.90820000000000001</v>
      </c>
      <c r="I748" s="184">
        <v>1.9858</v>
      </c>
      <c r="J748" s="184">
        <v>2.6802000000000001</v>
      </c>
      <c r="K748" s="184">
        <v>2.5169000000000001</v>
      </c>
      <c r="L748" s="184">
        <v>8.4128000000000007</v>
      </c>
      <c r="M748" s="184">
        <v>14.6205</v>
      </c>
      <c r="N748" s="184">
        <v>22.6996</v>
      </c>
      <c r="O748" s="184">
        <v>7.4847000000000001</v>
      </c>
      <c r="P748" s="184">
        <v>6.3414000000000001</v>
      </c>
      <c r="Q748" s="184">
        <v>6.9615</v>
      </c>
      <c r="R748" s="184">
        <v>9.8369999999999997</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44347</v>
      </c>
      <c r="E749" s="184">
        <v>21.577100000000002</v>
      </c>
      <c r="F749" s="184">
        <v>0.4768</v>
      </c>
      <c r="G749" s="184">
        <v>0.4768</v>
      </c>
      <c r="H749" s="184">
        <v>0.92710000000000004</v>
      </c>
      <c r="I749" s="184">
        <v>2.0236999999999998</v>
      </c>
      <c r="J749" s="184">
        <v>2.7671999999999999</v>
      </c>
      <c r="K749" s="184">
        <v>2.7437</v>
      </c>
      <c r="L749" s="184">
        <v>8.9064999999999994</v>
      </c>
      <c r="M749" s="184">
        <v>15.4337</v>
      </c>
      <c r="N749" s="184">
        <v>23.913699999999999</v>
      </c>
      <c r="O749" s="184">
        <v>8.8779000000000003</v>
      </c>
      <c r="P749" s="184">
        <v>7.7073</v>
      </c>
      <c r="Q749" s="184">
        <v>7.6882000000000001</v>
      </c>
      <c r="R749" s="184">
        <v>10.8794</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44347</v>
      </c>
      <c r="E750" s="184">
        <v>25.09</v>
      </c>
      <c r="F750" s="184">
        <v>0.27979999999999999</v>
      </c>
      <c r="G750" s="184">
        <v>0.27979999999999999</v>
      </c>
      <c r="H750" s="184">
        <v>0.64180000000000004</v>
      </c>
      <c r="I750" s="184">
        <v>1.5378000000000001</v>
      </c>
      <c r="J750" s="184">
        <v>2.2412000000000001</v>
      </c>
      <c r="K750" s="184">
        <v>2.7016</v>
      </c>
      <c r="L750" s="184">
        <v>7.2680999999999996</v>
      </c>
      <c r="M750" s="184">
        <v>11.8591</v>
      </c>
      <c r="N750" s="184">
        <v>20.799199999999999</v>
      </c>
      <c r="O750" s="184">
        <v>7.9885000000000002</v>
      </c>
      <c r="P750" s="184">
        <v>7.4118000000000004</v>
      </c>
      <c r="Q750" s="184">
        <v>7.6990999999999996</v>
      </c>
      <c r="R750" s="184">
        <v>8.4189000000000007</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44347</v>
      </c>
      <c r="E751" s="184">
        <v>23.56</v>
      </c>
      <c r="F751" s="184">
        <v>0.29799999999999999</v>
      </c>
      <c r="G751" s="184">
        <v>0.29799999999999999</v>
      </c>
      <c r="H751" s="184">
        <v>0.64080000000000004</v>
      </c>
      <c r="I751" s="184">
        <v>1.508</v>
      </c>
      <c r="J751" s="184">
        <v>2.1682999999999999</v>
      </c>
      <c r="K751" s="184">
        <v>2.4348000000000001</v>
      </c>
      <c r="L751" s="184">
        <v>6.7511999999999999</v>
      </c>
      <c r="M751" s="184">
        <v>11.0273</v>
      </c>
      <c r="N751" s="184">
        <v>19.593900000000001</v>
      </c>
      <c r="O751" s="184">
        <v>6.8380000000000001</v>
      </c>
      <c r="P751" s="184">
        <v>6.3971</v>
      </c>
      <c r="Q751" s="184">
        <v>6.8231000000000002</v>
      </c>
      <c r="R751" s="184">
        <v>7.3506999999999998</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44347</v>
      </c>
      <c r="E752" s="184">
        <v>12.474500000000001</v>
      </c>
      <c r="F752" s="184">
        <v>0.53680000000000005</v>
      </c>
      <c r="G752" s="184">
        <v>0.53680000000000005</v>
      </c>
      <c r="H752" s="184">
        <v>0.9264</v>
      </c>
      <c r="I752" s="184">
        <v>2.2684000000000002</v>
      </c>
      <c r="J752" s="184">
        <v>2.6480000000000001</v>
      </c>
      <c r="K752" s="184">
        <v>3.6526999999999998</v>
      </c>
      <c r="L752" s="184">
        <v>7.4980000000000002</v>
      </c>
      <c r="M752" s="184">
        <v>12.0558</v>
      </c>
      <c r="N752" s="184">
        <v>19.714600000000001</v>
      </c>
      <c r="O752" s="184"/>
      <c r="P752" s="184"/>
      <c r="Q752" s="184">
        <v>10.3955</v>
      </c>
      <c r="R752" s="184">
        <v>10.010199999999999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44347</v>
      </c>
      <c r="E753" s="184">
        <v>11.9842</v>
      </c>
      <c r="F753" s="184">
        <v>0.52339999999999998</v>
      </c>
      <c r="G753" s="184">
        <v>0.52339999999999998</v>
      </c>
      <c r="H753" s="184">
        <v>0.89410000000000001</v>
      </c>
      <c r="I753" s="184">
        <v>2.2027999999999999</v>
      </c>
      <c r="J753" s="184">
        <v>2.5026999999999999</v>
      </c>
      <c r="K753" s="184">
        <v>3.1920000000000002</v>
      </c>
      <c r="L753" s="184">
        <v>6.5594000000000001</v>
      </c>
      <c r="M753" s="184">
        <v>10.6196</v>
      </c>
      <c r="N753" s="184">
        <v>17.6629</v>
      </c>
      <c r="O753" s="184"/>
      <c r="P753" s="184"/>
      <c r="Q753" s="184">
        <v>8.4331999999999994</v>
      </c>
      <c r="R753" s="184">
        <v>8.0828000000000007</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44347</v>
      </c>
      <c r="E754" s="184">
        <v>17.185600000000001</v>
      </c>
      <c r="F754" s="184">
        <v>0.4143</v>
      </c>
      <c r="G754" s="184">
        <v>0.4143</v>
      </c>
      <c r="H754" s="184">
        <v>0.78759999999999997</v>
      </c>
      <c r="I754" s="184">
        <v>1.8038000000000001</v>
      </c>
      <c r="J754" s="184">
        <v>2.4428000000000001</v>
      </c>
      <c r="K754" s="184">
        <v>2.9041000000000001</v>
      </c>
      <c r="L754" s="184">
        <v>6.7859999999999996</v>
      </c>
      <c r="M754" s="184">
        <v>12.717599999999999</v>
      </c>
      <c r="N754" s="184">
        <v>21.041499999999999</v>
      </c>
      <c r="O754" s="184">
        <v>8.3995999999999995</v>
      </c>
      <c r="P754" s="184">
        <v>8.9198000000000004</v>
      </c>
      <c r="Q754" s="184">
        <v>8.5024999999999995</v>
      </c>
      <c r="R754" s="184">
        <v>9.3241999999999994</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44347</v>
      </c>
      <c r="E755" s="184">
        <v>18.069199999999999</v>
      </c>
      <c r="F755" s="184">
        <v>0.4224</v>
      </c>
      <c r="G755" s="184">
        <v>0.4224</v>
      </c>
      <c r="H755" s="184">
        <v>0.80559999999999998</v>
      </c>
      <c r="I755" s="184">
        <v>1.8412999999999999</v>
      </c>
      <c r="J755" s="184">
        <v>2.5261</v>
      </c>
      <c r="K755" s="184">
        <v>3.1587999999999998</v>
      </c>
      <c r="L755" s="184">
        <v>7.3068999999999997</v>
      </c>
      <c r="M755" s="184">
        <v>13.528499999999999</v>
      </c>
      <c r="N755" s="184">
        <v>22.210599999999999</v>
      </c>
      <c r="O755" s="184">
        <v>9.3055000000000003</v>
      </c>
      <c r="P755" s="184">
        <v>9.7852999999999994</v>
      </c>
      <c r="Q755" s="184">
        <v>9.3254000000000001</v>
      </c>
      <c r="R755" s="184">
        <v>10.335699999999999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44347</v>
      </c>
      <c r="E756" s="184">
        <v>22.867000000000001</v>
      </c>
      <c r="F756" s="184">
        <v>0.49659999999999999</v>
      </c>
      <c r="G756" s="184">
        <v>0.49659999999999999</v>
      </c>
      <c r="H756" s="184">
        <v>0.9224</v>
      </c>
      <c r="I756" s="184">
        <v>2.2812000000000001</v>
      </c>
      <c r="J756" s="184">
        <v>3.6394000000000002</v>
      </c>
      <c r="K756" s="184">
        <v>5.0293999999999999</v>
      </c>
      <c r="L756" s="184">
        <v>11.786300000000001</v>
      </c>
      <c r="M756" s="184">
        <v>20.188199999999998</v>
      </c>
      <c r="N756" s="184">
        <v>34.829000000000001</v>
      </c>
      <c r="O756" s="184">
        <v>8.2283000000000008</v>
      </c>
      <c r="P756" s="184">
        <v>8.7356999999999996</v>
      </c>
      <c r="Q756" s="184">
        <v>8.9922000000000004</v>
      </c>
      <c r="R756" s="184">
        <v>9.6166</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44347</v>
      </c>
      <c r="E757" s="184">
        <v>21.385999999999999</v>
      </c>
      <c r="F757" s="184">
        <v>0.48399999999999999</v>
      </c>
      <c r="G757" s="184">
        <v>0.48399999999999999</v>
      </c>
      <c r="H757" s="184">
        <v>0.9012</v>
      </c>
      <c r="I757" s="184">
        <v>2.2422</v>
      </c>
      <c r="J757" s="184">
        <v>3.5590999999999999</v>
      </c>
      <c r="K757" s="184">
        <v>4.7973999999999997</v>
      </c>
      <c r="L757" s="184">
        <v>11.327400000000001</v>
      </c>
      <c r="M757" s="184">
        <v>19.441500000000001</v>
      </c>
      <c r="N757" s="184">
        <v>33.670900000000003</v>
      </c>
      <c r="O757" s="184">
        <v>7.2793000000000001</v>
      </c>
      <c r="P757" s="184">
        <v>7.8358999999999996</v>
      </c>
      <c r="Q757" s="184">
        <v>8.2181999999999995</v>
      </c>
      <c r="R757" s="184">
        <v>8.6386000000000003</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44347</v>
      </c>
      <c r="E758" s="184">
        <v>15.640599999999999</v>
      </c>
      <c r="F758" s="184">
        <v>0.59099999999999997</v>
      </c>
      <c r="G758" s="184">
        <v>0.59099999999999997</v>
      </c>
      <c r="H758" s="184">
        <v>1.3340000000000001</v>
      </c>
      <c r="I758" s="184">
        <v>2.6825000000000001</v>
      </c>
      <c r="J758" s="184">
        <v>3.9035000000000002</v>
      </c>
      <c r="K758" s="184">
        <v>5.2736000000000001</v>
      </c>
      <c r="L758" s="184">
        <v>13.561500000000001</v>
      </c>
      <c r="M758" s="184">
        <v>22.049199999999999</v>
      </c>
      <c r="N758" s="184">
        <v>35.348500000000001</v>
      </c>
      <c r="O758" s="184">
        <v>12.228899999999999</v>
      </c>
      <c r="P758" s="184"/>
      <c r="Q758" s="184">
        <v>10.8856</v>
      </c>
      <c r="R758" s="184">
        <v>14.046900000000001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44347</v>
      </c>
      <c r="E759" s="184">
        <v>14.4023</v>
      </c>
      <c r="F759" s="184">
        <v>0.57540000000000002</v>
      </c>
      <c r="G759" s="184">
        <v>0.57540000000000002</v>
      </c>
      <c r="H759" s="184">
        <v>1.2990999999999999</v>
      </c>
      <c r="I759" s="184">
        <v>2.6112000000000002</v>
      </c>
      <c r="J759" s="184">
        <v>3.7480000000000002</v>
      </c>
      <c r="K759" s="184">
        <v>4.8156999999999996</v>
      </c>
      <c r="L759" s="184">
        <v>12.6244</v>
      </c>
      <c r="M759" s="184">
        <v>20.576799999999999</v>
      </c>
      <c r="N759" s="184">
        <v>33.136400000000002</v>
      </c>
      <c r="O759" s="184">
        <v>10.312799999999999</v>
      </c>
      <c r="P759" s="184"/>
      <c r="Q759" s="184">
        <v>8.7927</v>
      </c>
      <c r="R759" s="184">
        <v>12.2128</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44347</v>
      </c>
      <c r="E760" s="184">
        <v>14.013999999999999</v>
      </c>
      <c r="F760" s="184">
        <v>0.42280000000000001</v>
      </c>
      <c r="G760" s="184">
        <v>0.42280000000000001</v>
      </c>
      <c r="H760" s="184">
        <v>0.98</v>
      </c>
      <c r="I760" s="184">
        <v>2.1055999999999999</v>
      </c>
      <c r="J760" s="184">
        <v>3.2187000000000001</v>
      </c>
      <c r="K760" s="184">
        <v>4.4729000000000001</v>
      </c>
      <c r="L760" s="184">
        <v>12.129899999999999</v>
      </c>
      <c r="M760" s="184">
        <v>20.044499999999999</v>
      </c>
      <c r="N760" s="184">
        <v>34.2209</v>
      </c>
      <c r="O760" s="184"/>
      <c r="P760" s="184"/>
      <c r="Q760" s="184">
        <v>14.7372</v>
      </c>
      <c r="R760" s="184">
        <v>15.03</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44347</v>
      </c>
      <c r="E761" s="184">
        <v>13.638999999999999</v>
      </c>
      <c r="F761" s="184">
        <v>0.41970000000000002</v>
      </c>
      <c r="G761" s="184">
        <v>0.41970000000000002</v>
      </c>
      <c r="H761" s="184">
        <v>0.9698</v>
      </c>
      <c r="I761" s="184">
        <v>2.073</v>
      </c>
      <c r="J761" s="184">
        <v>3.1303999999999998</v>
      </c>
      <c r="K761" s="184">
        <v>4.21</v>
      </c>
      <c r="L761" s="184">
        <v>11.5573</v>
      </c>
      <c r="M761" s="184">
        <v>19.128299999999999</v>
      </c>
      <c r="N761" s="184">
        <v>32.830199999999998</v>
      </c>
      <c r="O761" s="184"/>
      <c r="P761" s="184"/>
      <c r="Q761" s="184">
        <v>13.4765</v>
      </c>
      <c r="R761" s="184">
        <v>13.810600000000001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44347</v>
      </c>
      <c r="E762" s="184">
        <v>11.711499999999999</v>
      </c>
      <c r="F762" s="184">
        <v>0.4279</v>
      </c>
      <c r="G762" s="184">
        <v>0.4279</v>
      </c>
      <c r="H762" s="184">
        <v>0.745</v>
      </c>
      <c r="I762" s="184">
        <v>1.7621</v>
      </c>
      <c r="J762" s="184">
        <v>2.9483000000000001</v>
      </c>
      <c r="K762" s="184">
        <v>3.1596000000000002</v>
      </c>
      <c r="L762" s="184">
        <v>9.8331</v>
      </c>
      <c r="M762" s="184">
        <v>14.7972</v>
      </c>
      <c r="N762" s="184">
        <v>22.399000000000001</v>
      </c>
      <c r="O762" s="184">
        <v>-2.3529</v>
      </c>
      <c r="P762" s="184">
        <v>2.4643000000000002</v>
      </c>
      <c r="Q762" s="184">
        <v>2.6644000000000001</v>
      </c>
      <c r="R762" s="184">
        <v>-3.9851999999999999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44347</v>
      </c>
      <c r="E763" s="184">
        <v>12.432499999999999</v>
      </c>
      <c r="F763" s="184">
        <v>0.43459999999999999</v>
      </c>
      <c r="G763" s="184">
        <v>0.43459999999999999</v>
      </c>
      <c r="H763" s="184">
        <v>0.76019999999999999</v>
      </c>
      <c r="I763" s="184">
        <v>1.7930999999999999</v>
      </c>
      <c r="J763" s="184">
        <v>3.0186999999999999</v>
      </c>
      <c r="K763" s="184">
        <v>3.3767</v>
      </c>
      <c r="L763" s="184">
        <v>10.2866</v>
      </c>
      <c r="M763" s="184">
        <v>15.4975</v>
      </c>
      <c r="N763" s="184">
        <v>23.403199999999998</v>
      </c>
      <c r="O763" s="184">
        <v>-1.5335000000000001</v>
      </c>
      <c r="P763" s="184">
        <v>3.4691000000000001</v>
      </c>
      <c r="Q763" s="184">
        <v>3.6903000000000001</v>
      </c>
      <c r="R763" s="184">
        <v>-3.2143999999999999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44347</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44347</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44347</v>
      </c>
      <c r="E768" s="184">
        <v>37.446800000000003</v>
      </c>
      <c r="F768" s="184">
        <v>0.23980000000000001</v>
      </c>
      <c r="G768" s="184">
        <v>0.23980000000000001</v>
      </c>
      <c r="H768" s="184">
        <v>0.50570000000000004</v>
      </c>
      <c r="I768" s="184">
        <v>1.7665</v>
      </c>
      <c r="J768" s="184">
        <v>2.6183999999999998</v>
      </c>
      <c r="K768" s="184">
        <v>3.8578999999999999</v>
      </c>
      <c r="L768" s="184">
        <v>9.1957000000000004</v>
      </c>
      <c r="M768" s="184">
        <v>15.4579</v>
      </c>
      <c r="N768" s="184">
        <v>21.828499999999998</v>
      </c>
      <c r="O768" s="184">
        <v>7.4109999999999996</v>
      </c>
      <c r="P768" s="184">
        <v>7.4424999999999999</v>
      </c>
      <c r="Q768" s="184">
        <v>7.9170999999999996</v>
      </c>
      <c r="R768" s="184">
        <v>7.7500999999999998</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44347</v>
      </c>
      <c r="E769" s="184">
        <v>40.952300000000001</v>
      </c>
      <c r="F769" s="184">
        <v>0.25169999999999998</v>
      </c>
      <c r="G769" s="184">
        <v>0.25169999999999998</v>
      </c>
      <c r="H769" s="184">
        <v>0.53369999999999995</v>
      </c>
      <c r="I769" s="184">
        <v>1.8232999999999999</v>
      </c>
      <c r="J769" s="184">
        <v>2.746</v>
      </c>
      <c r="K769" s="184">
        <v>4.2484000000000002</v>
      </c>
      <c r="L769" s="184">
        <v>9.9992999999999999</v>
      </c>
      <c r="M769" s="184">
        <v>16.661899999999999</v>
      </c>
      <c r="N769" s="184">
        <v>23.486799999999999</v>
      </c>
      <c r="O769" s="184">
        <v>8.6128</v>
      </c>
      <c r="P769" s="184">
        <v>8.7370000000000001</v>
      </c>
      <c r="Q769" s="184">
        <v>9.6206999999999994</v>
      </c>
      <c r="R769" s="184">
        <v>9.0335000000000001</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44347</v>
      </c>
      <c r="E770" s="184">
        <v>45.543399999999998</v>
      </c>
      <c r="F770" s="184">
        <v>0.47299999999999998</v>
      </c>
      <c r="G770" s="184">
        <v>0.47299999999999998</v>
      </c>
      <c r="H770" s="184">
        <v>0.95920000000000005</v>
      </c>
      <c r="I770" s="184">
        <v>2.0289999999999999</v>
      </c>
      <c r="J770" s="184">
        <v>3.5301</v>
      </c>
      <c r="K770" s="184">
        <v>3.4306000000000001</v>
      </c>
      <c r="L770" s="184">
        <v>10.785299999999999</v>
      </c>
      <c r="M770" s="184">
        <v>18.819800000000001</v>
      </c>
      <c r="N770" s="184">
        <v>29.303100000000001</v>
      </c>
      <c r="O770" s="184">
        <v>9.2891999999999992</v>
      </c>
      <c r="P770" s="184">
        <v>9.2517999999999994</v>
      </c>
      <c r="Q770" s="184">
        <v>8.2902000000000005</v>
      </c>
      <c r="R770" s="184">
        <v>11.9122</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44347</v>
      </c>
      <c r="E771" s="184">
        <v>49.408200000000001</v>
      </c>
      <c r="F771" s="184">
        <v>0.48459999999999998</v>
      </c>
      <c r="G771" s="184">
        <v>0.48459999999999998</v>
      </c>
      <c r="H771" s="184">
        <v>0.98640000000000005</v>
      </c>
      <c r="I771" s="184">
        <v>2.0840999999999998</v>
      </c>
      <c r="J771" s="184">
        <v>3.6547999999999998</v>
      </c>
      <c r="K771" s="184">
        <v>3.8269000000000002</v>
      </c>
      <c r="L771" s="184">
        <v>11.580500000000001</v>
      </c>
      <c r="M771" s="184">
        <v>20.057400000000001</v>
      </c>
      <c r="N771" s="184">
        <v>31.0229</v>
      </c>
      <c r="O771" s="184">
        <v>10.7202</v>
      </c>
      <c r="P771" s="184">
        <v>10.49</v>
      </c>
      <c r="Q771" s="184">
        <v>8.8501999999999992</v>
      </c>
      <c r="R771" s="184">
        <v>13.2986</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44347</v>
      </c>
      <c r="E772" s="184">
        <v>45.543399999999998</v>
      </c>
      <c r="F772" s="184">
        <v>0.47299999999999998</v>
      </c>
      <c r="G772" s="184">
        <v>0.47299999999999998</v>
      </c>
      <c r="H772" s="184">
        <v>0.95920000000000005</v>
      </c>
      <c r="I772" s="184">
        <v>2.0289999999999999</v>
      </c>
      <c r="J772" s="184">
        <v>3.5301</v>
      </c>
      <c r="K772" s="184">
        <v>3.4306000000000001</v>
      </c>
      <c r="L772" s="184">
        <v>10.785299999999999</v>
      </c>
      <c r="M772" s="184">
        <v>18.819800000000001</v>
      </c>
      <c r="N772" s="184">
        <v>29.303100000000001</v>
      </c>
      <c r="O772" s="184">
        <v>9.2891999999999992</v>
      </c>
      <c r="P772" s="184">
        <v>9.2517999999999994</v>
      </c>
      <c r="Q772" s="184">
        <v>8.2902000000000005</v>
      </c>
      <c r="R772" s="184">
        <v>11.9122</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44347</v>
      </c>
      <c r="E773" s="184">
        <v>45.543399999999998</v>
      </c>
      <c r="F773" s="184">
        <v>0.47299999999999998</v>
      </c>
      <c r="G773" s="184">
        <v>0.47299999999999998</v>
      </c>
      <c r="H773" s="184">
        <v>0.95920000000000005</v>
      </c>
      <c r="I773" s="184">
        <v>2.0289999999999999</v>
      </c>
      <c r="J773" s="184">
        <v>3.5301</v>
      </c>
      <c r="K773" s="184">
        <v>3.4306000000000001</v>
      </c>
      <c r="L773" s="184">
        <v>10.785299999999999</v>
      </c>
      <c r="M773" s="184">
        <v>18.819800000000001</v>
      </c>
      <c r="N773" s="184">
        <v>29.303100000000001</v>
      </c>
      <c r="O773" s="184">
        <v>9.2891999999999992</v>
      </c>
      <c r="P773" s="184">
        <v>9.2517999999999994</v>
      </c>
      <c r="Q773" s="184">
        <v>8.2902000000000005</v>
      </c>
      <c r="R773" s="184">
        <v>11.9122</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44347</v>
      </c>
      <c r="E774" s="184">
        <v>17.6266</v>
      </c>
      <c r="F774" s="184">
        <v>0.42559999999999998</v>
      </c>
      <c r="G774" s="184">
        <v>0.42559999999999998</v>
      </c>
      <c r="H774" s="184">
        <v>1.2168000000000001</v>
      </c>
      <c r="I774" s="184">
        <v>2.3107000000000002</v>
      </c>
      <c r="J774" s="184">
        <v>3.1145</v>
      </c>
      <c r="K774" s="184">
        <v>4.3673000000000002</v>
      </c>
      <c r="L774" s="184">
        <v>11.2882</v>
      </c>
      <c r="M774" s="184">
        <v>19.658899999999999</v>
      </c>
      <c r="N774" s="184">
        <v>31.441700000000001</v>
      </c>
      <c r="O774" s="184">
        <v>10.122199999999999</v>
      </c>
      <c r="P774" s="184">
        <v>9.9910999999999994</v>
      </c>
      <c r="Q774" s="184">
        <v>9.8793000000000006</v>
      </c>
      <c r="R774" s="184">
        <v>11.923500000000001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44347</v>
      </c>
      <c r="E775" s="184">
        <v>16.3415</v>
      </c>
      <c r="F775" s="184">
        <v>0.41970000000000002</v>
      </c>
      <c r="G775" s="184">
        <v>0.41970000000000002</v>
      </c>
      <c r="H775" s="184">
        <v>1.2033</v>
      </c>
      <c r="I775" s="184">
        <v>2.2833000000000001</v>
      </c>
      <c r="J775" s="184">
        <v>3.0541</v>
      </c>
      <c r="K775" s="184">
        <v>4.1795</v>
      </c>
      <c r="L775" s="184">
        <v>10.895799999999999</v>
      </c>
      <c r="M775" s="184">
        <v>19.0395</v>
      </c>
      <c r="N775" s="184">
        <v>30.534600000000001</v>
      </c>
      <c r="O775" s="184">
        <v>9.1378000000000004</v>
      </c>
      <c r="P775" s="184">
        <v>8.7575000000000003</v>
      </c>
      <c r="Q775" s="184">
        <v>8.5053999999999998</v>
      </c>
      <c r="R775" s="184">
        <v>11.1816</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44347</v>
      </c>
      <c r="E776" s="184">
        <v>12.5419</v>
      </c>
      <c r="F776" s="184">
        <v>0.44690000000000002</v>
      </c>
      <c r="G776" s="184">
        <v>0.44690000000000002</v>
      </c>
      <c r="H776" s="184">
        <v>1.0051000000000001</v>
      </c>
      <c r="I776" s="184">
        <v>1.7978000000000001</v>
      </c>
      <c r="J776" s="184">
        <v>2.5427</v>
      </c>
      <c r="K776" s="184">
        <v>2.7957000000000001</v>
      </c>
      <c r="L776" s="184">
        <v>7.5727000000000002</v>
      </c>
      <c r="M776" s="184">
        <v>12.992100000000001</v>
      </c>
      <c r="N776" s="184">
        <v>20.363700000000001</v>
      </c>
      <c r="O776" s="184"/>
      <c r="P776" s="184"/>
      <c r="Q776" s="184">
        <v>9.5538000000000007</v>
      </c>
      <c r="R776" s="184">
        <v>8.8485999999999994</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44347</v>
      </c>
      <c r="E777" s="184">
        <v>12.008800000000001</v>
      </c>
      <c r="F777" s="184">
        <v>0.43240000000000001</v>
      </c>
      <c r="G777" s="184">
        <v>0.43240000000000001</v>
      </c>
      <c r="H777" s="184">
        <v>0.97109999999999996</v>
      </c>
      <c r="I777" s="184">
        <v>1.7323999999999999</v>
      </c>
      <c r="J777" s="184">
        <v>2.3950999999999998</v>
      </c>
      <c r="K777" s="184">
        <v>2.3454000000000002</v>
      </c>
      <c r="L777" s="184">
        <v>6.6577000000000002</v>
      </c>
      <c r="M777" s="184">
        <v>11.6122</v>
      </c>
      <c r="N777" s="184">
        <v>18.412500000000001</v>
      </c>
      <c r="O777" s="184"/>
      <c r="P777" s="184"/>
      <c r="Q777" s="184">
        <v>7.6535000000000002</v>
      </c>
      <c r="R777" s="184">
        <v>6.9904000000000002</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44347</v>
      </c>
      <c r="E778" s="184">
        <v>42.274999999999999</v>
      </c>
      <c r="F778" s="184">
        <v>0.50419999999999998</v>
      </c>
      <c r="G778" s="184">
        <v>0.50419999999999998</v>
      </c>
      <c r="H778" s="184">
        <v>0.86219999999999997</v>
      </c>
      <c r="I778" s="184">
        <v>1.4523999999999999</v>
      </c>
      <c r="J778" s="184">
        <v>2.1490999999999998</v>
      </c>
      <c r="K778" s="184">
        <v>2.6095000000000002</v>
      </c>
      <c r="L778" s="184">
        <v>8.2079000000000004</v>
      </c>
      <c r="M778" s="184">
        <v>14.1167</v>
      </c>
      <c r="N778" s="184">
        <v>22.575299999999999</v>
      </c>
      <c r="O778" s="184">
        <v>8.5604999999999993</v>
      </c>
      <c r="P778" s="184">
        <v>8.4400999999999993</v>
      </c>
      <c r="Q778" s="184">
        <v>8.3088999999999995</v>
      </c>
      <c r="R778" s="184">
        <v>9.1923999999999992</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44347</v>
      </c>
      <c r="E779" s="184">
        <v>51.241265202843998</v>
      </c>
      <c r="F779" s="184">
        <v>0.49590000000000001</v>
      </c>
      <c r="G779" s="184">
        <v>0.49590000000000001</v>
      </c>
      <c r="H779" s="184">
        <v>0.84019999999999995</v>
      </c>
      <c r="I779" s="184">
        <v>1.4116</v>
      </c>
      <c r="J779" s="184">
        <v>2.0583999999999998</v>
      </c>
      <c r="K779" s="184">
        <v>2.3283</v>
      </c>
      <c r="L779" s="184">
        <v>7.6045999999999996</v>
      </c>
      <c r="M779" s="184">
        <v>13.173299999999999</v>
      </c>
      <c r="N779" s="184">
        <v>21.210100000000001</v>
      </c>
      <c r="O779" s="184">
        <v>7.4221000000000004</v>
      </c>
      <c r="P779" s="184">
        <v>7.2824999999999998</v>
      </c>
      <c r="Q779" s="184">
        <v>7.8071999999999999</v>
      </c>
      <c r="R779" s="184">
        <v>8.0079999999999991</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44347</v>
      </c>
      <c r="E780" s="184">
        <v>12.86</v>
      </c>
      <c r="F780" s="184">
        <v>0.312</v>
      </c>
      <c r="G780" s="184">
        <v>0.312</v>
      </c>
      <c r="H780" s="184">
        <v>0.86270000000000002</v>
      </c>
      <c r="I780" s="184">
        <v>1.4996</v>
      </c>
      <c r="J780" s="184">
        <v>2.1446000000000001</v>
      </c>
      <c r="K780" s="184">
        <v>2.5518000000000001</v>
      </c>
      <c r="L780" s="184">
        <v>6.5452000000000004</v>
      </c>
      <c r="M780" s="184">
        <v>12.2164</v>
      </c>
      <c r="N780" s="184">
        <v>20.751200000000001</v>
      </c>
      <c r="O780" s="184"/>
      <c r="P780" s="184"/>
      <c r="Q780" s="184">
        <v>9.3610000000000007</v>
      </c>
      <c r="R780" s="184">
        <v>9.7698</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44347</v>
      </c>
      <c r="E781" s="184">
        <v>12.64</v>
      </c>
      <c r="F781" s="184">
        <v>0.3175</v>
      </c>
      <c r="G781" s="184">
        <v>0.3175</v>
      </c>
      <c r="H781" s="184">
        <v>0.7974</v>
      </c>
      <c r="I781" s="184">
        <v>1.4446000000000001</v>
      </c>
      <c r="J781" s="184">
        <v>2.0177999999999998</v>
      </c>
      <c r="K781" s="184">
        <v>2.3481999999999998</v>
      </c>
      <c r="L781" s="184">
        <v>6.2184999999999997</v>
      </c>
      <c r="M781" s="184">
        <v>11.759499999999999</v>
      </c>
      <c r="N781" s="184">
        <v>20.038</v>
      </c>
      <c r="O781" s="184"/>
      <c r="P781" s="184"/>
      <c r="Q781" s="184">
        <v>8.6917000000000009</v>
      </c>
      <c r="R781" s="184">
        <v>9.1862999999999992</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44347</v>
      </c>
      <c r="E782" s="184">
        <v>12.715999999999999</v>
      </c>
      <c r="F782" s="184">
        <v>0.36070000000000002</v>
      </c>
      <c r="G782" s="184">
        <v>0.36070000000000002</v>
      </c>
      <c r="H782" s="184">
        <v>0.86860000000000004</v>
      </c>
      <c r="I782" s="184">
        <v>1.9466000000000001</v>
      </c>
      <c r="J782" s="184">
        <v>3.1473</v>
      </c>
      <c r="K782" s="184">
        <v>4.5715000000000003</v>
      </c>
      <c r="L782" s="184">
        <v>12.1083</v>
      </c>
      <c r="M782" s="184">
        <v>18.407299999999999</v>
      </c>
      <c r="N782" s="184">
        <v>27.1587</v>
      </c>
      <c r="O782" s="184"/>
      <c r="P782" s="184"/>
      <c r="Q782" s="184">
        <v>9.1184999999999992</v>
      </c>
      <c r="R782" s="184">
        <v>10.8742</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44347</v>
      </c>
      <c r="E783" s="184">
        <v>12.3896</v>
      </c>
      <c r="F783" s="184">
        <v>0.35399999999999998</v>
      </c>
      <c r="G783" s="184">
        <v>0.35399999999999998</v>
      </c>
      <c r="H783" s="184">
        <v>0.85309999999999997</v>
      </c>
      <c r="I783" s="184">
        <v>1.915</v>
      </c>
      <c r="J783" s="184">
        <v>3.0749</v>
      </c>
      <c r="K783" s="184">
        <v>4.3475000000000001</v>
      </c>
      <c r="L783" s="184">
        <v>11.6341</v>
      </c>
      <c r="M783" s="184">
        <v>17.662299999999998</v>
      </c>
      <c r="N783" s="184">
        <v>26.101500000000001</v>
      </c>
      <c r="O783" s="184"/>
      <c r="P783" s="184"/>
      <c r="Q783" s="184">
        <v>8.0928000000000004</v>
      </c>
      <c r="R783" s="184">
        <v>9.9933999999999994</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0.41003200000000006</v>
      </c>
      <c r="G784" s="186">
        <v>0.41003200000000006</v>
      </c>
      <c r="H784" s="186">
        <v>0.8032379999999999</v>
      </c>
      <c r="I784" s="186">
        <v>1.7795619999999996</v>
      </c>
      <c r="J784" s="186">
        <v>2.6551780000000003</v>
      </c>
      <c r="K784" s="186">
        <v>3.3183539999999998</v>
      </c>
      <c r="L784" s="186">
        <v>9.0207720000000027</v>
      </c>
      <c r="M784" s="186">
        <v>15.211895999999999</v>
      </c>
      <c r="N784" s="186">
        <v>24.369965999999994</v>
      </c>
      <c r="O784" s="186">
        <v>8.1830470588235293</v>
      </c>
      <c r="P784" s="186">
        <v>8.5596031250000006</v>
      </c>
      <c r="Q784" s="186">
        <v>8.3464940000000016</v>
      </c>
      <c r="R784" s="186">
        <v>9.4893673913043433</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0.4335</v>
      </c>
      <c r="G785" s="186">
        <v>0.4335</v>
      </c>
      <c r="H785" s="186">
        <v>0.86565000000000003</v>
      </c>
      <c r="I785" s="186">
        <v>1.89795</v>
      </c>
      <c r="J785" s="186">
        <v>2.6641000000000004</v>
      </c>
      <c r="K785" s="186">
        <v>3.2237</v>
      </c>
      <c r="L785" s="186">
        <v>9.0393499999999989</v>
      </c>
      <c r="M785" s="186">
        <v>15.62185</v>
      </c>
      <c r="N785" s="186">
        <v>23.700249999999997</v>
      </c>
      <c r="O785" s="186">
        <v>8.7001999999999988</v>
      </c>
      <c r="P785" s="186">
        <v>8.9211500000000008</v>
      </c>
      <c r="Q785" s="186">
        <v>8.5039499999999997</v>
      </c>
      <c r="R785" s="186">
        <v>9.8033999999999999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44347</v>
      </c>
      <c r="E788" s="184">
        <v>1016.19</v>
      </c>
      <c r="F788" s="184">
        <v>0.85650000000000004</v>
      </c>
      <c r="G788" s="184">
        <v>0.85650000000000004</v>
      </c>
      <c r="H788" s="184">
        <v>1.6220000000000001</v>
      </c>
      <c r="I788" s="184">
        <v>3.6093000000000002</v>
      </c>
      <c r="J788" s="184">
        <v>5.8917000000000002</v>
      </c>
      <c r="K788" s="184">
        <v>9.6072000000000006</v>
      </c>
      <c r="L788" s="184">
        <v>22.6557</v>
      </c>
      <c r="M788" s="184">
        <v>42.170200000000001</v>
      </c>
      <c r="N788" s="184">
        <v>68.569900000000004</v>
      </c>
      <c r="O788" s="184">
        <v>12.630699999999999</v>
      </c>
      <c r="P788" s="184">
        <v>15.545299999999999</v>
      </c>
      <c r="Q788" s="184">
        <v>22.4956</v>
      </c>
      <c r="R788" s="184">
        <v>17.304400000000001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44347</v>
      </c>
      <c r="E789" s="184">
        <v>1097.18</v>
      </c>
      <c r="F789" s="184">
        <v>0.86409999999999998</v>
      </c>
      <c r="G789" s="184">
        <v>0.86409999999999998</v>
      </c>
      <c r="H789" s="184">
        <v>1.6387</v>
      </c>
      <c r="I789" s="184">
        <v>3.6395</v>
      </c>
      <c r="J789" s="184">
        <v>5.9576000000000002</v>
      </c>
      <c r="K789" s="184">
        <v>9.8035999999999994</v>
      </c>
      <c r="L789" s="184">
        <v>23.1251</v>
      </c>
      <c r="M789" s="184">
        <v>43.0259</v>
      </c>
      <c r="N789" s="184">
        <v>70.015799999999999</v>
      </c>
      <c r="O789" s="184">
        <v>13.645799999999999</v>
      </c>
      <c r="P789" s="184">
        <v>16.680499999999999</v>
      </c>
      <c r="Q789" s="184">
        <v>17.689</v>
      </c>
      <c r="R789" s="184">
        <v>18.305700000000002</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44347</v>
      </c>
      <c r="E790" s="184">
        <v>17.309999999999999</v>
      </c>
      <c r="F790" s="184">
        <v>0.93289999999999995</v>
      </c>
      <c r="G790" s="184">
        <v>0.93289999999999995</v>
      </c>
      <c r="H790" s="184">
        <v>2.1238999999999999</v>
      </c>
      <c r="I790" s="184">
        <v>4.34</v>
      </c>
      <c r="J790" s="184">
        <v>5.8068</v>
      </c>
      <c r="K790" s="184">
        <v>7.3155999999999999</v>
      </c>
      <c r="L790" s="184">
        <v>17.355899999999998</v>
      </c>
      <c r="M790" s="184">
        <v>36.299199999999999</v>
      </c>
      <c r="N790" s="184">
        <v>54.278100000000002</v>
      </c>
      <c r="O790" s="184">
        <v>16.439900000000002</v>
      </c>
      <c r="P790" s="184"/>
      <c r="Q790" s="184">
        <v>16.781199999999998</v>
      </c>
      <c r="R790" s="184">
        <v>19.135899999999999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44347</v>
      </c>
      <c r="E791" s="184">
        <v>16.399999999999999</v>
      </c>
      <c r="F791" s="184">
        <v>0.86099999999999999</v>
      </c>
      <c r="G791" s="184">
        <v>0.86099999999999999</v>
      </c>
      <c r="H791" s="184">
        <v>2.0535000000000001</v>
      </c>
      <c r="I791" s="184">
        <v>4.2594000000000003</v>
      </c>
      <c r="J791" s="184">
        <v>5.6700999999999997</v>
      </c>
      <c r="K791" s="184">
        <v>6.9798</v>
      </c>
      <c r="L791" s="184">
        <v>16.560099999999998</v>
      </c>
      <c r="M791" s="184">
        <v>34.979399999999998</v>
      </c>
      <c r="N791" s="184">
        <v>51.992600000000003</v>
      </c>
      <c r="O791" s="184">
        <v>14.7141</v>
      </c>
      <c r="P791" s="184"/>
      <c r="Q791" s="184">
        <v>15.011699999999999</v>
      </c>
      <c r="R791" s="184">
        <v>17.467600000000001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44347</v>
      </c>
      <c r="E792" s="184">
        <v>16.95</v>
      </c>
      <c r="F792" s="184">
        <v>1.0130999999999999</v>
      </c>
      <c r="G792" s="184">
        <v>1.0130999999999999</v>
      </c>
      <c r="H792" s="184">
        <v>2.17</v>
      </c>
      <c r="I792" s="184">
        <v>5.1489000000000003</v>
      </c>
      <c r="J792" s="184">
        <v>7.8243999999999998</v>
      </c>
      <c r="K792" s="184">
        <v>15.306100000000001</v>
      </c>
      <c r="L792" s="184">
        <v>30.284400000000002</v>
      </c>
      <c r="M792" s="184">
        <v>53.255000000000003</v>
      </c>
      <c r="N792" s="184"/>
      <c r="O792" s="184"/>
      <c r="P792" s="184"/>
      <c r="Q792" s="184">
        <v>69.5</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44347</v>
      </c>
      <c r="E793" s="184">
        <v>16.66</v>
      </c>
      <c r="F793" s="184">
        <v>0.96970000000000001</v>
      </c>
      <c r="G793" s="184">
        <v>0.96970000000000001</v>
      </c>
      <c r="H793" s="184">
        <v>2.1459000000000001</v>
      </c>
      <c r="I793" s="184">
        <v>5.1104000000000003</v>
      </c>
      <c r="J793" s="184">
        <v>7.6923000000000004</v>
      </c>
      <c r="K793" s="184">
        <v>14.817399999999999</v>
      </c>
      <c r="L793" s="184">
        <v>29.0473</v>
      </c>
      <c r="M793" s="184">
        <v>51.179699999999997</v>
      </c>
      <c r="N793" s="184"/>
      <c r="O793" s="184"/>
      <c r="P793" s="184"/>
      <c r="Q793" s="184">
        <v>66.599999999999994</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44347</v>
      </c>
      <c r="E794" s="184">
        <v>209.14</v>
      </c>
      <c r="F794" s="184">
        <v>1.1657999999999999</v>
      </c>
      <c r="G794" s="184">
        <v>1.1657999999999999</v>
      </c>
      <c r="H794" s="184">
        <v>1.9598</v>
      </c>
      <c r="I794" s="184">
        <v>4.6536999999999997</v>
      </c>
      <c r="J794" s="184">
        <v>6.6006999999999998</v>
      </c>
      <c r="K794" s="184">
        <v>8.9441000000000006</v>
      </c>
      <c r="L794" s="184">
        <v>21.2898</v>
      </c>
      <c r="M794" s="184">
        <v>38.4116</v>
      </c>
      <c r="N794" s="184">
        <v>61.485599999999998</v>
      </c>
      <c r="O794" s="184">
        <v>17.253299999999999</v>
      </c>
      <c r="P794" s="184">
        <v>18.1752</v>
      </c>
      <c r="Q794" s="184">
        <v>15.1219</v>
      </c>
      <c r="R794" s="184">
        <v>20.68</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44347</v>
      </c>
      <c r="E795" s="184">
        <v>196.28</v>
      </c>
      <c r="F795" s="184">
        <v>1.1596</v>
      </c>
      <c r="G795" s="184">
        <v>1.1596</v>
      </c>
      <c r="H795" s="184">
        <v>1.9424999999999999</v>
      </c>
      <c r="I795" s="184">
        <v>4.6045999999999996</v>
      </c>
      <c r="J795" s="184">
        <v>6.4886999999999997</v>
      </c>
      <c r="K795" s="184">
        <v>8.5860000000000003</v>
      </c>
      <c r="L795" s="184">
        <v>20.5059</v>
      </c>
      <c r="M795" s="184">
        <v>37.124499999999998</v>
      </c>
      <c r="N795" s="184">
        <v>59.382899999999999</v>
      </c>
      <c r="O795" s="184">
        <v>16.011399999999998</v>
      </c>
      <c r="P795" s="184">
        <v>17.098800000000001</v>
      </c>
      <c r="Q795" s="184">
        <v>18.296099999999999</v>
      </c>
      <c r="R795" s="184">
        <v>19.150400000000001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44347</v>
      </c>
      <c r="E796" s="184">
        <v>62.688000000000002</v>
      </c>
      <c r="F796" s="184">
        <v>1.1863999999999999</v>
      </c>
      <c r="G796" s="184">
        <v>1.1863999999999999</v>
      </c>
      <c r="H796" s="184">
        <v>1.2206999999999999</v>
      </c>
      <c r="I796" s="184">
        <v>3.9809000000000001</v>
      </c>
      <c r="J796" s="184">
        <v>6.5976999999999997</v>
      </c>
      <c r="K796" s="184">
        <v>9.2867999999999995</v>
      </c>
      <c r="L796" s="184">
        <v>24.472300000000001</v>
      </c>
      <c r="M796" s="184">
        <v>44.173299999999998</v>
      </c>
      <c r="N796" s="184">
        <v>68.920299999999997</v>
      </c>
      <c r="O796" s="184">
        <v>16.753799999999998</v>
      </c>
      <c r="P796" s="184">
        <v>18.154800000000002</v>
      </c>
      <c r="Q796" s="184">
        <v>16.102499999999999</v>
      </c>
      <c r="R796" s="184">
        <v>22.0243</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44347</v>
      </c>
      <c r="E797" s="184">
        <v>173.229576073994</v>
      </c>
      <c r="F797" s="184">
        <v>1.1857</v>
      </c>
      <c r="G797" s="184">
        <v>1.1857</v>
      </c>
      <c r="H797" s="184">
        <v>1.2199</v>
      </c>
      <c r="I797" s="184">
        <v>3.9798</v>
      </c>
      <c r="J797" s="184">
        <v>6.5975000000000001</v>
      </c>
      <c r="K797" s="184">
        <v>9.2870000000000008</v>
      </c>
      <c r="L797" s="184">
        <v>24.4724</v>
      </c>
      <c r="M797" s="184">
        <v>44.172600000000003</v>
      </c>
      <c r="N797" s="184">
        <v>68.922499999999999</v>
      </c>
      <c r="O797" s="184">
        <v>15.6921</v>
      </c>
      <c r="P797" s="184">
        <v>17.511199999999999</v>
      </c>
      <c r="Q797" s="184">
        <v>15.728400000000001</v>
      </c>
      <c r="R797" s="184">
        <v>21.152000000000001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44347</v>
      </c>
      <c r="E798" s="184">
        <v>58.930999999999997</v>
      </c>
      <c r="F798" s="184">
        <v>1.1778</v>
      </c>
      <c r="G798" s="184">
        <v>1.1778</v>
      </c>
      <c r="H798" s="184">
        <v>1.2003999999999999</v>
      </c>
      <c r="I798" s="184">
        <v>3.9384000000000001</v>
      </c>
      <c r="J798" s="184">
        <v>6.5044000000000004</v>
      </c>
      <c r="K798" s="184">
        <v>9.0023</v>
      </c>
      <c r="L798" s="184">
        <v>23.8306</v>
      </c>
      <c r="M798" s="184">
        <v>43.085000000000001</v>
      </c>
      <c r="N798" s="184">
        <v>67.232299999999995</v>
      </c>
      <c r="O798" s="184">
        <v>15.7049</v>
      </c>
      <c r="P798" s="184">
        <v>17.1753</v>
      </c>
      <c r="Q798" s="184">
        <v>13.5159</v>
      </c>
      <c r="R798" s="184">
        <v>20.845099999999999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44347</v>
      </c>
      <c r="E799" s="184">
        <v>734.97221639325801</v>
      </c>
      <c r="F799" s="184">
        <v>1.1762999999999999</v>
      </c>
      <c r="G799" s="184">
        <v>1.1762999999999999</v>
      </c>
      <c r="H799" s="184">
        <v>1.1999</v>
      </c>
      <c r="I799" s="184">
        <v>3.9371999999999998</v>
      </c>
      <c r="J799" s="184">
        <v>6.5046999999999997</v>
      </c>
      <c r="K799" s="184">
        <v>9.0030000000000001</v>
      </c>
      <c r="L799" s="184">
        <v>23.831299999999999</v>
      </c>
      <c r="M799" s="184">
        <v>43.087899999999998</v>
      </c>
      <c r="N799" s="184">
        <v>67.235299999999995</v>
      </c>
      <c r="O799" s="184">
        <v>14.6441</v>
      </c>
      <c r="P799" s="184">
        <v>16.529499999999999</v>
      </c>
      <c r="Q799" s="184">
        <v>19.515799999999999</v>
      </c>
      <c r="R799" s="184">
        <v>19.977599999999999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44347</v>
      </c>
      <c r="E800" s="184">
        <v>21.54</v>
      </c>
      <c r="F800" s="184">
        <v>0.75309999999999999</v>
      </c>
      <c r="G800" s="184">
        <v>0.75309999999999999</v>
      </c>
      <c r="H800" s="184">
        <v>1.1505000000000001</v>
      </c>
      <c r="I800" s="184">
        <v>4.1234000000000002</v>
      </c>
      <c r="J800" s="184">
        <v>6.9195000000000002</v>
      </c>
      <c r="K800" s="184">
        <v>7.2389000000000001</v>
      </c>
      <c r="L800" s="184">
        <v>24.364899999999999</v>
      </c>
      <c r="M800" s="184">
        <v>42.290900000000001</v>
      </c>
      <c r="N800" s="184">
        <v>68.584199999999996</v>
      </c>
      <c r="O800" s="184">
        <v>13.757199999999999</v>
      </c>
      <c r="P800" s="184">
        <v>17.0654</v>
      </c>
      <c r="Q800" s="184">
        <v>12.896000000000001</v>
      </c>
      <c r="R800" s="184">
        <v>17.0502</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44347</v>
      </c>
      <c r="E801" s="184">
        <v>19.919</v>
      </c>
      <c r="F801" s="184">
        <v>0.73329999999999995</v>
      </c>
      <c r="G801" s="184">
        <v>0.73329999999999995</v>
      </c>
      <c r="H801" s="184">
        <v>1.1168</v>
      </c>
      <c r="I801" s="184">
        <v>4.0483000000000002</v>
      </c>
      <c r="J801" s="184">
        <v>6.7584999999999997</v>
      </c>
      <c r="K801" s="184">
        <v>6.7412999999999998</v>
      </c>
      <c r="L801" s="184">
        <v>23.245899999999999</v>
      </c>
      <c r="M801" s="184">
        <v>40.4131</v>
      </c>
      <c r="N801" s="184">
        <v>65.6053</v>
      </c>
      <c r="O801" s="184">
        <v>11.8283</v>
      </c>
      <c r="P801" s="184">
        <v>15.569100000000001</v>
      </c>
      <c r="Q801" s="184">
        <v>11.5083</v>
      </c>
      <c r="R801" s="184">
        <v>14.988</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44347</v>
      </c>
      <c r="E802" s="184">
        <v>821.80269999999996</v>
      </c>
      <c r="F802" s="184">
        <v>0.55679999999999996</v>
      </c>
      <c r="G802" s="184">
        <v>0.55679999999999996</v>
      </c>
      <c r="H802" s="184">
        <v>1.4255</v>
      </c>
      <c r="I802" s="184">
        <v>3.9424999999999999</v>
      </c>
      <c r="J802" s="184">
        <v>7.7</v>
      </c>
      <c r="K802" s="184">
        <v>6.9318</v>
      </c>
      <c r="L802" s="184">
        <v>28.007300000000001</v>
      </c>
      <c r="M802" s="184">
        <v>47.336500000000001</v>
      </c>
      <c r="N802" s="184">
        <v>74.049099999999996</v>
      </c>
      <c r="O802" s="184">
        <v>12.3233</v>
      </c>
      <c r="P802" s="184">
        <v>12.544499999999999</v>
      </c>
      <c r="Q802" s="184">
        <v>17.9634</v>
      </c>
      <c r="R802" s="184">
        <v>17.2744</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44347</v>
      </c>
      <c r="E803" s="184">
        <v>886.6807</v>
      </c>
      <c r="F803" s="184">
        <v>0.5625</v>
      </c>
      <c r="G803" s="184">
        <v>0.5625</v>
      </c>
      <c r="H803" s="184">
        <v>1.4393</v>
      </c>
      <c r="I803" s="184">
        <v>3.9702999999999999</v>
      </c>
      <c r="J803" s="184">
        <v>7.7614999999999998</v>
      </c>
      <c r="K803" s="184">
        <v>7.1353999999999997</v>
      </c>
      <c r="L803" s="184">
        <v>28.487200000000001</v>
      </c>
      <c r="M803" s="184">
        <v>48.152799999999999</v>
      </c>
      <c r="N803" s="184">
        <v>75.349400000000003</v>
      </c>
      <c r="O803" s="184">
        <v>13.252599999999999</v>
      </c>
      <c r="P803" s="184">
        <v>13.601800000000001</v>
      </c>
      <c r="Q803" s="184">
        <v>16.0303</v>
      </c>
      <c r="R803" s="184">
        <v>18.169799999999999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44347</v>
      </c>
      <c r="E804" s="184">
        <v>875.88199999999995</v>
      </c>
      <c r="F804" s="184">
        <v>0.73360000000000003</v>
      </c>
      <c r="G804" s="184">
        <v>0.73360000000000003</v>
      </c>
      <c r="H804" s="184">
        <v>1.3295999999999999</v>
      </c>
      <c r="I804" s="184">
        <v>4.2712000000000003</v>
      </c>
      <c r="J804" s="184">
        <v>9.9855</v>
      </c>
      <c r="K804" s="184">
        <v>8.0594999999999999</v>
      </c>
      <c r="L804" s="184">
        <v>34.1663</v>
      </c>
      <c r="M804" s="184">
        <v>48.678899999999999</v>
      </c>
      <c r="N804" s="184">
        <v>75.328599999999994</v>
      </c>
      <c r="O804" s="184">
        <v>12.660600000000001</v>
      </c>
      <c r="P804" s="184">
        <v>14.3652</v>
      </c>
      <c r="Q804" s="184">
        <v>18.438700000000001</v>
      </c>
      <c r="R804" s="184">
        <v>12.1252</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44347</v>
      </c>
      <c r="E805" s="184">
        <v>932.029</v>
      </c>
      <c r="F805" s="184">
        <v>0.73870000000000002</v>
      </c>
      <c r="G805" s="184">
        <v>0.73870000000000002</v>
      </c>
      <c r="H805" s="184">
        <v>1.3409</v>
      </c>
      <c r="I805" s="184">
        <v>4.2949000000000002</v>
      </c>
      <c r="J805" s="184">
        <v>10.0418</v>
      </c>
      <c r="K805" s="184">
        <v>8.2331000000000003</v>
      </c>
      <c r="L805" s="184">
        <v>34.567300000000003</v>
      </c>
      <c r="M805" s="184">
        <v>49.3215</v>
      </c>
      <c r="N805" s="184">
        <v>76.363699999999994</v>
      </c>
      <c r="O805" s="184">
        <v>13.384</v>
      </c>
      <c r="P805" s="184">
        <v>15.213200000000001</v>
      </c>
      <c r="Q805" s="184">
        <v>14.714600000000001</v>
      </c>
      <c r="R805" s="184">
        <v>12.757999999999999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44347</v>
      </c>
      <c r="E806" s="184">
        <v>114.06180000000001</v>
      </c>
      <c r="F806" s="184">
        <v>0.75070000000000003</v>
      </c>
      <c r="G806" s="184">
        <v>0.75070000000000003</v>
      </c>
      <c r="H806" s="184">
        <v>1.6339999999999999</v>
      </c>
      <c r="I806" s="184">
        <v>4.6536</v>
      </c>
      <c r="J806" s="184">
        <v>6.9950000000000001</v>
      </c>
      <c r="K806" s="184">
        <v>7.3404999999999996</v>
      </c>
      <c r="L806" s="184">
        <v>20.476299999999998</v>
      </c>
      <c r="M806" s="184">
        <v>38.162100000000002</v>
      </c>
      <c r="N806" s="184">
        <v>64.976500000000001</v>
      </c>
      <c r="O806" s="184">
        <v>9.0968999999999998</v>
      </c>
      <c r="P806" s="184">
        <v>11.632300000000001</v>
      </c>
      <c r="Q806" s="184">
        <v>15.130100000000001</v>
      </c>
      <c r="R806" s="184">
        <v>14.351699999999999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44347</v>
      </c>
      <c r="E807" s="184">
        <v>122.4442</v>
      </c>
      <c r="F807" s="184">
        <v>0.76019999999999999</v>
      </c>
      <c r="G807" s="184">
        <v>0.76019999999999999</v>
      </c>
      <c r="H807" s="184">
        <v>1.6561999999999999</v>
      </c>
      <c r="I807" s="184">
        <v>4.6996000000000002</v>
      </c>
      <c r="J807" s="184">
        <v>7.0990000000000002</v>
      </c>
      <c r="K807" s="184">
        <v>7.6627999999999998</v>
      </c>
      <c r="L807" s="184">
        <v>21.187999999999999</v>
      </c>
      <c r="M807" s="184">
        <v>39.362400000000001</v>
      </c>
      <c r="N807" s="184">
        <v>66.909099999999995</v>
      </c>
      <c r="O807" s="184">
        <v>10.2197</v>
      </c>
      <c r="P807" s="184">
        <v>12.6515</v>
      </c>
      <c r="Q807" s="184">
        <v>14.819800000000001</v>
      </c>
      <c r="R807" s="184">
        <v>15.677899999999999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44347</v>
      </c>
      <c r="E808" s="184">
        <v>28.91</v>
      </c>
      <c r="F808" s="184">
        <v>0.6966</v>
      </c>
      <c r="G808" s="184">
        <v>0.6966</v>
      </c>
      <c r="H808" s="184">
        <v>1.9034</v>
      </c>
      <c r="I808" s="184">
        <v>4.2553000000000001</v>
      </c>
      <c r="J808" s="184">
        <v>6.5217000000000001</v>
      </c>
      <c r="K808" s="184">
        <v>8.8478999999999992</v>
      </c>
      <c r="L808" s="184">
        <v>19.462800000000001</v>
      </c>
      <c r="M808" s="184">
        <v>35.409799999999997</v>
      </c>
      <c r="N808" s="184">
        <v>57.376199999999997</v>
      </c>
      <c r="O808" s="184">
        <v>9.9406999999999996</v>
      </c>
      <c r="P808" s="184">
        <v>11.7818</v>
      </c>
      <c r="Q808" s="184">
        <v>15.932600000000001</v>
      </c>
      <c r="R808" s="184">
        <v>16.944900000000001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44347</v>
      </c>
      <c r="E809" s="184">
        <v>31.73</v>
      </c>
      <c r="F809" s="184">
        <v>0.69820000000000004</v>
      </c>
      <c r="G809" s="184">
        <v>0.69820000000000004</v>
      </c>
      <c r="H809" s="184">
        <v>1.9274</v>
      </c>
      <c r="I809" s="184">
        <v>4.3064</v>
      </c>
      <c r="J809" s="184">
        <v>6.6196000000000002</v>
      </c>
      <c r="K809" s="184">
        <v>9.1502999999999997</v>
      </c>
      <c r="L809" s="184">
        <v>20.2349</v>
      </c>
      <c r="M809" s="184">
        <v>36.708300000000001</v>
      </c>
      <c r="N809" s="184">
        <v>59.367199999999997</v>
      </c>
      <c r="O809" s="184">
        <v>11.6027</v>
      </c>
      <c r="P809" s="184">
        <v>13.5944</v>
      </c>
      <c r="Q809" s="184">
        <v>17.445</v>
      </c>
      <c r="R809" s="184">
        <v>18.514600000000002</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44347</v>
      </c>
      <c r="E810" s="184">
        <v>126.43</v>
      </c>
      <c r="F810" s="184">
        <v>0.81330000000000002</v>
      </c>
      <c r="G810" s="184">
        <v>0.81330000000000002</v>
      </c>
      <c r="H810" s="184">
        <v>1.4767999999999999</v>
      </c>
      <c r="I810" s="184">
        <v>4.2893999999999997</v>
      </c>
      <c r="J810" s="184">
        <v>6.5750999999999999</v>
      </c>
      <c r="K810" s="184">
        <v>9.1608000000000001</v>
      </c>
      <c r="L810" s="184">
        <v>20.662299999999998</v>
      </c>
      <c r="M810" s="184">
        <v>36.430300000000003</v>
      </c>
      <c r="N810" s="184">
        <v>56.009399999999999</v>
      </c>
      <c r="O810" s="184">
        <v>8.6998999999999995</v>
      </c>
      <c r="P810" s="184">
        <v>11.3134</v>
      </c>
      <c r="Q810" s="184">
        <v>14.5031</v>
      </c>
      <c r="R810" s="184">
        <v>13.3149</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44347</v>
      </c>
      <c r="E811" s="184">
        <v>119.1</v>
      </c>
      <c r="F811" s="184">
        <v>0.81259999999999999</v>
      </c>
      <c r="G811" s="184">
        <v>0.81259999999999999</v>
      </c>
      <c r="H811" s="184">
        <v>1.4653</v>
      </c>
      <c r="I811" s="184">
        <v>4.2725</v>
      </c>
      <c r="J811" s="184">
        <v>6.5105000000000004</v>
      </c>
      <c r="K811" s="184">
        <v>8.9562000000000008</v>
      </c>
      <c r="L811" s="184">
        <v>20.2302</v>
      </c>
      <c r="M811" s="184">
        <v>35.710999999999999</v>
      </c>
      <c r="N811" s="184">
        <v>54.916800000000002</v>
      </c>
      <c r="O811" s="184">
        <v>7.9481000000000002</v>
      </c>
      <c r="P811" s="184">
        <v>10.5137</v>
      </c>
      <c r="Q811" s="184">
        <v>17.113600000000002</v>
      </c>
      <c r="R811" s="184">
        <v>12.543799999999999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44347</v>
      </c>
      <c r="E812" s="184">
        <v>44.078600000000002</v>
      </c>
      <c r="F812" s="184">
        <v>0.43569999999999998</v>
      </c>
      <c r="G812" s="184">
        <v>0.43569999999999998</v>
      </c>
      <c r="H812" s="184">
        <v>0.85550000000000004</v>
      </c>
      <c r="I812" s="184">
        <v>3.2801</v>
      </c>
      <c r="J812" s="184">
        <v>5.4284999999999997</v>
      </c>
      <c r="K812" s="184">
        <v>5.5004</v>
      </c>
      <c r="L812" s="184">
        <v>20.999700000000001</v>
      </c>
      <c r="M812" s="184">
        <v>40.702599999999997</v>
      </c>
      <c r="N812" s="184">
        <v>57.890999999999998</v>
      </c>
      <c r="O812" s="184">
        <v>12.4923</v>
      </c>
      <c r="P812" s="184">
        <v>16.151399999999999</v>
      </c>
      <c r="Q812" s="184">
        <v>12.396800000000001</v>
      </c>
      <c r="R812" s="184">
        <v>17.921700000000001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44347</v>
      </c>
      <c r="E813" s="184">
        <v>47.928400000000003</v>
      </c>
      <c r="F813" s="184">
        <v>0.442</v>
      </c>
      <c r="G813" s="184">
        <v>0.442</v>
      </c>
      <c r="H813" s="184">
        <v>0.87050000000000005</v>
      </c>
      <c r="I813" s="184">
        <v>3.3109000000000002</v>
      </c>
      <c r="J813" s="184">
        <v>5.4983000000000004</v>
      </c>
      <c r="K813" s="184">
        <v>5.7123999999999997</v>
      </c>
      <c r="L813" s="184">
        <v>21.478899999999999</v>
      </c>
      <c r="M813" s="184">
        <v>41.525700000000001</v>
      </c>
      <c r="N813" s="184">
        <v>59.134300000000003</v>
      </c>
      <c r="O813" s="184">
        <v>13.372199999999999</v>
      </c>
      <c r="P813" s="184">
        <v>17.283899999999999</v>
      </c>
      <c r="Q813" s="184">
        <v>16.009699999999999</v>
      </c>
      <c r="R813" s="184">
        <v>18.843699999999998</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44347</v>
      </c>
      <c r="E814" s="184">
        <v>47.548000000000002</v>
      </c>
      <c r="F814" s="184">
        <v>0.76719999999999999</v>
      </c>
      <c r="G814" s="184">
        <v>0.76719999999999999</v>
      </c>
      <c r="H814" s="184">
        <v>2.0103</v>
      </c>
      <c r="I814" s="184">
        <v>4.2901999999999996</v>
      </c>
      <c r="J814" s="184">
        <v>5.8739999999999997</v>
      </c>
      <c r="K814" s="184">
        <v>6.7846000000000002</v>
      </c>
      <c r="L814" s="184">
        <v>20.307700000000001</v>
      </c>
      <c r="M814" s="184">
        <v>36.982500000000002</v>
      </c>
      <c r="N814" s="184">
        <v>58.524999999999999</v>
      </c>
      <c r="O814" s="184">
        <v>12.8736</v>
      </c>
      <c r="P814" s="184">
        <v>15.273099999999999</v>
      </c>
      <c r="Q814" s="184">
        <v>14.221</v>
      </c>
      <c r="R814" s="184">
        <v>13.625999999999999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44347</v>
      </c>
      <c r="E815" s="184">
        <v>51.62</v>
      </c>
      <c r="F815" s="184">
        <v>0.77700000000000002</v>
      </c>
      <c r="G815" s="184">
        <v>0.77700000000000002</v>
      </c>
      <c r="H815" s="184">
        <v>2.0299</v>
      </c>
      <c r="I815" s="184">
        <v>4.3292000000000002</v>
      </c>
      <c r="J815" s="184">
        <v>5.9633000000000003</v>
      </c>
      <c r="K815" s="184">
        <v>7.0621</v>
      </c>
      <c r="L815" s="184">
        <v>20.915400000000002</v>
      </c>
      <c r="M815" s="184">
        <v>37.9771</v>
      </c>
      <c r="N815" s="184">
        <v>60.067</v>
      </c>
      <c r="O815" s="184">
        <v>13.981999999999999</v>
      </c>
      <c r="P815" s="184">
        <v>16.484500000000001</v>
      </c>
      <c r="Q815" s="184">
        <v>17.399100000000001</v>
      </c>
      <c r="R815" s="184">
        <v>14.723100000000001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44347</v>
      </c>
      <c r="E816" s="184">
        <v>114.371</v>
      </c>
      <c r="F816" s="184">
        <v>0.95240000000000002</v>
      </c>
      <c r="G816" s="184">
        <v>0.95240000000000002</v>
      </c>
      <c r="H816" s="184">
        <v>2.21</v>
      </c>
      <c r="I816" s="184">
        <v>4.3445</v>
      </c>
      <c r="J816" s="184">
        <v>6.6715</v>
      </c>
      <c r="K816" s="184">
        <v>9.2639999999999993</v>
      </c>
      <c r="L816" s="184">
        <v>22.4817</v>
      </c>
      <c r="M816" s="184">
        <v>35.3583</v>
      </c>
      <c r="N816" s="184">
        <v>61.301699999999997</v>
      </c>
      <c r="O816" s="184">
        <v>9.4382999999999999</v>
      </c>
      <c r="P816" s="184">
        <v>13.193300000000001</v>
      </c>
      <c r="Q816" s="184">
        <v>13.974600000000001</v>
      </c>
      <c r="R816" s="184">
        <v>14.05</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44347</v>
      </c>
      <c r="E817" s="184">
        <v>107.929</v>
      </c>
      <c r="F817" s="184">
        <v>0.94650000000000001</v>
      </c>
      <c r="G817" s="184">
        <v>0.94650000000000001</v>
      </c>
      <c r="H817" s="184">
        <v>2.1958000000000002</v>
      </c>
      <c r="I817" s="184">
        <v>4.3155000000000001</v>
      </c>
      <c r="J817" s="184">
        <v>6.6050000000000004</v>
      </c>
      <c r="K817" s="184">
        <v>9.0610999999999997</v>
      </c>
      <c r="L817" s="184">
        <v>22.054300000000001</v>
      </c>
      <c r="M817" s="184">
        <v>34.6554</v>
      </c>
      <c r="N817" s="184">
        <v>60.155799999999999</v>
      </c>
      <c r="O817" s="184">
        <v>8.6679999999999993</v>
      </c>
      <c r="P817" s="184">
        <v>12.3879</v>
      </c>
      <c r="Q817" s="184">
        <v>15.974299999999999</v>
      </c>
      <c r="R817" s="184">
        <v>13.274699999999999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44347</v>
      </c>
      <c r="E818" s="184">
        <v>60.252499999999998</v>
      </c>
      <c r="F818" s="184">
        <v>1.1691</v>
      </c>
      <c r="G818" s="184">
        <v>1.1691</v>
      </c>
      <c r="H818" s="184">
        <v>2.8462999999999998</v>
      </c>
      <c r="I818" s="184">
        <v>5.0407000000000002</v>
      </c>
      <c r="J818" s="184">
        <v>7.0278</v>
      </c>
      <c r="K818" s="184">
        <v>7.5621</v>
      </c>
      <c r="L818" s="184">
        <v>14.6091</v>
      </c>
      <c r="M818" s="184">
        <v>29.237300000000001</v>
      </c>
      <c r="N818" s="184">
        <v>45.847099999999998</v>
      </c>
      <c r="O818" s="184">
        <v>10.9155</v>
      </c>
      <c r="P818" s="184">
        <v>9.8933</v>
      </c>
      <c r="Q818" s="184">
        <v>9.0297000000000001</v>
      </c>
      <c r="R818" s="184">
        <v>12.396699999999999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44347</v>
      </c>
      <c r="E819" s="184">
        <v>63.979599999999998</v>
      </c>
      <c r="F819" s="184">
        <v>1.1774</v>
      </c>
      <c r="G819" s="184">
        <v>1.1774</v>
      </c>
      <c r="H819" s="184">
        <v>2.8656999999999999</v>
      </c>
      <c r="I819" s="184">
        <v>5.0804999999999998</v>
      </c>
      <c r="J819" s="184">
        <v>7.1173999999999999</v>
      </c>
      <c r="K819" s="184">
        <v>7.8353999999999999</v>
      </c>
      <c r="L819" s="184">
        <v>15.1624</v>
      </c>
      <c r="M819" s="184">
        <v>30.1038</v>
      </c>
      <c r="N819" s="184">
        <v>47.180700000000002</v>
      </c>
      <c r="O819" s="184">
        <v>11.8504</v>
      </c>
      <c r="P819" s="184">
        <v>10.800800000000001</v>
      </c>
      <c r="Q819" s="184">
        <v>10.5654</v>
      </c>
      <c r="R819" s="184">
        <v>13.2837</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44347</v>
      </c>
      <c r="E820" s="184">
        <v>34.811399999999999</v>
      </c>
      <c r="F820" s="184">
        <v>0.4612</v>
      </c>
      <c r="G820" s="184">
        <v>0.4612</v>
      </c>
      <c r="H820" s="184">
        <v>1.4850000000000001</v>
      </c>
      <c r="I820" s="184">
        <v>3.8136000000000001</v>
      </c>
      <c r="J820" s="184">
        <v>5.5425000000000004</v>
      </c>
      <c r="K820" s="184">
        <v>5.1052999999999997</v>
      </c>
      <c r="L820" s="184">
        <v>15.8376</v>
      </c>
      <c r="M820" s="184">
        <v>30.459900000000001</v>
      </c>
      <c r="N820" s="184">
        <v>54.197899999999997</v>
      </c>
      <c r="O820" s="184">
        <v>7.8872</v>
      </c>
      <c r="P820" s="184">
        <v>13.903</v>
      </c>
      <c r="Q820" s="184">
        <v>19.218299999999999</v>
      </c>
      <c r="R820" s="184">
        <v>11.242000000000001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44347</v>
      </c>
      <c r="E821" s="184">
        <v>32.5486</v>
      </c>
      <c r="F821" s="184">
        <v>0.45369999999999999</v>
      </c>
      <c r="G821" s="184">
        <v>0.45369999999999999</v>
      </c>
      <c r="H821" s="184">
        <v>1.4674</v>
      </c>
      <c r="I821" s="184">
        <v>3.7778999999999998</v>
      </c>
      <c r="J821" s="184">
        <v>5.4629000000000003</v>
      </c>
      <c r="K821" s="184">
        <v>4.8592000000000004</v>
      </c>
      <c r="L821" s="184">
        <v>15.327299999999999</v>
      </c>
      <c r="M821" s="184">
        <v>29.5962</v>
      </c>
      <c r="N821" s="184">
        <v>52.767299999999999</v>
      </c>
      <c r="O821" s="184">
        <v>6.8992000000000004</v>
      </c>
      <c r="P821" s="184">
        <v>12.8711</v>
      </c>
      <c r="Q821" s="184">
        <v>18.0944</v>
      </c>
      <c r="R821" s="184">
        <v>10.24</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44347</v>
      </c>
      <c r="E822" s="184">
        <v>14.738</v>
      </c>
      <c r="F822" s="184">
        <v>0.71479999999999999</v>
      </c>
      <c r="G822" s="184">
        <v>0.71479999999999999</v>
      </c>
      <c r="H822" s="184">
        <v>2.0926999999999998</v>
      </c>
      <c r="I822" s="184">
        <v>3.9365999999999999</v>
      </c>
      <c r="J822" s="184">
        <v>5.306</v>
      </c>
      <c r="K822" s="184">
        <v>8.6351999999999993</v>
      </c>
      <c r="L822" s="184">
        <v>23.0412</v>
      </c>
      <c r="M822" s="184">
        <v>39.384900000000002</v>
      </c>
      <c r="N822" s="184">
        <v>61.356699999999996</v>
      </c>
      <c r="O822" s="184"/>
      <c r="P822" s="184"/>
      <c r="Q822" s="184">
        <v>14.331200000000001</v>
      </c>
      <c r="R822" s="184">
        <v>14.9772</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44347</v>
      </c>
      <c r="E823" s="184">
        <v>13.8649</v>
      </c>
      <c r="F823" s="184">
        <v>0.69940000000000002</v>
      </c>
      <c r="G823" s="184">
        <v>0.69940000000000002</v>
      </c>
      <c r="H823" s="184">
        <v>2.0550999999999999</v>
      </c>
      <c r="I823" s="184">
        <v>3.8607999999999998</v>
      </c>
      <c r="J823" s="184">
        <v>5.1271000000000004</v>
      </c>
      <c r="K823" s="184">
        <v>8.0486000000000004</v>
      </c>
      <c r="L823" s="184">
        <v>21.763999999999999</v>
      </c>
      <c r="M823" s="184">
        <v>37.193399999999997</v>
      </c>
      <c r="N823" s="184">
        <v>57.965000000000003</v>
      </c>
      <c r="O823" s="184"/>
      <c r="P823" s="184"/>
      <c r="Q823" s="184">
        <v>11.945399999999999</v>
      </c>
      <c r="R823" s="184">
        <v>12.691000000000001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44347</v>
      </c>
      <c r="E824" s="184">
        <v>43.915399999999998</v>
      </c>
      <c r="F824" s="184">
        <v>0.58660000000000001</v>
      </c>
      <c r="G824" s="184">
        <v>0.58660000000000001</v>
      </c>
      <c r="H824" s="184">
        <v>1.6996</v>
      </c>
      <c r="I824" s="184">
        <v>2.8086000000000002</v>
      </c>
      <c r="J824" s="184">
        <v>4.6052999999999997</v>
      </c>
      <c r="K824" s="184">
        <v>13.3002</v>
      </c>
      <c r="L824" s="184">
        <v>23.919</v>
      </c>
      <c r="M824" s="184">
        <v>35.611699999999999</v>
      </c>
      <c r="N824" s="184">
        <v>67.795400000000001</v>
      </c>
      <c r="O824" s="184">
        <v>21.796199999999999</v>
      </c>
      <c r="P824" s="184">
        <v>20.260999999999999</v>
      </c>
      <c r="Q824" s="184">
        <v>20.280200000000001</v>
      </c>
      <c r="R824" s="184">
        <v>30.183599999999998</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44347</v>
      </c>
      <c r="E825" s="184">
        <v>41.716700000000003</v>
      </c>
      <c r="F825" s="184">
        <v>0.57720000000000005</v>
      </c>
      <c r="G825" s="184">
        <v>0.57720000000000005</v>
      </c>
      <c r="H825" s="184">
        <v>1.6771</v>
      </c>
      <c r="I825" s="184">
        <v>2.7633999999999999</v>
      </c>
      <c r="J825" s="184">
        <v>4.5034000000000001</v>
      </c>
      <c r="K825" s="184">
        <v>12.9946</v>
      </c>
      <c r="L825" s="184">
        <v>23.296299999999999</v>
      </c>
      <c r="M825" s="184">
        <v>34.592100000000002</v>
      </c>
      <c r="N825" s="184">
        <v>66.139799999999994</v>
      </c>
      <c r="O825" s="184">
        <v>20.7835</v>
      </c>
      <c r="P825" s="184">
        <v>19.389500000000002</v>
      </c>
      <c r="Q825" s="184">
        <v>19.511900000000001</v>
      </c>
      <c r="R825" s="184">
        <v>29.004200000000001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44347</v>
      </c>
      <c r="E826" s="184">
        <v>24.81</v>
      </c>
      <c r="F826" s="184">
        <v>0.81269999999999998</v>
      </c>
      <c r="G826" s="184">
        <v>0.81269999999999998</v>
      </c>
      <c r="H826" s="184">
        <v>1.6802999999999999</v>
      </c>
      <c r="I826" s="184">
        <v>3.9815999999999998</v>
      </c>
      <c r="J826" s="184">
        <v>6.8936000000000002</v>
      </c>
      <c r="K826" s="184">
        <v>13.1843</v>
      </c>
      <c r="L826" s="184">
        <v>30.167899999999999</v>
      </c>
      <c r="M826" s="184">
        <v>52.489199999999997</v>
      </c>
      <c r="N826" s="184">
        <v>87.104100000000003</v>
      </c>
      <c r="O826" s="184">
        <v>21.632100000000001</v>
      </c>
      <c r="P826" s="184">
        <v>20.085899999999999</v>
      </c>
      <c r="Q826" s="184">
        <v>15.6578</v>
      </c>
      <c r="R826" s="184">
        <v>30.310500000000001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44347</v>
      </c>
      <c r="E827" s="184">
        <v>22.61</v>
      </c>
      <c r="F827" s="184">
        <v>0.75760000000000005</v>
      </c>
      <c r="G827" s="184">
        <v>0.75760000000000005</v>
      </c>
      <c r="H827" s="184">
        <v>1.6180000000000001</v>
      </c>
      <c r="I827" s="184">
        <v>3.9062999999999999</v>
      </c>
      <c r="J827" s="184">
        <v>6.7012999999999998</v>
      </c>
      <c r="K827" s="184">
        <v>12.5436</v>
      </c>
      <c r="L827" s="184">
        <v>28.831900000000001</v>
      </c>
      <c r="M827" s="184">
        <v>50.232599999999998</v>
      </c>
      <c r="N827" s="184">
        <v>83.373900000000006</v>
      </c>
      <c r="O827" s="184">
        <v>19.269400000000001</v>
      </c>
      <c r="P827" s="184">
        <v>18.020399999999999</v>
      </c>
      <c r="Q827" s="184">
        <v>13.9513</v>
      </c>
      <c r="R827" s="184">
        <v>27.8645</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44347</v>
      </c>
      <c r="E828" s="184">
        <v>72.627799999999993</v>
      </c>
      <c r="F828" s="184">
        <v>0.84489999999999998</v>
      </c>
      <c r="G828" s="184">
        <v>0.84489999999999998</v>
      </c>
      <c r="H828" s="184">
        <v>1.6295999999999999</v>
      </c>
      <c r="I828" s="184">
        <v>4.5289999999999999</v>
      </c>
      <c r="J828" s="184">
        <v>6.9615</v>
      </c>
      <c r="K828" s="184">
        <v>7.7732999999999999</v>
      </c>
      <c r="L828" s="184">
        <v>24.864100000000001</v>
      </c>
      <c r="M828" s="184">
        <v>43.414400000000001</v>
      </c>
      <c r="N828" s="184">
        <v>67.870400000000004</v>
      </c>
      <c r="O828" s="184">
        <v>13.5158</v>
      </c>
      <c r="P828" s="184">
        <v>15.6562</v>
      </c>
      <c r="Q828" s="184">
        <v>17.274899999999999</v>
      </c>
      <c r="R828" s="184">
        <v>16.479399999999998</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44347</v>
      </c>
      <c r="E829" s="184">
        <v>67.4221</v>
      </c>
      <c r="F829" s="184">
        <v>0.83650000000000002</v>
      </c>
      <c r="G829" s="184">
        <v>0.83650000000000002</v>
      </c>
      <c r="H829" s="184">
        <v>1.6102000000000001</v>
      </c>
      <c r="I829" s="184">
        <v>4.4889000000000001</v>
      </c>
      <c r="J829" s="184">
        <v>6.8705999999999996</v>
      </c>
      <c r="K829" s="184">
        <v>7.4962999999999997</v>
      </c>
      <c r="L829" s="184">
        <v>24.244399999999999</v>
      </c>
      <c r="M829" s="184">
        <v>42.397799999999997</v>
      </c>
      <c r="N829" s="184">
        <v>66.259200000000007</v>
      </c>
      <c r="O829" s="184">
        <v>12.4239</v>
      </c>
      <c r="P829" s="184">
        <v>14.4642</v>
      </c>
      <c r="Q829" s="184">
        <v>12.911799999999999</v>
      </c>
      <c r="R829" s="184">
        <v>15.371</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44347</v>
      </c>
      <c r="E830" s="184">
        <v>13.7441</v>
      </c>
      <c r="F830" s="184">
        <v>0.83789999999999998</v>
      </c>
      <c r="G830" s="184">
        <v>0.83789999999999998</v>
      </c>
      <c r="H830" s="184">
        <v>1.8171999999999999</v>
      </c>
      <c r="I830" s="184">
        <v>4.1401000000000003</v>
      </c>
      <c r="J830" s="184">
        <v>5.9725000000000001</v>
      </c>
      <c r="K830" s="184">
        <v>6.2995000000000001</v>
      </c>
      <c r="L830" s="184">
        <v>15.588900000000001</v>
      </c>
      <c r="M830" s="184">
        <v>28.611799999999999</v>
      </c>
      <c r="N830" s="184">
        <v>50.023499999999999</v>
      </c>
      <c r="O830" s="184"/>
      <c r="P830" s="184"/>
      <c r="Q830" s="184">
        <v>12.6295</v>
      </c>
      <c r="R830" s="184">
        <v>11.911300000000001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44347</v>
      </c>
      <c r="E831" s="184">
        <v>13.094099999999999</v>
      </c>
      <c r="F831" s="184">
        <v>0.82310000000000005</v>
      </c>
      <c r="G831" s="184">
        <v>0.82310000000000005</v>
      </c>
      <c r="H831" s="184">
        <v>1.7807999999999999</v>
      </c>
      <c r="I831" s="184">
        <v>4.0667999999999997</v>
      </c>
      <c r="J831" s="184">
        <v>5.8083</v>
      </c>
      <c r="K831" s="184">
        <v>5.7980999999999998</v>
      </c>
      <c r="L831" s="184">
        <v>14.526999999999999</v>
      </c>
      <c r="M831" s="184">
        <v>26.878399999999999</v>
      </c>
      <c r="N831" s="184">
        <v>47.336599999999997</v>
      </c>
      <c r="O831" s="184"/>
      <c r="P831" s="184"/>
      <c r="Q831" s="184">
        <v>10.607200000000001</v>
      </c>
      <c r="R831" s="184">
        <v>9.8948</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44347</v>
      </c>
      <c r="E832" s="184">
        <v>14.9018</v>
      </c>
      <c r="F832" s="184">
        <v>1.0654999999999999</v>
      </c>
      <c r="G832" s="184">
        <v>1.0654999999999999</v>
      </c>
      <c r="H832" s="184">
        <v>1.8996</v>
      </c>
      <c r="I832" s="184">
        <v>4.8986999999999998</v>
      </c>
      <c r="J832" s="184">
        <v>6.0007999999999999</v>
      </c>
      <c r="K832" s="184">
        <v>7.6074000000000002</v>
      </c>
      <c r="L832" s="184">
        <v>18.810400000000001</v>
      </c>
      <c r="M832" s="184">
        <v>33.652000000000001</v>
      </c>
      <c r="N832" s="184">
        <v>52.6464</v>
      </c>
      <c r="O832" s="184"/>
      <c r="P832" s="184"/>
      <c r="Q832" s="184">
        <v>15.706799999999999</v>
      </c>
      <c r="R832" s="184">
        <v>17.878399999999999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44347</v>
      </c>
      <c r="E833" s="184">
        <v>14.1747</v>
      </c>
      <c r="F833" s="184">
        <v>1.0537000000000001</v>
      </c>
      <c r="G833" s="184">
        <v>1.0537000000000001</v>
      </c>
      <c r="H833" s="184">
        <v>1.8714999999999999</v>
      </c>
      <c r="I833" s="184">
        <v>4.8409000000000004</v>
      </c>
      <c r="J833" s="184">
        <v>5.8730000000000002</v>
      </c>
      <c r="K833" s="184">
        <v>7.2297000000000002</v>
      </c>
      <c r="L833" s="184">
        <v>17.920100000000001</v>
      </c>
      <c r="M833" s="184">
        <v>32.118200000000002</v>
      </c>
      <c r="N833" s="184">
        <v>50.1462</v>
      </c>
      <c r="O833" s="184"/>
      <c r="P833" s="184"/>
      <c r="Q833" s="184">
        <v>13.6092</v>
      </c>
      <c r="R833" s="184">
        <v>15.8443</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44347</v>
      </c>
      <c r="E834" s="184">
        <v>139.57</v>
      </c>
      <c r="F834" s="184">
        <v>0.82350000000000001</v>
      </c>
      <c r="G834" s="184">
        <v>0.82350000000000001</v>
      </c>
      <c r="H834" s="184">
        <v>1.6089</v>
      </c>
      <c r="I834" s="184">
        <v>3.677</v>
      </c>
      <c r="J834" s="184">
        <v>6.2824</v>
      </c>
      <c r="K834" s="184">
        <v>8.5893999999999995</v>
      </c>
      <c r="L834" s="184">
        <v>20.412400000000002</v>
      </c>
      <c r="M834" s="184">
        <v>33.649299999999997</v>
      </c>
      <c r="N834" s="184">
        <v>52.919899999999998</v>
      </c>
      <c r="O834" s="184">
        <v>6.9810999999999996</v>
      </c>
      <c r="P834" s="184">
        <v>9.2660999999999998</v>
      </c>
      <c r="Q834" s="184">
        <v>9.7024000000000008</v>
      </c>
      <c r="R834" s="184">
        <v>8.3867999999999991</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44347</v>
      </c>
      <c r="E835" s="184">
        <v>134.44</v>
      </c>
      <c r="F835" s="184">
        <v>0.82499999999999996</v>
      </c>
      <c r="G835" s="184">
        <v>0.82499999999999996</v>
      </c>
      <c r="H835" s="184">
        <v>1.6099000000000001</v>
      </c>
      <c r="I835" s="184">
        <v>3.6705999999999999</v>
      </c>
      <c r="J835" s="184">
        <v>6.2766999999999999</v>
      </c>
      <c r="K835" s="184">
        <v>8.577</v>
      </c>
      <c r="L835" s="184">
        <v>20.3797</v>
      </c>
      <c r="M835" s="184">
        <v>33.598300000000002</v>
      </c>
      <c r="N835" s="184">
        <v>52.807499999999997</v>
      </c>
      <c r="O835" s="184">
        <v>6.8616000000000001</v>
      </c>
      <c r="P835" s="184">
        <v>9.0540000000000003</v>
      </c>
      <c r="Q835" s="184">
        <v>9.9657</v>
      </c>
      <c r="R835" s="184">
        <v>8.2800999999999991</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44347</v>
      </c>
      <c r="E836" s="184">
        <v>30.38</v>
      </c>
      <c r="F836" s="184">
        <v>1.1317999999999999</v>
      </c>
      <c r="G836" s="184">
        <v>1.1317999999999999</v>
      </c>
      <c r="H836" s="184">
        <v>2.6698</v>
      </c>
      <c r="I836" s="184">
        <v>4.9757999999999996</v>
      </c>
      <c r="J836" s="184">
        <v>6.0754000000000001</v>
      </c>
      <c r="K836" s="184">
        <v>7.5778999999999996</v>
      </c>
      <c r="L836" s="184">
        <v>23.646699999999999</v>
      </c>
      <c r="M836" s="184">
        <v>39.2301</v>
      </c>
      <c r="N836" s="184">
        <v>66.831400000000002</v>
      </c>
      <c r="O836" s="184">
        <v>15.871700000000001</v>
      </c>
      <c r="P836" s="184">
        <v>14.710599999999999</v>
      </c>
      <c r="Q836" s="184">
        <v>12.963800000000001</v>
      </c>
      <c r="R836" s="184">
        <v>20.361599999999999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44347</v>
      </c>
      <c r="E837" s="184">
        <v>28.58</v>
      </c>
      <c r="F837" s="184">
        <v>1.1323000000000001</v>
      </c>
      <c r="G837" s="184">
        <v>1.1323000000000001</v>
      </c>
      <c r="H837" s="184">
        <v>2.6579999999999999</v>
      </c>
      <c r="I837" s="184">
        <v>4.9577999999999998</v>
      </c>
      <c r="J837" s="184">
        <v>6.0088999999999997</v>
      </c>
      <c r="K837" s="184">
        <v>7.3628999999999998</v>
      </c>
      <c r="L837" s="184">
        <v>23.136600000000001</v>
      </c>
      <c r="M837" s="184">
        <v>38.469000000000001</v>
      </c>
      <c r="N837" s="184">
        <v>65.5852</v>
      </c>
      <c r="O837" s="184">
        <v>15.0707</v>
      </c>
      <c r="P837" s="184">
        <v>13.9207</v>
      </c>
      <c r="Q837" s="184">
        <v>11.094799999999999</v>
      </c>
      <c r="R837" s="184">
        <v>19.452000000000002</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44347</v>
      </c>
      <c r="E838" s="184">
        <v>232.11340000000001</v>
      </c>
      <c r="F838" s="184">
        <v>0.4546</v>
      </c>
      <c r="G838" s="184">
        <v>0.4546</v>
      </c>
      <c r="H838" s="184">
        <v>2.2446000000000002</v>
      </c>
      <c r="I838" s="184">
        <v>4.5979999999999999</v>
      </c>
      <c r="J838" s="184">
        <v>5.5350000000000001</v>
      </c>
      <c r="K838" s="184">
        <v>8.3358000000000008</v>
      </c>
      <c r="L838" s="184">
        <v>21.9544</v>
      </c>
      <c r="M838" s="184">
        <v>46.8506</v>
      </c>
      <c r="N838" s="184">
        <v>76.468299999999999</v>
      </c>
      <c r="O838" s="184">
        <v>18.002199999999998</v>
      </c>
      <c r="P838" s="184">
        <v>17.602799999999998</v>
      </c>
      <c r="Q838" s="184">
        <v>16.684100000000001</v>
      </c>
      <c r="R838" s="184">
        <v>25.6126</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44347</v>
      </c>
      <c r="E839" s="184">
        <v>203.79675847989</v>
      </c>
      <c r="F839" s="184">
        <v>0.4546</v>
      </c>
      <c r="G839" s="184">
        <v>0.4546</v>
      </c>
      <c r="H839" s="184">
        <v>2.2444999999999999</v>
      </c>
      <c r="I839" s="184">
        <v>4.5979999999999999</v>
      </c>
      <c r="J839" s="184">
        <v>5.5350000000000001</v>
      </c>
      <c r="K839" s="184">
        <v>8.3358000000000008</v>
      </c>
      <c r="L839" s="184">
        <v>21.9543</v>
      </c>
      <c r="M839" s="184">
        <v>46.850700000000003</v>
      </c>
      <c r="N839" s="184">
        <v>76.468699999999998</v>
      </c>
      <c r="O839" s="184">
        <v>17.7423</v>
      </c>
      <c r="P839" s="184">
        <v>17.447299999999998</v>
      </c>
      <c r="Q839" s="184">
        <v>16.584599999999998</v>
      </c>
      <c r="R839" s="184">
        <v>25.400400000000001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44347</v>
      </c>
      <c r="E840" s="184">
        <v>223.291</v>
      </c>
      <c r="F840" s="184">
        <v>0.44950000000000001</v>
      </c>
      <c r="G840" s="184">
        <v>0.44950000000000001</v>
      </c>
      <c r="H840" s="184">
        <v>2.2311999999999999</v>
      </c>
      <c r="I840" s="184">
        <v>4.57</v>
      </c>
      <c r="J840" s="184">
        <v>5.4739000000000004</v>
      </c>
      <c r="K840" s="184">
        <v>8.1362000000000005</v>
      </c>
      <c r="L840" s="184">
        <v>21.526599999999998</v>
      </c>
      <c r="M840" s="184">
        <v>46.037199999999999</v>
      </c>
      <c r="N840" s="184">
        <v>75.204400000000007</v>
      </c>
      <c r="O840" s="184">
        <v>17.292899999999999</v>
      </c>
      <c r="P840" s="184">
        <v>16.9605</v>
      </c>
      <c r="Q840" s="184">
        <v>15.887600000000001</v>
      </c>
      <c r="R840" s="184">
        <v>24.807400000000001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44347</v>
      </c>
      <c r="E841" s="184">
        <v>357.52666527879899</v>
      </c>
      <c r="F841" s="184">
        <v>0.44940000000000002</v>
      </c>
      <c r="G841" s="184">
        <v>0.44940000000000002</v>
      </c>
      <c r="H841" s="184">
        <v>2.2311999999999999</v>
      </c>
      <c r="I841" s="184">
        <v>4.57</v>
      </c>
      <c r="J841" s="184">
        <v>5.4739000000000004</v>
      </c>
      <c r="K841" s="184">
        <v>8.1361000000000008</v>
      </c>
      <c r="L841" s="184">
        <v>21.526499999999999</v>
      </c>
      <c r="M841" s="184">
        <v>46.036900000000003</v>
      </c>
      <c r="N841" s="184">
        <v>75.204300000000003</v>
      </c>
      <c r="O841" s="184">
        <v>17.0274</v>
      </c>
      <c r="P841" s="184">
        <v>16.801600000000001</v>
      </c>
      <c r="Q841" s="184">
        <v>13.0997</v>
      </c>
      <c r="R841" s="184">
        <v>24.5901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0.81613518518518535</v>
      </c>
      <c r="G842" s="186">
        <v>0.81613518518518535</v>
      </c>
      <c r="H842" s="186">
        <v>1.7801685185185183</v>
      </c>
      <c r="I842" s="186">
        <v>4.2176203703703692</v>
      </c>
      <c r="J842" s="186">
        <v>6.4092611111111131</v>
      </c>
      <c r="K842" s="186">
        <v>8.4834425925925938</v>
      </c>
      <c r="L842" s="186">
        <v>22.281679629629625</v>
      </c>
      <c r="M842" s="186">
        <v>39.682209259259267</v>
      </c>
      <c r="N842" s="186">
        <v>63.258567307692296</v>
      </c>
      <c r="O842" s="186">
        <v>13.496817391304351</v>
      </c>
      <c r="P842" s="186">
        <v>14.96818181818182</v>
      </c>
      <c r="Q842" s="186">
        <v>17.113644444444443</v>
      </c>
      <c r="R842" s="186">
        <v>17.474215384615384</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0.81299999999999994</v>
      </c>
      <c r="G843" s="186">
        <v>0.81299999999999994</v>
      </c>
      <c r="H843" s="186">
        <v>1.6899500000000001</v>
      </c>
      <c r="I843" s="186">
        <v>4.2718500000000006</v>
      </c>
      <c r="J843" s="186">
        <v>6.49655</v>
      </c>
      <c r="K843" s="186">
        <v>8.1361500000000007</v>
      </c>
      <c r="L843" s="186">
        <v>21.85915</v>
      </c>
      <c r="M843" s="186">
        <v>38.849550000000001</v>
      </c>
      <c r="N843" s="186">
        <v>63.231049999999996</v>
      </c>
      <c r="O843" s="186">
        <v>13.3781</v>
      </c>
      <c r="P843" s="186">
        <v>15.409199999999998</v>
      </c>
      <c r="Q843" s="186">
        <v>15.6823</v>
      </c>
      <c r="R843" s="186">
        <v>17.162300000000002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44347</v>
      </c>
      <c r="E846" s="184">
        <v>268.72550000000001</v>
      </c>
      <c r="F846" s="184">
        <v>-1.1498999999999999</v>
      </c>
      <c r="G846" s="184">
        <v>-1.1498999999999999</v>
      </c>
      <c r="H846" s="184">
        <v>2.1469</v>
      </c>
      <c r="I846" s="184">
        <v>4.7226999999999997</v>
      </c>
      <c r="J846" s="184">
        <v>5.0125999999999999</v>
      </c>
      <c r="K846" s="184">
        <v>6.867</v>
      </c>
      <c r="L846" s="184">
        <v>3.5268000000000002</v>
      </c>
      <c r="M846" s="184">
        <v>4.9611999999999998</v>
      </c>
      <c r="N846" s="184">
        <v>6.1181999999999999</v>
      </c>
      <c r="O846" s="184">
        <v>7.8695000000000004</v>
      </c>
      <c r="P846" s="184">
        <v>7.7397</v>
      </c>
      <c r="Q846" s="184">
        <v>8.4440000000000008</v>
      </c>
      <c r="R846" s="184">
        <v>7.4093999999999998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44347</v>
      </c>
      <c r="E847" s="184">
        <v>273.71539999999999</v>
      </c>
      <c r="F847" s="184">
        <v>-1</v>
      </c>
      <c r="G847" s="184">
        <v>-1</v>
      </c>
      <c r="H847" s="184">
        <v>2.2984</v>
      </c>
      <c r="I847" s="184">
        <v>4.8726000000000003</v>
      </c>
      <c r="J847" s="184">
        <v>5.1646999999999998</v>
      </c>
      <c r="K847" s="184">
        <v>7.0204000000000004</v>
      </c>
      <c r="L847" s="184">
        <v>3.6846999999999999</v>
      </c>
      <c r="M847" s="184">
        <v>5.1275000000000004</v>
      </c>
      <c r="N847" s="184">
        <v>6.2920999999999996</v>
      </c>
      <c r="O847" s="184">
        <v>8.0868000000000002</v>
      </c>
      <c r="P847" s="184">
        <v>7.9760999999999997</v>
      </c>
      <c r="Q847" s="184">
        <v>8.6153999999999993</v>
      </c>
      <c r="R847" s="184">
        <v>7.6130000000000004</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44347</v>
      </c>
      <c r="E848" s="184">
        <v>10.188000000000001</v>
      </c>
      <c r="F848" s="184">
        <v>-5.2523</v>
      </c>
      <c r="G848" s="184">
        <v>-5.2523</v>
      </c>
      <c r="H848" s="184">
        <v>3.6364000000000001</v>
      </c>
      <c r="I848" s="184">
        <v>7.0307000000000004</v>
      </c>
      <c r="J848" s="184">
        <v>6.1921999999999997</v>
      </c>
      <c r="K848" s="184"/>
      <c r="L848" s="184"/>
      <c r="M848" s="184"/>
      <c r="N848" s="184"/>
      <c r="O848" s="184"/>
      <c r="P848" s="184"/>
      <c r="Q848" s="184">
        <v>9.4</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44347</v>
      </c>
      <c r="E849" s="184">
        <v>10.181900000000001</v>
      </c>
      <c r="F849" s="184">
        <v>-5.4942000000000002</v>
      </c>
      <c r="G849" s="184">
        <v>-5.4942000000000002</v>
      </c>
      <c r="H849" s="184">
        <v>3.3309000000000002</v>
      </c>
      <c r="I849" s="184">
        <v>6.7516999999999996</v>
      </c>
      <c r="J849" s="184">
        <v>5.8921999999999999</v>
      </c>
      <c r="K849" s="184"/>
      <c r="L849" s="184"/>
      <c r="M849" s="184"/>
      <c r="N849" s="184"/>
      <c r="O849" s="184"/>
      <c r="P849" s="184"/>
      <c r="Q849" s="184">
        <v>9.0950000000000006</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44347</v>
      </c>
      <c r="E850" s="184">
        <v>31.6083</v>
      </c>
      <c r="F850" s="184">
        <v>-9.9228000000000005</v>
      </c>
      <c r="G850" s="184">
        <v>-9.9228000000000005</v>
      </c>
      <c r="H850" s="184">
        <v>2.0629</v>
      </c>
      <c r="I850" s="184">
        <v>0.16500000000000001</v>
      </c>
      <c r="J850" s="184">
        <v>4.3445</v>
      </c>
      <c r="K850" s="184">
        <v>4.3189000000000002</v>
      </c>
      <c r="L850" s="184">
        <v>3.6983999999999999</v>
      </c>
      <c r="M850" s="184">
        <v>4.7012999999999998</v>
      </c>
      <c r="N850" s="184">
        <v>5.1577999999999999</v>
      </c>
      <c r="O850" s="184">
        <v>6.2915999999999999</v>
      </c>
      <c r="P850" s="184">
        <v>6.1746999999999996</v>
      </c>
      <c r="Q850" s="184">
        <v>5.8872999999999998</v>
      </c>
      <c r="R850" s="184">
        <v>5.9055999999999997</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44347</v>
      </c>
      <c r="E851" s="184">
        <v>33.519100000000002</v>
      </c>
      <c r="F851" s="184">
        <v>-9.2850999999999999</v>
      </c>
      <c r="G851" s="184">
        <v>-9.2850999999999999</v>
      </c>
      <c r="H851" s="184">
        <v>2.7238000000000002</v>
      </c>
      <c r="I851" s="184">
        <v>0.82469999999999999</v>
      </c>
      <c r="J851" s="184">
        <v>5.0163000000000002</v>
      </c>
      <c r="K851" s="184">
        <v>4.9545000000000003</v>
      </c>
      <c r="L851" s="184">
        <v>4.3323</v>
      </c>
      <c r="M851" s="184">
        <v>5.3742999999999999</v>
      </c>
      <c r="N851" s="184">
        <v>5.8860000000000001</v>
      </c>
      <c r="O851" s="184">
        <v>6.9280999999999997</v>
      </c>
      <c r="P851" s="184">
        <v>6.8135000000000003</v>
      </c>
      <c r="Q851" s="184">
        <v>7.1242000000000001</v>
      </c>
      <c r="R851" s="184">
        <v>6.5822000000000003</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44347</v>
      </c>
      <c r="E852" s="184">
        <v>38.310499999999998</v>
      </c>
      <c r="F852" s="184">
        <v>1.9375</v>
      </c>
      <c r="G852" s="184">
        <v>1.9375</v>
      </c>
      <c r="H852" s="184">
        <v>2.3965999999999998</v>
      </c>
      <c r="I852" s="184">
        <v>5.2301000000000002</v>
      </c>
      <c r="J852" s="184">
        <v>6.7725</v>
      </c>
      <c r="K852" s="184">
        <v>5.7549000000000001</v>
      </c>
      <c r="L852" s="184">
        <v>4.3518999999999997</v>
      </c>
      <c r="M852" s="184">
        <v>6.1307999999999998</v>
      </c>
      <c r="N852" s="184">
        <v>7.1694000000000004</v>
      </c>
      <c r="O852" s="184">
        <v>7.9987000000000004</v>
      </c>
      <c r="P852" s="184">
        <v>7.7282999999999999</v>
      </c>
      <c r="Q852" s="184">
        <v>8.1518999999999995</v>
      </c>
      <c r="R852" s="184">
        <v>7.8022999999999998</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44347</v>
      </c>
      <c r="E853" s="184">
        <v>38.709600000000002</v>
      </c>
      <c r="F853" s="184">
        <v>2.1690999999999998</v>
      </c>
      <c r="G853" s="184">
        <v>2.1690999999999998</v>
      </c>
      <c r="H853" s="184">
        <v>2.6415000000000002</v>
      </c>
      <c r="I853" s="184">
        <v>5.4804000000000004</v>
      </c>
      <c r="J853" s="184">
        <v>7.0223000000000004</v>
      </c>
      <c r="K853" s="184">
        <v>6.0088999999999997</v>
      </c>
      <c r="L853" s="184">
        <v>4.6077000000000004</v>
      </c>
      <c r="M853" s="184">
        <v>6.3926999999999996</v>
      </c>
      <c r="N853" s="184">
        <v>7.4325000000000001</v>
      </c>
      <c r="O853" s="184">
        <v>8.1979000000000006</v>
      </c>
      <c r="P853" s="184">
        <v>7.9015000000000004</v>
      </c>
      <c r="Q853" s="184">
        <v>8.4022000000000006</v>
      </c>
      <c r="R853" s="184">
        <v>8.0154999999999994</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44347</v>
      </c>
      <c r="E854" s="184">
        <v>327.45170000000002</v>
      </c>
      <c r="F854" s="184">
        <v>-1.7089000000000001</v>
      </c>
      <c r="G854" s="184">
        <v>-1.7089000000000001</v>
      </c>
      <c r="H854" s="184">
        <v>3.3812000000000002</v>
      </c>
      <c r="I854" s="184">
        <v>6.7972000000000001</v>
      </c>
      <c r="J854" s="184">
        <v>7.9078999999999997</v>
      </c>
      <c r="K854" s="184">
        <v>3.3451</v>
      </c>
      <c r="L854" s="184">
        <v>3.9578000000000002</v>
      </c>
      <c r="M854" s="184">
        <v>5.6916000000000002</v>
      </c>
      <c r="N854" s="184">
        <v>7.5171999999999999</v>
      </c>
      <c r="O854" s="184">
        <v>7.7915999999999999</v>
      </c>
      <c r="P854" s="184">
        <v>7.5293999999999999</v>
      </c>
      <c r="Q854" s="184">
        <v>7.9291</v>
      </c>
      <c r="R854" s="184">
        <v>7.7988999999999997</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44347</v>
      </c>
      <c r="E855" s="184">
        <v>348.00139999999999</v>
      </c>
      <c r="F855" s="184">
        <v>-0.98929999999999996</v>
      </c>
      <c r="G855" s="184">
        <v>-0.98929999999999996</v>
      </c>
      <c r="H855" s="184">
        <v>4.1012000000000004</v>
      </c>
      <c r="I855" s="184">
        <v>7.5194000000000001</v>
      </c>
      <c r="J855" s="184">
        <v>8.6328999999999994</v>
      </c>
      <c r="K855" s="184">
        <v>4.0720999999999998</v>
      </c>
      <c r="L855" s="184">
        <v>4.6935000000000002</v>
      </c>
      <c r="M855" s="184">
        <v>6.4442000000000004</v>
      </c>
      <c r="N855" s="184">
        <v>8.2946000000000009</v>
      </c>
      <c r="O855" s="184">
        <v>8.5937999999999999</v>
      </c>
      <c r="P855" s="184">
        <v>8.3737999999999992</v>
      </c>
      <c r="Q855" s="184">
        <v>8.8399000000000001</v>
      </c>
      <c r="R855" s="184">
        <v>8.5876000000000001</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44347</v>
      </c>
      <c r="E856" s="184">
        <v>10.126300000000001</v>
      </c>
      <c r="F856" s="184">
        <v>1.0813999999999999</v>
      </c>
      <c r="G856" s="184">
        <v>1.0813999999999999</v>
      </c>
      <c r="H856" s="184">
        <v>2.4727999999999999</v>
      </c>
      <c r="I856" s="184">
        <v>4.5651000000000002</v>
      </c>
      <c r="J856" s="184">
        <v>3.5453999999999999</v>
      </c>
      <c r="K856" s="184">
        <v>4.6920000000000002</v>
      </c>
      <c r="L856" s="184"/>
      <c r="M856" s="184"/>
      <c r="N856" s="184"/>
      <c r="O856" s="184"/>
      <c r="P856" s="184"/>
      <c r="Q856" s="184">
        <v>4.5195999999999996</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44347</v>
      </c>
      <c r="E857" s="184">
        <v>10.1126</v>
      </c>
      <c r="F857" s="184">
        <v>0.60160000000000002</v>
      </c>
      <c r="G857" s="184">
        <v>0.60160000000000002</v>
      </c>
      <c r="H857" s="184">
        <v>1.9601</v>
      </c>
      <c r="I857" s="184">
        <v>4.0538999999999996</v>
      </c>
      <c r="J857" s="184">
        <v>3.0583999999999998</v>
      </c>
      <c r="K857" s="184">
        <v>4.2035</v>
      </c>
      <c r="L857" s="184"/>
      <c r="M857" s="184"/>
      <c r="N857" s="184"/>
      <c r="O857" s="184"/>
      <c r="P857" s="184"/>
      <c r="Q857" s="184">
        <v>4.0293000000000001</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44347</v>
      </c>
      <c r="E858" s="184">
        <v>1181.4341999999999</v>
      </c>
      <c r="F858" s="184">
        <v>1.8303</v>
      </c>
      <c r="G858" s="184">
        <v>1.8303</v>
      </c>
      <c r="H858" s="184">
        <v>12.805</v>
      </c>
      <c r="I858" s="184">
        <v>13.992699999999999</v>
      </c>
      <c r="J858" s="184">
        <v>11.502700000000001</v>
      </c>
      <c r="K858" s="184">
        <v>10.885899999999999</v>
      </c>
      <c r="L858" s="184">
        <v>3.9756</v>
      </c>
      <c r="M858" s="184">
        <v>7.0671999999999997</v>
      </c>
      <c r="N858" s="184">
        <v>9.1534999999999993</v>
      </c>
      <c r="O858" s="184"/>
      <c r="P858" s="184"/>
      <c r="Q858" s="184">
        <v>8.4760000000000009</v>
      </c>
      <c r="R858" s="184">
        <v>8.4222000000000001</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44347</v>
      </c>
      <c r="E859" s="184">
        <v>1173.2896000000001</v>
      </c>
      <c r="F859" s="184">
        <v>1.4312</v>
      </c>
      <c r="G859" s="184">
        <v>1.4312</v>
      </c>
      <c r="H859" s="184">
        <v>12.404199999999999</v>
      </c>
      <c r="I859" s="184">
        <v>13.5907</v>
      </c>
      <c r="J859" s="184">
        <v>11.0989</v>
      </c>
      <c r="K859" s="184">
        <v>10.4742</v>
      </c>
      <c r="L859" s="184">
        <v>3.5676999999999999</v>
      </c>
      <c r="M859" s="184">
        <v>6.6466000000000003</v>
      </c>
      <c r="N859" s="184">
        <v>8.7170000000000005</v>
      </c>
      <c r="O859" s="184"/>
      <c r="P859" s="184"/>
      <c r="Q859" s="184">
        <v>8.1104000000000003</v>
      </c>
      <c r="R859" s="184">
        <v>8.0536999999999992</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44347</v>
      </c>
      <c r="E860" s="184">
        <v>35.084200000000003</v>
      </c>
      <c r="F860" s="184">
        <v>-0.79759999999999998</v>
      </c>
      <c r="G860" s="184">
        <v>-0.79759999999999998</v>
      </c>
      <c r="H860" s="184">
        <v>2.8551000000000002</v>
      </c>
      <c r="I860" s="184">
        <v>5.7718999999999996</v>
      </c>
      <c r="J860" s="184">
        <v>5.5228999999999999</v>
      </c>
      <c r="K860" s="184">
        <v>7.9638</v>
      </c>
      <c r="L860" s="184">
        <v>3.6181000000000001</v>
      </c>
      <c r="M860" s="184">
        <v>6.1981000000000002</v>
      </c>
      <c r="N860" s="184">
        <v>7.6121999999999996</v>
      </c>
      <c r="O860" s="184">
        <v>8.7331000000000003</v>
      </c>
      <c r="P860" s="184">
        <v>7.7695999999999996</v>
      </c>
      <c r="Q860" s="184">
        <v>7.7797999999999998</v>
      </c>
      <c r="R860" s="184">
        <v>8.7842000000000002</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44347</v>
      </c>
      <c r="E861" s="184">
        <v>36.450600000000001</v>
      </c>
      <c r="F861" s="184">
        <v>-0.46729999999999999</v>
      </c>
      <c r="G861" s="184">
        <v>-0.46729999999999999</v>
      </c>
      <c r="H861" s="184">
        <v>3.1920000000000002</v>
      </c>
      <c r="I861" s="184">
        <v>6.1082000000000001</v>
      </c>
      <c r="J861" s="184">
        <v>5.8562000000000003</v>
      </c>
      <c r="K861" s="184">
        <v>8.3028999999999993</v>
      </c>
      <c r="L861" s="184">
        <v>3.9655999999999998</v>
      </c>
      <c r="M861" s="184">
        <v>6.5583</v>
      </c>
      <c r="N861" s="184">
        <v>7.9824000000000002</v>
      </c>
      <c r="O861" s="184">
        <v>9.1743000000000006</v>
      </c>
      <c r="P861" s="184">
        <v>8.2263999999999999</v>
      </c>
      <c r="Q861" s="184">
        <v>8.6516000000000002</v>
      </c>
      <c r="R861" s="184">
        <v>9.2015999999999991</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44347</v>
      </c>
      <c r="E862" s="184">
        <v>10.275399999999999</v>
      </c>
      <c r="F862" s="184">
        <v>0.35520000000000002</v>
      </c>
      <c r="G862" s="184">
        <v>0.35520000000000002</v>
      </c>
      <c r="H862" s="184">
        <v>1.8783000000000001</v>
      </c>
      <c r="I862" s="184">
        <v>2.2347000000000001</v>
      </c>
      <c r="J862" s="184">
        <v>3.8050999999999999</v>
      </c>
      <c r="K862" s="184">
        <v>2.7822</v>
      </c>
      <c r="L862" s="184">
        <v>4.2705000000000002</v>
      </c>
      <c r="M862" s="184"/>
      <c r="N862" s="184"/>
      <c r="O862" s="184"/>
      <c r="P862" s="184"/>
      <c r="Q862" s="184">
        <v>4.6536999999999997</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44347</v>
      </c>
      <c r="E863" s="184">
        <v>10.2629</v>
      </c>
      <c r="F863" s="184">
        <v>0.1186</v>
      </c>
      <c r="G863" s="184">
        <v>0.1186</v>
      </c>
      <c r="H863" s="184">
        <v>1.6772</v>
      </c>
      <c r="I863" s="184">
        <v>2.0339</v>
      </c>
      <c r="J863" s="184">
        <v>3.6019000000000001</v>
      </c>
      <c r="K863" s="184">
        <v>2.5783999999999998</v>
      </c>
      <c r="L863" s="184">
        <v>4.0613999999999999</v>
      </c>
      <c r="M863" s="184"/>
      <c r="N863" s="184"/>
      <c r="O863" s="184"/>
      <c r="P863" s="184"/>
      <c r="Q863" s="184">
        <v>4.4424999999999999</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44347</v>
      </c>
      <c r="E864" s="184">
        <v>1219.596</v>
      </c>
      <c r="F864" s="184">
        <v>1.8428</v>
      </c>
      <c r="G864" s="184">
        <v>1.8428</v>
      </c>
      <c r="H864" s="184">
        <v>2.1000999999999999</v>
      </c>
      <c r="I864" s="184">
        <v>3.8544</v>
      </c>
      <c r="J864" s="184">
        <v>3.7161</v>
      </c>
      <c r="K864" s="184">
        <v>5.4892000000000003</v>
      </c>
      <c r="L864" s="184">
        <v>3.7662</v>
      </c>
      <c r="M864" s="184">
        <v>4.9485000000000001</v>
      </c>
      <c r="N864" s="184">
        <v>5.7956000000000003</v>
      </c>
      <c r="O864" s="184"/>
      <c r="P864" s="184"/>
      <c r="Q864" s="184">
        <v>7.9781000000000004</v>
      </c>
      <c r="R864" s="184">
        <v>7.5491000000000001</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44347</v>
      </c>
      <c r="E865" s="184">
        <v>1189.6143</v>
      </c>
      <c r="F865" s="184">
        <v>0.97270000000000001</v>
      </c>
      <c r="G865" s="184">
        <v>0.97270000000000001</v>
      </c>
      <c r="H865" s="184">
        <v>1.2298</v>
      </c>
      <c r="I865" s="184">
        <v>2.9830999999999999</v>
      </c>
      <c r="J865" s="184">
        <v>2.8437000000000001</v>
      </c>
      <c r="K865" s="184">
        <v>4.6029999999999998</v>
      </c>
      <c r="L865" s="184">
        <v>2.8673000000000002</v>
      </c>
      <c r="M865" s="184">
        <v>4.0229999999999997</v>
      </c>
      <c r="N865" s="184">
        <v>4.8395999999999999</v>
      </c>
      <c r="O865" s="184"/>
      <c r="P865" s="184"/>
      <c r="Q865" s="184">
        <v>6.9439000000000002</v>
      </c>
      <c r="R865" s="184">
        <v>6.5509000000000004</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-1.18635</v>
      </c>
      <c r="G866" s="186">
        <v>-1.18635</v>
      </c>
      <c r="H866" s="186">
        <v>3.564719999999999</v>
      </c>
      <c r="I866" s="186">
        <v>5.4291549999999997</v>
      </c>
      <c r="J866" s="186">
        <v>5.8254699999999993</v>
      </c>
      <c r="K866" s="186">
        <v>5.7953833333333327</v>
      </c>
      <c r="L866" s="186">
        <v>3.9340937499999997</v>
      </c>
      <c r="M866" s="186">
        <v>5.7332357142857138</v>
      </c>
      <c r="N866" s="186">
        <v>6.9977214285714293</v>
      </c>
      <c r="O866" s="186">
        <v>7.966540000000002</v>
      </c>
      <c r="P866" s="186">
        <v>7.6232999999999986</v>
      </c>
      <c r="Q866" s="186">
        <v>7.3736950000000006</v>
      </c>
      <c r="R866" s="186">
        <v>7.7340142857142862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-0.17435</v>
      </c>
      <c r="G867" s="186">
        <v>-0.17435</v>
      </c>
      <c r="H867" s="186">
        <v>2.55715</v>
      </c>
      <c r="I867" s="186">
        <v>5.0513500000000002</v>
      </c>
      <c r="J867" s="186">
        <v>5.3437999999999999</v>
      </c>
      <c r="K867" s="186">
        <v>5.2218499999999999</v>
      </c>
      <c r="L867" s="186">
        <v>3.9617</v>
      </c>
      <c r="M867" s="186">
        <v>5.9112</v>
      </c>
      <c r="N867" s="186">
        <v>7.3009500000000003</v>
      </c>
      <c r="O867" s="186">
        <v>8.0427499999999998</v>
      </c>
      <c r="P867" s="186">
        <v>7.7546499999999998</v>
      </c>
      <c r="Q867" s="186">
        <v>8.0442499999999999</v>
      </c>
      <c r="R867" s="186">
        <v>7.8005999999999993</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44347</v>
      </c>
      <c r="E870" s="184">
        <v>80.645399999999995</v>
      </c>
      <c r="F870" s="184">
        <v>1.1466000000000001</v>
      </c>
      <c r="G870" s="184">
        <v>1.1466000000000001</v>
      </c>
      <c r="H870" s="184">
        <v>2.3557999999999999</v>
      </c>
      <c r="I870" s="184">
        <v>4.4551999999999996</v>
      </c>
      <c r="J870" s="184">
        <v>6.4454000000000002</v>
      </c>
      <c r="K870" s="184">
        <v>7.3845000000000001</v>
      </c>
      <c r="L870" s="184">
        <v>20.034099999999999</v>
      </c>
      <c r="M870" s="184">
        <v>35.296100000000003</v>
      </c>
      <c r="N870" s="184">
        <v>58.308</v>
      </c>
      <c r="O870" s="184">
        <v>12.4117</v>
      </c>
      <c r="P870" s="184">
        <v>13.2438</v>
      </c>
      <c r="Q870" s="184">
        <v>14.3071</v>
      </c>
      <c r="R870" s="184">
        <v>14.5937</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44347</v>
      </c>
      <c r="E871" s="184">
        <v>87.360200000000006</v>
      </c>
      <c r="F871" s="184">
        <v>1.1539999999999999</v>
      </c>
      <c r="G871" s="184">
        <v>1.1539999999999999</v>
      </c>
      <c r="H871" s="184">
        <v>2.3734000000000002</v>
      </c>
      <c r="I871" s="184">
        <v>4.4897</v>
      </c>
      <c r="J871" s="184">
        <v>6.5266000000000002</v>
      </c>
      <c r="K871" s="184">
        <v>7.6169000000000002</v>
      </c>
      <c r="L871" s="184">
        <v>20.555</v>
      </c>
      <c r="M871" s="184">
        <v>36.199199999999998</v>
      </c>
      <c r="N871" s="184">
        <v>59.768599999999999</v>
      </c>
      <c r="O871" s="184">
        <v>13.4345</v>
      </c>
      <c r="P871" s="184">
        <v>14.414099999999999</v>
      </c>
      <c r="Q871" s="184">
        <v>15.3687</v>
      </c>
      <c r="R871" s="184">
        <v>15.6221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44347</v>
      </c>
      <c r="E872" s="184">
        <v>44.41</v>
      </c>
      <c r="F872" s="184">
        <v>0.77149999999999996</v>
      </c>
      <c r="G872" s="184">
        <v>0.77149999999999996</v>
      </c>
      <c r="H872" s="184">
        <v>2.0215999999999998</v>
      </c>
      <c r="I872" s="184">
        <v>4.5186999999999999</v>
      </c>
      <c r="J872" s="184">
        <v>5.4619</v>
      </c>
      <c r="K872" s="184">
        <v>7.4261999999999997</v>
      </c>
      <c r="L872" s="184">
        <v>16.93</v>
      </c>
      <c r="M872" s="184">
        <v>38.564700000000002</v>
      </c>
      <c r="N872" s="184">
        <v>62.376600000000003</v>
      </c>
      <c r="O872" s="184">
        <v>14.440099999999999</v>
      </c>
      <c r="P872" s="184">
        <v>18.886700000000001</v>
      </c>
      <c r="Q872" s="184">
        <v>17.2211</v>
      </c>
      <c r="R872" s="184">
        <v>19.738199999999999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44347</v>
      </c>
      <c r="E873" s="184">
        <v>40.119999999999997</v>
      </c>
      <c r="F873" s="184">
        <v>0.77869999999999995</v>
      </c>
      <c r="G873" s="184">
        <v>0.77869999999999995</v>
      </c>
      <c r="H873" s="184">
        <v>1.9826999999999999</v>
      </c>
      <c r="I873" s="184">
        <v>4.4791999999999996</v>
      </c>
      <c r="J873" s="184">
        <v>5.3571</v>
      </c>
      <c r="K873" s="184">
        <v>7.1581000000000001</v>
      </c>
      <c r="L873" s="184">
        <v>16.323599999999999</v>
      </c>
      <c r="M873" s="184">
        <v>37.397300000000001</v>
      </c>
      <c r="N873" s="184">
        <v>60.415799999999997</v>
      </c>
      <c r="O873" s="184">
        <v>13.035</v>
      </c>
      <c r="P873" s="184">
        <v>17.467500000000001</v>
      </c>
      <c r="Q873" s="184">
        <v>16.841100000000001</v>
      </c>
      <c r="R873" s="184">
        <v>18.329699999999999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44347</v>
      </c>
      <c r="E874" s="184">
        <v>13.645</v>
      </c>
      <c r="F874" s="184">
        <v>1.3067</v>
      </c>
      <c r="G874" s="184">
        <v>1.3067</v>
      </c>
      <c r="H874" s="184">
        <v>2.6556999999999999</v>
      </c>
      <c r="I874" s="184">
        <v>4.3994</v>
      </c>
      <c r="J874" s="184">
        <v>6.2777000000000003</v>
      </c>
      <c r="K874" s="184">
        <v>7.3057999999999996</v>
      </c>
      <c r="L874" s="184">
        <v>18.333200000000001</v>
      </c>
      <c r="M874" s="184">
        <v>34.0242</v>
      </c>
      <c r="N874" s="184">
        <v>52.902299999999997</v>
      </c>
      <c r="O874" s="184">
        <v>11.082599999999999</v>
      </c>
      <c r="P874" s="184"/>
      <c r="Q874" s="184">
        <v>8.8825000000000003</v>
      </c>
      <c r="R874" s="184">
        <v>16.133600000000001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44347</v>
      </c>
      <c r="E875" s="184">
        <v>12.961</v>
      </c>
      <c r="F875" s="184">
        <v>1.2895000000000001</v>
      </c>
      <c r="G875" s="184">
        <v>1.2895000000000001</v>
      </c>
      <c r="H875" s="184">
        <v>2.6206999999999998</v>
      </c>
      <c r="I875" s="184">
        <v>4.3307000000000002</v>
      </c>
      <c r="J875" s="184">
        <v>6.1246</v>
      </c>
      <c r="K875" s="184">
        <v>6.8507999999999996</v>
      </c>
      <c r="L875" s="184">
        <v>17.389700000000001</v>
      </c>
      <c r="M875" s="184">
        <v>32.4985</v>
      </c>
      <c r="N875" s="184">
        <v>50.621699999999997</v>
      </c>
      <c r="O875" s="184">
        <v>9.5603999999999996</v>
      </c>
      <c r="P875" s="184"/>
      <c r="Q875" s="184">
        <v>7.36</v>
      </c>
      <c r="R875" s="184">
        <v>14.4971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44347</v>
      </c>
      <c r="E876" s="184">
        <v>33.335000000000001</v>
      </c>
      <c r="F876" s="184">
        <v>0.89900000000000002</v>
      </c>
      <c r="G876" s="184">
        <v>0.89900000000000002</v>
      </c>
      <c r="H876" s="184">
        <v>1.6155999999999999</v>
      </c>
      <c r="I876" s="184">
        <v>3.5956000000000001</v>
      </c>
      <c r="J876" s="184">
        <v>5.9667000000000003</v>
      </c>
      <c r="K876" s="184">
        <v>8.8419000000000008</v>
      </c>
      <c r="L876" s="184">
        <v>19.317799999999998</v>
      </c>
      <c r="M876" s="184">
        <v>36.5685</v>
      </c>
      <c r="N876" s="184">
        <v>59.185299999999998</v>
      </c>
      <c r="O876" s="184">
        <v>12.5829</v>
      </c>
      <c r="P876" s="184">
        <v>13.5549</v>
      </c>
      <c r="Q876" s="184">
        <v>13.990600000000001</v>
      </c>
      <c r="R876" s="184">
        <v>15.6653</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44347</v>
      </c>
      <c r="E877" s="184">
        <v>31.186</v>
      </c>
      <c r="F877" s="184">
        <v>0.88970000000000005</v>
      </c>
      <c r="G877" s="184">
        <v>0.88970000000000005</v>
      </c>
      <c r="H877" s="184">
        <v>1.5963000000000001</v>
      </c>
      <c r="I877" s="184">
        <v>3.5529000000000002</v>
      </c>
      <c r="J877" s="184">
        <v>5.8696000000000002</v>
      </c>
      <c r="K877" s="184">
        <v>8.5448000000000004</v>
      </c>
      <c r="L877" s="184">
        <v>18.677199999999999</v>
      </c>
      <c r="M877" s="184">
        <v>35.485300000000002</v>
      </c>
      <c r="N877" s="184">
        <v>57.481200000000001</v>
      </c>
      <c r="O877" s="184">
        <v>11.4305</v>
      </c>
      <c r="P877" s="184">
        <v>12.518800000000001</v>
      </c>
      <c r="Q877" s="184">
        <v>10.913399999999999</v>
      </c>
      <c r="R877" s="184">
        <v>14.4344</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44347</v>
      </c>
      <c r="E878" s="184">
        <v>58.114199999999997</v>
      </c>
      <c r="F878" s="184">
        <v>0.77510000000000001</v>
      </c>
      <c r="G878" s="184">
        <v>0.77510000000000001</v>
      </c>
      <c r="H878" s="184">
        <v>1.3149999999999999</v>
      </c>
      <c r="I878" s="184">
        <v>6.0816999999999997</v>
      </c>
      <c r="J878" s="184">
        <v>10.3096</v>
      </c>
      <c r="K878" s="184">
        <v>9.0381999999999998</v>
      </c>
      <c r="L878" s="184">
        <v>35.409399999999998</v>
      </c>
      <c r="M878" s="184">
        <v>53.5779</v>
      </c>
      <c r="N878" s="184">
        <v>77.222800000000007</v>
      </c>
      <c r="O878" s="184">
        <v>14.690200000000001</v>
      </c>
      <c r="P878" s="184">
        <v>14.855700000000001</v>
      </c>
      <c r="Q878" s="184">
        <v>13.541</v>
      </c>
      <c r="R878" s="184">
        <v>15.7499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44347</v>
      </c>
      <c r="E879" s="184">
        <v>63.313800000000001</v>
      </c>
      <c r="F879" s="184">
        <v>0.78159999999999996</v>
      </c>
      <c r="G879" s="184">
        <v>0.78159999999999996</v>
      </c>
      <c r="H879" s="184">
        <v>1.3306</v>
      </c>
      <c r="I879" s="184">
        <v>6.1142000000000003</v>
      </c>
      <c r="J879" s="184">
        <v>10.3843</v>
      </c>
      <c r="K879" s="184">
        <v>9.2682000000000002</v>
      </c>
      <c r="L879" s="184">
        <v>35.992600000000003</v>
      </c>
      <c r="M879" s="184">
        <v>54.535800000000002</v>
      </c>
      <c r="N879" s="184">
        <v>78.696600000000004</v>
      </c>
      <c r="O879" s="184">
        <v>15.7615</v>
      </c>
      <c r="P879" s="184">
        <v>16.034600000000001</v>
      </c>
      <c r="Q879" s="184">
        <v>19.025200000000002</v>
      </c>
      <c r="R879" s="184">
        <v>16.729299999999999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44347</v>
      </c>
      <c r="E880" s="184">
        <v>95.908000000000001</v>
      </c>
      <c r="F880" s="184">
        <v>0.93030000000000002</v>
      </c>
      <c r="G880" s="184">
        <v>0.93030000000000002</v>
      </c>
      <c r="H880" s="184">
        <v>1.2596000000000001</v>
      </c>
      <c r="I880" s="184">
        <v>4.7888999999999999</v>
      </c>
      <c r="J880" s="184">
        <v>8.3889999999999993</v>
      </c>
      <c r="K880" s="184">
        <v>7.5178000000000003</v>
      </c>
      <c r="L880" s="184">
        <v>29.954899999999999</v>
      </c>
      <c r="M880" s="184">
        <v>40.003500000000003</v>
      </c>
      <c r="N880" s="184">
        <v>65.321600000000004</v>
      </c>
      <c r="O880" s="184">
        <v>7.1355000000000004</v>
      </c>
      <c r="P880" s="184">
        <v>9.9199000000000002</v>
      </c>
      <c r="Q880" s="184">
        <v>14.4855</v>
      </c>
      <c r="R880" s="184">
        <v>9.4565999999999999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44347</v>
      </c>
      <c r="E881" s="184">
        <v>103.309</v>
      </c>
      <c r="F881" s="184">
        <v>0.93989999999999996</v>
      </c>
      <c r="G881" s="184">
        <v>0.93989999999999996</v>
      </c>
      <c r="H881" s="184">
        <v>1.2794000000000001</v>
      </c>
      <c r="I881" s="184">
        <v>4.8322000000000003</v>
      </c>
      <c r="J881" s="184">
        <v>8.4951000000000008</v>
      </c>
      <c r="K881" s="184">
        <v>7.8517000000000001</v>
      </c>
      <c r="L881" s="184">
        <v>30.7212</v>
      </c>
      <c r="M881" s="184">
        <v>41.157600000000002</v>
      </c>
      <c r="N881" s="184">
        <v>67.082899999999995</v>
      </c>
      <c r="O881" s="184">
        <v>8.1631</v>
      </c>
      <c r="P881" s="184">
        <v>11.0778</v>
      </c>
      <c r="Q881" s="184">
        <v>12.003</v>
      </c>
      <c r="R881" s="184">
        <v>10.538</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44347</v>
      </c>
      <c r="E882" s="184">
        <v>13.977399999999999</v>
      </c>
      <c r="F882" s="184">
        <v>0.746</v>
      </c>
      <c r="G882" s="184">
        <v>0.746</v>
      </c>
      <c r="H882" s="184">
        <v>2.0508999999999999</v>
      </c>
      <c r="I882" s="184">
        <v>3.7907999999999999</v>
      </c>
      <c r="J882" s="184">
        <v>5.2697000000000003</v>
      </c>
      <c r="K882" s="184">
        <v>5.9318999999999997</v>
      </c>
      <c r="L882" s="184">
        <v>19.779199999999999</v>
      </c>
      <c r="M882" s="184">
        <v>38.776200000000003</v>
      </c>
      <c r="N882" s="184"/>
      <c r="O882" s="184"/>
      <c r="P882" s="184"/>
      <c r="Q882" s="184">
        <v>39.774000000000001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44347</v>
      </c>
      <c r="E883" s="184">
        <v>13.7814</v>
      </c>
      <c r="F883" s="184">
        <v>0.73240000000000005</v>
      </c>
      <c r="G883" s="184">
        <v>0.73240000000000005</v>
      </c>
      <c r="H883" s="184">
        <v>2.0186999999999999</v>
      </c>
      <c r="I883" s="184">
        <v>3.7263999999999999</v>
      </c>
      <c r="J883" s="184">
        <v>5.1261000000000001</v>
      </c>
      <c r="K883" s="184">
        <v>5.4817</v>
      </c>
      <c r="L883" s="184">
        <v>18.7745</v>
      </c>
      <c r="M883" s="184">
        <v>37.073799999999999</v>
      </c>
      <c r="N883" s="184"/>
      <c r="O883" s="184"/>
      <c r="P883" s="184"/>
      <c r="Q883" s="184">
        <v>37.814</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44347</v>
      </c>
      <c r="E884" s="184">
        <v>42.68</v>
      </c>
      <c r="F884" s="184">
        <v>0.63660000000000005</v>
      </c>
      <c r="G884" s="184">
        <v>0.63660000000000005</v>
      </c>
      <c r="H884" s="184">
        <v>1.1854</v>
      </c>
      <c r="I884" s="184">
        <v>3.6677</v>
      </c>
      <c r="J884" s="184">
        <v>7.7506000000000004</v>
      </c>
      <c r="K884" s="184">
        <v>8.4901</v>
      </c>
      <c r="L884" s="184">
        <v>27.593399999999999</v>
      </c>
      <c r="M884" s="184">
        <v>37.988999999999997</v>
      </c>
      <c r="N884" s="184">
        <v>58.9572</v>
      </c>
      <c r="O884" s="184">
        <v>13.682</v>
      </c>
      <c r="P884" s="184">
        <v>13.4514</v>
      </c>
      <c r="Q884" s="184">
        <v>12.835800000000001</v>
      </c>
      <c r="R884" s="184">
        <v>17.862200000000001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44347</v>
      </c>
      <c r="E885" s="184">
        <v>46.49</v>
      </c>
      <c r="F885" s="184">
        <v>0.64949999999999997</v>
      </c>
      <c r="G885" s="184">
        <v>0.64949999999999997</v>
      </c>
      <c r="H885" s="184">
        <v>1.2192000000000001</v>
      </c>
      <c r="I885" s="184">
        <v>3.726</v>
      </c>
      <c r="J885" s="184">
        <v>7.8654000000000002</v>
      </c>
      <c r="K885" s="184">
        <v>8.8248999999999995</v>
      </c>
      <c r="L885" s="184">
        <v>28.389900000000001</v>
      </c>
      <c r="M885" s="184">
        <v>39.274999999999999</v>
      </c>
      <c r="N885" s="184">
        <v>60.920699999999997</v>
      </c>
      <c r="O885" s="184">
        <v>14.920199999999999</v>
      </c>
      <c r="P885" s="184">
        <v>14.718400000000001</v>
      </c>
      <c r="Q885" s="184">
        <v>14.1114</v>
      </c>
      <c r="R885" s="184">
        <v>19.170500000000001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44347</v>
      </c>
      <c r="E886" s="184">
        <v>13.87</v>
      </c>
      <c r="F886" s="184">
        <v>1.0197000000000001</v>
      </c>
      <c r="G886" s="184">
        <v>1.0197000000000001</v>
      </c>
      <c r="H886" s="184">
        <v>2.5888</v>
      </c>
      <c r="I886" s="184">
        <v>4.9962</v>
      </c>
      <c r="J886" s="184">
        <v>6.2020999999999997</v>
      </c>
      <c r="K886" s="184">
        <v>6.9390999999999998</v>
      </c>
      <c r="L886" s="184">
        <v>16.750800000000002</v>
      </c>
      <c r="M886" s="184">
        <v>32.347299999999997</v>
      </c>
      <c r="N886" s="184">
        <v>54.972099999999998</v>
      </c>
      <c r="O886" s="184">
        <v>10.741300000000001</v>
      </c>
      <c r="P886" s="184"/>
      <c r="Q886" s="184">
        <v>9.6904000000000003</v>
      </c>
      <c r="R886" s="184">
        <v>15.6836</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44347</v>
      </c>
      <c r="E887" s="184">
        <v>13.11</v>
      </c>
      <c r="F887" s="184">
        <v>1.0793999999999999</v>
      </c>
      <c r="G887" s="184">
        <v>1.0793999999999999</v>
      </c>
      <c r="H887" s="184">
        <v>2.5821999999999998</v>
      </c>
      <c r="I887" s="184">
        <v>4.9640000000000004</v>
      </c>
      <c r="J887" s="184">
        <v>6.1538000000000004</v>
      </c>
      <c r="K887" s="184">
        <v>6.7590000000000003</v>
      </c>
      <c r="L887" s="184">
        <v>16.326499999999999</v>
      </c>
      <c r="M887" s="184">
        <v>31.494499999999999</v>
      </c>
      <c r="N887" s="184">
        <v>53.692799999999998</v>
      </c>
      <c r="O887" s="184">
        <v>9.2194000000000003</v>
      </c>
      <c r="P887" s="184"/>
      <c r="Q887" s="184">
        <v>7.9566999999999997</v>
      </c>
      <c r="R887" s="184">
        <v>14.5922</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44347</v>
      </c>
      <c r="E888" s="184">
        <v>54.16</v>
      </c>
      <c r="F888" s="184">
        <v>0.85660000000000003</v>
      </c>
      <c r="G888" s="184">
        <v>0.85660000000000003</v>
      </c>
      <c r="H888" s="184">
        <v>2.0347</v>
      </c>
      <c r="I888" s="184">
        <v>4.9409000000000001</v>
      </c>
      <c r="J888" s="184">
        <v>7.29</v>
      </c>
      <c r="K888" s="184">
        <v>5.1037999999999997</v>
      </c>
      <c r="L888" s="184">
        <v>15.7018</v>
      </c>
      <c r="M888" s="184">
        <v>27.765999999999998</v>
      </c>
      <c r="N888" s="184">
        <v>55.856099999999998</v>
      </c>
      <c r="O888" s="184">
        <v>8.0154999999999994</v>
      </c>
      <c r="P888" s="184">
        <v>15.2094</v>
      </c>
      <c r="Q888" s="184">
        <v>12.5783</v>
      </c>
      <c r="R888" s="184">
        <v>15.1646</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44347</v>
      </c>
      <c r="E889" s="184">
        <v>48.56</v>
      </c>
      <c r="F889" s="184">
        <v>0.85150000000000003</v>
      </c>
      <c r="G889" s="184">
        <v>0.85150000000000003</v>
      </c>
      <c r="H889" s="184">
        <v>2.0167999999999999</v>
      </c>
      <c r="I889" s="184">
        <v>4.9039000000000001</v>
      </c>
      <c r="J889" s="184">
        <v>7.1727999999999996</v>
      </c>
      <c r="K889" s="184">
        <v>4.7454999999999998</v>
      </c>
      <c r="L889" s="184">
        <v>14.934900000000001</v>
      </c>
      <c r="M889" s="184">
        <v>26.491299999999999</v>
      </c>
      <c r="N889" s="184">
        <v>53.7682</v>
      </c>
      <c r="O889" s="184">
        <v>6.5637999999999996</v>
      </c>
      <c r="P889" s="184">
        <v>13.5044</v>
      </c>
      <c r="Q889" s="184">
        <v>10.9412</v>
      </c>
      <c r="R889" s="184">
        <v>13.623799999999999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44347</v>
      </c>
      <c r="E890" s="184">
        <v>27.406300000000002</v>
      </c>
      <c r="F890" s="184">
        <v>0.6744</v>
      </c>
      <c r="G890" s="184">
        <v>0.6744</v>
      </c>
      <c r="H890" s="184">
        <v>1.7062999999999999</v>
      </c>
      <c r="I890" s="184">
        <v>4.4112999999999998</v>
      </c>
      <c r="J890" s="184">
        <v>5.2812999999999999</v>
      </c>
      <c r="K890" s="184">
        <v>6.6064999999999996</v>
      </c>
      <c r="L890" s="184">
        <v>19.938500000000001</v>
      </c>
      <c r="M890" s="184">
        <v>40.594900000000003</v>
      </c>
      <c r="N890" s="184">
        <v>69.9816</v>
      </c>
      <c r="O890" s="184">
        <v>21.390699999999999</v>
      </c>
      <c r="P890" s="184">
        <v>20.033799999999999</v>
      </c>
      <c r="Q890" s="184">
        <v>16.5336</v>
      </c>
      <c r="R890" s="184">
        <v>24.4346</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44347</v>
      </c>
      <c r="E891" s="184">
        <v>25.215</v>
      </c>
      <c r="F891" s="184">
        <v>0.66469999999999996</v>
      </c>
      <c r="G891" s="184">
        <v>0.66469999999999996</v>
      </c>
      <c r="H891" s="184">
        <v>1.6832</v>
      </c>
      <c r="I891" s="184">
        <v>4.3658999999999999</v>
      </c>
      <c r="J891" s="184">
        <v>5.1772999999999998</v>
      </c>
      <c r="K891" s="184">
        <v>6.3215000000000003</v>
      </c>
      <c r="L891" s="184">
        <v>19.305</v>
      </c>
      <c r="M891" s="184">
        <v>39.412599999999998</v>
      </c>
      <c r="N891" s="184">
        <v>67.964500000000001</v>
      </c>
      <c r="O891" s="184">
        <v>19.7165</v>
      </c>
      <c r="P891" s="184">
        <v>18.4937</v>
      </c>
      <c r="Q891" s="184">
        <v>15.069100000000001</v>
      </c>
      <c r="R891" s="184">
        <v>22.799199999999999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44347</v>
      </c>
      <c r="E892" s="184">
        <v>13.34</v>
      </c>
      <c r="F892" s="184">
        <v>0.45179999999999998</v>
      </c>
      <c r="G892" s="184">
        <v>0.45179999999999998</v>
      </c>
      <c r="H892" s="184">
        <v>2.0657999999999999</v>
      </c>
      <c r="I892" s="184">
        <v>3.8940999999999999</v>
      </c>
      <c r="J892" s="184">
        <v>6.2102000000000004</v>
      </c>
      <c r="K892" s="184">
        <v>7.1486000000000001</v>
      </c>
      <c r="L892" s="184">
        <v>22.385300000000001</v>
      </c>
      <c r="M892" s="184"/>
      <c r="N892" s="184"/>
      <c r="O892" s="184"/>
      <c r="P892" s="184"/>
      <c r="Q892" s="184">
        <v>33.4</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44347</v>
      </c>
      <c r="E893" s="184">
        <v>13.18</v>
      </c>
      <c r="F893" s="184">
        <v>0.45729999999999998</v>
      </c>
      <c r="G893" s="184">
        <v>0.45729999999999998</v>
      </c>
      <c r="H893" s="184">
        <v>2.0124</v>
      </c>
      <c r="I893" s="184">
        <v>3.8613</v>
      </c>
      <c r="J893" s="184">
        <v>6.1192000000000002</v>
      </c>
      <c r="K893" s="184">
        <v>6.6342999999999996</v>
      </c>
      <c r="L893" s="184">
        <v>21.251100000000001</v>
      </c>
      <c r="M893" s="184"/>
      <c r="N893" s="184"/>
      <c r="O893" s="184"/>
      <c r="P893" s="184"/>
      <c r="Q893" s="184">
        <v>31.8</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44347</v>
      </c>
      <c r="E894" s="184">
        <v>10.352399999999999</v>
      </c>
      <c r="F894" s="184">
        <v>0.69550000000000001</v>
      </c>
      <c r="G894" s="184">
        <v>0.69550000000000001</v>
      </c>
      <c r="H894" s="184">
        <v>1.9027000000000001</v>
      </c>
      <c r="I894" s="184">
        <v>3.4950000000000001</v>
      </c>
      <c r="J894" s="184">
        <v>4.3</v>
      </c>
      <c r="K894" s="184">
        <v>3.4278</v>
      </c>
      <c r="L894" s="184">
        <v>11.7982</v>
      </c>
      <c r="M894" s="184">
        <v>29.206299999999999</v>
      </c>
      <c r="N894" s="184">
        <v>45.413200000000003</v>
      </c>
      <c r="O894" s="184">
        <v>5.8133999999999997</v>
      </c>
      <c r="P894" s="184">
        <v>11.728999999999999</v>
      </c>
      <c r="Q894" s="184">
        <v>0.26179999999999998</v>
      </c>
      <c r="R894" s="184">
        <v>5.8613999999999997</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44347</v>
      </c>
      <c r="E895" s="184">
        <v>11.5267</v>
      </c>
      <c r="F895" s="184">
        <v>0.70420000000000005</v>
      </c>
      <c r="G895" s="184">
        <v>0.70420000000000005</v>
      </c>
      <c r="H895" s="184">
        <v>1.9232</v>
      </c>
      <c r="I895" s="184">
        <v>3.5381999999999998</v>
      </c>
      <c r="J895" s="184">
        <v>4.3971999999999998</v>
      </c>
      <c r="K895" s="184">
        <v>3.7199</v>
      </c>
      <c r="L895" s="184">
        <v>12.4238</v>
      </c>
      <c r="M895" s="184">
        <v>30.2864</v>
      </c>
      <c r="N895" s="184">
        <v>47.1387</v>
      </c>
      <c r="O895" s="184">
        <v>7.4156000000000004</v>
      </c>
      <c r="P895" s="184">
        <v>13.2704</v>
      </c>
      <c r="Q895" s="184">
        <v>13.791600000000001</v>
      </c>
      <c r="R895" s="184">
        <v>7.4530000000000003</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44347</v>
      </c>
      <c r="E896" s="184">
        <v>14.638</v>
      </c>
      <c r="F896" s="184">
        <v>0.72940000000000005</v>
      </c>
      <c r="G896" s="184">
        <v>0.72940000000000005</v>
      </c>
      <c r="H896" s="184">
        <v>2.0781000000000001</v>
      </c>
      <c r="I896" s="184">
        <v>4.3559000000000001</v>
      </c>
      <c r="J896" s="184">
        <v>6.3422000000000001</v>
      </c>
      <c r="K896" s="184">
        <v>6.0263999999999998</v>
      </c>
      <c r="L896" s="184">
        <v>23.173999999999999</v>
      </c>
      <c r="M896" s="184">
        <v>40.668799999999997</v>
      </c>
      <c r="N896" s="184">
        <v>64.935199999999995</v>
      </c>
      <c r="O896" s="184"/>
      <c r="P896" s="184"/>
      <c r="Q896" s="184">
        <v>22.511399999999998</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44347</v>
      </c>
      <c r="E897" s="184">
        <v>14.163</v>
      </c>
      <c r="F897" s="184">
        <v>0.71109999999999995</v>
      </c>
      <c r="G897" s="184">
        <v>0.71109999999999995</v>
      </c>
      <c r="H897" s="184">
        <v>2.0463</v>
      </c>
      <c r="I897" s="184">
        <v>4.2854000000000001</v>
      </c>
      <c r="J897" s="184">
        <v>6.1852999999999998</v>
      </c>
      <c r="K897" s="184">
        <v>5.5601000000000003</v>
      </c>
      <c r="L897" s="184">
        <v>22.094799999999999</v>
      </c>
      <c r="M897" s="184">
        <v>38.839300000000001</v>
      </c>
      <c r="N897" s="184">
        <v>62.066600000000001</v>
      </c>
      <c r="O897" s="184"/>
      <c r="P897" s="184"/>
      <c r="Q897" s="184">
        <v>20.3767</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44347</v>
      </c>
      <c r="E898" s="184">
        <v>15.003</v>
      </c>
      <c r="F898" s="184">
        <v>0.81310000000000004</v>
      </c>
      <c r="G898" s="184">
        <v>0.81310000000000004</v>
      </c>
      <c r="H898" s="184">
        <v>1.5225</v>
      </c>
      <c r="I898" s="184">
        <v>3.4618000000000002</v>
      </c>
      <c r="J898" s="184">
        <v>3.9133</v>
      </c>
      <c r="K898" s="184">
        <v>7.5715000000000003</v>
      </c>
      <c r="L898" s="184">
        <v>19.308199999999999</v>
      </c>
      <c r="M898" s="184">
        <v>31.0306</v>
      </c>
      <c r="N898" s="184">
        <v>51.011600000000001</v>
      </c>
      <c r="O898" s="184"/>
      <c r="P898" s="184"/>
      <c r="Q898" s="184">
        <v>17.099599999999999</v>
      </c>
      <c r="R898" s="184">
        <v>16.298100000000002</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44347</v>
      </c>
      <c r="E899" s="184">
        <v>14.577</v>
      </c>
      <c r="F899" s="184">
        <v>0.80220000000000002</v>
      </c>
      <c r="G899" s="184">
        <v>0.80220000000000002</v>
      </c>
      <c r="H899" s="184">
        <v>1.4970000000000001</v>
      </c>
      <c r="I899" s="184">
        <v>3.4123000000000001</v>
      </c>
      <c r="J899" s="184">
        <v>3.8026</v>
      </c>
      <c r="K899" s="184">
        <v>7.2469000000000001</v>
      </c>
      <c r="L899" s="184">
        <v>18.599</v>
      </c>
      <c r="M899" s="184">
        <v>29.908200000000001</v>
      </c>
      <c r="N899" s="184">
        <v>49.277999999999999</v>
      </c>
      <c r="O899" s="184"/>
      <c r="P899" s="184"/>
      <c r="Q899" s="184">
        <v>15.7944</v>
      </c>
      <c r="R899" s="184">
        <v>14.9796</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44347</v>
      </c>
      <c r="E900" s="184">
        <v>13.235300000000001</v>
      </c>
      <c r="F900" s="184">
        <v>1.0266999999999999</v>
      </c>
      <c r="G900" s="184">
        <v>1.0266999999999999</v>
      </c>
      <c r="H900" s="184">
        <v>2.2829000000000002</v>
      </c>
      <c r="I900" s="184">
        <v>4.5152999999999999</v>
      </c>
      <c r="J900" s="184">
        <v>7.3536000000000001</v>
      </c>
      <c r="K900" s="184">
        <v>11.342599999999999</v>
      </c>
      <c r="L900" s="184">
        <v>31.6068</v>
      </c>
      <c r="M900" s="184"/>
      <c r="N900" s="184"/>
      <c r="O900" s="184"/>
      <c r="P900" s="184"/>
      <c r="Q900" s="184">
        <v>32.353000000000002</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44347</v>
      </c>
      <c r="E901" s="184">
        <v>13.0848</v>
      </c>
      <c r="F901" s="184">
        <v>1.0097</v>
      </c>
      <c r="G901" s="184">
        <v>1.0097</v>
      </c>
      <c r="H901" s="184">
        <v>2.2425999999999999</v>
      </c>
      <c r="I901" s="184">
        <v>4.4328000000000003</v>
      </c>
      <c r="J901" s="184">
        <v>7.1680999999999999</v>
      </c>
      <c r="K901" s="184">
        <v>10.747400000000001</v>
      </c>
      <c r="L901" s="184">
        <v>30.1983</v>
      </c>
      <c r="M901" s="184"/>
      <c r="N901" s="184"/>
      <c r="O901" s="184"/>
      <c r="P901" s="184"/>
      <c r="Q901" s="184">
        <v>30.847999999999999</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44347</v>
      </c>
      <c r="E902" s="184">
        <v>17.154</v>
      </c>
      <c r="F902" s="184">
        <v>0.95930000000000004</v>
      </c>
      <c r="G902" s="184">
        <v>0.95930000000000004</v>
      </c>
      <c r="H902" s="184">
        <v>1.7196</v>
      </c>
      <c r="I902" s="184">
        <v>4.5593000000000004</v>
      </c>
      <c r="J902" s="184">
        <v>6.2298999999999998</v>
      </c>
      <c r="K902" s="184">
        <v>7.1455000000000002</v>
      </c>
      <c r="L902" s="184">
        <v>23.534500000000001</v>
      </c>
      <c r="M902" s="184">
        <v>41.651499999999999</v>
      </c>
      <c r="N902" s="184">
        <v>78.911100000000005</v>
      </c>
      <c r="O902" s="184"/>
      <c r="P902" s="184"/>
      <c r="Q902" s="184">
        <v>30.125599999999999</v>
      </c>
      <c r="R902" s="184">
        <v>26.094200000000001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44347</v>
      </c>
      <c r="E903" s="184">
        <v>16.591000000000001</v>
      </c>
      <c r="F903" s="184">
        <v>0.94310000000000005</v>
      </c>
      <c r="G903" s="184">
        <v>0.94310000000000005</v>
      </c>
      <c r="H903" s="184">
        <v>1.6917</v>
      </c>
      <c r="I903" s="184">
        <v>4.4970999999999997</v>
      </c>
      <c r="J903" s="184">
        <v>6.0941000000000001</v>
      </c>
      <c r="K903" s="184">
        <v>6.7289000000000003</v>
      </c>
      <c r="L903" s="184">
        <v>22.569400000000002</v>
      </c>
      <c r="M903" s="184">
        <v>40.020299999999999</v>
      </c>
      <c r="N903" s="184">
        <v>76.144000000000005</v>
      </c>
      <c r="O903" s="184"/>
      <c r="P903" s="184"/>
      <c r="Q903" s="184">
        <v>28.023800000000001</v>
      </c>
      <c r="R903" s="184">
        <v>24.0623</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44347</v>
      </c>
      <c r="E904" s="184">
        <v>34.714799999999997</v>
      </c>
      <c r="F904" s="184">
        <v>0.95299999999999996</v>
      </c>
      <c r="G904" s="184">
        <v>0.95299999999999996</v>
      </c>
      <c r="H904" s="184">
        <v>2.3029999999999999</v>
      </c>
      <c r="I904" s="184">
        <v>5.2706999999999997</v>
      </c>
      <c r="J904" s="184">
        <v>6.2637999999999998</v>
      </c>
      <c r="K904" s="184">
        <v>6.5888</v>
      </c>
      <c r="L904" s="184">
        <v>16.966000000000001</v>
      </c>
      <c r="M904" s="184">
        <v>36.727899999999998</v>
      </c>
      <c r="N904" s="184">
        <v>55.231099999999998</v>
      </c>
      <c r="O904" s="184">
        <v>13.933</v>
      </c>
      <c r="P904" s="184">
        <v>16.466100000000001</v>
      </c>
      <c r="Q904" s="184">
        <v>16.709099999999999</v>
      </c>
      <c r="R904" s="184">
        <v>19.170300000000001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44347</v>
      </c>
      <c r="E905" s="184">
        <v>31.1615</v>
      </c>
      <c r="F905" s="184">
        <v>0.94259999999999999</v>
      </c>
      <c r="G905" s="184">
        <v>0.94259999999999999</v>
      </c>
      <c r="H905" s="184">
        <v>2.2785000000000002</v>
      </c>
      <c r="I905" s="184">
        <v>5.2213000000000003</v>
      </c>
      <c r="J905" s="184">
        <v>6.1571999999999996</v>
      </c>
      <c r="K905" s="184">
        <v>6.2679999999999998</v>
      </c>
      <c r="L905" s="184">
        <v>16.282900000000001</v>
      </c>
      <c r="M905" s="184">
        <v>35.520099999999999</v>
      </c>
      <c r="N905" s="184">
        <v>53.305599999999998</v>
      </c>
      <c r="O905" s="184">
        <v>12.549300000000001</v>
      </c>
      <c r="P905" s="184">
        <v>14.984299999999999</v>
      </c>
      <c r="Q905" s="184">
        <v>15.1549</v>
      </c>
      <c r="R905" s="184">
        <v>17.729800000000001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44347</v>
      </c>
      <c r="E906" s="184">
        <v>68.084400000000002</v>
      </c>
      <c r="F906" s="184">
        <v>0.8407</v>
      </c>
      <c r="G906" s="184">
        <v>0.8407</v>
      </c>
      <c r="H906" s="184">
        <v>1.9353</v>
      </c>
      <c r="I906" s="184">
        <v>5.3387000000000002</v>
      </c>
      <c r="J906" s="184">
        <v>6.7389999999999999</v>
      </c>
      <c r="K906" s="184">
        <v>5.2386999999999997</v>
      </c>
      <c r="L906" s="184">
        <v>33.629800000000003</v>
      </c>
      <c r="M906" s="184">
        <v>50.218400000000003</v>
      </c>
      <c r="N906" s="184">
        <v>85.084900000000005</v>
      </c>
      <c r="O906" s="184">
        <v>13.27</v>
      </c>
      <c r="P906" s="184">
        <v>15.1707</v>
      </c>
      <c r="Q906" s="184">
        <v>14.2081</v>
      </c>
      <c r="R906" s="184">
        <v>18.396100000000001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44347</v>
      </c>
      <c r="E907" s="184">
        <v>72.796499999999995</v>
      </c>
      <c r="F907" s="184">
        <v>0.84570000000000001</v>
      </c>
      <c r="G907" s="184">
        <v>0.84570000000000001</v>
      </c>
      <c r="H907" s="184">
        <v>1.9486000000000001</v>
      </c>
      <c r="I907" s="184">
        <v>5.3677999999999999</v>
      </c>
      <c r="J907" s="184">
        <v>6.8003</v>
      </c>
      <c r="K907" s="184">
        <v>5.4194000000000004</v>
      </c>
      <c r="L907" s="184">
        <v>34.082799999999999</v>
      </c>
      <c r="M907" s="184">
        <v>50.985300000000002</v>
      </c>
      <c r="N907" s="184">
        <v>86.319900000000004</v>
      </c>
      <c r="O907" s="184">
        <v>14.053699999999999</v>
      </c>
      <c r="P907" s="184">
        <v>16.1294</v>
      </c>
      <c r="Q907" s="184">
        <v>18.627099999999999</v>
      </c>
      <c r="R907" s="184">
        <v>19.177199999999999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44347</v>
      </c>
      <c r="E908" s="184">
        <v>96.38</v>
      </c>
      <c r="F908" s="184">
        <v>0.7843</v>
      </c>
      <c r="G908" s="184">
        <v>0.7843</v>
      </c>
      <c r="H908" s="184">
        <v>2.1299000000000001</v>
      </c>
      <c r="I908" s="184">
        <v>4.2508999999999997</v>
      </c>
      <c r="J908" s="184">
        <v>6.0636000000000001</v>
      </c>
      <c r="K908" s="184">
        <v>8.1463000000000001</v>
      </c>
      <c r="L908" s="184">
        <v>25.4131</v>
      </c>
      <c r="M908" s="184">
        <v>43.081899999999997</v>
      </c>
      <c r="N908" s="184">
        <v>63.828000000000003</v>
      </c>
      <c r="O908" s="184">
        <v>16.189299999999999</v>
      </c>
      <c r="P908" s="184">
        <v>15.944000000000001</v>
      </c>
      <c r="Q908" s="184">
        <v>15.6729</v>
      </c>
      <c r="R908" s="184">
        <v>21.1052</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44347</v>
      </c>
      <c r="E909" s="184">
        <v>102.29</v>
      </c>
      <c r="F909" s="184">
        <v>0.7883</v>
      </c>
      <c r="G909" s="184">
        <v>0.7883</v>
      </c>
      <c r="H909" s="184">
        <v>2.1469999999999998</v>
      </c>
      <c r="I909" s="184">
        <v>4.2923999999999998</v>
      </c>
      <c r="J909" s="184">
        <v>6.1429999999999998</v>
      </c>
      <c r="K909" s="184">
        <v>8.4154999999999998</v>
      </c>
      <c r="L909" s="184">
        <v>26.003900000000002</v>
      </c>
      <c r="M909" s="184">
        <v>44.070399999999999</v>
      </c>
      <c r="N909" s="184">
        <v>65.303799999999995</v>
      </c>
      <c r="O909" s="184">
        <v>17.1097</v>
      </c>
      <c r="P909" s="184">
        <v>16.827999999999999</v>
      </c>
      <c r="Q909" s="184">
        <v>15.235300000000001</v>
      </c>
      <c r="R909" s="184">
        <v>22.050899999999999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44347</v>
      </c>
      <c r="E910" s="184">
        <v>50.599800000000002</v>
      </c>
      <c r="F910" s="184">
        <v>1.2758</v>
      </c>
      <c r="G910" s="184">
        <v>1.2758</v>
      </c>
      <c r="H910" s="184">
        <v>1.9827999999999999</v>
      </c>
      <c r="I910" s="184">
        <v>3.13</v>
      </c>
      <c r="J910" s="184">
        <v>7.8429000000000002</v>
      </c>
      <c r="K910" s="184">
        <v>20.189800000000002</v>
      </c>
      <c r="L910" s="184">
        <v>41.511400000000002</v>
      </c>
      <c r="M910" s="184">
        <v>57.0413</v>
      </c>
      <c r="N910" s="184">
        <v>77.885199999999998</v>
      </c>
      <c r="O910" s="184">
        <v>16.448</v>
      </c>
      <c r="P910" s="184">
        <v>16.397500000000001</v>
      </c>
      <c r="Q910" s="184">
        <v>13.4612</v>
      </c>
      <c r="R910" s="184">
        <v>24.764800000000001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44347</v>
      </c>
      <c r="E911" s="184">
        <v>52.263199999999998</v>
      </c>
      <c r="F911" s="184">
        <v>1.2937000000000001</v>
      </c>
      <c r="G911" s="184">
        <v>1.2937000000000001</v>
      </c>
      <c r="H911" s="184">
        <v>2.0320999999999998</v>
      </c>
      <c r="I911" s="184">
        <v>3.2198000000000002</v>
      </c>
      <c r="J911" s="184">
        <v>8.1745000000000001</v>
      </c>
      <c r="K911" s="184">
        <v>20.962</v>
      </c>
      <c r="L911" s="184">
        <v>43.142099999999999</v>
      </c>
      <c r="M911" s="184">
        <v>59.553100000000001</v>
      </c>
      <c r="N911" s="184">
        <v>81.547600000000003</v>
      </c>
      <c r="O911" s="184">
        <v>18.0258</v>
      </c>
      <c r="P911" s="184">
        <v>17.3965</v>
      </c>
      <c r="Q911" s="184">
        <v>18.444500000000001</v>
      </c>
      <c r="R911" s="184">
        <v>26.930399999999999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44347</v>
      </c>
      <c r="E912" s="184">
        <v>218.46610000000001</v>
      </c>
      <c r="F912" s="184">
        <v>1.2372000000000001</v>
      </c>
      <c r="G912" s="184">
        <v>1.2372000000000001</v>
      </c>
      <c r="H912" s="184">
        <v>2.4738000000000002</v>
      </c>
      <c r="I912" s="184">
        <v>5.1958000000000002</v>
      </c>
      <c r="J912" s="184">
        <v>5.7008999999999999</v>
      </c>
      <c r="K912" s="184">
        <v>9.0813000000000006</v>
      </c>
      <c r="L912" s="184">
        <v>22.022099999999998</v>
      </c>
      <c r="M912" s="184">
        <v>36.752899999999997</v>
      </c>
      <c r="N912" s="184">
        <v>61.434899999999999</v>
      </c>
      <c r="O912" s="184">
        <v>14.991</v>
      </c>
      <c r="P912" s="184">
        <v>17.2577</v>
      </c>
      <c r="Q912" s="184">
        <v>16.263200000000001</v>
      </c>
      <c r="R912" s="184">
        <v>18.6142</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44347</v>
      </c>
      <c r="E913" s="184">
        <v>202.14449999999999</v>
      </c>
      <c r="F913" s="184">
        <v>1.2291000000000001</v>
      </c>
      <c r="G913" s="184">
        <v>1.2291000000000001</v>
      </c>
      <c r="H913" s="184">
        <v>2.4552999999999998</v>
      </c>
      <c r="I913" s="184">
        <v>5.1557000000000004</v>
      </c>
      <c r="J913" s="184">
        <v>5.6044</v>
      </c>
      <c r="K913" s="184">
        <v>8.7706999999999997</v>
      </c>
      <c r="L913" s="184">
        <v>21.342600000000001</v>
      </c>
      <c r="M913" s="184">
        <v>35.664400000000001</v>
      </c>
      <c r="N913" s="184">
        <v>59.719700000000003</v>
      </c>
      <c r="O913" s="184">
        <v>13.8162</v>
      </c>
      <c r="P913" s="184">
        <v>16.1159</v>
      </c>
      <c r="Q913" s="184">
        <v>19.793800000000001</v>
      </c>
      <c r="R913" s="184">
        <v>17.3825</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44347</v>
      </c>
      <c r="E914" s="184">
        <v>240.149</v>
      </c>
      <c r="F914" s="184">
        <v>1.0283</v>
      </c>
      <c r="G914" s="184">
        <v>1.0283</v>
      </c>
      <c r="H914" s="184">
        <v>2.2204999999999999</v>
      </c>
      <c r="I914" s="184">
        <v>4.2878999999999996</v>
      </c>
      <c r="J914" s="184">
        <v>6.1482999999999999</v>
      </c>
      <c r="K914" s="184">
        <v>5.1698000000000004</v>
      </c>
      <c r="L914" s="184">
        <v>20.5352</v>
      </c>
      <c r="M914" s="184">
        <v>32.553600000000003</v>
      </c>
      <c r="N914" s="184">
        <v>50.900500000000001</v>
      </c>
      <c r="O914" s="184">
        <v>12.367599999999999</v>
      </c>
      <c r="P914" s="184">
        <v>14.5214</v>
      </c>
      <c r="Q914" s="184">
        <v>18.3689</v>
      </c>
      <c r="R914" s="184">
        <v>13.724399999999999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44347</v>
      </c>
      <c r="E915" s="184">
        <v>255.53460000000001</v>
      </c>
      <c r="F915" s="184">
        <v>1.0367</v>
      </c>
      <c r="G915" s="184">
        <v>1.0367</v>
      </c>
      <c r="H915" s="184">
        <v>2.2403</v>
      </c>
      <c r="I915" s="184">
        <v>4.3278999999999996</v>
      </c>
      <c r="J915" s="184">
        <v>6.2378999999999998</v>
      </c>
      <c r="K915" s="184">
        <v>5.4344000000000001</v>
      </c>
      <c r="L915" s="184">
        <v>21.1264</v>
      </c>
      <c r="M915" s="184">
        <v>33.523800000000001</v>
      </c>
      <c r="N915" s="184">
        <v>52.389800000000001</v>
      </c>
      <c r="O915" s="184">
        <v>13.474</v>
      </c>
      <c r="P915" s="184">
        <v>15.6098</v>
      </c>
      <c r="Q915" s="184">
        <v>12.9986</v>
      </c>
      <c r="R915" s="184">
        <v>14.728300000000001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44347</v>
      </c>
      <c r="E916" s="184">
        <v>13.4894</v>
      </c>
      <c r="F916" s="184">
        <v>1.1162000000000001</v>
      </c>
      <c r="G916" s="184">
        <v>1.1162000000000001</v>
      </c>
      <c r="H916" s="184">
        <v>2.2746</v>
      </c>
      <c r="I916" s="184">
        <v>4.6071</v>
      </c>
      <c r="J916" s="184">
        <v>7.1037999999999997</v>
      </c>
      <c r="K916" s="184">
        <v>7.2358000000000002</v>
      </c>
      <c r="L916" s="184">
        <v>25.831600000000002</v>
      </c>
      <c r="M916" s="184">
        <v>41.865299999999998</v>
      </c>
      <c r="N916" s="184">
        <v>70.6374</v>
      </c>
      <c r="O916" s="184"/>
      <c r="P916" s="184"/>
      <c r="Q916" s="184">
        <v>22.286899999999999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44347</v>
      </c>
      <c r="E917" s="184">
        <v>13.0974</v>
      </c>
      <c r="F917" s="184">
        <v>1.1014999999999999</v>
      </c>
      <c r="G917" s="184">
        <v>1.1014999999999999</v>
      </c>
      <c r="H917" s="184">
        <v>2.2412000000000001</v>
      </c>
      <c r="I917" s="184">
        <v>4.5392000000000001</v>
      </c>
      <c r="J917" s="184">
        <v>6.9499000000000004</v>
      </c>
      <c r="K917" s="184">
        <v>6.7458999999999998</v>
      </c>
      <c r="L917" s="184">
        <v>24.7075</v>
      </c>
      <c r="M917" s="184">
        <v>40.020699999999998</v>
      </c>
      <c r="N917" s="184">
        <v>67.6875</v>
      </c>
      <c r="O917" s="184"/>
      <c r="P917" s="184"/>
      <c r="Q917" s="184">
        <v>19.886700000000001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44347</v>
      </c>
      <c r="E918" s="184">
        <v>15.57</v>
      </c>
      <c r="F918" s="184">
        <v>1.3672</v>
      </c>
      <c r="G918" s="184">
        <v>1.3672</v>
      </c>
      <c r="H918" s="184">
        <v>3.0442999999999998</v>
      </c>
      <c r="I918" s="184">
        <v>5.1317000000000004</v>
      </c>
      <c r="J918" s="184">
        <v>4.008</v>
      </c>
      <c r="K918" s="184">
        <v>5.4878</v>
      </c>
      <c r="L918" s="184">
        <v>22.791799999999999</v>
      </c>
      <c r="M918" s="184">
        <v>38.154400000000003</v>
      </c>
      <c r="N918" s="184">
        <v>60.847099999999998</v>
      </c>
      <c r="O918" s="184"/>
      <c r="P918" s="184"/>
      <c r="Q918" s="184">
        <v>27.5093</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44347</v>
      </c>
      <c r="E919" s="184">
        <v>15.31</v>
      </c>
      <c r="F919" s="184">
        <v>1.3236000000000001</v>
      </c>
      <c r="G919" s="184">
        <v>1.3236000000000001</v>
      </c>
      <c r="H919" s="184">
        <v>2.9590000000000001</v>
      </c>
      <c r="I919" s="184">
        <v>5.0068999999999999</v>
      </c>
      <c r="J919" s="184">
        <v>3.9375</v>
      </c>
      <c r="K919" s="184">
        <v>5.2233999999999998</v>
      </c>
      <c r="L919" s="184">
        <v>22.284300000000002</v>
      </c>
      <c r="M919" s="184">
        <v>37.309399999999997</v>
      </c>
      <c r="N919" s="184">
        <v>59.313200000000002</v>
      </c>
      <c r="O919" s="184"/>
      <c r="P919" s="184"/>
      <c r="Q919" s="184">
        <v>26.336200000000002</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0.92081400000000002</v>
      </c>
      <c r="G920" s="186">
        <v>0.92081400000000002</v>
      </c>
      <c r="H920" s="186">
        <v>2.0228720000000004</v>
      </c>
      <c r="I920" s="186">
        <v>4.4356759999999991</v>
      </c>
      <c r="J920" s="186">
        <v>6.3377480000000004</v>
      </c>
      <c r="K920" s="186">
        <v>7.5537279999999996</v>
      </c>
      <c r="L920" s="186">
        <v>23.075001999999998</v>
      </c>
      <c r="M920" s="186">
        <v>38.721380434782617</v>
      </c>
      <c r="N920" s="186">
        <v>62.541618181818194</v>
      </c>
      <c r="O920" s="186">
        <v>12.865705882352938</v>
      </c>
      <c r="P920" s="186">
        <v>15.173519999999998</v>
      </c>
      <c r="Q920" s="186">
        <v>18.171726</v>
      </c>
      <c r="R920" s="186">
        <v>17.193192105263154</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0.89434999999999998</v>
      </c>
      <c r="G921" s="186">
        <v>0.89434999999999998</v>
      </c>
      <c r="H921" s="186">
        <v>2.0333999999999999</v>
      </c>
      <c r="I921" s="186">
        <v>4.444</v>
      </c>
      <c r="J921" s="186">
        <v>6.1936999999999998</v>
      </c>
      <c r="K921" s="186">
        <v>7.1470500000000001</v>
      </c>
      <c r="L921" s="186">
        <v>21.296849999999999</v>
      </c>
      <c r="M921" s="186">
        <v>37.693150000000003</v>
      </c>
      <c r="N921" s="186">
        <v>60.631450000000001</v>
      </c>
      <c r="O921" s="186">
        <v>13.35225</v>
      </c>
      <c r="P921" s="186">
        <v>15.190049999999999</v>
      </c>
      <c r="Q921" s="186">
        <v>16.0288</v>
      </c>
      <c r="R921" s="186">
        <v>16.5137</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44347</v>
      </c>
      <c r="E924" s="184">
        <v>18.072099999999999</v>
      </c>
      <c r="F924" s="184">
        <v>-6.9302999999999999</v>
      </c>
      <c r="G924" s="184">
        <v>-6.9302999999999999</v>
      </c>
      <c r="H924" s="184">
        <v>-8.4688999999999997</v>
      </c>
      <c r="I924" s="184">
        <v>-0.87970000000000004</v>
      </c>
      <c r="J924" s="184">
        <v>7.4875999999999996</v>
      </c>
      <c r="K924" s="184">
        <v>11.4377</v>
      </c>
      <c r="L924" s="184">
        <v>3.8294999999999999</v>
      </c>
      <c r="M924" s="184">
        <v>6.4019000000000004</v>
      </c>
      <c r="N924" s="184">
        <v>4.4086999999999996</v>
      </c>
      <c r="O924" s="184">
        <v>10.612299999999999</v>
      </c>
      <c r="P924" s="184">
        <v>8.6959999999999997</v>
      </c>
      <c r="Q924" s="184">
        <v>9.2600999999999996</v>
      </c>
      <c r="R924" s="184">
        <v>9.9222000000000001</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44347</v>
      </c>
      <c r="E925" s="184">
        <v>17.7898</v>
      </c>
      <c r="F925" s="184">
        <v>-7.1085000000000003</v>
      </c>
      <c r="G925" s="184">
        <v>-7.1085000000000003</v>
      </c>
      <c r="H925" s="184">
        <v>-8.6615000000000002</v>
      </c>
      <c r="I925" s="184">
        <v>-1.0840000000000001</v>
      </c>
      <c r="J925" s="184">
        <v>7.2720000000000002</v>
      </c>
      <c r="K925" s="184">
        <v>11.215199999999999</v>
      </c>
      <c r="L925" s="184">
        <v>3.6173999999999999</v>
      </c>
      <c r="M925" s="184">
        <v>6.1859999999999999</v>
      </c>
      <c r="N925" s="184">
        <v>4.1955999999999998</v>
      </c>
      <c r="O925" s="184">
        <v>10.3658</v>
      </c>
      <c r="P925" s="184">
        <v>8.4451999999999998</v>
      </c>
      <c r="Q925" s="184">
        <v>9.0030000000000001</v>
      </c>
      <c r="R925" s="184">
        <v>9.6876999999999995</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44347</v>
      </c>
      <c r="E926" s="184">
        <v>19.2486</v>
      </c>
      <c r="F926" s="184">
        <v>-11.6823</v>
      </c>
      <c r="G926" s="184">
        <v>-11.6823</v>
      </c>
      <c r="H926" s="184">
        <v>-8.5190999999999999</v>
      </c>
      <c r="I926" s="184">
        <v>3.9746000000000001</v>
      </c>
      <c r="J926" s="184">
        <v>9.2101000000000006</v>
      </c>
      <c r="K926" s="184">
        <v>11.273899999999999</v>
      </c>
      <c r="L926" s="184">
        <v>1.8708</v>
      </c>
      <c r="M926" s="184">
        <v>6.1130000000000004</v>
      </c>
      <c r="N926" s="184">
        <v>4.8209</v>
      </c>
      <c r="O926" s="184">
        <v>11.7051</v>
      </c>
      <c r="P926" s="184">
        <v>9.8445</v>
      </c>
      <c r="Q926" s="184">
        <v>10.2346</v>
      </c>
      <c r="R926" s="184">
        <v>10.6793</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44347</v>
      </c>
      <c r="E927" s="184">
        <v>19.551500000000001</v>
      </c>
      <c r="F927" s="184">
        <v>-11.5014</v>
      </c>
      <c r="G927" s="184">
        <v>-11.5014</v>
      </c>
      <c r="H927" s="184">
        <v>-8.3607999999999993</v>
      </c>
      <c r="I927" s="184">
        <v>4.1402999999999999</v>
      </c>
      <c r="J927" s="184">
        <v>9.3782999999999994</v>
      </c>
      <c r="K927" s="184">
        <v>11.4392</v>
      </c>
      <c r="L927" s="184">
        <v>2.0318999999999998</v>
      </c>
      <c r="M927" s="184">
        <v>6.2804000000000002</v>
      </c>
      <c r="N927" s="184">
        <v>4.9889000000000001</v>
      </c>
      <c r="O927" s="184">
        <v>11.919</v>
      </c>
      <c r="P927" s="184">
        <v>10.0611</v>
      </c>
      <c r="Q927" s="184">
        <v>10.491</v>
      </c>
      <c r="R927" s="184">
        <v>10.871</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44347</v>
      </c>
      <c r="E928" s="184">
        <v>36.289299999999997</v>
      </c>
      <c r="F928" s="184">
        <v>-18.378399999999999</v>
      </c>
      <c r="G928" s="184">
        <v>-18.378399999999999</v>
      </c>
      <c r="H928" s="184">
        <v>-9.1654</v>
      </c>
      <c r="I928" s="184">
        <v>4.0871000000000004</v>
      </c>
      <c r="J928" s="184">
        <v>6.8301999999999996</v>
      </c>
      <c r="K928" s="184">
        <v>10.687799999999999</v>
      </c>
      <c r="L928" s="184">
        <v>0.96540000000000004</v>
      </c>
      <c r="M928" s="184">
        <v>5.6989999999999998</v>
      </c>
      <c r="N928" s="184">
        <v>4.3216000000000001</v>
      </c>
      <c r="O928" s="184">
        <v>12.4678</v>
      </c>
      <c r="P928" s="184">
        <v>10.3322</v>
      </c>
      <c r="Q928" s="184">
        <v>10.446</v>
      </c>
      <c r="R928" s="184">
        <v>10.5253</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44347</v>
      </c>
      <c r="E929" s="184">
        <v>35.956000000000003</v>
      </c>
      <c r="F929" s="184">
        <v>-18.5486</v>
      </c>
      <c r="G929" s="184">
        <v>-18.5486</v>
      </c>
      <c r="H929" s="184">
        <v>-9.2935999999999996</v>
      </c>
      <c r="I929" s="184">
        <v>3.9578000000000002</v>
      </c>
      <c r="J929" s="184">
        <v>6.6985000000000001</v>
      </c>
      <c r="K929" s="184">
        <v>10.553699999999999</v>
      </c>
      <c r="L929" s="184">
        <v>0.83479999999999999</v>
      </c>
      <c r="M929" s="184">
        <v>5.5625999999999998</v>
      </c>
      <c r="N929" s="184">
        <v>4.1849999999999996</v>
      </c>
      <c r="O929" s="184">
        <v>12.329800000000001</v>
      </c>
      <c r="P929" s="184">
        <v>10.204499999999999</v>
      </c>
      <c r="Q929" s="184">
        <v>6.8771000000000004</v>
      </c>
      <c r="R929" s="184">
        <v>10.381399999999999</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44347</v>
      </c>
      <c r="E930" s="184">
        <v>49.866599999999998</v>
      </c>
      <c r="F930" s="184">
        <v>-21.019500000000001</v>
      </c>
      <c r="G930" s="184">
        <v>-21.019500000000001</v>
      </c>
      <c r="H930" s="184">
        <v>-12.4968</v>
      </c>
      <c r="I930" s="184">
        <v>1.5537000000000001</v>
      </c>
      <c r="J930" s="184">
        <v>6.1567999999999996</v>
      </c>
      <c r="K930" s="184">
        <v>10.2599</v>
      </c>
      <c r="L930" s="184">
        <v>0.78569999999999995</v>
      </c>
      <c r="M930" s="184">
        <v>5.0871000000000004</v>
      </c>
      <c r="N930" s="184">
        <v>3.7574999999999998</v>
      </c>
      <c r="O930" s="184">
        <v>10.272399999999999</v>
      </c>
      <c r="P930" s="184">
        <v>9.5778999999999996</v>
      </c>
      <c r="Q930" s="184">
        <v>8.1765000000000008</v>
      </c>
      <c r="R930" s="184">
        <v>9.1675000000000004</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44347</v>
      </c>
      <c r="E931" s="184">
        <v>51.180199999999999</v>
      </c>
      <c r="F931" s="184">
        <v>-20.7178</v>
      </c>
      <c r="G931" s="184">
        <v>-20.7178</v>
      </c>
      <c r="H931" s="184">
        <v>-12.186999999999999</v>
      </c>
      <c r="I931" s="184">
        <v>1.8657999999999999</v>
      </c>
      <c r="J931" s="184">
        <v>6.4676</v>
      </c>
      <c r="K931" s="184">
        <v>10.576599999999999</v>
      </c>
      <c r="L931" s="184">
        <v>1.0958000000000001</v>
      </c>
      <c r="M931" s="184">
        <v>5.4080000000000004</v>
      </c>
      <c r="N931" s="184">
        <v>4.0765000000000002</v>
      </c>
      <c r="O931" s="184">
        <v>10.6225</v>
      </c>
      <c r="P931" s="184">
        <v>9.9427000000000003</v>
      </c>
      <c r="Q931" s="184">
        <v>10.120799999999999</v>
      </c>
      <c r="R931" s="184">
        <v>9.4992999999999999</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-14.485849999999997</v>
      </c>
      <c r="G932" s="186">
        <v>-14.485849999999997</v>
      </c>
      <c r="H932" s="186">
        <v>-9.6441374999999994</v>
      </c>
      <c r="I932" s="186">
        <v>2.2019500000000001</v>
      </c>
      <c r="J932" s="186">
        <v>7.4376374999999992</v>
      </c>
      <c r="K932" s="186">
        <v>10.930499999999999</v>
      </c>
      <c r="L932" s="186">
        <v>1.8789125</v>
      </c>
      <c r="M932" s="186">
        <v>5.8422500000000008</v>
      </c>
      <c r="N932" s="186">
        <v>4.3443375</v>
      </c>
      <c r="O932" s="186">
        <v>11.286837500000001</v>
      </c>
      <c r="P932" s="186">
        <v>9.6380125000000003</v>
      </c>
      <c r="Q932" s="186">
        <v>9.3261374999999997</v>
      </c>
      <c r="R932" s="186">
        <v>10.091712500000002</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-15.030349999999999</v>
      </c>
      <c r="G933" s="186">
        <v>-15.030349999999999</v>
      </c>
      <c r="H933" s="186">
        <v>-8.913450000000001</v>
      </c>
      <c r="I933" s="186">
        <v>2.9118000000000004</v>
      </c>
      <c r="J933" s="186">
        <v>7.0510999999999999</v>
      </c>
      <c r="K933" s="186">
        <v>10.951499999999999</v>
      </c>
      <c r="L933" s="186">
        <v>1.4833000000000001</v>
      </c>
      <c r="M933" s="186">
        <v>5.9060000000000006</v>
      </c>
      <c r="N933" s="186">
        <v>4.2585999999999995</v>
      </c>
      <c r="O933" s="186">
        <v>11.1638</v>
      </c>
      <c r="P933" s="186">
        <v>9.8935999999999993</v>
      </c>
      <c r="Q933" s="186">
        <v>9.6904499999999985</v>
      </c>
      <c r="R933" s="186">
        <v>10.1518</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44347</v>
      </c>
      <c r="E936" s="184">
        <v>4463.6917999999996</v>
      </c>
      <c r="F936" s="184">
        <v>6.1283000000000003</v>
      </c>
      <c r="G936" s="184">
        <v>6.1283000000000003</v>
      </c>
      <c r="H936" s="184">
        <v>13.917199999999999</v>
      </c>
      <c r="I936" s="184">
        <v>28.921099999999999</v>
      </c>
      <c r="J936" s="184">
        <v>52.769199999999998</v>
      </c>
      <c r="K936" s="184">
        <v>22.063500000000001</v>
      </c>
      <c r="L936" s="184">
        <v>0.63060000000000005</v>
      </c>
      <c r="M936" s="184">
        <v>-9.5597999999999992</v>
      </c>
      <c r="N936" s="184">
        <v>1.9717</v>
      </c>
      <c r="O936" s="184">
        <v>15.2445</v>
      </c>
      <c r="P936" s="184">
        <v>9.8521000000000001</v>
      </c>
      <c r="Q936" s="184">
        <v>7.1494999999999997</v>
      </c>
      <c r="R936" s="184">
        <v>22.5044</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44347</v>
      </c>
      <c r="E937" s="184">
        <v>15.1214</v>
      </c>
      <c r="F937" s="184">
        <v>147.72649999999999</v>
      </c>
      <c r="G937" s="184">
        <v>147.72649999999999</v>
      </c>
      <c r="H937" s="184">
        <v>47.111600000000003</v>
      </c>
      <c r="I937" s="184">
        <v>49.2941</v>
      </c>
      <c r="J937" s="184">
        <v>54.997199999999999</v>
      </c>
      <c r="K937" s="184">
        <v>23.1874</v>
      </c>
      <c r="L937" s="184">
        <v>-1.0589999999999999</v>
      </c>
      <c r="M937" s="184">
        <v>-7.8718000000000004</v>
      </c>
      <c r="N937" s="184">
        <v>3.5398000000000001</v>
      </c>
      <c r="O937" s="184">
        <v>14.3589</v>
      </c>
      <c r="P937" s="184">
        <v>9.6850000000000005</v>
      </c>
      <c r="Q937" s="184">
        <v>4.5960000000000001</v>
      </c>
      <c r="R937" s="184">
        <v>21.759899999999998</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44347</v>
      </c>
      <c r="E938" s="184">
        <v>15.486800000000001</v>
      </c>
      <c r="F938" s="184">
        <v>148.2227</v>
      </c>
      <c r="G938" s="184">
        <v>148.2227</v>
      </c>
      <c r="H938" s="184">
        <v>47.532600000000002</v>
      </c>
      <c r="I938" s="184">
        <v>49.769500000000001</v>
      </c>
      <c r="J938" s="184">
        <v>55.388300000000001</v>
      </c>
      <c r="K938" s="184">
        <v>23.647200000000002</v>
      </c>
      <c r="L938" s="184">
        <v>-0.61719999999999997</v>
      </c>
      <c r="M938" s="184">
        <v>-7.4794</v>
      </c>
      <c r="N938" s="184">
        <v>3.9306999999999999</v>
      </c>
      <c r="O938" s="184">
        <v>14.744999999999999</v>
      </c>
      <c r="P938" s="184">
        <v>10.023300000000001</v>
      </c>
      <c r="Q938" s="184">
        <v>4.5720999999999998</v>
      </c>
      <c r="R938" s="184">
        <v>22.2181</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44347</v>
      </c>
      <c r="E939" s="184">
        <v>42.324300000000001</v>
      </c>
      <c r="F939" s="184">
        <v>6.0972999999999997</v>
      </c>
      <c r="G939" s="184">
        <v>6.0972999999999997</v>
      </c>
      <c r="H939" s="184">
        <v>13.8596</v>
      </c>
      <c r="I939" s="184">
        <v>28.7729</v>
      </c>
      <c r="J939" s="184">
        <v>50.652799999999999</v>
      </c>
      <c r="K939" s="184">
        <v>22.786000000000001</v>
      </c>
      <c r="L939" s="184">
        <v>0.7228</v>
      </c>
      <c r="M939" s="184">
        <v>-9.3535000000000004</v>
      </c>
      <c r="N939" s="184">
        <v>2.5381999999999998</v>
      </c>
      <c r="O939" s="184">
        <v>15.2605</v>
      </c>
      <c r="P939" s="184">
        <v>9.2653999999999996</v>
      </c>
      <c r="Q939" s="184">
        <v>7.2202000000000002</v>
      </c>
      <c r="R939" s="184">
        <v>22.4955</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44347</v>
      </c>
      <c r="E940" s="184">
        <v>16.226400000000002</v>
      </c>
      <c r="F940" s="184">
        <v>99.633799999999994</v>
      </c>
      <c r="G940" s="184">
        <v>99.633799999999994</v>
      </c>
      <c r="H940" s="184">
        <v>47.3752</v>
      </c>
      <c r="I940" s="184">
        <v>42.837000000000003</v>
      </c>
      <c r="J940" s="184">
        <v>51.966900000000003</v>
      </c>
      <c r="K940" s="184">
        <v>20.3169</v>
      </c>
      <c r="L940" s="184">
        <v>-8.5099999999999995E-2</v>
      </c>
      <c r="M940" s="184">
        <v>-7.2371999999999996</v>
      </c>
      <c r="N940" s="184">
        <v>4.2187999999999999</v>
      </c>
      <c r="O940" s="184">
        <v>15.6487</v>
      </c>
      <c r="P940" s="184">
        <v>10.219799999999999</v>
      </c>
      <c r="Q940" s="184">
        <v>4.2389999999999999</v>
      </c>
      <c r="R940" s="184">
        <v>22.882000000000001</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44347</v>
      </c>
      <c r="E941" s="184">
        <v>15.0733</v>
      </c>
      <c r="F941" s="184">
        <v>99.195800000000006</v>
      </c>
      <c r="G941" s="184">
        <v>99.195800000000006</v>
      </c>
      <c r="H941" s="184">
        <v>46.946300000000001</v>
      </c>
      <c r="I941" s="184">
        <v>42.397399999999998</v>
      </c>
      <c r="J941" s="184">
        <v>51.502299999999998</v>
      </c>
      <c r="K941" s="184">
        <v>20.674800000000001</v>
      </c>
      <c r="L941" s="184">
        <v>-0.1583</v>
      </c>
      <c r="M941" s="184">
        <v>-7.4367000000000001</v>
      </c>
      <c r="N941" s="184">
        <v>3.9293999999999998</v>
      </c>
      <c r="O941" s="184">
        <v>15.2401</v>
      </c>
      <c r="P941" s="184">
        <v>9.6526999999999994</v>
      </c>
      <c r="Q941" s="184">
        <v>4.3581000000000003</v>
      </c>
      <c r="R941" s="184">
        <v>22.548100000000002</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44347</v>
      </c>
      <c r="E942" s="184">
        <v>20.9329</v>
      </c>
      <c r="F942" s="184">
        <v>61.101199999999999</v>
      </c>
      <c r="G942" s="184">
        <v>61.101199999999999</v>
      </c>
      <c r="H942" s="184">
        <v>-11.7492</v>
      </c>
      <c r="I942" s="184">
        <v>48.9527</v>
      </c>
      <c r="J942" s="184">
        <v>106.44880000000001</v>
      </c>
      <c r="K942" s="184">
        <v>79.671099999999996</v>
      </c>
      <c r="L942" s="184">
        <v>24.305099999999999</v>
      </c>
      <c r="M942" s="184">
        <v>-11.261799999999999</v>
      </c>
      <c r="N942" s="184">
        <v>9.7567000000000004</v>
      </c>
      <c r="O942" s="184">
        <v>21.627099999999999</v>
      </c>
      <c r="P942" s="184">
        <v>10.475</v>
      </c>
      <c r="Q942" s="184">
        <v>1.9472</v>
      </c>
      <c r="R942" s="184">
        <v>35.027500000000003</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44347</v>
      </c>
      <c r="E943" s="184">
        <v>20.114999999999998</v>
      </c>
      <c r="F943" s="184">
        <v>60.298999999999999</v>
      </c>
      <c r="G943" s="184">
        <v>60.298999999999999</v>
      </c>
      <c r="H943" s="184">
        <v>-12.5678</v>
      </c>
      <c r="I943" s="184">
        <v>48.142299999999999</v>
      </c>
      <c r="J943" s="184">
        <v>105.6777</v>
      </c>
      <c r="K943" s="184">
        <v>78.871899999999997</v>
      </c>
      <c r="L943" s="184">
        <v>23.540700000000001</v>
      </c>
      <c r="M943" s="184">
        <v>-11.8599</v>
      </c>
      <c r="N943" s="184">
        <v>9.0686999999999998</v>
      </c>
      <c r="O943" s="184">
        <v>20.976400000000002</v>
      </c>
      <c r="P943" s="184">
        <v>9.9033999999999995</v>
      </c>
      <c r="Q943" s="184">
        <v>5.2256</v>
      </c>
      <c r="R943" s="184">
        <v>34.295699999999997</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44347</v>
      </c>
      <c r="E944" s="184">
        <v>43.494</v>
      </c>
      <c r="F944" s="184">
        <v>5.9892000000000003</v>
      </c>
      <c r="G944" s="184">
        <v>5.9892000000000003</v>
      </c>
      <c r="H944" s="184">
        <v>13.7631</v>
      </c>
      <c r="I944" s="184">
        <v>28.7136</v>
      </c>
      <c r="J944" s="184">
        <v>52.415100000000002</v>
      </c>
      <c r="K944" s="184">
        <v>22.739699999999999</v>
      </c>
      <c r="L944" s="184">
        <v>0.52049999999999996</v>
      </c>
      <c r="M944" s="184">
        <v>-9.6242999999999999</v>
      </c>
      <c r="N944" s="184">
        <v>2.2955000000000001</v>
      </c>
      <c r="O944" s="184">
        <v>14.8369</v>
      </c>
      <c r="P944" s="184">
        <v>9.8651</v>
      </c>
      <c r="Q944" s="184">
        <v>8.5055999999999994</v>
      </c>
      <c r="R944" s="184">
        <v>21.9941</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44347</v>
      </c>
      <c r="E945" s="184">
        <v>15.5451</v>
      </c>
      <c r="F945" s="184">
        <v>111.765</v>
      </c>
      <c r="G945" s="184">
        <v>111.765</v>
      </c>
      <c r="H945" s="184">
        <v>45.133600000000001</v>
      </c>
      <c r="I945" s="184">
        <v>46.743600000000001</v>
      </c>
      <c r="J945" s="184">
        <v>56.101199999999999</v>
      </c>
      <c r="K945" s="184">
        <v>21.439599999999999</v>
      </c>
      <c r="L945" s="184">
        <v>-0.52780000000000005</v>
      </c>
      <c r="M945" s="184">
        <v>-8.4647000000000006</v>
      </c>
      <c r="N945" s="184">
        <v>3.7593999999999999</v>
      </c>
      <c r="O945" s="184">
        <v>14.740399999999999</v>
      </c>
      <c r="P945" s="184">
        <v>9.8704999999999998</v>
      </c>
      <c r="Q945" s="184">
        <v>4.7095000000000002</v>
      </c>
      <c r="R945" s="184">
        <v>22.123799999999999</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44347</v>
      </c>
      <c r="E946" s="184">
        <v>16.0562</v>
      </c>
      <c r="F946" s="184">
        <v>112.49639999999999</v>
      </c>
      <c r="G946" s="184">
        <v>112.49639999999999</v>
      </c>
      <c r="H946" s="184">
        <v>45.766100000000002</v>
      </c>
      <c r="I946" s="184">
        <v>47.3996</v>
      </c>
      <c r="J946" s="184">
        <v>56.717599999999997</v>
      </c>
      <c r="K946" s="184">
        <v>21.872399999999999</v>
      </c>
      <c r="L946" s="184">
        <v>-0.13880000000000001</v>
      </c>
      <c r="M946" s="184">
        <v>-8.0723000000000003</v>
      </c>
      <c r="N946" s="184">
        <v>4.1933999999999996</v>
      </c>
      <c r="O946" s="184">
        <v>15.209</v>
      </c>
      <c r="P946" s="184">
        <v>10.337199999999999</v>
      </c>
      <c r="Q946" s="184">
        <v>4.5833000000000004</v>
      </c>
      <c r="R946" s="184">
        <v>22.610099999999999</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44347</v>
      </c>
      <c r="E947" s="184">
        <v>43.394399999999997</v>
      </c>
      <c r="F947" s="184">
        <v>5.9188000000000001</v>
      </c>
      <c r="G947" s="184">
        <v>5.9188000000000001</v>
      </c>
      <c r="H947" s="184">
        <v>13.7102</v>
      </c>
      <c r="I947" s="184">
        <v>28.675799999999999</v>
      </c>
      <c r="J947" s="184">
        <v>50.468800000000002</v>
      </c>
      <c r="K947" s="184">
        <v>22.7057</v>
      </c>
      <c r="L947" s="184">
        <v>0.44519999999999998</v>
      </c>
      <c r="M947" s="184">
        <v>-9.6574000000000009</v>
      </c>
      <c r="N947" s="184">
        <v>2.2061000000000002</v>
      </c>
      <c r="O947" s="184">
        <v>14.911199999999999</v>
      </c>
      <c r="P947" s="184">
        <v>9.4939</v>
      </c>
      <c r="Q947" s="184">
        <v>8.0059000000000005</v>
      </c>
      <c r="R947" s="184">
        <v>22.054200000000002</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44347</v>
      </c>
      <c r="E948" s="184">
        <v>16.050899999999999</v>
      </c>
      <c r="F948" s="184">
        <v>106.206</v>
      </c>
      <c r="G948" s="184">
        <v>106.206</v>
      </c>
      <c r="H948" s="184">
        <v>52.467700000000001</v>
      </c>
      <c r="I948" s="184">
        <v>48.712800000000001</v>
      </c>
      <c r="J948" s="184">
        <v>53.553899999999999</v>
      </c>
      <c r="K948" s="184">
        <v>21.459399999999999</v>
      </c>
      <c r="L948" s="184">
        <v>-1.8737999999999999</v>
      </c>
      <c r="M948" s="184">
        <v>-8.3887</v>
      </c>
      <c r="N948" s="184">
        <v>3.0758000000000001</v>
      </c>
      <c r="O948" s="184">
        <v>14.7639</v>
      </c>
      <c r="P948" s="184">
        <v>9.8370999999999995</v>
      </c>
      <c r="Q948" s="184">
        <v>5.0289000000000001</v>
      </c>
      <c r="R948" s="184">
        <v>21.521999999999998</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44347</v>
      </c>
      <c r="E949" s="184">
        <v>16.424800000000001</v>
      </c>
      <c r="F949" s="184">
        <v>106.6314</v>
      </c>
      <c r="G949" s="184">
        <v>106.6314</v>
      </c>
      <c r="H949" s="184">
        <v>52.9131</v>
      </c>
      <c r="I949" s="184">
        <v>49.148000000000003</v>
      </c>
      <c r="J949" s="184">
        <v>54.011200000000002</v>
      </c>
      <c r="K949" s="184">
        <v>21.910499999999999</v>
      </c>
      <c r="L949" s="184">
        <v>-1.4488000000000001</v>
      </c>
      <c r="M949" s="184">
        <v>-7.9802999999999997</v>
      </c>
      <c r="N949" s="184">
        <v>3.4554999999999998</v>
      </c>
      <c r="O949" s="184">
        <v>15.137</v>
      </c>
      <c r="P949" s="184">
        <v>10.137600000000001</v>
      </c>
      <c r="Q949" s="184">
        <v>4.5377000000000001</v>
      </c>
      <c r="R949" s="184">
        <v>21.8996</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44347</v>
      </c>
      <c r="E950" s="184">
        <v>4506.0267999999996</v>
      </c>
      <c r="F950" s="184">
        <v>6.3479999999999999</v>
      </c>
      <c r="G950" s="184">
        <v>6.3479999999999999</v>
      </c>
      <c r="H950" s="184">
        <v>14.228199999999999</v>
      </c>
      <c r="I950" s="184">
        <v>29.383600000000001</v>
      </c>
      <c r="J950" s="184">
        <v>53.417499999999997</v>
      </c>
      <c r="K950" s="184">
        <v>23.426500000000001</v>
      </c>
      <c r="L950" s="184">
        <v>0.85650000000000004</v>
      </c>
      <c r="M950" s="184">
        <v>-9.3345000000000002</v>
      </c>
      <c r="N950" s="184">
        <v>2.3296000000000001</v>
      </c>
      <c r="O950" s="184">
        <v>15.1311</v>
      </c>
      <c r="P950" s="184">
        <v>10.0341</v>
      </c>
      <c r="Q950" s="184">
        <v>4.7096999999999998</v>
      </c>
      <c r="R950" s="184">
        <v>22.025500000000001</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44347</v>
      </c>
      <c r="E951" s="184">
        <v>13.2796</v>
      </c>
      <c r="F951" s="184">
        <v>66.788600000000002</v>
      </c>
      <c r="G951" s="184">
        <v>66.788600000000002</v>
      </c>
      <c r="H951" s="184">
        <v>41.876399999999997</v>
      </c>
      <c r="I951" s="184">
        <v>30.026499999999999</v>
      </c>
      <c r="J951" s="184">
        <v>24.343699999999998</v>
      </c>
      <c r="K951" s="184">
        <v>11.491300000000001</v>
      </c>
      <c r="L951" s="184">
        <v>-3.2484000000000002</v>
      </c>
      <c r="M951" s="184">
        <v>-8.7346000000000004</v>
      </c>
      <c r="N951" s="184">
        <v>-7.9794999999999998</v>
      </c>
      <c r="O951" s="184">
        <v>13.717700000000001</v>
      </c>
      <c r="P951" s="184">
        <v>8.3430999999999997</v>
      </c>
      <c r="Q951" s="184">
        <v>3.2757000000000001</v>
      </c>
      <c r="R951" s="184">
        <v>20.577100000000002</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44347</v>
      </c>
      <c r="E952" s="184">
        <v>13.7616</v>
      </c>
      <c r="F952" s="184">
        <v>67.117999999999995</v>
      </c>
      <c r="G952" s="184">
        <v>67.117999999999995</v>
      </c>
      <c r="H952" s="184">
        <v>42.246000000000002</v>
      </c>
      <c r="I952" s="184">
        <v>30.416599999999999</v>
      </c>
      <c r="J952" s="184">
        <v>24.748100000000001</v>
      </c>
      <c r="K952" s="184">
        <v>11.902799999999999</v>
      </c>
      <c r="L952" s="184">
        <v>-2.8834</v>
      </c>
      <c r="M952" s="184">
        <v>-8.3832000000000004</v>
      </c>
      <c r="N952" s="184">
        <v>-7.6208</v>
      </c>
      <c r="O952" s="184">
        <v>14.2342</v>
      </c>
      <c r="P952" s="184">
        <v>8.8673999999999999</v>
      </c>
      <c r="Q952" s="184">
        <v>3.8698000000000001</v>
      </c>
      <c r="R952" s="184">
        <v>21.067900000000002</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44347</v>
      </c>
      <c r="E953" s="184">
        <v>4405.4800999999998</v>
      </c>
      <c r="F953" s="184">
        <v>6.1083999999999996</v>
      </c>
      <c r="G953" s="184">
        <v>6.1083999999999996</v>
      </c>
      <c r="H953" s="184">
        <v>13.9872</v>
      </c>
      <c r="I953" s="184">
        <v>29.091200000000001</v>
      </c>
      <c r="J953" s="184">
        <v>51.145699999999998</v>
      </c>
      <c r="K953" s="184">
        <v>23.1388</v>
      </c>
      <c r="L953" s="184">
        <v>0.72740000000000005</v>
      </c>
      <c r="M953" s="184">
        <v>-9.4720999999999993</v>
      </c>
      <c r="N953" s="184">
        <v>2.4504000000000001</v>
      </c>
      <c r="O953" s="184">
        <v>15.301500000000001</v>
      </c>
      <c r="P953" s="184">
        <v>9.8797999999999995</v>
      </c>
      <c r="Q953" s="184">
        <v>8.9482999999999997</v>
      </c>
      <c r="R953" s="184">
        <v>22.635200000000001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44347</v>
      </c>
      <c r="E954" s="184">
        <v>14.694000000000001</v>
      </c>
      <c r="F954" s="184">
        <v>77.075400000000002</v>
      </c>
      <c r="G954" s="184">
        <v>77.075400000000002</v>
      </c>
      <c r="H954" s="184">
        <v>30.158899999999999</v>
      </c>
      <c r="I954" s="184">
        <v>40.377699999999997</v>
      </c>
      <c r="J954" s="184">
        <v>52.576599999999999</v>
      </c>
      <c r="K954" s="184">
        <v>20.214300000000001</v>
      </c>
      <c r="L954" s="184">
        <v>-2.2604000000000002</v>
      </c>
      <c r="M954" s="184">
        <v>-8.3697999999999997</v>
      </c>
      <c r="N954" s="184">
        <v>2.9235000000000002</v>
      </c>
      <c r="O954" s="184">
        <v>15.097099999999999</v>
      </c>
      <c r="P954" s="184">
        <v>9.9876000000000005</v>
      </c>
      <c r="Q954" s="184">
        <v>4.1372999999999998</v>
      </c>
      <c r="R954" s="184">
        <v>21.845099999999999</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44347</v>
      </c>
      <c r="E955" s="184">
        <v>15.065799999999999</v>
      </c>
      <c r="F955" s="184">
        <v>77.287599999999998</v>
      </c>
      <c r="G955" s="184">
        <v>77.287599999999998</v>
      </c>
      <c r="H955" s="184">
        <v>30.425699999999999</v>
      </c>
      <c r="I955" s="184">
        <v>40.650700000000001</v>
      </c>
      <c r="J955" s="184">
        <v>52.918500000000002</v>
      </c>
      <c r="K955" s="184">
        <v>20.599900000000002</v>
      </c>
      <c r="L955" s="184">
        <v>-1.8949</v>
      </c>
      <c r="M955" s="184">
        <v>-8.0207999999999995</v>
      </c>
      <c r="N955" s="184">
        <v>3.3089</v>
      </c>
      <c r="O955" s="184">
        <v>15.5329</v>
      </c>
      <c r="P955" s="184">
        <v>10.3468</v>
      </c>
      <c r="Q955" s="184">
        <v>4.3723999999999998</v>
      </c>
      <c r="R955" s="184">
        <v>22.336400000000001</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44347</v>
      </c>
      <c r="E956" s="184">
        <v>424.32709999999997</v>
      </c>
      <c r="F956" s="184">
        <v>6.0616000000000003</v>
      </c>
      <c r="G956" s="184">
        <v>6.0616000000000003</v>
      </c>
      <c r="H956" s="184">
        <v>13.800599999999999</v>
      </c>
      <c r="I956" s="184">
        <v>28.766999999999999</v>
      </c>
      <c r="J956" s="184">
        <v>50.561</v>
      </c>
      <c r="K956" s="184">
        <v>22.808800000000002</v>
      </c>
      <c r="L956" s="184">
        <v>0.5827</v>
      </c>
      <c r="M956" s="184">
        <v>-9.5792000000000002</v>
      </c>
      <c r="N956" s="184">
        <v>2.3466</v>
      </c>
      <c r="O956" s="184">
        <v>15.1081</v>
      </c>
      <c r="P956" s="184">
        <v>9.7706999999999997</v>
      </c>
      <c r="Q956" s="184">
        <v>12.0245</v>
      </c>
      <c r="R956" s="184">
        <v>22.343499999999999</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44347</v>
      </c>
      <c r="E957" s="184">
        <v>20.178999999999998</v>
      </c>
      <c r="F957" s="184">
        <v>116.6301</v>
      </c>
      <c r="G957" s="184">
        <v>116.6301</v>
      </c>
      <c r="H957" s="184">
        <v>57.316499999999998</v>
      </c>
      <c r="I957" s="184">
        <v>41.116999999999997</v>
      </c>
      <c r="J957" s="184">
        <v>56.296399999999998</v>
      </c>
      <c r="K957" s="184">
        <v>22.617799999999999</v>
      </c>
      <c r="L957" s="184">
        <v>0.39290000000000003</v>
      </c>
      <c r="M957" s="184">
        <v>-7.5488</v>
      </c>
      <c r="N957" s="184">
        <v>3.5649999999999999</v>
      </c>
      <c r="O957" s="184">
        <v>15.6936</v>
      </c>
      <c r="P957" s="184">
        <v>10.217700000000001</v>
      </c>
      <c r="Q957" s="184">
        <v>7.1313000000000004</v>
      </c>
      <c r="R957" s="184">
        <v>23.008700000000001</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44347</v>
      </c>
      <c r="E958" s="184">
        <v>20.949400000000001</v>
      </c>
      <c r="F958" s="184">
        <v>117.03570000000001</v>
      </c>
      <c r="G958" s="184">
        <v>117.03570000000001</v>
      </c>
      <c r="H958" s="184">
        <v>57.729599999999998</v>
      </c>
      <c r="I958" s="184">
        <v>41.558599999999998</v>
      </c>
      <c r="J958" s="184">
        <v>56.743699999999997</v>
      </c>
      <c r="K958" s="184">
        <v>23.064399999999999</v>
      </c>
      <c r="L958" s="184">
        <v>0.80089999999999995</v>
      </c>
      <c r="M958" s="184">
        <v>-7.1669999999999998</v>
      </c>
      <c r="N958" s="184">
        <v>3.9805000000000001</v>
      </c>
      <c r="O958" s="184">
        <v>16.173999999999999</v>
      </c>
      <c r="P958" s="184">
        <v>10.7064</v>
      </c>
      <c r="Q958" s="184">
        <v>4.6535000000000002</v>
      </c>
      <c r="R958" s="184">
        <v>23.5137</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44347</v>
      </c>
      <c r="E959" s="184">
        <v>42.667099999999998</v>
      </c>
      <c r="F959" s="184">
        <v>86.151799999999994</v>
      </c>
      <c r="G959" s="184">
        <v>86.151799999999994</v>
      </c>
      <c r="H959" s="184">
        <v>48.188099999999999</v>
      </c>
      <c r="I959" s="184">
        <v>35.997999999999998</v>
      </c>
      <c r="J959" s="184">
        <v>53.929699999999997</v>
      </c>
      <c r="K959" s="184">
        <v>19.8522</v>
      </c>
      <c r="L959" s="184">
        <v>-0.15160000000000001</v>
      </c>
      <c r="M959" s="184">
        <v>-9.1347000000000005</v>
      </c>
      <c r="N959" s="184">
        <v>2.7248000000000001</v>
      </c>
      <c r="O959" s="184">
        <v>15.1447</v>
      </c>
      <c r="P959" s="184">
        <v>9.8330000000000002</v>
      </c>
      <c r="Q959" s="184">
        <v>11.1592</v>
      </c>
      <c r="R959" s="184">
        <v>22.388300000000001</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44347</v>
      </c>
      <c r="E960" s="184">
        <v>19.966799999999999</v>
      </c>
      <c r="F960" s="184">
        <v>106.09</v>
      </c>
      <c r="G960" s="184">
        <v>106.09</v>
      </c>
      <c r="H960" s="184">
        <v>47.726700000000001</v>
      </c>
      <c r="I960" s="184">
        <v>46.895099999999999</v>
      </c>
      <c r="J960" s="184">
        <v>57.565600000000003</v>
      </c>
      <c r="K960" s="184">
        <v>22.136600000000001</v>
      </c>
      <c r="L960" s="184">
        <v>-1.5179</v>
      </c>
      <c r="M960" s="184">
        <v>-8.4496000000000002</v>
      </c>
      <c r="N960" s="184">
        <v>3.5028000000000001</v>
      </c>
      <c r="O960" s="184">
        <v>14.832599999999999</v>
      </c>
      <c r="P960" s="184">
        <v>9.7805999999999997</v>
      </c>
      <c r="Q960" s="184">
        <v>6.9851999999999999</v>
      </c>
      <c r="R960" s="184">
        <v>22.089300000000001</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44347</v>
      </c>
      <c r="E961" s="184">
        <v>20.6722</v>
      </c>
      <c r="F961" s="184">
        <v>106.3309</v>
      </c>
      <c r="G961" s="184">
        <v>106.3309</v>
      </c>
      <c r="H961" s="184">
        <v>48.035499999999999</v>
      </c>
      <c r="I961" s="184">
        <v>47.213500000000003</v>
      </c>
      <c r="J961" s="184">
        <v>57.873899999999999</v>
      </c>
      <c r="K961" s="184">
        <v>22.471699999999998</v>
      </c>
      <c r="L961" s="184">
        <v>-1.2028000000000001</v>
      </c>
      <c r="M961" s="184">
        <v>-8.1555</v>
      </c>
      <c r="N961" s="184">
        <v>3.8369</v>
      </c>
      <c r="O961" s="184">
        <v>15.246</v>
      </c>
      <c r="P961" s="184">
        <v>10.255100000000001</v>
      </c>
      <c r="Q961" s="184">
        <v>4.3959999999999999</v>
      </c>
      <c r="R961" s="184">
        <v>22.472799999999999</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44347</v>
      </c>
      <c r="E962" s="184">
        <v>2121.8624</v>
      </c>
      <c r="F962" s="184">
        <v>83.133700000000005</v>
      </c>
      <c r="G962" s="184">
        <v>83.133700000000005</v>
      </c>
      <c r="H962" s="184">
        <v>46.935000000000002</v>
      </c>
      <c r="I962" s="184">
        <v>45.566600000000001</v>
      </c>
      <c r="J962" s="184">
        <v>58.436999999999998</v>
      </c>
      <c r="K962" s="184">
        <v>25.4267</v>
      </c>
      <c r="L962" s="184">
        <v>1.6789000000000001</v>
      </c>
      <c r="M962" s="184">
        <v>-9.5111000000000008</v>
      </c>
      <c r="N962" s="184">
        <v>2.6806000000000001</v>
      </c>
      <c r="O962" s="184">
        <v>15.196400000000001</v>
      </c>
      <c r="P962" s="184">
        <v>9.8111999999999995</v>
      </c>
      <c r="Q962" s="184">
        <v>10.0779</v>
      </c>
      <c r="R962" s="184">
        <v>22.522300000000001</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44347</v>
      </c>
      <c r="E963" s="184">
        <v>19.639099999999999</v>
      </c>
      <c r="F963" s="184">
        <v>116.07850000000001</v>
      </c>
      <c r="G963" s="184">
        <v>116.07850000000001</v>
      </c>
      <c r="H963" s="184">
        <v>49.774999999999999</v>
      </c>
      <c r="I963" s="184">
        <v>47.595500000000001</v>
      </c>
      <c r="J963" s="184">
        <v>56.456800000000001</v>
      </c>
      <c r="K963" s="184">
        <v>22.127199999999998</v>
      </c>
      <c r="L963" s="184">
        <v>-1.0383</v>
      </c>
      <c r="M963" s="184">
        <v>-8.1658000000000008</v>
      </c>
      <c r="N963" s="184">
        <v>3.7151000000000001</v>
      </c>
      <c r="O963" s="184">
        <v>15.057600000000001</v>
      </c>
      <c r="P963" s="184">
        <v>9.7636000000000003</v>
      </c>
      <c r="Q963" s="184">
        <v>6.9527999999999999</v>
      </c>
      <c r="R963" s="184">
        <v>22.104500000000002</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44347</v>
      </c>
      <c r="E964" s="184">
        <v>19.545999999999999</v>
      </c>
      <c r="F964" s="184">
        <v>115.812</v>
      </c>
      <c r="G964" s="184">
        <v>115.812</v>
      </c>
      <c r="H964" s="184">
        <v>49.606499999999997</v>
      </c>
      <c r="I964" s="184">
        <v>47.4253</v>
      </c>
      <c r="J964" s="184">
        <v>56.295400000000001</v>
      </c>
      <c r="K964" s="184">
        <v>21.9679</v>
      </c>
      <c r="L964" s="184">
        <v>-1.2119</v>
      </c>
      <c r="M964" s="184">
        <v>-8.2462999999999997</v>
      </c>
      <c r="N964" s="184">
        <v>3.6213000000000002</v>
      </c>
      <c r="O964" s="184">
        <v>14.929399999999999</v>
      </c>
      <c r="P964" s="184">
        <v>9.641</v>
      </c>
      <c r="Q964" s="184">
        <v>6.8396999999999997</v>
      </c>
      <c r="R964" s="184">
        <v>21.974799999999998</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44347</v>
      </c>
      <c r="E965" s="184">
        <v>15.638199999999999</v>
      </c>
      <c r="F965" s="184">
        <v>110.7766</v>
      </c>
      <c r="G965" s="184">
        <v>110.7766</v>
      </c>
      <c r="H965" s="184">
        <v>49.547699999999999</v>
      </c>
      <c r="I965" s="184">
        <v>47.064999999999998</v>
      </c>
      <c r="J965" s="184">
        <v>56.313299999999998</v>
      </c>
      <c r="K965" s="184">
        <v>22.252099999999999</v>
      </c>
      <c r="L965" s="184">
        <v>-0.63380000000000003</v>
      </c>
      <c r="M965" s="184">
        <v>-7.7828999999999997</v>
      </c>
      <c r="N965" s="184">
        <v>4.2542999999999997</v>
      </c>
      <c r="O965" s="184">
        <v>15.523199999999999</v>
      </c>
      <c r="P965" s="184">
        <v>10.370799999999999</v>
      </c>
      <c r="Q965" s="184">
        <v>4.5444000000000004</v>
      </c>
      <c r="R965" s="184">
        <v>22.886700000000001</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44347</v>
      </c>
      <c r="E966" s="184">
        <v>15.1121</v>
      </c>
      <c r="F966" s="184">
        <v>110.3232</v>
      </c>
      <c r="G966" s="184">
        <v>110.3232</v>
      </c>
      <c r="H966" s="184">
        <v>49.108899999999998</v>
      </c>
      <c r="I966" s="184">
        <v>46.641100000000002</v>
      </c>
      <c r="J966" s="184">
        <v>55.878300000000003</v>
      </c>
      <c r="K966" s="184">
        <v>21.867899999999999</v>
      </c>
      <c r="L966" s="184">
        <v>-0.94979999999999998</v>
      </c>
      <c r="M966" s="184">
        <v>-8.1047999999999991</v>
      </c>
      <c r="N966" s="184">
        <v>3.8805000000000001</v>
      </c>
      <c r="O966" s="184">
        <v>15.0631</v>
      </c>
      <c r="P966" s="184">
        <v>9.9235000000000007</v>
      </c>
      <c r="Q966" s="184">
        <v>4.3380999999999998</v>
      </c>
      <c r="R966" s="184">
        <v>22.403700000000001</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44347</v>
      </c>
      <c r="E967" s="184">
        <v>4354.8163999999997</v>
      </c>
      <c r="F967" s="184">
        <v>6.1067999999999998</v>
      </c>
      <c r="G967" s="184">
        <v>6.1067999999999998</v>
      </c>
      <c r="H967" s="184">
        <v>13.8422</v>
      </c>
      <c r="I967" s="184">
        <v>28.815200000000001</v>
      </c>
      <c r="J967" s="184">
        <v>52.564599999999999</v>
      </c>
      <c r="K967" s="184">
        <v>22.861599999999999</v>
      </c>
      <c r="L967" s="184">
        <v>0.58889999999999998</v>
      </c>
      <c r="M967" s="184">
        <v>-9.5904000000000007</v>
      </c>
      <c r="N967" s="184">
        <v>2.3626999999999998</v>
      </c>
      <c r="O967" s="184">
        <v>15.1021</v>
      </c>
      <c r="P967" s="184">
        <v>9.7361000000000004</v>
      </c>
      <c r="Q967" s="184">
        <v>9.4792000000000005</v>
      </c>
      <c r="R967" s="184">
        <v>22.4008</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44347</v>
      </c>
      <c r="E968" s="184">
        <v>42.5717</v>
      </c>
      <c r="F968" s="184">
        <v>5.6040999999999999</v>
      </c>
      <c r="G968" s="184">
        <v>5.6040999999999999</v>
      </c>
      <c r="H968" s="184">
        <v>13.5449</v>
      </c>
      <c r="I968" s="184">
        <v>28.841699999999999</v>
      </c>
      <c r="J968" s="184">
        <v>53.079599999999999</v>
      </c>
      <c r="K968" s="184">
        <v>22.731000000000002</v>
      </c>
      <c r="L968" s="184">
        <v>4.4600000000000001E-2</v>
      </c>
      <c r="M968" s="184">
        <v>-10.254899999999999</v>
      </c>
      <c r="N968" s="184">
        <v>1.7831999999999999</v>
      </c>
      <c r="O968" s="184">
        <v>14.8466</v>
      </c>
      <c r="P968" s="184">
        <v>9.7619000000000007</v>
      </c>
      <c r="Q968" s="184">
        <v>11.2235</v>
      </c>
      <c r="R968" s="184">
        <v>21.865600000000001</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74.674921212121205</v>
      </c>
      <c r="G969" s="186">
        <v>74.674921212121205</v>
      </c>
      <c r="H969" s="186">
        <v>34.371481818181827</v>
      </c>
      <c r="I969" s="186">
        <v>40.058372727272733</v>
      </c>
      <c r="J969" s="186">
        <v>55.570193939393931</v>
      </c>
      <c r="K969" s="186">
        <v>25.039563636363638</v>
      </c>
      <c r="L969" s="186">
        <v>0.99805151515151502</v>
      </c>
      <c r="M969" s="186">
        <v>-8.734963636363636</v>
      </c>
      <c r="N969" s="186">
        <v>2.8971545454545451</v>
      </c>
      <c r="O969" s="186">
        <v>15.443378787878787</v>
      </c>
      <c r="P969" s="186">
        <v>9.8681363636363617</v>
      </c>
      <c r="Q969" s="186">
        <v>6.1756696969696963</v>
      </c>
      <c r="R969" s="186">
        <v>22.981724242424239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86.151799999999994</v>
      </c>
      <c r="G970" s="186">
        <v>86.151799999999994</v>
      </c>
      <c r="H970" s="186">
        <v>45.766100000000002</v>
      </c>
      <c r="I970" s="186">
        <v>42.397399999999998</v>
      </c>
      <c r="J970" s="186">
        <v>53.929699999999997</v>
      </c>
      <c r="K970" s="186">
        <v>22.252099999999999</v>
      </c>
      <c r="L970" s="186">
        <v>-0.15160000000000001</v>
      </c>
      <c r="M970" s="186">
        <v>-8.3887</v>
      </c>
      <c r="N970" s="186">
        <v>3.4554999999999998</v>
      </c>
      <c r="O970" s="186">
        <v>15.1311</v>
      </c>
      <c r="P970" s="186">
        <v>9.8651</v>
      </c>
      <c r="Q970" s="186">
        <v>4.7096999999999998</v>
      </c>
      <c r="R970" s="186">
        <v>22.343499999999999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44347</v>
      </c>
      <c r="E973" s="184">
        <v>694.689723249282</v>
      </c>
      <c r="F973" s="184">
        <v>0.7329</v>
      </c>
      <c r="G973" s="184">
        <v>0.7329</v>
      </c>
      <c r="H973" s="184">
        <v>1.6073</v>
      </c>
      <c r="I973" s="184">
        <v>4.5380000000000003</v>
      </c>
      <c r="J973" s="184">
        <v>4.1825000000000001</v>
      </c>
      <c r="K973" s="184">
        <v>7.1741000000000001</v>
      </c>
      <c r="L973" s="184">
        <v>22.803699999999999</v>
      </c>
      <c r="M973" s="184">
        <v>44.891399999999997</v>
      </c>
      <c r="N973" s="184">
        <v>73.542299999999997</v>
      </c>
      <c r="O973" s="184">
        <v>11.313700000000001</v>
      </c>
      <c r="P973" s="184">
        <v>13.9123</v>
      </c>
      <c r="Q973" s="184">
        <v>17.787700000000001</v>
      </c>
      <c r="R973" s="184">
        <v>17.7181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44347</v>
      </c>
      <c r="E974" s="184">
        <v>618.99</v>
      </c>
      <c r="F974" s="184">
        <v>0.74050000000000005</v>
      </c>
      <c r="G974" s="184">
        <v>0.74050000000000005</v>
      </c>
      <c r="H974" s="184">
        <v>1.6236999999999999</v>
      </c>
      <c r="I974" s="184">
        <v>4.5715000000000003</v>
      </c>
      <c r="J974" s="184">
        <v>4.2614999999999998</v>
      </c>
      <c r="K974" s="184">
        <v>7.4095000000000004</v>
      </c>
      <c r="L974" s="184">
        <v>23.346599999999999</v>
      </c>
      <c r="M974" s="184">
        <v>45.867800000000003</v>
      </c>
      <c r="N974" s="184">
        <v>75.152799999999999</v>
      </c>
      <c r="O974" s="184">
        <v>12.350899999999999</v>
      </c>
      <c r="P974" s="184">
        <v>15.116099999999999</v>
      </c>
      <c r="Q974" s="184">
        <v>17.112500000000001</v>
      </c>
      <c r="R974" s="184">
        <v>18.795300000000001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44347</v>
      </c>
      <c r="E975" s="184">
        <v>687.71630424546402</v>
      </c>
      <c r="F975" s="184">
        <v>0.72989999999999999</v>
      </c>
      <c r="G975" s="184">
        <v>0.72989999999999999</v>
      </c>
      <c r="H975" s="184">
        <v>1.6040000000000001</v>
      </c>
      <c r="I975" s="184">
        <v>4.5359999999999996</v>
      </c>
      <c r="J975" s="184">
        <v>4.1883999999999997</v>
      </c>
      <c r="K975" s="184">
        <v>7.1745999999999999</v>
      </c>
      <c r="L975" s="184">
        <v>22.8096</v>
      </c>
      <c r="M975" s="184">
        <v>44.9</v>
      </c>
      <c r="N975" s="184">
        <v>73.541600000000003</v>
      </c>
      <c r="O975" s="184">
        <v>10.755800000000001</v>
      </c>
      <c r="P975" s="184">
        <v>13.585100000000001</v>
      </c>
      <c r="Q975" s="184">
        <v>17.465599999999998</v>
      </c>
      <c r="R975" s="184">
        <v>17.238299999999999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44347</v>
      </c>
      <c r="E976" s="184">
        <v>295.91555261002298</v>
      </c>
      <c r="F976" s="184">
        <v>0.74319999999999997</v>
      </c>
      <c r="G976" s="184">
        <v>0.74319999999999997</v>
      </c>
      <c r="H976" s="184">
        <v>1.6233</v>
      </c>
      <c r="I976" s="184">
        <v>4.5739000000000001</v>
      </c>
      <c r="J976" s="184">
        <v>4.2636000000000003</v>
      </c>
      <c r="K976" s="184">
        <v>7.4119999999999999</v>
      </c>
      <c r="L976" s="184">
        <v>23.350300000000001</v>
      </c>
      <c r="M976" s="184">
        <v>45.873600000000003</v>
      </c>
      <c r="N976" s="184">
        <v>75.155199999999994</v>
      </c>
      <c r="O976" s="184">
        <v>12.0922</v>
      </c>
      <c r="P976" s="184">
        <v>14.9793</v>
      </c>
      <c r="Q976" s="184">
        <v>17.0137</v>
      </c>
      <c r="R976" s="184">
        <v>18.797799999999999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44347</v>
      </c>
      <c r="E977" s="184">
        <v>18.02</v>
      </c>
      <c r="F977" s="184">
        <v>0.2782</v>
      </c>
      <c r="G977" s="184">
        <v>0.2782</v>
      </c>
      <c r="H977" s="184">
        <v>1.8654999999999999</v>
      </c>
      <c r="I977" s="184">
        <v>3.0891999999999999</v>
      </c>
      <c r="J977" s="184">
        <v>4.2221000000000002</v>
      </c>
      <c r="K977" s="184">
        <v>9.5441000000000003</v>
      </c>
      <c r="L977" s="184">
        <v>23.678799999999999</v>
      </c>
      <c r="M977" s="184">
        <v>40.233499999999999</v>
      </c>
      <c r="N977" s="184">
        <v>67.1614</v>
      </c>
      <c r="O977" s="184"/>
      <c r="P977" s="184"/>
      <c r="Q977" s="184">
        <v>25.3306</v>
      </c>
      <c r="R977" s="184">
        <v>27.9483</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44347</v>
      </c>
      <c r="E978" s="184">
        <v>17.22</v>
      </c>
      <c r="F978" s="184">
        <v>0.23280000000000001</v>
      </c>
      <c r="G978" s="184">
        <v>0.23280000000000001</v>
      </c>
      <c r="H978" s="184">
        <v>1.7729999999999999</v>
      </c>
      <c r="I978" s="184">
        <v>2.9904000000000002</v>
      </c>
      <c r="J978" s="184">
        <v>4.0483000000000002</v>
      </c>
      <c r="K978" s="184">
        <v>9.0564</v>
      </c>
      <c r="L978" s="184">
        <v>22.6496</v>
      </c>
      <c r="M978" s="184">
        <v>38.535800000000002</v>
      </c>
      <c r="N978" s="184">
        <v>64.627200000000002</v>
      </c>
      <c r="O978" s="184"/>
      <c r="P978" s="184"/>
      <c r="Q978" s="184">
        <v>23.167400000000001</v>
      </c>
      <c r="R978" s="184">
        <v>25.8245</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44347</v>
      </c>
      <c r="E979" s="184">
        <v>13.72</v>
      </c>
      <c r="F979" s="184">
        <v>0.95660000000000001</v>
      </c>
      <c r="G979" s="184">
        <v>0.95660000000000001</v>
      </c>
      <c r="H979" s="184">
        <v>1.7804</v>
      </c>
      <c r="I979" s="184">
        <v>3.6254</v>
      </c>
      <c r="J979" s="184">
        <v>5.1341000000000001</v>
      </c>
      <c r="K979" s="184">
        <v>7.0202999999999998</v>
      </c>
      <c r="L979" s="184">
        <v>22.719100000000001</v>
      </c>
      <c r="M979" s="184"/>
      <c r="N979" s="184"/>
      <c r="O979" s="184"/>
      <c r="P979" s="184"/>
      <c r="Q979" s="184">
        <v>37.200000000000003</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44347</v>
      </c>
      <c r="E980" s="184">
        <v>13.52</v>
      </c>
      <c r="F980" s="184">
        <v>0.97089999999999999</v>
      </c>
      <c r="G980" s="184">
        <v>0.97089999999999999</v>
      </c>
      <c r="H980" s="184">
        <v>1.7305999999999999</v>
      </c>
      <c r="I980" s="184">
        <v>3.5222000000000002</v>
      </c>
      <c r="J980" s="184">
        <v>4.9688999999999997</v>
      </c>
      <c r="K980" s="184">
        <v>6.5406000000000004</v>
      </c>
      <c r="L980" s="184">
        <v>21.473500000000001</v>
      </c>
      <c r="M980" s="184"/>
      <c r="N980" s="184"/>
      <c r="O980" s="184"/>
      <c r="P980" s="184"/>
      <c r="Q980" s="184">
        <v>35.200000000000003</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44347</v>
      </c>
      <c r="E981" s="184">
        <v>53.16</v>
      </c>
      <c r="F981" s="184">
        <v>1.0069999999999999</v>
      </c>
      <c r="G981" s="184">
        <v>1.0069999999999999</v>
      </c>
      <c r="H981" s="184">
        <v>2.4277000000000002</v>
      </c>
      <c r="I981" s="184">
        <v>4.7281000000000004</v>
      </c>
      <c r="J981" s="184">
        <v>7.7422000000000004</v>
      </c>
      <c r="K981" s="184">
        <v>12.4841</v>
      </c>
      <c r="L981" s="184">
        <v>23.255299999999998</v>
      </c>
      <c r="M981" s="184">
        <v>41.949300000000001</v>
      </c>
      <c r="N981" s="184">
        <v>65.247100000000003</v>
      </c>
      <c r="O981" s="184">
        <v>9.6983999999999995</v>
      </c>
      <c r="P981" s="184">
        <v>13.5349</v>
      </c>
      <c r="Q981" s="184">
        <v>13.4055</v>
      </c>
      <c r="R981" s="184">
        <v>19.883600000000001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44347</v>
      </c>
      <c r="E982" s="184">
        <v>48.32</v>
      </c>
      <c r="F982" s="184">
        <v>0.98219999999999996</v>
      </c>
      <c r="G982" s="184">
        <v>0.98219999999999996</v>
      </c>
      <c r="H982" s="184">
        <v>2.3946000000000001</v>
      </c>
      <c r="I982" s="184">
        <v>4.7020999999999997</v>
      </c>
      <c r="J982" s="184">
        <v>7.6409000000000002</v>
      </c>
      <c r="K982" s="184">
        <v>12.163399999999999</v>
      </c>
      <c r="L982" s="184">
        <v>22.577400000000001</v>
      </c>
      <c r="M982" s="184">
        <v>40.792499999999997</v>
      </c>
      <c r="N982" s="184">
        <v>63.408900000000003</v>
      </c>
      <c r="O982" s="184">
        <v>8.4062000000000001</v>
      </c>
      <c r="P982" s="184">
        <v>12.1967</v>
      </c>
      <c r="Q982" s="184">
        <v>13.2987</v>
      </c>
      <c r="R982" s="184">
        <v>18.490400000000001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44347</v>
      </c>
      <c r="E983" s="184">
        <v>150.57</v>
      </c>
      <c r="F983" s="184">
        <v>1.0129999999999999</v>
      </c>
      <c r="G983" s="184">
        <v>1.0129999999999999</v>
      </c>
      <c r="H983" s="184">
        <v>1.3392999999999999</v>
      </c>
      <c r="I983" s="184">
        <v>4.1863000000000001</v>
      </c>
      <c r="J983" s="184">
        <v>5.8190999999999997</v>
      </c>
      <c r="K983" s="184">
        <v>7.5423</v>
      </c>
      <c r="L983" s="184">
        <v>21.525400000000001</v>
      </c>
      <c r="M983" s="184">
        <v>40.522599999999997</v>
      </c>
      <c r="N983" s="184">
        <v>69.732799999999997</v>
      </c>
      <c r="O983" s="184">
        <v>14.9785</v>
      </c>
      <c r="P983" s="184">
        <v>19.4101</v>
      </c>
      <c r="Q983" s="184">
        <v>22.265499999999999</v>
      </c>
      <c r="R983" s="184">
        <v>21.204899999999999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44347</v>
      </c>
      <c r="E984" s="184">
        <v>137.65</v>
      </c>
      <c r="F984" s="184">
        <v>0.99790000000000001</v>
      </c>
      <c r="G984" s="184">
        <v>0.99790000000000001</v>
      </c>
      <c r="H984" s="184">
        <v>1.3101</v>
      </c>
      <c r="I984" s="184">
        <v>4.1383000000000001</v>
      </c>
      <c r="J984" s="184">
        <v>5.7057000000000002</v>
      </c>
      <c r="K984" s="184">
        <v>7.2123999999999997</v>
      </c>
      <c r="L984" s="184">
        <v>20.788</v>
      </c>
      <c r="M984" s="184">
        <v>39.279600000000002</v>
      </c>
      <c r="N984" s="184">
        <v>67.722700000000003</v>
      </c>
      <c r="O984" s="184">
        <v>13.6532</v>
      </c>
      <c r="P984" s="184">
        <v>17.969000000000001</v>
      </c>
      <c r="Q984" s="184">
        <v>17.530999999999999</v>
      </c>
      <c r="R984" s="184">
        <v>19.776499999999999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44347</v>
      </c>
      <c r="E985" s="184">
        <v>137.65</v>
      </c>
      <c r="F985" s="184">
        <v>0.99790000000000001</v>
      </c>
      <c r="G985" s="184">
        <v>0.99790000000000001</v>
      </c>
      <c r="H985" s="184">
        <v>1.3101</v>
      </c>
      <c r="I985" s="184">
        <v>4.1383000000000001</v>
      </c>
      <c r="J985" s="184">
        <v>5.7057000000000002</v>
      </c>
      <c r="K985" s="184">
        <v>7.2123999999999997</v>
      </c>
      <c r="L985" s="184">
        <v>20.788</v>
      </c>
      <c r="M985" s="184">
        <v>39.279600000000002</v>
      </c>
      <c r="N985" s="184">
        <v>67.722700000000003</v>
      </c>
      <c r="O985" s="184">
        <v>13.6532</v>
      </c>
      <c r="P985" s="184">
        <v>17.969000000000001</v>
      </c>
      <c r="Q985" s="184">
        <v>17.530999999999999</v>
      </c>
      <c r="R985" s="184">
        <v>19.776499999999999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44347</v>
      </c>
      <c r="E986" s="184">
        <v>346.75400000000002</v>
      </c>
      <c r="F986" s="184">
        <v>0.98960000000000004</v>
      </c>
      <c r="G986" s="184">
        <v>0.98960000000000004</v>
      </c>
      <c r="H986" s="184">
        <v>1.25</v>
      </c>
      <c r="I986" s="184">
        <v>4.1174999999999997</v>
      </c>
      <c r="J986" s="184">
        <v>7.782</v>
      </c>
      <c r="K986" s="184">
        <v>11.1441</v>
      </c>
      <c r="L986" s="184">
        <v>28.676200000000001</v>
      </c>
      <c r="M986" s="184">
        <v>45.911999999999999</v>
      </c>
      <c r="N986" s="184">
        <v>74.021799999999999</v>
      </c>
      <c r="O986" s="184">
        <v>15.4002</v>
      </c>
      <c r="P986" s="184">
        <v>17.342600000000001</v>
      </c>
      <c r="Q986" s="184">
        <v>17.285599999999999</v>
      </c>
      <c r="R986" s="184">
        <v>21.092199999999998</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44347</v>
      </c>
      <c r="E987" s="184">
        <v>323.15899999999999</v>
      </c>
      <c r="F987" s="184">
        <v>0.98150000000000004</v>
      </c>
      <c r="G987" s="184">
        <v>0.98150000000000004</v>
      </c>
      <c r="H987" s="184">
        <v>1.2307999999999999</v>
      </c>
      <c r="I987" s="184">
        <v>4.0776000000000003</v>
      </c>
      <c r="J987" s="184">
        <v>7.6931000000000003</v>
      </c>
      <c r="K987" s="184">
        <v>10.8683</v>
      </c>
      <c r="L987" s="184">
        <v>28.051200000000001</v>
      </c>
      <c r="M987" s="184">
        <v>44.879899999999999</v>
      </c>
      <c r="N987" s="184">
        <v>72.361599999999996</v>
      </c>
      <c r="O987" s="184">
        <v>14.286799999999999</v>
      </c>
      <c r="P987" s="184">
        <v>16.160699999999999</v>
      </c>
      <c r="Q987" s="184">
        <v>17.947800000000001</v>
      </c>
      <c r="R987" s="184">
        <v>19.9511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44347</v>
      </c>
      <c r="E988" s="184">
        <v>50.161000000000001</v>
      </c>
      <c r="F988" s="184">
        <v>0.77139999999999997</v>
      </c>
      <c r="G988" s="184">
        <v>0.77139999999999997</v>
      </c>
      <c r="H988" s="184">
        <v>1.0394000000000001</v>
      </c>
      <c r="I988" s="184">
        <v>4.0381999999999998</v>
      </c>
      <c r="J988" s="184">
        <v>6.4875999999999996</v>
      </c>
      <c r="K988" s="184">
        <v>7.1679000000000004</v>
      </c>
      <c r="L988" s="184">
        <v>25.830300000000001</v>
      </c>
      <c r="M988" s="184">
        <v>43.855600000000003</v>
      </c>
      <c r="N988" s="184">
        <v>70.083399999999997</v>
      </c>
      <c r="O988" s="184">
        <v>15.590400000000001</v>
      </c>
      <c r="P988" s="184">
        <v>16.482500000000002</v>
      </c>
      <c r="Q988" s="184">
        <v>16.0898</v>
      </c>
      <c r="R988" s="184">
        <v>21.204699999999999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44347</v>
      </c>
      <c r="E989" s="184">
        <v>45.445</v>
      </c>
      <c r="F989" s="184">
        <v>0.75829999999999997</v>
      </c>
      <c r="G989" s="184">
        <v>0.75829999999999997</v>
      </c>
      <c r="H989" s="184">
        <v>1.0113000000000001</v>
      </c>
      <c r="I989" s="184">
        <v>3.9765000000000001</v>
      </c>
      <c r="J989" s="184">
        <v>6.3464</v>
      </c>
      <c r="K989" s="184">
        <v>6.7409999999999997</v>
      </c>
      <c r="L989" s="184">
        <v>24.8489</v>
      </c>
      <c r="M989" s="184">
        <v>42.233400000000003</v>
      </c>
      <c r="N989" s="184">
        <v>67.489800000000002</v>
      </c>
      <c r="O989" s="184">
        <v>13.8704</v>
      </c>
      <c r="P989" s="184">
        <v>15.087300000000001</v>
      </c>
      <c r="Q989" s="184">
        <v>11.4437</v>
      </c>
      <c r="R989" s="184">
        <v>19.341100000000001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44347</v>
      </c>
      <c r="E990" s="184">
        <v>106.8329</v>
      </c>
      <c r="F990" s="184">
        <v>0.89590000000000003</v>
      </c>
      <c r="G990" s="184">
        <v>0.89590000000000003</v>
      </c>
      <c r="H990" s="184">
        <v>1.5608</v>
      </c>
      <c r="I990" s="184">
        <v>4.8411999999999997</v>
      </c>
      <c r="J990" s="184">
        <v>7.4523000000000001</v>
      </c>
      <c r="K990" s="184">
        <v>7.6478999999999999</v>
      </c>
      <c r="L990" s="184">
        <v>27.019300000000001</v>
      </c>
      <c r="M990" s="184">
        <v>48.010399999999997</v>
      </c>
      <c r="N990" s="184">
        <v>82.423599999999993</v>
      </c>
      <c r="O990" s="184">
        <v>9.7238000000000007</v>
      </c>
      <c r="P990" s="184">
        <v>11.3241</v>
      </c>
      <c r="Q990" s="184">
        <v>15.6846</v>
      </c>
      <c r="R990" s="184">
        <v>14.8462</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44347</v>
      </c>
      <c r="E991" s="184">
        <v>113.8524</v>
      </c>
      <c r="F991" s="184">
        <v>0.90159999999999996</v>
      </c>
      <c r="G991" s="184">
        <v>0.90159999999999996</v>
      </c>
      <c r="H991" s="184">
        <v>1.5746</v>
      </c>
      <c r="I991" s="184">
        <v>4.8696999999999999</v>
      </c>
      <c r="J991" s="184">
        <v>7.5166000000000004</v>
      </c>
      <c r="K991" s="184">
        <v>7.8493000000000004</v>
      </c>
      <c r="L991" s="184">
        <v>27.509599999999999</v>
      </c>
      <c r="M991" s="184">
        <v>48.898299999999999</v>
      </c>
      <c r="N991" s="184">
        <v>83.993799999999993</v>
      </c>
      <c r="O991" s="184">
        <v>10.6191</v>
      </c>
      <c r="P991" s="184">
        <v>12.226100000000001</v>
      </c>
      <c r="Q991" s="184">
        <v>14.779299999999999</v>
      </c>
      <c r="R991" s="184">
        <v>15.8347</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44347</v>
      </c>
      <c r="E992" s="184">
        <v>161.38200000000001</v>
      </c>
      <c r="F992" s="184">
        <v>0.87949999999999995</v>
      </c>
      <c r="G992" s="184">
        <v>0.87949999999999995</v>
      </c>
      <c r="H992" s="184">
        <v>1.7098</v>
      </c>
      <c r="I992" s="184">
        <v>4.1208</v>
      </c>
      <c r="J992" s="184">
        <v>7.5658000000000003</v>
      </c>
      <c r="K992" s="184">
        <v>8.7407000000000004</v>
      </c>
      <c r="L992" s="184">
        <v>31.218699999999998</v>
      </c>
      <c r="M992" s="184">
        <v>45.6858</v>
      </c>
      <c r="N992" s="184">
        <v>79.267499999999998</v>
      </c>
      <c r="O992" s="184">
        <v>13.1533</v>
      </c>
      <c r="P992" s="184">
        <v>13.218299999999999</v>
      </c>
      <c r="Q992" s="184">
        <v>11.0242</v>
      </c>
      <c r="R992" s="184">
        <v>17.3491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44347</v>
      </c>
      <c r="E993" s="184">
        <v>213.674934202739</v>
      </c>
      <c r="F993" s="184">
        <v>0.87360000000000004</v>
      </c>
      <c r="G993" s="184">
        <v>0.87360000000000004</v>
      </c>
      <c r="H993" s="184">
        <v>1.6973</v>
      </c>
      <c r="I993" s="184">
        <v>4.0937999999999999</v>
      </c>
      <c r="J993" s="184">
        <v>7.4957000000000003</v>
      </c>
      <c r="K993" s="184">
        <v>8.5266000000000002</v>
      </c>
      <c r="L993" s="184">
        <v>30.805299999999999</v>
      </c>
      <c r="M993" s="184">
        <v>45.108699999999999</v>
      </c>
      <c r="N993" s="184">
        <v>78.411500000000004</v>
      </c>
      <c r="O993" s="184">
        <v>12.8368</v>
      </c>
      <c r="P993" s="184">
        <v>12.9765</v>
      </c>
      <c r="Q993" s="184">
        <v>11.869400000000001</v>
      </c>
      <c r="R993" s="184">
        <v>16.933900000000001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44347</v>
      </c>
      <c r="E994" s="184">
        <v>14.348599999999999</v>
      </c>
      <c r="F994" s="184">
        <v>0.73429999999999995</v>
      </c>
      <c r="G994" s="184">
        <v>0.73429999999999995</v>
      </c>
      <c r="H994" s="184">
        <v>1.2767999999999999</v>
      </c>
      <c r="I994" s="184">
        <v>4.3480999999999996</v>
      </c>
      <c r="J994" s="184">
        <v>6.4490999999999996</v>
      </c>
      <c r="K994" s="184">
        <v>8.0150000000000006</v>
      </c>
      <c r="L994" s="184">
        <v>23.395900000000001</v>
      </c>
      <c r="M994" s="184">
        <v>43.2682</v>
      </c>
      <c r="N994" s="184">
        <v>67.894499999999994</v>
      </c>
      <c r="O994" s="184"/>
      <c r="P994" s="184"/>
      <c r="Q994" s="184">
        <v>18.0305</v>
      </c>
      <c r="R994" s="184">
        <v>19.2729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44347</v>
      </c>
      <c r="E995" s="184">
        <v>13.8443</v>
      </c>
      <c r="F995" s="184">
        <v>0.72099999999999997</v>
      </c>
      <c r="G995" s="184">
        <v>0.72099999999999997</v>
      </c>
      <c r="H995" s="184">
        <v>1.2446999999999999</v>
      </c>
      <c r="I995" s="184">
        <v>4.2807000000000004</v>
      </c>
      <c r="J995" s="184">
        <v>6.2976000000000001</v>
      </c>
      <c r="K995" s="184">
        <v>7.5411000000000001</v>
      </c>
      <c r="L995" s="184">
        <v>22.340499999999999</v>
      </c>
      <c r="M995" s="184">
        <v>41.470500000000001</v>
      </c>
      <c r="N995" s="184">
        <v>65.084299999999999</v>
      </c>
      <c r="O995" s="184"/>
      <c r="P995" s="184"/>
      <c r="Q995" s="184">
        <v>16.107500000000002</v>
      </c>
      <c r="R995" s="184">
        <v>17.316800000000001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44347</v>
      </c>
      <c r="E996" s="184">
        <v>441.5</v>
      </c>
      <c r="F996" s="184">
        <v>0.8175</v>
      </c>
      <c r="G996" s="184">
        <v>0.8175</v>
      </c>
      <c r="H996" s="184">
        <v>0.92349999999999999</v>
      </c>
      <c r="I996" s="184">
        <v>3.0819999999999999</v>
      </c>
      <c r="J996" s="184">
        <v>6.7999000000000001</v>
      </c>
      <c r="K996" s="184">
        <v>7.0381</v>
      </c>
      <c r="L996" s="184">
        <v>27.538499999999999</v>
      </c>
      <c r="M996" s="184">
        <v>41.8292</v>
      </c>
      <c r="N996" s="184">
        <v>68.498599999999996</v>
      </c>
      <c r="O996" s="184">
        <v>11.6922</v>
      </c>
      <c r="P996" s="184">
        <v>13.531499999999999</v>
      </c>
      <c r="Q996" s="184">
        <v>17.978000000000002</v>
      </c>
      <c r="R996" s="184">
        <v>15.304</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44347</v>
      </c>
      <c r="E997" s="184">
        <v>476.13</v>
      </c>
      <c r="F997" s="184">
        <v>0.8216</v>
      </c>
      <c r="G997" s="184">
        <v>0.8216</v>
      </c>
      <c r="H997" s="184">
        <v>0.93700000000000006</v>
      </c>
      <c r="I997" s="184">
        <v>3.1097999999999999</v>
      </c>
      <c r="J997" s="184">
        <v>6.8634000000000004</v>
      </c>
      <c r="K997" s="184">
        <v>7.2122999999999999</v>
      </c>
      <c r="L997" s="184">
        <v>28.012599999999999</v>
      </c>
      <c r="M997" s="184">
        <v>42.630800000000001</v>
      </c>
      <c r="N997" s="184">
        <v>69.816000000000003</v>
      </c>
      <c r="O997" s="184">
        <v>12.6341</v>
      </c>
      <c r="P997" s="184">
        <v>14.663</v>
      </c>
      <c r="Q997" s="184">
        <v>14.3256</v>
      </c>
      <c r="R997" s="184">
        <v>16.185199999999998</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44347</v>
      </c>
      <c r="E998" s="184">
        <v>68.22</v>
      </c>
      <c r="F998" s="184">
        <v>0.72350000000000003</v>
      </c>
      <c r="G998" s="184">
        <v>0.72350000000000003</v>
      </c>
      <c r="H998" s="184">
        <v>1.6539999999999999</v>
      </c>
      <c r="I998" s="184">
        <v>4.9538000000000002</v>
      </c>
      <c r="J998" s="184">
        <v>7.4330999999999996</v>
      </c>
      <c r="K998" s="184">
        <v>10.156599999999999</v>
      </c>
      <c r="L998" s="184">
        <v>25.751200000000001</v>
      </c>
      <c r="M998" s="184">
        <v>43.924100000000003</v>
      </c>
      <c r="N998" s="184">
        <v>75.688900000000004</v>
      </c>
      <c r="O998" s="184">
        <v>11.953200000000001</v>
      </c>
      <c r="P998" s="184">
        <v>15.7659</v>
      </c>
      <c r="Q998" s="184">
        <v>13.9054</v>
      </c>
      <c r="R998" s="184">
        <v>17.299299999999999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44347</v>
      </c>
      <c r="E999" s="184">
        <v>61.45</v>
      </c>
      <c r="F999" s="184">
        <v>0.70469999999999999</v>
      </c>
      <c r="G999" s="184">
        <v>0.70469999999999999</v>
      </c>
      <c r="H999" s="184">
        <v>1.6374</v>
      </c>
      <c r="I999" s="184">
        <v>4.8993000000000002</v>
      </c>
      <c r="J999" s="184">
        <v>7.3361999999999998</v>
      </c>
      <c r="K999" s="184">
        <v>9.8106000000000009</v>
      </c>
      <c r="L999" s="184">
        <v>25</v>
      </c>
      <c r="M999" s="184">
        <v>42.641599999999997</v>
      </c>
      <c r="N999" s="184">
        <v>73.587599999999995</v>
      </c>
      <c r="O999" s="184">
        <v>10.601699999999999</v>
      </c>
      <c r="P999" s="184">
        <v>14.176399999999999</v>
      </c>
      <c r="Q999" s="184">
        <v>12.162100000000001</v>
      </c>
      <c r="R999" s="184">
        <v>15.8971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44347</v>
      </c>
      <c r="E1000" s="184">
        <v>46.04</v>
      </c>
      <c r="F1000" s="184">
        <v>0.85429999999999995</v>
      </c>
      <c r="G1000" s="184">
        <v>0.85429999999999995</v>
      </c>
      <c r="H1000" s="184">
        <v>1.7009000000000001</v>
      </c>
      <c r="I1000" s="184">
        <v>5.0422000000000002</v>
      </c>
      <c r="J1000" s="184">
        <v>5.9120999999999997</v>
      </c>
      <c r="K1000" s="184">
        <v>5.2102000000000004</v>
      </c>
      <c r="L1000" s="184">
        <v>19.958300000000001</v>
      </c>
      <c r="M1000" s="184">
        <v>35.054299999999998</v>
      </c>
      <c r="N1000" s="184">
        <v>56.279699999999998</v>
      </c>
      <c r="O1000" s="184">
        <v>11.593299999999999</v>
      </c>
      <c r="P1000" s="184">
        <v>14.771599999999999</v>
      </c>
      <c r="Q1000" s="184">
        <v>11.6829</v>
      </c>
      <c r="R1000" s="184">
        <v>15.4473</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44347</v>
      </c>
      <c r="E1001" s="184">
        <v>51.82</v>
      </c>
      <c r="F1001" s="184">
        <v>0.85640000000000005</v>
      </c>
      <c r="G1001" s="184">
        <v>0.85640000000000005</v>
      </c>
      <c r="H1001" s="184">
        <v>1.7275</v>
      </c>
      <c r="I1001" s="184">
        <v>5.1116000000000001</v>
      </c>
      <c r="J1001" s="184">
        <v>6.0364000000000004</v>
      </c>
      <c r="K1001" s="184">
        <v>5.6041999999999996</v>
      </c>
      <c r="L1001" s="184">
        <v>20.820699999999999</v>
      </c>
      <c r="M1001" s="184">
        <v>36.476199999999999</v>
      </c>
      <c r="N1001" s="184">
        <v>58.4709</v>
      </c>
      <c r="O1001" s="184">
        <v>12.981</v>
      </c>
      <c r="P1001" s="184">
        <v>16.410599999999999</v>
      </c>
      <c r="Q1001" s="184">
        <v>17.0639</v>
      </c>
      <c r="R1001" s="184">
        <v>16.8443</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44347</v>
      </c>
      <c r="E1002" s="184">
        <v>172.50700000000001</v>
      </c>
      <c r="F1002" s="184">
        <v>0.72640000000000005</v>
      </c>
      <c r="G1002" s="184">
        <v>0.72640000000000005</v>
      </c>
      <c r="H1002" s="184">
        <v>1.7403999999999999</v>
      </c>
      <c r="I1002" s="184">
        <v>3.8578999999999999</v>
      </c>
      <c r="J1002" s="184">
        <v>4.907</v>
      </c>
      <c r="K1002" s="184">
        <v>8.0235000000000003</v>
      </c>
      <c r="L1002" s="184">
        <v>21.354800000000001</v>
      </c>
      <c r="M1002" s="184">
        <v>39.785899999999998</v>
      </c>
      <c r="N1002" s="184">
        <v>62.4268</v>
      </c>
      <c r="O1002" s="184">
        <v>14.780200000000001</v>
      </c>
      <c r="P1002" s="184">
        <v>15.973000000000001</v>
      </c>
      <c r="Q1002" s="184">
        <v>18.552</v>
      </c>
      <c r="R1002" s="184">
        <v>18.2897</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44347</v>
      </c>
      <c r="E1003" s="184">
        <v>188.792</v>
      </c>
      <c r="F1003" s="184">
        <v>0.73629999999999995</v>
      </c>
      <c r="G1003" s="184">
        <v>0.73629999999999995</v>
      </c>
      <c r="H1003" s="184">
        <v>1.7637</v>
      </c>
      <c r="I1003" s="184">
        <v>3.9054000000000002</v>
      </c>
      <c r="J1003" s="184">
        <v>5.0128000000000004</v>
      </c>
      <c r="K1003" s="184">
        <v>8.3635000000000002</v>
      </c>
      <c r="L1003" s="184">
        <v>22.1006</v>
      </c>
      <c r="M1003" s="184">
        <v>41.0411</v>
      </c>
      <c r="N1003" s="184">
        <v>64.384200000000007</v>
      </c>
      <c r="O1003" s="184">
        <v>16.055299999999999</v>
      </c>
      <c r="P1003" s="184">
        <v>17.381399999999999</v>
      </c>
      <c r="Q1003" s="184">
        <v>16.891400000000001</v>
      </c>
      <c r="R1003" s="184">
        <v>19.631799999999998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44347</v>
      </c>
      <c r="E1004" s="184">
        <v>65.094999999999999</v>
      </c>
      <c r="F1004" s="184">
        <v>0.73660000000000003</v>
      </c>
      <c r="G1004" s="184">
        <v>0.73660000000000003</v>
      </c>
      <c r="H1004" s="184">
        <v>1.7014</v>
      </c>
      <c r="I1004" s="184">
        <v>3.2696999999999998</v>
      </c>
      <c r="J1004" s="184">
        <v>5.1513999999999998</v>
      </c>
      <c r="K1004" s="184">
        <v>8.6509999999999998</v>
      </c>
      <c r="L1004" s="184">
        <v>17.491499999999998</v>
      </c>
      <c r="M1004" s="184">
        <v>30.5215</v>
      </c>
      <c r="N1004" s="184">
        <v>52.794400000000003</v>
      </c>
      <c r="O1004" s="184">
        <v>8.1645000000000003</v>
      </c>
      <c r="P1004" s="184">
        <v>13.087300000000001</v>
      </c>
      <c r="Q1004" s="184">
        <v>14.0457</v>
      </c>
      <c r="R1004" s="184">
        <v>14.1783</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44347</v>
      </c>
      <c r="E1005" s="184">
        <v>61.045000000000002</v>
      </c>
      <c r="F1005" s="184">
        <v>0.72929999999999995</v>
      </c>
      <c r="G1005" s="184">
        <v>0.72929999999999995</v>
      </c>
      <c r="H1005" s="184">
        <v>1.6839999999999999</v>
      </c>
      <c r="I1005" s="184">
        <v>3.2351000000000001</v>
      </c>
      <c r="J1005" s="184">
        <v>5.0707000000000004</v>
      </c>
      <c r="K1005" s="184">
        <v>8.4030000000000005</v>
      </c>
      <c r="L1005" s="184">
        <v>16.9803</v>
      </c>
      <c r="M1005" s="184">
        <v>29.675999999999998</v>
      </c>
      <c r="N1005" s="184">
        <v>51.453899999999997</v>
      </c>
      <c r="O1005" s="184">
        <v>7.2556000000000003</v>
      </c>
      <c r="P1005" s="184">
        <v>12.1648</v>
      </c>
      <c r="Q1005" s="184">
        <v>12.785299999999999</v>
      </c>
      <c r="R1005" s="184">
        <v>13.211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44347</v>
      </c>
      <c r="E1006" s="184">
        <v>22.3155</v>
      </c>
      <c r="F1006" s="184">
        <v>0.83279999999999998</v>
      </c>
      <c r="G1006" s="184">
        <v>0.83279999999999998</v>
      </c>
      <c r="H1006" s="184">
        <v>1.8605</v>
      </c>
      <c r="I1006" s="184">
        <v>4.5339999999999998</v>
      </c>
      <c r="J1006" s="184">
        <v>5.2241</v>
      </c>
      <c r="K1006" s="184">
        <v>8.2383000000000006</v>
      </c>
      <c r="L1006" s="184">
        <v>19.558599999999998</v>
      </c>
      <c r="M1006" s="184">
        <v>37.250999999999998</v>
      </c>
      <c r="N1006" s="184">
        <v>63.506300000000003</v>
      </c>
      <c r="O1006" s="184">
        <v>13.228999999999999</v>
      </c>
      <c r="P1006" s="184">
        <v>17.7653</v>
      </c>
      <c r="Q1006" s="184">
        <v>13.6676</v>
      </c>
      <c r="R1006" s="184">
        <v>18.878399999999999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44347</v>
      </c>
      <c r="E1007" s="184">
        <v>20.535900000000002</v>
      </c>
      <c r="F1007" s="184">
        <v>0.81889999999999996</v>
      </c>
      <c r="G1007" s="184">
        <v>0.81889999999999996</v>
      </c>
      <c r="H1007" s="184">
        <v>1.8282</v>
      </c>
      <c r="I1007" s="184">
        <v>4.4675000000000002</v>
      </c>
      <c r="J1007" s="184">
        <v>5.0758000000000001</v>
      </c>
      <c r="K1007" s="184">
        <v>7.7778999999999998</v>
      </c>
      <c r="L1007" s="184">
        <v>18.592199999999998</v>
      </c>
      <c r="M1007" s="184">
        <v>35.636400000000002</v>
      </c>
      <c r="N1007" s="184">
        <v>60.899299999999997</v>
      </c>
      <c r="O1007" s="184">
        <v>11.628299999999999</v>
      </c>
      <c r="P1007" s="184">
        <v>16.04</v>
      </c>
      <c r="Q1007" s="184">
        <v>12.1699</v>
      </c>
      <c r="R1007" s="184">
        <v>17.091699999999999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44347</v>
      </c>
      <c r="E1008" s="184">
        <v>14.5534</v>
      </c>
      <c r="F1008" s="184">
        <v>0.68979999999999997</v>
      </c>
      <c r="G1008" s="184">
        <v>0.68979999999999997</v>
      </c>
      <c r="H1008" s="184">
        <v>1.3461000000000001</v>
      </c>
      <c r="I1008" s="184">
        <v>4.0644</v>
      </c>
      <c r="J1008" s="184">
        <v>7.4344999999999999</v>
      </c>
      <c r="K1008" s="184">
        <v>10.3734</v>
      </c>
      <c r="L1008" s="184">
        <v>30.655000000000001</v>
      </c>
      <c r="M1008" s="184">
        <v>47.121400000000001</v>
      </c>
      <c r="N1008" s="184">
        <v>71.944699999999997</v>
      </c>
      <c r="O1008" s="184"/>
      <c r="P1008" s="184"/>
      <c r="Q1008" s="184">
        <v>30.265699999999999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44347</v>
      </c>
      <c r="E1009" s="184">
        <v>14.1835</v>
      </c>
      <c r="F1009" s="184">
        <v>0.67359999999999998</v>
      </c>
      <c r="G1009" s="184">
        <v>0.67359999999999998</v>
      </c>
      <c r="H1009" s="184">
        <v>1.3078000000000001</v>
      </c>
      <c r="I1009" s="184">
        <v>3.9861</v>
      </c>
      <c r="J1009" s="184">
        <v>7.2573999999999996</v>
      </c>
      <c r="K1009" s="184">
        <v>9.8354999999999997</v>
      </c>
      <c r="L1009" s="184">
        <v>29.433900000000001</v>
      </c>
      <c r="M1009" s="184">
        <v>45.093800000000002</v>
      </c>
      <c r="N1009" s="184">
        <v>68.746700000000004</v>
      </c>
      <c r="O1009" s="184"/>
      <c r="P1009" s="184"/>
      <c r="Q1009" s="184">
        <v>27.9239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44347</v>
      </c>
      <c r="E1010" s="184">
        <v>91.697999999999993</v>
      </c>
      <c r="F1010" s="184">
        <v>0.60340000000000005</v>
      </c>
      <c r="G1010" s="184">
        <v>0.60340000000000005</v>
      </c>
      <c r="H1010" s="184">
        <v>1.1449</v>
      </c>
      <c r="I1010" s="184">
        <v>3.8965000000000001</v>
      </c>
      <c r="J1010" s="184">
        <v>6.6181000000000001</v>
      </c>
      <c r="K1010" s="184">
        <v>9.7956000000000003</v>
      </c>
      <c r="L1010" s="184">
        <v>28.263300000000001</v>
      </c>
      <c r="M1010" s="184">
        <v>47.561999999999998</v>
      </c>
      <c r="N1010" s="184">
        <v>81.447299999999998</v>
      </c>
      <c r="O1010" s="184">
        <v>20.892800000000001</v>
      </c>
      <c r="P1010" s="184">
        <v>22.5975</v>
      </c>
      <c r="Q1010" s="184">
        <v>24.999099999999999</v>
      </c>
      <c r="R1010" s="184">
        <v>26.030899999999999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44347</v>
      </c>
      <c r="E1011" s="184">
        <v>84.79</v>
      </c>
      <c r="F1011" s="184">
        <v>0.59440000000000004</v>
      </c>
      <c r="G1011" s="184">
        <v>0.59440000000000004</v>
      </c>
      <c r="H1011" s="184">
        <v>1.1247</v>
      </c>
      <c r="I1011" s="184">
        <v>3.8546</v>
      </c>
      <c r="J1011" s="184">
        <v>6.5281000000000002</v>
      </c>
      <c r="K1011" s="184">
        <v>9.5038999999999998</v>
      </c>
      <c r="L1011" s="184">
        <v>27.580500000000001</v>
      </c>
      <c r="M1011" s="184">
        <v>46.404200000000003</v>
      </c>
      <c r="N1011" s="184">
        <v>79.521900000000002</v>
      </c>
      <c r="O1011" s="184">
        <v>19.716799999999999</v>
      </c>
      <c r="P1011" s="184">
        <v>21.520499999999998</v>
      </c>
      <c r="Q1011" s="184">
        <v>21.663</v>
      </c>
      <c r="R1011" s="184">
        <v>24.758400000000002</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44347</v>
      </c>
      <c r="E1012" s="184">
        <v>14.4697</v>
      </c>
      <c r="F1012" s="184">
        <v>1.3668</v>
      </c>
      <c r="G1012" s="184">
        <v>1.3668</v>
      </c>
      <c r="H1012" s="184">
        <v>1.3348</v>
      </c>
      <c r="I1012" s="184">
        <v>5.0736999999999997</v>
      </c>
      <c r="J1012" s="184">
        <v>6.1528999999999998</v>
      </c>
      <c r="K1012" s="184">
        <v>7.9877000000000002</v>
      </c>
      <c r="L1012" s="184">
        <v>26.571899999999999</v>
      </c>
      <c r="M1012" s="184">
        <v>46.482599999999998</v>
      </c>
      <c r="N1012" s="184">
        <v>69.200599999999994</v>
      </c>
      <c r="O1012" s="184"/>
      <c r="P1012" s="184"/>
      <c r="Q1012" s="184">
        <v>25.583300000000001</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44347</v>
      </c>
      <c r="E1013" s="184">
        <v>14.063499999999999</v>
      </c>
      <c r="F1013" s="184">
        <v>1.3520000000000001</v>
      </c>
      <c r="G1013" s="184">
        <v>1.3520000000000001</v>
      </c>
      <c r="H1013" s="184">
        <v>1.3016000000000001</v>
      </c>
      <c r="I1013" s="184">
        <v>5.0039999999999996</v>
      </c>
      <c r="J1013" s="184">
        <v>5.9988000000000001</v>
      </c>
      <c r="K1013" s="184">
        <v>7.4953000000000003</v>
      </c>
      <c r="L1013" s="184">
        <v>25.4617</v>
      </c>
      <c r="M1013" s="184">
        <v>44.583599999999997</v>
      </c>
      <c r="N1013" s="184">
        <v>66.211600000000004</v>
      </c>
      <c r="O1013" s="184"/>
      <c r="P1013" s="184"/>
      <c r="Q1013" s="184">
        <v>23.3979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44347</v>
      </c>
      <c r="E1014" s="184">
        <v>22.58</v>
      </c>
      <c r="F1014" s="184">
        <v>0.63329999999999997</v>
      </c>
      <c r="G1014" s="184">
        <v>0.63329999999999997</v>
      </c>
      <c r="H1014" s="184">
        <v>1.7695000000000001</v>
      </c>
      <c r="I1014" s="184">
        <v>3.7244999999999999</v>
      </c>
      <c r="J1014" s="184">
        <v>5.2827999999999999</v>
      </c>
      <c r="K1014" s="184">
        <v>8.8854000000000006</v>
      </c>
      <c r="L1014" s="184">
        <v>27.5396</v>
      </c>
      <c r="M1014" s="184">
        <v>45.525300000000001</v>
      </c>
      <c r="N1014" s="184">
        <v>68.995500000000007</v>
      </c>
      <c r="O1014" s="184">
        <v>13.0222</v>
      </c>
      <c r="P1014" s="184">
        <v>16.142900000000001</v>
      </c>
      <c r="Q1014" s="184">
        <v>16.008600000000001</v>
      </c>
      <c r="R1014" s="184">
        <v>15.8057</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44347</v>
      </c>
      <c r="E1015" s="184">
        <v>20.447500000000002</v>
      </c>
      <c r="F1015" s="184">
        <v>0.61760000000000004</v>
      </c>
      <c r="G1015" s="184">
        <v>0.61760000000000004</v>
      </c>
      <c r="H1015" s="184">
        <v>1.7309000000000001</v>
      </c>
      <c r="I1015" s="184">
        <v>3.6459999999999999</v>
      </c>
      <c r="J1015" s="184">
        <v>5.0983000000000001</v>
      </c>
      <c r="K1015" s="184">
        <v>8.2760999999999996</v>
      </c>
      <c r="L1015" s="184">
        <v>26.1708</v>
      </c>
      <c r="M1015" s="184">
        <v>43.189799999999998</v>
      </c>
      <c r="N1015" s="184">
        <v>65.495800000000003</v>
      </c>
      <c r="O1015" s="184">
        <v>10.904400000000001</v>
      </c>
      <c r="P1015" s="184">
        <v>14.069000000000001</v>
      </c>
      <c r="Q1015" s="184">
        <v>13.9292</v>
      </c>
      <c r="R1015" s="184">
        <v>13.591900000000001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44347</v>
      </c>
      <c r="E1016" s="184">
        <v>707.57230000000004</v>
      </c>
      <c r="F1016" s="184">
        <v>0.75</v>
      </c>
      <c r="G1016" s="184">
        <v>0.75</v>
      </c>
      <c r="H1016" s="184">
        <v>1.5565</v>
      </c>
      <c r="I1016" s="184">
        <v>3.9203000000000001</v>
      </c>
      <c r="J1016" s="184">
        <v>5.7445000000000004</v>
      </c>
      <c r="K1016" s="184">
        <v>6.5872999999999999</v>
      </c>
      <c r="L1016" s="184">
        <v>23.278600000000001</v>
      </c>
      <c r="M1016" s="184">
        <v>40.779400000000003</v>
      </c>
      <c r="N1016" s="184">
        <v>72.3643</v>
      </c>
      <c r="O1016" s="184">
        <v>10.3096</v>
      </c>
      <c r="P1016" s="184">
        <v>10.649800000000001</v>
      </c>
      <c r="Q1016" s="184">
        <v>18.053599999999999</v>
      </c>
      <c r="R1016" s="184">
        <v>14.0663</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44347</v>
      </c>
      <c r="E1017" s="184">
        <v>744.86019999999996</v>
      </c>
      <c r="F1017" s="184">
        <v>0.75370000000000004</v>
      </c>
      <c r="G1017" s="184">
        <v>0.75370000000000004</v>
      </c>
      <c r="H1017" s="184">
        <v>1.5654999999999999</v>
      </c>
      <c r="I1017" s="184">
        <v>3.9390999999999998</v>
      </c>
      <c r="J1017" s="184">
        <v>5.7882999999999996</v>
      </c>
      <c r="K1017" s="184">
        <v>6.7271000000000001</v>
      </c>
      <c r="L1017" s="184">
        <v>23.602499999999999</v>
      </c>
      <c r="M1017" s="184">
        <v>41.334000000000003</v>
      </c>
      <c r="N1017" s="184">
        <v>73.243200000000002</v>
      </c>
      <c r="O1017" s="184">
        <v>10.9015</v>
      </c>
      <c r="P1017" s="184">
        <v>11.3195</v>
      </c>
      <c r="Q1017" s="184">
        <v>12.714600000000001</v>
      </c>
      <c r="R1017" s="184">
        <v>14.667299999999999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44347</v>
      </c>
      <c r="E1018" s="184">
        <v>154.88999999999999</v>
      </c>
      <c r="F1018" s="184">
        <v>0.81359999999999999</v>
      </c>
      <c r="G1018" s="184">
        <v>0.81359999999999999</v>
      </c>
      <c r="H1018" s="184">
        <v>1.5006999999999999</v>
      </c>
      <c r="I1018" s="184">
        <v>4.5353000000000003</v>
      </c>
      <c r="J1018" s="184">
        <v>6.2054</v>
      </c>
      <c r="K1018" s="184">
        <v>9.0007000000000001</v>
      </c>
      <c r="L1018" s="184">
        <v>24.9818</v>
      </c>
      <c r="M1018" s="184">
        <v>44.567900000000002</v>
      </c>
      <c r="N1018" s="184">
        <v>71.947199999999995</v>
      </c>
      <c r="O1018" s="184">
        <v>12.5549</v>
      </c>
      <c r="P1018" s="184">
        <v>17.440999999999999</v>
      </c>
      <c r="Q1018" s="184">
        <v>24.3873</v>
      </c>
      <c r="R1018" s="184">
        <v>21.273299999999999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44347</v>
      </c>
      <c r="E1019" s="184">
        <v>168.05</v>
      </c>
      <c r="F1019" s="184">
        <v>0.82189999999999996</v>
      </c>
      <c r="G1019" s="184">
        <v>0.82189999999999996</v>
      </c>
      <c r="H1019" s="184">
        <v>1.5162</v>
      </c>
      <c r="I1019" s="184">
        <v>4.5801999999999996</v>
      </c>
      <c r="J1019" s="184">
        <v>6.3002000000000002</v>
      </c>
      <c r="K1019" s="184">
        <v>9.3149999999999995</v>
      </c>
      <c r="L1019" s="184">
        <v>25.691800000000001</v>
      </c>
      <c r="M1019" s="184">
        <v>45.775500000000001</v>
      </c>
      <c r="N1019" s="184">
        <v>73.874799999999993</v>
      </c>
      <c r="O1019" s="184">
        <v>13.8125</v>
      </c>
      <c r="P1019" s="184">
        <v>18.747399999999999</v>
      </c>
      <c r="Q1019" s="184">
        <v>20.814800000000002</v>
      </c>
      <c r="R1019" s="184">
        <v>22.633800000000001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44347</v>
      </c>
      <c r="E1020" s="184">
        <v>58.353400000000001</v>
      </c>
      <c r="F1020" s="184">
        <v>1.0085</v>
      </c>
      <c r="G1020" s="184">
        <v>1.0085</v>
      </c>
      <c r="H1020" s="184">
        <v>1.6194999999999999</v>
      </c>
      <c r="I1020" s="184">
        <v>3.0333000000000001</v>
      </c>
      <c r="J1020" s="184">
        <v>8.2186000000000003</v>
      </c>
      <c r="K1020" s="184">
        <v>19.165400000000002</v>
      </c>
      <c r="L1020" s="184">
        <v>33.991999999999997</v>
      </c>
      <c r="M1020" s="184">
        <v>47.738</v>
      </c>
      <c r="N1020" s="184">
        <v>61.236400000000003</v>
      </c>
      <c r="O1020" s="184">
        <v>16.2852</v>
      </c>
      <c r="P1020" s="184">
        <v>15.796900000000001</v>
      </c>
      <c r="Q1020" s="184">
        <v>12.955399999999999</v>
      </c>
      <c r="R1020" s="184">
        <v>25.2879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44347</v>
      </c>
      <c r="E1021" s="184">
        <v>59.927300000000002</v>
      </c>
      <c r="F1021" s="184">
        <v>1.0241</v>
      </c>
      <c r="G1021" s="184">
        <v>1.0241</v>
      </c>
      <c r="H1021" s="184">
        <v>1.6600999999999999</v>
      </c>
      <c r="I1021" s="184">
        <v>3.1086999999999998</v>
      </c>
      <c r="J1021" s="184">
        <v>8.3920999999999992</v>
      </c>
      <c r="K1021" s="184">
        <v>19.747499999999999</v>
      </c>
      <c r="L1021" s="184">
        <v>34.9544</v>
      </c>
      <c r="M1021" s="184">
        <v>48.852200000000003</v>
      </c>
      <c r="N1021" s="184">
        <v>62.530999999999999</v>
      </c>
      <c r="O1021" s="184">
        <v>16.8704</v>
      </c>
      <c r="P1021" s="184">
        <v>16.1569</v>
      </c>
      <c r="Q1021" s="184">
        <v>18.372399999999999</v>
      </c>
      <c r="R1021" s="184">
        <v>25.863</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44347</v>
      </c>
      <c r="E1022" s="184">
        <v>333.77539999999999</v>
      </c>
      <c r="F1022" s="184">
        <v>0.80189999999999995</v>
      </c>
      <c r="G1022" s="184">
        <v>0.80189999999999995</v>
      </c>
      <c r="H1022" s="184">
        <v>2.0148000000000001</v>
      </c>
      <c r="I1022" s="184">
        <v>5.8098000000000001</v>
      </c>
      <c r="J1022" s="184">
        <v>9.6580999999999992</v>
      </c>
      <c r="K1022" s="184">
        <v>11.262700000000001</v>
      </c>
      <c r="L1022" s="184">
        <v>30.015499999999999</v>
      </c>
      <c r="M1022" s="184">
        <v>48.231000000000002</v>
      </c>
      <c r="N1022" s="184">
        <v>76.839399999999998</v>
      </c>
      <c r="O1022" s="184">
        <v>15.192500000000001</v>
      </c>
      <c r="P1022" s="184">
        <v>15.735300000000001</v>
      </c>
      <c r="Q1022" s="184">
        <v>17.065300000000001</v>
      </c>
      <c r="R1022" s="184">
        <v>19.642600000000002</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44347</v>
      </c>
      <c r="E1023" s="184">
        <v>211.31543332449201</v>
      </c>
      <c r="F1023" s="184">
        <v>0.80189999999999995</v>
      </c>
      <c r="G1023" s="184">
        <v>0.80189999999999995</v>
      </c>
      <c r="H1023" s="184">
        <v>2.0148000000000001</v>
      </c>
      <c r="I1023" s="184">
        <v>5.8097000000000003</v>
      </c>
      <c r="J1023" s="184">
        <v>9.6580999999999992</v>
      </c>
      <c r="K1023" s="184">
        <v>11.263</v>
      </c>
      <c r="L1023" s="184">
        <v>30.007899999999999</v>
      </c>
      <c r="M1023" s="184">
        <v>48.221200000000003</v>
      </c>
      <c r="N1023" s="184">
        <v>76.842699999999994</v>
      </c>
      <c r="O1023" s="184">
        <v>15.194800000000001</v>
      </c>
      <c r="P1023" s="184">
        <v>15.7325</v>
      </c>
      <c r="Q1023" s="184">
        <v>17.076699999999999</v>
      </c>
      <c r="R1023" s="184">
        <v>19.645299999999999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44347</v>
      </c>
      <c r="E1024" s="184">
        <v>469.35859117327999</v>
      </c>
      <c r="F1024" s="184">
        <v>0.79569999999999996</v>
      </c>
      <c r="G1024" s="184">
        <v>0.79569999999999996</v>
      </c>
      <c r="H1024" s="184">
        <v>2.0001000000000002</v>
      </c>
      <c r="I1024" s="184">
        <v>5.7793999999999999</v>
      </c>
      <c r="J1024" s="184">
        <v>9.5908999999999995</v>
      </c>
      <c r="K1024" s="184">
        <v>11.0571</v>
      </c>
      <c r="L1024" s="184">
        <v>29.535799999999998</v>
      </c>
      <c r="M1024" s="184">
        <v>47.4497</v>
      </c>
      <c r="N1024" s="184">
        <v>75.601399999999998</v>
      </c>
      <c r="O1024" s="184">
        <v>14.3925</v>
      </c>
      <c r="P1024" s="184">
        <v>14.9658</v>
      </c>
      <c r="Q1024" s="184">
        <v>14.584</v>
      </c>
      <c r="R1024" s="184">
        <v>18.8276</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44347</v>
      </c>
      <c r="E1025" s="184">
        <v>478.46127921991098</v>
      </c>
      <c r="F1025" s="184">
        <v>0.79569999999999996</v>
      </c>
      <c r="G1025" s="184">
        <v>0.79569999999999996</v>
      </c>
      <c r="H1025" s="184">
        <v>2.0002</v>
      </c>
      <c r="I1025" s="184">
        <v>5.7794999999999996</v>
      </c>
      <c r="J1025" s="184">
        <v>9.5909999999999993</v>
      </c>
      <c r="K1025" s="184">
        <v>11.0563</v>
      </c>
      <c r="L1025" s="184">
        <v>29.535</v>
      </c>
      <c r="M1025" s="184">
        <v>47.448900000000002</v>
      </c>
      <c r="N1025" s="184">
        <v>75.599500000000006</v>
      </c>
      <c r="O1025" s="184">
        <v>14.395899999999999</v>
      </c>
      <c r="P1025" s="184">
        <v>14.9678</v>
      </c>
      <c r="Q1025" s="184">
        <v>14.661799999999999</v>
      </c>
      <c r="R1025" s="184">
        <v>18.8325</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44347</v>
      </c>
      <c r="E1026" s="184">
        <v>45.679699999999997</v>
      </c>
      <c r="F1026" s="184">
        <v>0.68279999999999996</v>
      </c>
      <c r="G1026" s="184">
        <v>0.68279999999999996</v>
      </c>
      <c r="H1026" s="184">
        <v>2.1707000000000001</v>
      </c>
      <c r="I1026" s="184">
        <v>5.0957999999999997</v>
      </c>
      <c r="J1026" s="184">
        <v>5.6044</v>
      </c>
      <c r="K1026" s="184">
        <v>4.8403999999999998</v>
      </c>
      <c r="L1026" s="184">
        <v>22.198</v>
      </c>
      <c r="M1026" s="184">
        <v>35.846800000000002</v>
      </c>
      <c r="N1026" s="184">
        <v>61.942799999999998</v>
      </c>
      <c r="O1026" s="184">
        <v>10.921200000000001</v>
      </c>
      <c r="P1026" s="184">
        <v>15.231400000000001</v>
      </c>
      <c r="Q1026" s="184">
        <v>11.236000000000001</v>
      </c>
      <c r="R1026" s="184">
        <v>13.7179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44347</v>
      </c>
      <c r="E1027" s="184">
        <v>49.034599999999998</v>
      </c>
      <c r="F1027" s="184">
        <v>0.69389999999999996</v>
      </c>
      <c r="G1027" s="184">
        <v>0.69389999999999996</v>
      </c>
      <c r="H1027" s="184">
        <v>2.1966999999999999</v>
      </c>
      <c r="I1027" s="184">
        <v>5.1489000000000003</v>
      </c>
      <c r="J1027" s="184">
        <v>5.7203999999999997</v>
      </c>
      <c r="K1027" s="184">
        <v>5.1721000000000004</v>
      </c>
      <c r="L1027" s="184">
        <v>22.9618</v>
      </c>
      <c r="M1027" s="184">
        <v>37.146700000000003</v>
      </c>
      <c r="N1027" s="184">
        <v>64.079800000000006</v>
      </c>
      <c r="O1027" s="184">
        <v>12.181900000000001</v>
      </c>
      <c r="P1027" s="184">
        <v>16.404499999999999</v>
      </c>
      <c r="Q1027" s="184">
        <v>14.8169</v>
      </c>
      <c r="R1027" s="184">
        <v>15.108499999999999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44347</v>
      </c>
      <c r="E1028" s="184">
        <v>292.33359999999999</v>
      </c>
      <c r="F1028" s="184">
        <v>0.71940000000000004</v>
      </c>
      <c r="G1028" s="184">
        <v>0.71940000000000004</v>
      </c>
      <c r="H1028" s="184">
        <v>1.6277999999999999</v>
      </c>
      <c r="I1028" s="184">
        <v>4.2808999999999999</v>
      </c>
      <c r="J1028" s="184">
        <v>6.2977999999999996</v>
      </c>
      <c r="K1028" s="184">
        <v>5.4428999999999998</v>
      </c>
      <c r="L1028" s="184">
        <v>21.500499999999999</v>
      </c>
      <c r="M1028" s="184">
        <v>38.063200000000002</v>
      </c>
      <c r="N1028" s="184">
        <v>64.125100000000003</v>
      </c>
      <c r="O1028" s="184">
        <v>14.7446</v>
      </c>
      <c r="P1028" s="184">
        <v>14.124599999999999</v>
      </c>
      <c r="Q1028" s="184">
        <v>12.677099999999999</v>
      </c>
      <c r="R1028" s="184">
        <v>18.063500000000001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44347</v>
      </c>
      <c r="E1029" s="184">
        <v>318.51280000000003</v>
      </c>
      <c r="F1029" s="184">
        <v>0.72819999999999996</v>
      </c>
      <c r="G1029" s="184">
        <v>0.72819999999999996</v>
      </c>
      <c r="H1029" s="184">
        <v>1.6489</v>
      </c>
      <c r="I1029" s="184">
        <v>4.3240999999999996</v>
      </c>
      <c r="J1029" s="184">
        <v>6.3940999999999999</v>
      </c>
      <c r="K1029" s="184">
        <v>5.7290999999999999</v>
      </c>
      <c r="L1029" s="184">
        <v>22.161300000000001</v>
      </c>
      <c r="M1029" s="184">
        <v>37.2089</v>
      </c>
      <c r="N1029" s="184">
        <v>63.569800000000001</v>
      </c>
      <c r="O1029" s="184">
        <v>15.6264</v>
      </c>
      <c r="P1029" s="184">
        <v>15.3301</v>
      </c>
      <c r="Q1029" s="184">
        <v>16.3917</v>
      </c>
      <c r="R1029" s="184">
        <v>18.5991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44347</v>
      </c>
      <c r="E1030" s="184">
        <v>13.94</v>
      </c>
      <c r="F1030" s="184">
        <v>1.0876999999999999</v>
      </c>
      <c r="G1030" s="184">
        <v>1.0876999999999999</v>
      </c>
      <c r="H1030" s="184">
        <v>2.7265999999999999</v>
      </c>
      <c r="I1030" s="184">
        <v>5.2869999999999999</v>
      </c>
      <c r="J1030" s="184">
        <v>6.0883000000000003</v>
      </c>
      <c r="K1030" s="184">
        <v>6.25</v>
      </c>
      <c r="L1030" s="184">
        <v>18.235800000000001</v>
      </c>
      <c r="M1030" s="184">
        <v>35.077500000000001</v>
      </c>
      <c r="N1030" s="184">
        <v>62.4709</v>
      </c>
      <c r="O1030" s="184"/>
      <c r="P1030" s="184"/>
      <c r="Q1030" s="184">
        <v>25.069400000000002</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44347</v>
      </c>
      <c r="E1031" s="184">
        <v>13.73</v>
      </c>
      <c r="F1031" s="184">
        <v>1.1046</v>
      </c>
      <c r="G1031" s="184">
        <v>1.1046</v>
      </c>
      <c r="H1031" s="184">
        <v>2.6926000000000001</v>
      </c>
      <c r="I1031" s="184">
        <v>5.2107000000000001</v>
      </c>
      <c r="J1031" s="184">
        <v>5.9413999999999998</v>
      </c>
      <c r="K1031" s="184">
        <v>5.9413999999999998</v>
      </c>
      <c r="L1031" s="184">
        <v>17.652100000000001</v>
      </c>
      <c r="M1031" s="184">
        <v>33.9512</v>
      </c>
      <c r="N1031" s="184">
        <v>60.772799999999997</v>
      </c>
      <c r="O1031" s="184"/>
      <c r="P1031" s="184"/>
      <c r="Q1031" s="184">
        <v>23.797499999999999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44347</v>
      </c>
      <c r="E1032" s="184">
        <v>89.882400000000004</v>
      </c>
      <c r="F1032" s="184">
        <v>0.35460000000000003</v>
      </c>
      <c r="G1032" s="184">
        <v>0.35460000000000003</v>
      </c>
      <c r="H1032" s="184">
        <v>1.1105</v>
      </c>
      <c r="I1032" s="184">
        <v>4.0537000000000001</v>
      </c>
      <c r="J1032" s="184">
        <v>7.8758999999999997</v>
      </c>
      <c r="K1032" s="184">
        <v>10.7163</v>
      </c>
      <c r="L1032" s="184">
        <v>33.003100000000003</v>
      </c>
      <c r="M1032" s="184">
        <v>48.573099999999997</v>
      </c>
      <c r="N1032" s="184">
        <v>79.195700000000002</v>
      </c>
      <c r="O1032" s="184">
        <v>11.6488</v>
      </c>
      <c r="P1032" s="184">
        <v>12.9933</v>
      </c>
      <c r="Q1032" s="184">
        <v>13.288600000000001</v>
      </c>
      <c r="R1032" s="184">
        <v>17.844799999999999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44347</v>
      </c>
      <c r="E1033" s="184">
        <v>173.02760000000001</v>
      </c>
      <c r="F1033" s="184">
        <v>0.3508</v>
      </c>
      <c r="G1033" s="184">
        <v>0.3508</v>
      </c>
      <c r="H1033" s="184">
        <v>1.1008</v>
      </c>
      <c r="I1033" s="184">
        <v>4.0331999999999999</v>
      </c>
      <c r="J1033" s="184">
        <v>7.8299000000000003</v>
      </c>
      <c r="K1033" s="184">
        <v>10.566700000000001</v>
      </c>
      <c r="L1033" s="184">
        <v>32.665100000000002</v>
      </c>
      <c r="M1033" s="184">
        <v>48.023699999999998</v>
      </c>
      <c r="N1033" s="184">
        <v>78.331199999999995</v>
      </c>
      <c r="O1033" s="184">
        <v>11.1007</v>
      </c>
      <c r="P1033" s="184">
        <v>12.408899999999999</v>
      </c>
      <c r="Q1033" s="184">
        <v>12.2172</v>
      </c>
      <c r="R1033" s="184">
        <v>17.281199999999998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0.80111311475409808</v>
      </c>
      <c r="G1034" s="186">
        <v>0.80111311475409808</v>
      </c>
      <c r="H1034" s="186">
        <v>1.6217524590163934</v>
      </c>
      <c r="I1034" s="186">
        <v>4.3041229508196714</v>
      </c>
      <c r="J1034" s="186">
        <v>6.4108590163934416</v>
      </c>
      <c r="K1034" s="186">
        <v>8.666740983606557</v>
      </c>
      <c r="L1034" s="186">
        <v>24.955249180327876</v>
      </c>
      <c r="M1034" s="186">
        <v>42.511325423728813</v>
      </c>
      <c r="N1034" s="186">
        <v>69.287884745762724</v>
      </c>
      <c r="O1034" s="186">
        <v>12.971855102040816</v>
      </c>
      <c r="P1034" s="186">
        <v>15.256265306122449</v>
      </c>
      <c r="Q1034" s="186">
        <v>17.766432786885247</v>
      </c>
      <c r="R1034" s="186">
        <v>18.648990566037735</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0.79569999999999996</v>
      </c>
      <c r="G1035" s="186">
        <v>0.79569999999999996</v>
      </c>
      <c r="H1035" s="186">
        <v>1.6277999999999999</v>
      </c>
      <c r="I1035" s="186">
        <v>4.1863000000000001</v>
      </c>
      <c r="J1035" s="186">
        <v>6.2976000000000001</v>
      </c>
      <c r="K1035" s="186">
        <v>8.0235000000000003</v>
      </c>
      <c r="L1035" s="186">
        <v>23.678799999999999</v>
      </c>
      <c r="M1035" s="186">
        <v>43.2682</v>
      </c>
      <c r="N1035" s="186">
        <v>68.995500000000007</v>
      </c>
      <c r="O1035" s="186">
        <v>12.8368</v>
      </c>
      <c r="P1035" s="186">
        <v>15.116099999999999</v>
      </c>
      <c r="Q1035" s="186">
        <v>17.0137</v>
      </c>
      <c r="R1035" s="186">
        <v>18.490400000000001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44347</v>
      </c>
      <c r="E1038" s="184">
        <v>298.64</v>
      </c>
      <c r="F1038" s="184">
        <v>0.92600000000000005</v>
      </c>
      <c r="G1038" s="184">
        <v>0.92600000000000005</v>
      </c>
      <c r="H1038" s="184">
        <v>1.6266</v>
      </c>
      <c r="I1038" s="184">
        <v>4.1356000000000002</v>
      </c>
      <c r="J1038" s="184">
        <v>6.5430000000000001</v>
      </c>
      <c r="K1038" s="184">
        <v>6.6266999999999996</v>
      </c>
      <c r="L1038" s="184">
        <v>21.171800000000001</v>
      </c>
      <c r="M1038" s="184">
        <v>37.242600000000003</v>
      </c>
      <c r="N1038" s="184">
        <v>62.022599999999997</v>
      </c>
      <c r="O1038" s="184">
        <v>11.1904</v>
      </c>
      <c r="P1038" s="184">
        <v>12.591200000000001</v>
      </c>
      <c r="Q1038" s="184">
        <v>19.919699999999999</v>
      </c>
      <c r="R1038" s="184">
        <v>13.9954</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44347</v>
      </c>
      <c r="E1039" s="184">
        <v>298.64</v>
      </c>
      <c r="F1039" s="184">
        <v>0.92600000000000005</v>
      </c>
      <c r="G1039" s="184">
        <v>0.92600000000000005</v>
      </c>
      <c r="H1039" s="184">
        <v>1.6266</v>
      </c>
      <c r="I1039" s="184">
        <v>4.1356000000000002</v>
      </c>
      <c r="J1039" s="184">
        <v>6.5430000000000001</v>
      </c>
      <c r="K1039" s="184">
        <v>6.6266999999999996</v>
      </c>
      <c r="L1039" s="184">
        <v>21.171800000000001</v>
      </c>
      <c r="M1039" s="184">
        <v>37.242600000000003</v>
      </c>
      <c r="N1039" s="184">
        <v>62.022599999999997</v>
      </c>
      <c r="O1039" s="184">
        <v>11.1904</v>
      </c>
      <c r="P1039" s="184">
        <v>12.591200000000001</v>
      </c>
      <c r="Q1039" s="184">
        <v>19.843399999999999</v>
      </c>
      <c r="R1039" s="184">
        <v>13.9954</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44347</v>
      </c>
      <c r="E1040" s="184">
        <v>320.98</v>
      </c>
      <c r="F1040" s="184">
        <v>0.93079999999999996</v>
      </c>
      <c r="G1040" s="184">
        <v>0.93079999999999996</v>
      </c>
      <c r="H1040" s="184">
        <v>1.6371</v>
      </c>
      <c r="I1040" s="184">
        <v>4.1601999999999997</v>
      </c>
      <c r="J1040" s="184">
        <v>6.6025</v>
      </c>
      <c r="K1040" s="184">
        <v>6.7939999999999996</v>
      </c>
      <c r="L1040" s="184">
        <v>21.564900000000002</v>
      </c>
      <c r="M1040" s="184">
        <v>37.925400000000003</v>
      </c>
      <c r="N1040" s="184">
        <v>63.140999999999998</v>
      </c>
      <c r="O1040" s="184">
        <v>11.9847</v>
      </c>
      <c r="P1040" s="184">
        <v>13.5456</v>
      </c>
      <c r="Q1040" s="184">
        <v>14.829499999999999</v>
      </c>
      <c r="R1040" s="184">
        <v>14.739100000000001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44347</v>
      </c>
      <c r="E1041" s="184">
        <v>45.22</v>
      </c>
      <c r="F1041" s="184">
        <v>1.0954999999999999</v>
      </c>
      <c r="G1041" s="184">
        <v>1.0954999999999999</v>
      </c>
      <c r="H1041" s="184">
        <v>2.1920999999999999</v>
      </c>
      <c r="I1041" s="184">
        <v>4.3136999999999999</v>
      </c>
      <c r="J1041" s="184">
        <v>5.8768000000000002</v>
      </c>
      <c r="K1041" s="184">
        <v>7.4108999999999998</v>
      </c>
      <c r="L1041" s="184">
        <v>16.336500000000001</v>
      </c>
      <c r="M1041" s="184">
        <v>34.543300000000002</v>
      </c>
      <c r="N1041" s="184">
        <v>53.080599999999997</v>
      </c>
      <c r="O1041" s="184">
        <v>16.509699999999999</v>
      </c>
      <c r="P1041" s="184">
        <v>17.5715</v>
      </c>
      <c r="Q1041" s="184">
        <v>16.8657</v>
      </c>
      <c r="R1041" s="184">
        <v>18.6434</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44347</v>
      </c>
      <c r="E1042" s="184">
        <v>40.96</v>
      </c>
      <c r="F1042" s="184">
        <v>1.0859000000000001</v>
      </c>
      <c r="G1042" s="184">
        <v>1.0859000000000001</v>
      </c>
      <c r="H1042" s="184">
        <v>2.1701000000000001</v>
      </c>
      <c r="I1042" s="184">
        <v>4.2770000000000001</v>
      </c>
      <c r="J1042" s="184">
        <v>5.7850999999999999</v>
      </c>
      <c r="K1042" s="184">
        <v>7.085</v>
      </c>
      <c r="L1042" s="184">
        <v>15.6082</v>
      </c>
      <c r="M1042" s="184">
        <v>33.333300000000001</v>
      </c>
      <c r="N1042" s="184">
        <v>51.1997</v>
      </c>
      <c r="O1042" s="184">
        <v>15.059200000000001</v>
      </c>
      <c r="P1042" s="184">
        <v>16.123699999999999</v>
      </c>
      <c r="Q1042" s="184">
        <v>13.155900000000001</v>
      </c>
      <c r="R1042" s="184">
        <v>17.2331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44347</v>
      </c>
      <c r="E1043" s="184">
        <v>19.690000000000001</v>
      </c>
      <c r="F1043" s="184">
        <v>1.1298999999999999</v>
      </c>
      <c r="G1043" s="184">
        <v>1.1298999999999999</v>
      </c>
      <c r="H1043" s="184">
        <v>1.9151</v>
      </c>
      <c r="I1043" s="184">
        <v>4.2350000000000003</v>
      </c>
      <c r="J1043" s="184">
        <v>6.2027999999999999</v>
      </c>
      <c r="K1043" s="184">
        <v>5.9741999999999997</v>
      </c>
      <c r="L1043" s="184">
        <v>19.9878</v>
      </c>
      <c r="M1043" s="184">
        <v>35.140700000000002</v>
      </c>
      <c r="N1043" s="184">
        <v>55.652200000000001</v>
      </c>
      <c r="O1043" s="184">
        <v>12.8668</v>
      </c>
      <c r="P1043" s="184">
        <v>13.5434</v>
      </c>
      <c r="Q1043" s="184">
        <v>6.3841000000000001</v>
      </c>
      <c r="R1043" s="184">
        <v>14.7798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44347</v>
      </c>
      <c r="E1044" s="184">
        <v>20.9</v>
      </c>
      <c r="F1044" s="184">
        <v>1.1617</v>
      </c>
      <c r="G1044" s="184">
        <v>1.1617</v>
      </c>
      <c r="H1044" s="184">
        <v>1.9512</v>
      </c>
      <c r="I1044" s="184">
        <v>4.2914000000000003</v>
      </c>
      <c r="J1044" s="184">
        <v>6.2531999999999996</v>
      </c>
      <c r="K1044" s="184">
        <v>6.2531999999999996</v>
      </c>
      <c r="L1044" s="184">
        <v>20.461099999999998</v>
      </c>
      <c r="M1044" s="184">
        <v>35.979199999999999</v>
      </c>
      <c r="N1044" s="184">
        <v>56.9069</v>
      </c>
      <c r="O1044" s="184">
        <v>13.7103</v>
      </c>
      <c r="P1044" s="184">
        <v>14.4267</v>
      </c>
      <c r="Q1044" s="184">
        <v>12.103</v>
      </c>
      <c r="R1044" s="184">
        <v>15.6501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44347</v>
      </c>
      <c r="E1045" s="184">
        <v>124.97</v>
      </c>
      <c r="F1045" s="184">
        <v>1.2723</v>
      </c>
      <c r="G1045" s="184">
        <v>1.2723</v>
      </c>
      <c r="H1045" s="184">
        <v>2.1831999999999998</v>
      </c>
      <c r="I1045" s="184">
        <v>4.2198000000000002</v>
      </c>
      <c r="J1045" s="184">
        <v>5.9875999999999996</v>
      </c>
      <c r="K1045" s="184">
        <v>6.3121999999999998</v>
      </c>
      <c r="L1045" s="184">
        <v>18.365200000000002</v>
      </c>
      <c r="M1045" s="184">
        <v>32.833799999999997</v>
      </c>
      <c r="N1045" s="184">
        <v>51.258800000000001</v>
      </c>
      <c r="O1045" s="184">
        <v>14.2355</v>
      </c>
      <c r="P1045" s="184">
        <v>13.2738</v>
      </c>
      <c r="Q1045" s="184">
        <v>16.330400000000001</v>
      </c>
      <c r="R1045" s="184">
        <v>16.5943</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44347</v>
      </c>
      <c r="E1046" s="184">
        <v>137.19999999999999</v>
      </c>
      <c r="F1046" s="184">
        <v>1.2845</v>
      </c>
      <c r="G1046" s="184">
        <v>1.2845</v>
      </c>
      <c r="H1046" s="184">
        <v>2.2050000000000001</v>
      </c>
      <c r="I1046" s="184">
        <v>4.2712000000000003</v>
      </c>
      <c r="J1046" s="184">
        <v>6.1016000000000004</v>
      </c>
      <c r="K1046" s="184">
        <v>6.6459000000000001</v>
      </c>
      <c r="L1046" s="184">
        <v>19.097200000000001</v>
      </c>
      <c r="M1046" s="184">
        <v>34.049799999999998</v>
      </c>
      <c r="N1046" s="184">
        <v>53.107900000000001</v>
      </c>
      <c r="O1046" s="184">
        <v>15.6037</v>
      </c>
      <c r="P1046" s="184">
        <v>14.687900000000001</v>
      </c>
      <c r="Q1046" s="184">
        <v>15.7872</v>
      </c>
      <c r="R1046" s="184">
        <v>17.9404</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44347</v>
      </c>
      <c r="E1047" s="184">
        <v>40.549999999999997</v>
      </c>
      <c r="F1047" s="184">
        <v>0.99629999999999996</v>
      </c>
      <c r="G1047" s="184">
        <v>0.99629999999999996</v>
      </c>
      <c r="H1047" s="184">
        <v>2.1924999999999999</v>
      </c>
      <c r="I1047" s="184">
        <v>4.0811000000000002</v>
      </c>
      <c r="J1047" s="184">
        <v>5.8470000000000004</v>
      </c>
      <c r="K1047" s="184">
        <v>7.2751000000000001</v>
      </c>
      <c r="L1047" s="184">
        <v>20.4694</v>
      </c>
      <c r="M1047" s="184">
        <v>36.7622</v>
      </c>
      <c r="N1047" s="184">
        <v>59.144399999999997</v>
      </c>
      <c r="O1047" s="184">
        <v>18.415199999999999</v>
      </c>
      <c r="P1047" s="184">
        <v>18.022300000000001</v>
      </c>
      <c r="Q1047" s="184">
        <v>15.5433</v>
      </c>
      <c r="R1047" s="184">
        <v>22.2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44347</v>
      </c>
      <c r="E1048" s="184">
        <v>37.06</v>
      </c>
      <c r="F1048" s="184">
        <v>1.0084</v>
      </c>
      <c r="G1048" s="184">
        <v>1.0084</v>
      </c>
      <c r="H1048" s="184">
        <v>2.1781000000000001</v>
      </c>
      <c r="I1048" s="184">
        <v>4.0134999999999996</v>
      </c>
      <c r="J1048" s="184">
        <v>5.7045000000000003</v>
      </c>
      <c r="K1048" s="184">
        <v>6.8627000000000002</v>
      </c>
      <c r="L1048" s="184">
        <v>19.509799999999998</v>
      </c>
      <c r="M1048" s="184">
        <v>35.156799999999997</v>
      </c>
      <c r="N1048" s="184">
        <v>56.6357</v>
      </c>
      <c r="O1048" s="184">
        <v>16.8307</v>
      </c>
      <c r="P1048" s="184">
        <v>16.556899999999999</v>
      </c>
      <c r="Q1048" s="184">
        <v>12.912800000000001</v>
      </c>
      <c r="R1048" s="184">
        <v>20.4527</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44347</v>
      </c>
      <c r="E1049" s="184">
        <v>284.54700000000003</v>
      </c>
      <c r="F1049" s="184">
        <v>1.1795</v>
      </c>
      <c r="G1049" s="184">
        <v>1.1795</v>
      </c>
      <c r="H1049" s="184">
        <v>1.7645999999999999</v>
      </c>
      <c r="I1049" s="184">
        <v>3.6457999999999999</v>
      </c>
      <c r="J1049" s="184">
        <v>6.4112999999999998</v>
      </c>
      <c r="K1049" s="184">
        <v>8.9095999999999993</v>
      </c>
      <c r="L1049" s="184">
        <v>19.519400000000001</v>
      </c>
      <c r="M1049" s="184">
        <v>36.835700000000003</v>
      </c>
      <c r="N1049" s="184">
        <v>57.2682</v>
      </c>
      <c r="O1049" s="184">
        <v>10.8787</v>
      </c>
      <c r="P1049" s="184">
        <v>12.4679</v>
      </c>
      <c r="Q1049" s="184">
        <v>11.813599999999999</v>
      </c>
      <c r="R1049" s="184">
        <v>12.919700000000001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44347</v>
      </c>
      <c r="E1050" s="184">
        <v>269.166</v>
      </c>
      <c r="F1050" s="184">
        <v>1.1722999999999999</v>
      </c>
      <c r="G1050" s="184">
        <v>1.1722999999999999</v>
      </c>
      <c r="H1050" s="184">
        <v>1.7483</v>
      </c>
      <c r="I1050" s="184">
        <v>3.6139000000000001</v>
      </c>
      <c r="J1050" s="184">
        <v>6.3400999999999996</v>
      </c>
      <c r="K1050" s="184">
        <v>8.6898</v>
      </c>
      <c r="L1050" s="184">
        <v>19.046299999999999</v>
      </c>
      <c r="M1050" s="184">
        <v>36.0441</v>
      </c>
      <c r="N1050" s="184">
        <v>56.06</v>
      </c>
      <c r="O1050" s="184">
        <v>10.0749</v>
      </c>
      <c r="P1050" s="184">
        <v>11.6631</v>
      </c>
      <c r="Q1050" s="184">
        <v>19.786300000000001</v>
      </c>
      <c r="R1050" s="184">
        <v>12.072800000000001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44347</v>
      </c>
      <c r="E1051" s="184">
        <v>48.51</v>
      </c>
      <c r="F1051" s="184">
        <v>1.0414000000000001</v>
      </c>
      <c r="G1051" s="184">
        <v>1.0414000000000001</v>
      </c>
      <c r="H1051" s="184">
        <v>2.1263000000000001</v>
      </c>
      <c r="I1051" s="184">
        <v>4.0094000000000003</v>
      </c>
      <c r="J1051" s="184">
        <v>5.8246000000000002</v>
      </c>
      <c r="K1051" s="184">
        <v>6.1719999999999997</v>
      </c>
      <c r="L1051" s="184">
        <v>18.606400000000001</v>
      </c>
      <c r="M1051" s="184">
        <v>34.153799999999997</v>
      </c>
      <c r="N1051" s="184">
        <v>59.362699999999997</v>
      </c>
      <c r="O1051" s="184">
        <v>12.1601</v>
      </c>
      <c r="P1051" s="184">
        <v>13.9779</v>
      </c>
      <c r="Q1051" s="184">
        <v>14.017200000000001</v>
      </c>
      <c r="R1051" s="184">
        <v>15.1357</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44347</v>
      </c>
      <c r="E1052" s="184">
        <v>52.29</v>
      </c>
      <c r="F1052" s="184">
        <v>1.0629999999999999</v>
      </c>
      <c r="G1052" s="184">
        <v>1.0629999999999999</v>
      </c>
      <c r="H1052" s="184">
        <v>2.1688000000000001</v>
      </c>
      <c r="I1052" s="184">
        <v>4.1010999999999997</v>
      </c>
      <c r="J1052" s="184">
        <v>5.9789000000000003</v>
      </c>
      <c r="K1052" s="184">
        <v>6.5838000000000001</v>
      </c>
      <c r="L1052" s="184">
        <v>19.492699999999999</v>
      </c>
      <c r="M1052" s="184">
        <v>35.677199999999999</v>
      </c>
      <c r="N1052" s="184">
        <v>62.039000000000001</v>
      </c>
      <c r="O1052" s="184">
        <v>13.6913</v>
      </c>
      <c r="P1052" s="184">
        <v>15.273899999999999</v>
      </c>
      <c r="Q1052" s="184">
        <v>14.8605</v>
      </c>
      <c r="R1052" s="184">
        <v>16.9268</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44347</v>
      </c>
      <c r="E1053" s="184">
        <v>1556.7280570289099</v>
      </c>
      <c r="F1053" s="184">
        <v>0.86140000000000005</v>
      </c>
      <c r="G1053" s="184">
        <v>0.86140000000000005</v>
      </c>
      <c r="H1053" s="184">
        <v>1.5969</v>
      </c>
      <c r="I1053" s="184">
        <v>4.4798999999999998</v>
      </c>
      <c r="J1053" s="184">
        <v>8.1963000000000008</v>
      </c>
      <c r="K1053" s="184">
        <v>7.6905999999999999</v>
      </c>
      <c r="L1053" s="184">
        <v>30.289400000000001</v>
      </c>
      <c r="M1053" s="184">
        <v>48.9114</v>
      </c>
      <c r="N1053" s="184">
        <v>69.667500000000004</v>
      </c>
      <c r="O1053" s="184">
        <v>12.7643</v>
      </c>
      <c r="P1053" s="184">
        <v>12.2456</v>
      </c>
      <c r="Q1053" s="184">
        <v>20.135999999999999</v>
      </c>
      <c r="R1053" s="184">
        <v>17.020700000000001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44347</v>
      </c>
      <c r="E1054" s="184">
        <v>695.10709999999995</v>
      </c>
      <c r="F1054" s="184">
        <v>0.86729999999999996</v>
      </c>
      <c r="G1054" s="184">
        <v>0.86729999999999996</v>
      </c>
      <c r="H1054" s="184">
        <v>1.6111</v>
      </c>
      <c r="I1054" s="184">
        <v>4.5090000000000003</v>
      </c>
      <c r="J1054" s="184">
        <v>8.2628000000000004</v>
      </c>
      <c r="K1054" s="184">
        <v>7.8922999999999996</v>
      </c>
      <c r="L1054" s="184">
        <v>30.768999999999998</v>
      </c>
      <c r="M1054" s="184">
        <v>49.718699999999998</v>
      </c>
      <c r="N1054" s="184">
        <v>70.9054</v>
      </c>
      <c r="O1054" s="184">
        <v>13.6425</v>
      </c>
      <c r="P1054" s="184">
        <v>13.168200000000001</v>
      </c>
      <c r="Q1054" s="184">
        <v>13.561400000000001</v>
      </c>
      <c r="R1054" s="184">
        <v>17.888500000000001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44347</v>
      </c>
      <c r="E1055" s="184">
        <v>758.97422649624605</v>
      </c>
      <c r="F1055" s="184">
        <v>0.9597</v>
      </c>
      <c r="G1055" s="184">
        <v>0.9597</v>
      </c>
      <c r="H1055" s="184">
        <v>1.7033</v>
      </c>
      <c r="I1055" s="184">
        <v>4.3216000000000001</v>
      </c>
      <c r="J1055" s="184">
        <v>8.4087999999999994</v>
      </c>
      <c r="K1055" s="184">
        <v>5.9217000000000004</v>
      </c>
      <c r="L1055" s="184">
        <v>26.312899999999999</v>
      </c>
      <c r="M1055" s="184">
        <v>40.044400000000003</v>
      </c>
      <c r="N1055" s="184">
        <v>63.825200000000002</v>
      </c>
      <c r="O1055" s="184">
        <v>11.4986</v>
      </c>
      <c r="P1055" s="184">
        <v>13.2788</v>
      </c>
      <c r="Q1055" s="184">
        <v>19.110399999999998</v>
      </c>
      <c r="R1055" s="184">
        <v>9.5303000000000004</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44347</v>
      </c>
      <c r="E1056" s="184">
        <v>653.14300000000003</v>
      </c>
      <c r="F1056" s="184">
        <v>0.96489999999999998</v>
      </c>
      <c r="G1056" s="184">
        <v>0.96489999999999998</v>
      </c>
      <c r="H1056" s="184">
        <v>1.7143999999999999</v>
      </c>
      <c r="I1056" s="184">
        <v>4.3453999999999997</v>
      </c>
      <c r="J1056" s="184">
        <v>8.4631000000000007</v>
      </c>
      <c r="K1056" s="184">
        <v>6.069</v>
      </c>
      <c r="L1056" s="184">
        <v>26.671099999999999</v>
      </c>
      <c r="M1056" s="184">
        <v>40.644500000000001</v>
      </c>
      <c r="N1056" s="184">
        <v>64.7637</v>
      </c>
      <c r="O1056" s="184">
        <v>12.1793</v>
      </c>
      <c r="P1056" s="184">
        <v>14.033799999999999</v>
      </c>
      <c r="Q1056" s="184">
        <v>13.4199</v>
      </c>
      <c r="R1056" s="184">
        <v>10.148999999999999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44347</v>
      </c>
      <c r="E1057" s="184">
        <v>285.35109999999997</v>
      </c>
      <c r="F1057" s="184">
        <v>0.90800000000000003</v>
      </c>
      <c r="G1057" s="184">
        <v>0.90800000000000003</v>
      </c>
      <c r="H1057" s="184">
        <v>2.3927</v>
      </c>
      <c r="I1057" s="184">
        <v>4.67</v>
      </c>
      <c r="J1057" s="184">
        <v>6.7826000000000004</v>
      </c>
      <c r="K1057" s="184">
        <v>5.5136000000000003</v>
      </c>
      <c r="L1057" s="184">
        <v>18.2712</v>
      </c>
      <c r="M1057" s="184">
        <v>35.337000000000003</v>
      </c>
      <c r="N1057" s="184">
        <v>56.5657</v>
      </c>
      <c r="O1057" s="184">
        <v>11.75</v>
      </c>
      <c r="P1057" s="184">
        <v>13.577999999999999</v>
      </c>
      <c r="Q1057" s="184">
        <v>19.876300000000001</v>
      </c>
      <c r="R1057" s="184">
        <v>14.886900000000001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44347</v>
      </c>
      <c r="E1058" s="184">
        <v>304.88909999999998</v>
      </c>
      <c r="F1058" s="184">
        <v>0.91569999999999996</v>
      </c>
      <c r="G1058" s="184">
        <v>0.91569999999999996</v>
      </c>
      <c r="H1058" s="184">
        <v>2.4108999999999998</v>
      </c>
      <c r="I1058" s="184">
        <v>4.7073</v>
      </c>
      <c r="J1058" s="184">
        <v>6.8667999999999996</v>
      </c>
      <c r="K1058" s="184">
        <v>5.7698</v>
      </c>
      <c r="L1058" s="184">
        <v>18.835899999999999</v>
      </c>
      <c r="M1058" s="184">
        <v>36.291200000000003</v>
      </c>
      <c r="N1058" s="184">
        <v>58.055999999999997</v>
      </c>
      <c r="O1058" s="184">
        <v>12.733599999999999</v>
      </c>
      <c r="P1058" s="184">
        <v>14.5053</v>
      </c>
      <c r="Q1058" s="184">
        <v>13.2235</v>
      </c>
      <c r="R1058" s="184">
        <v>15.974500000000001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44347</v>
      </c>
      <c r="E1059" s="184">
        <v>57.08</v>
      </c>
      <c r="F1059" s="184">
        <v>1.0086999999999999</v>
      </c>
      <c r="G1059" s="184">
        <v>1.0086999999999999</v>
      </c>
      <c r="H1059" s="184">
        <v>1.9468000000000001</v>
      </c>
      <c r="I1059" s="184">
        <v>3.8384999999999998</v>
      </c>
      <c r="J1059" s="184">
        <v>6.1558000000000002</v>
      </c>
      <c r="K1059" s="184">
        <v>6.3734999999999999</v>
      </c>
      <c r="L1059" s="184">
        <v>22.358000000000001</v>
      </c>
      <c r="M1059" s="184">
        <v>36.555</v>
      </c>
      <c r="N1059" s="184">
        <v>58.908700000000003</v>
      </c>
      <c r="O1059" s="184">
        <v>12.245200000000001</v>
      </c>
      <c r="P1059" s="184">
        <v>14.329599999999999</v>
      </c>
      <c r="Q1059" s="184">
        <v>14.3027</v>
      </c>
      <c r="R1059" s="184">
        <v>14.859400000000001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44347</v>
      </c>
      <c r="E1060" s="184">
        <v>61.17</v>
      </c>
      <c r="F1060" s="184">
        <v>1.0239</v>
      </c>
      <c r="G1060" s="184">
        <v>1.0239</v>
      </c>
      <c r="H1060" s="184">
        <v>1.984</v>
      </c>
      <c r="I1060" s="184">
        <v>3.8540000000000001</v>
      </c>
      <c r="J1060" s="184">
        <v>6.2347999999999999</v>
      </c>
      <c r="K1060" s="184">
        <v>6.5494000000000003</v>
      </c>
      <c r="L1060" s="184">
        <v>22.732700000000001</v>
      </c>
      <c r="M1060" s="184">
        <v>37.183199999999999</v>
      </c>
      <c r="N1060" s="184">
        <v>59.921599999999998</v>
      </c>
      <c r="O1060" s="184">
        <v>13.026400000000001</v>
      </c>
      <c r="P1060" s="184">
        <v>15.2593</v>
      </c>
      <c r="Q1060" s="184">
        <v>15.231</v>
      </c>
      <c r="R1060" s="184">
        <v>15.57</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44347</v>
      </c>
      <c r="E1061" s="184">
        <v>34.24</v>
      </c>
      <c r="F1061" s="184">
        <v>1.1223000000000001</v>
      </c>
      <c r="G1061" s="184">
        <v>1.1223000000000001</v>
      </c>
      <c r="H1061" s="184">
        <v>2.5457000000000001</v>
      </c>
      <c r="I1061" s="184">
        <v>5.2243000000000004</v>
      </c>
      <c r="J1061" s="184">
        <v>7.7068000000000003</v>
      </c>
      <c r="K1061" s="184">
        <v>9.0446000000000009</v>
      </c>
      <c r="L1061" s="184">
        <v>22.285699999999999</v>
      </c>
      <c r="M1061" s="184">
        <v>39.243600000000001</v>
      </c>
      <c r="N1061" s="184">
        <v>59.9253</v>
      </c>
      <c r="O1061" s="184">
        <v>12.9558</v>
      </c>
      <c r="P1061" s="184">
        <v>12.5648</v>
      </c>
      <c r="Q1061" s="184">
        <v>14.5695</v>
      </c>
      <c r="R1061" s="184">
        <v>18.4084</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44347</v>
      </c>
      <c r="E1062" s="184">
        <v>37.520000000000003</v>
      </c>
      <c r="F1062" s="184">
        <v>1.1593</v>
      </c>
      <c r="G1062" s="184">
        <v>1.1593</v>
      </c>
      <c r="H1062" s="184">
        <v>2.5697000000000001</v>
      </c>
      <c r="I1062" s="184">
        <v>5.2750000000000004</v>
      </c>
      <c r="J1062" s="184">
        <v>7.8160999999999996</v>
      </c>
      <c r="K1062" s="184">
        <v>9.3559000000000001</v>
      </c>
      <c r="L1062" s="184">
        <v>22.976099999999999</v>
      </c>
      <c r="M1062" s="184">
        <v>40.419199999999996</v>
      </c>
      <c r="N1062" s="184">
        <v>61.7241</v>
      </c>
      <c r="O1062" s="184">
        <v>14.477600000000001</v>
      </c>
      <c r="P1062" s="184">
        <v>14.187799999999999</v>
      </c>
      <c r="Q1062" s="184">
        <v>14.347</v>
      </c>
      <c r="R1062" s="184">
        <v>19.776399999999999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44347</v>
      </c>
      <c r="E1063" s="184">
        <v>47.89</v>
      </c>
      <c r="F1063" s="184">
        <v>0.99109999999999998</v>
      </c>
      <c r="G1063" s="184">
        <v>0.99109999999999998</v>
      </c>
      <c r="H1063" s="184">
        <v>2.4384999999999999</v>
      </c>
      <c r="I1063" s="184">
        <v>4.7462999999999997</v>
      </c>
      <c r="J1063" s="184">
        <v>6.6117999999999997</v>
      </c>
      <c r="K1063" s="184">
        <v>6.8258000000000001</v>
      </c>
      <c r="L1063" s="184">
        <v>19.248000000000001</v>
      </c>
      <c r="M1063" s="184">
        <v>32.732799999999997</v>
      </c>
      <c r="N1063" s="184">
        <v>56.247999999999998</v>
      </c>
      <c r="O1063" s="184">
        <v>12.863200000000001</v>
      </c>
      <c r="P1063" s="184">
        <v>14.651999999999999</v>
      </c>
      <c r="Q1063" s="184">
        <v>12.9337</v>
      </c>
      <c r="R1063" s="184">
        <v>16.090599999999998</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44347</v>
      </c>
      <c r="E1064" s="184">
        <v>43.84</v>
      </c>
      <c r="F1064" s="184">
        <v>0.99060000000000004</v>
      </c>
      <c r="G1064" s="184">
        <v>0.99060000000000004</v>
      </c>
      <c r="H1064" s="184">
        <v>2.4298999999999999</v>
      </c>
      <c r="I1064" s="184">
        <v>4.7050000000000001</v>
      </c>
      <c r="J1064" s="184">
        <v>6.5111999999999997</v>
      </c>
      <c r="K1064" s="184">
        <v>6.5111999999999997</v>
      </c>
      <c r="L1064" s="184">
        <v>18.5185</v>
      </c>
      <c r="M1064" s="184">
        <v>31.572600000000001</v>
      </c>
      <c r="N1064" s="184">
        <v>54.475000000000001</v>
      </c>
      <c r="O1064" s="184">
        <v>11.731999999999999</v>
      </c>
      <c r="P1064" s="184">
        <v>13.415100000000001</v>
      </c>
      <c r="Q1064" s="184">
        <v>10.364800000000001</v>
      </c>
      <c r="R1064" s="184">
        <v>14.8904</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44347</v>
      </c>
      <c r="E1065" s="184">
        <v>26.04</v>
      </c>
      <c r="F1065" s="184">
        <v>1.1262000000000001</v>
      </c>
      <c r="G1065" s="184">
        <v>1.1262000000000001</v>
      </c>
      <c r="H1065" s="184">
        <v>2.1978</v>
      </c>
      <c r="I1065" s="184">
        <v>4.16</v>
      </c>
      <c r="J1065" s="184">
        <v>5.2121000000000004</v>
      </c>
      <c r="K1065" s="184">
        <v>5.4678000000000004</v>
      </c>
      <c r="L1065" s="184">
        <v>12.4838</v>
      </c>
      <c r="M1065" s="184">
        <v>27.772300000000001</v>
      </c>
      <c r="N1065" s="184">
        <v>50.433300000000003</v>
      </c>
      <c r="O1065" s="184">
        <v>8.7536000000000005</v>
      </c>
      <c r="P1065" s="184">
        <v>11.731</v>
      </c>
      <c r="Q1065" s="184">
        <v>10.827199999999999</v>
      </c>
      <c r="R1065" s="184">
        <v>8.9806000000000008</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44347</v>
      </c>
      <c r="E1066" s="184">
        <v>29.53</v>
      </c>
      <c r="F1066" s="184">
        <v>1.0954999999999999</v>
      </c>
      <c r="G1066" s="184">
        <v>1.0954999999999999</v>
      </c>
      <c r="H1066" s="184">
        <v>2.1798999999999999</v>
      </c>
      <c r="I1066" s="184">
        <v>4.1623000000000001</v>
      </c>
      <c r="J1066" s="184">
        <v>5.3137999999999996</v>
      </c>
      <c r="K1066" s="184">
        <v>5.8044000000000002</v>
      </c>
      <c r="L1066" s="184">
        <v>13.272</v>
      </c>
      <c r="M1066" s="184">
        <v>29.121099999999998</v>
      </c>
      <c r="N1066" s="184">
        <v>52.767699999999998</v>
      </c>
      <c r="O1066" s="184">
        <v>10.3499</v>
      </c>
      <c r="P1066" s="184">
        <v>13.474399999999999</v>
      </c>
      <c r="Q1066" s="184">
        <v>12.806699999999999</v>
      </c>
      <c r="R1066" s="184">
        <v>10.5639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44347</v>
      </c>
      <c r="E1067" s="184">
        <v>38.409999999999997</v>
      </c>
      <c r="F1067" s="184">
        <v>1.1055999999999999</v>
      </c>
      <c r="G1067" s="184">
        <v>1.1055999999999999</v>
      </c>
      <c r="H1067" s="184">
        <v>2.5087000000000002</v>
      </c>
      <c r="I1067" s="184">
        <v>5.7544000000000004</v>
      </c>
      <c r="J1067" s="184">
        <v>7.6513</v>
      </c>
      <c r="K1067" s="184">
        <v>8.6869999999999994</v>
      </c>
      <c r="L1067" s="184">
        <v>20.407499999999999</v>
      </c>
      <c r="M1067" s="184">
        <v>33.090800000000002</v>
      </c>
      <c r="N1067" s="184">
        <v>53.578600000000002</v>
      </c>
      <c r="O1067" s="184">
        <v>11.5814</v>
      </c>
      <c r="P1067" s="184">
        <v>12.6355</v>
      </c>
      <c r="Q1067" s="184">
        <v>12.098100000000001</v>
      </c>
      <c r="R1067" s="184">
        <v>14.9651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44347</v>
      </c>
      <c r="E1068" s="184">
        <v>43.46</v>
      </c>
      <c r="F1068" s="184">
        <v>1.1168</v>
      </c>
      <c r="G1068" s="184">
        <v>1.1168</v>
      </c>
      <c r="H1068" s="184">
        <v>2.5242</v>
      </c>
      <c r="I1068" s="184">
        <v>5.8193000000000001</v>
      </c>
      <c r="J1068" s="184">
        <v>7.7610000000000001</v>
      </c>
      <c r="K1068" s="184">
        <v>9.0589999999999993</v>
      </c>
      <c r="L1068" s="184">
        <v>21.2273</v>
      </c>
      <c r="M1068" s="184">
        <v>34.384700000000002</v>
      </c>
      <c r="N1068" s="184">
        <v>55.603299999999997</v>
      </c>
      <c r="O1068" s="184">
        <v>13.187900000000001</v>
      </c>
      <c r="P1068" s="184">
        <v>14.412100000000001</v>
      </c>
      <c r="Q1068" s="184">
        <v>15.3977</v>
      </c>
      <c r="R1068" s="184">
        <v>16.441600000000001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44347</v>
      </c>
      <c r="E1069" s="184">
        <v>11.4168</v>
      </c>
      <c r="F1069" s="184">
        <v>0.98089999999999999</v>
      </c>
      <c r="G1069" s="184">
        <v>0.98089999999999999</v>
      </c>
      <c r="H1069" s="184">
        <v>2.7031999999999998</v>
      </c>
      <c r="I1069" s="184">
        <v>4.2202000000000002</v>
      </c>
      <c r="J1069" s="184">
        <v>7.7850000000000001</v>
      </c>
      <c r="K1069" s="184">
        <v>5.3444000000000003</v>
      </c>
      <c r="L1069" s="184"/>
      <c r="M1069" s="184"/>
      <c r="N1069" s="184"/>
      <c r="O1069" s="184"/>
      <c r="P1069" s="184"/>
      <c r="Q1069" s="184">
        <v>14.167999999999999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44347</v>
      </c>
      <c r="E1070" s="184">
        <v>11.2966</v>
      </c>
      <c r="F1070" s="184">
        <v>0.96260000000000001</v>
      </c>
      <c r="G1070" s="184">
        <v>0.96260000000000001</v>
      </c>
      <c r="H1070" s="184">
        <v>2.6589999999999998</v>
      </c>
      <c r="I1070" s="184">
        <v>4.1304999999999996</v>
      </c>
      <c r="J1070" s="184">
        <v>7.5785</v>
      </c>
      <c r="K1070" s="184">
        <v>4.6456</v>
      </c>
      <c r="L1070" s="184"/>
      <c r="M1070" s="184"/>
      <c r="N1070" s="184"/>
      <c r="O1070" s="184"/>
      <c r="P1070" s="184"/>
      <c r="Q1070" s="184">
        <v>12.965999999999999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44347</v>
      </c>
      <c r="E1071" s="184">
        <v>86.711299999999994</v>
      </c>
      <c r="F1071" s="184">
        <v>0.60399999999999998</v>
      </c>
      <c r="G1071" s="184">
        <v>0.60399999999999998</v>
      </c>
      <c r="H1071" s="184">
        <v>2.0665</v>
      </c>
      <c r="I1071" s="184">
        <v>3.4234</v>
      </c>
      <c r="J1071" s="184">
        <v>4.8278999999999996</v>
      </c>
      <c r="K1071" s="184">
        <v>5.1210000000000004</v>
      </c>
      <c r="L1071" s="184">
        <v>13.1899</v>
      </c>
      <c r="M1071" s="184">
        <v>23.511700000000001</v>
      </c>
      <c r="N1071" s="184">
        <v>38.586599999999997</v>
      </c>
      <c r="O1071" s="184">
        <v>10.425000000000001</v>
      </c>
      <c r="P1071" s="184">
        <v>10.1729</v>
      </c>
      <c r="Q1071" s="184">
        <v>8.5992999999999995</v>
      </c>
      <c r="R1071" s="184">
        <v>13.3139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44347</v>
      </c>
      <c r="E1072" s="184">
        <v>94.888000000000005</v>
      </c>
      <c r="F1072" s="184">
        <v>0.61319999999999997</v>
      </c>
      <c r="G1072" s="184">
        <v>0.61319999999999997</v>
      </c>
      <c r="H1072" s="184">
        <v>2.0882000000000001</v>
      </c>
      <c r="I1072" s="184">
        <v>3.4672000000000001</v>
      </c>
      <c r="J1072" s="184">
        <v>4.9260000000000002</v>
      </c>
      <c r="K1072" s="184">
        <v>5.4194000000000004</v>
      </c>
      <c r="L1072" s="184">
        <v>13.8226</v>
      </c>
      <c r="M1072" s="184">
        <v>24.5318</v>
      </c>
      <c r="N1072" s="184">
        <v>40.127400000000002</v>
      </c>
      <c r="O1072" s="184">
        <v>11.557499999999999</v>
      </c>
      <c r="P1072" s="184">
        <v>11.3956</v>
      </c>
      <c r="Q1072" s="184">
        <v>12.1333</v>
      </c>
      <c r="R1072" s="184">
        <v>14.489699999999999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44347</v>
      </c>
      <c r="E1073" s="184">
        <v>332.52699999999999</v>
      </c>
      <c r="F1073" s="184">
        <v>1.073</v>
      </c>
      <c r="G1073" s="184">
        <v>1.073</v>
      </c>
      <c r="H1073" s="184">
        <v>2.4868999999999999</v>
      </c>
      <c r="I1073" s="184">
        <v>4.9970999999999997</v>
      </c>
      <c r="J1073" s="184">
        <v>6.4600999999999997</v>
      </c>
      <c r="K1073" s="184">
        <v>7.5839999999999996</v>
      </c>
      <c r="L1073" s="184">
        <v>21.2363</v>
      </c>
      <c r="M1073" s="184">
        <v>37.945399999999999</v>
      </c>
      <c r="N1073" s="184">
        <v>63.8581</v>
      </c>
      <c r="O1073" s="184">
        <v>14.0558</v>
      </c>
      <c r="P1073" s="184">
        <v>13.740600000000001</v>
      </c>
      <c r="Q1073" s="184">
        <v>19.848500000000001</v>
      </c>
      <c r="R1073" s="184">
        <v>17.6431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44347</v>
      </c>
      <c r="E1074" s="184">
        <v>363.815</v>
      </c>
      <c r="F1074" s="184">
        <v>1.0827</v>
      </c>
      <c r="G1074" s="184">
        <v>1.0827</v>
      </c>
      <c r="H1074" s="184">
        <v>2.5105</v>
      </c>
      <c r="I1074" s="184">
        <v>5.0449999999999999</v>
      </c>
      <c r="J1074" s="184">
        <v>6.5671999999999997</v>
      </c>
      <c r="K1074" s="184">
        <v>7.9207999999999998</v>
      </c>
      <c r="L1074" s="184">
        <v>21.975100000000001</v>
      </c>
      <c r="M1074" s="184">
        <v>39.167200000000001</v>
      </c>
      <c r="N1074" s="184">
        <v>65.791700000000006</v>
      </c>
      <c r="O1074" s="184">
        <v>15.335699999999999</v>
      </c>
      <c r="P1074" s="184">
        <v>15.11</v>
      </c>
      <c r="Q1074" s="184">
        <v>15.135199999999999</v>
      </c>
      <c r="R1074" s="184">
        <v>18.9785</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44347</v>
      </c>
      <c r="E1075" s="184">
        <v>443.67140678288303</v>
      </c>
      <c r="F1075" s="184">
        <v>1.0737000000000001</v>
      </c>
      <c r="G1075" s="184">
        <v>1.0737000000000001</v>
      </c>
      <c r="H1075" s="184">
        <v>2.4878999999999998</v>
      </c>
      <c r="I1075" s="184">
        <v>4.9973999999999998</v>
      </c>
      <c r="J1075" s="184">
        <v>6.4610000000000003</v>
      </c>
      <c r="K1075" s="184">
        <v>7.5842999999999998</v>
      </c>
      <c r="L1075" s="184">
        <v>21.235099999999999</v>
      </c>
      <c r="M1075" s="184">
        <v>37.945300000000003</v>
      </c>
      <c r="N1075" s="184">
        <v>63.859699999999997</v>
      </c>
      <c r="O1075" s="184">
        <v>13.5863</v>
      </c>
      <c r="P1075" s="184">
        <v>13.4238</v>
      </c>
      <c r="Q1075" s="184">
        <v>18.416699999999999</v>
      </c>
      <c r="R1075" s="184">
        <v>17.115600000000001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44347</v>
      </c>
      <c r="E1076" s="184">
        <v>100.04947449017401</v>
      </c>
      <c r="F1076" s="184">
        <v>1.0819000000000001</v>
      </c>
      <c r="G1076" s="184">
        <v>1.0819000000000001</v>
      </c>
      <c r="H1076" s="184">
        <v>2.5097</v>
      </c>
      <c r="I1076" s="184">
        <v>5.0453000000000001</v>
      </c>
      <c r="J1076" s="184">
        <v>6.5669000000000004</v>
      </c>
      <c r="K1076" s="184">
        <v>7.9221000000000004</v>
      </c>
      <c r="L1076" s="184">
        <v>21.973700000000001</v>
      </c>
      <c r="M1076" s="184">
        <v>39.165700000000001</v>
      </c>
      <c r="N1076" s="184">
        <v>65.790800000000004</v>
      </c>
      <c r="O1076" s="184">
        <v>14.8645</v>
      </c>
      <c r="P1076" s="184">
        <v>14.7974</v>
      </c>
      <c r="Q1076" s="184">
        <v>14.6496</v>
      </c>
      <c r="R1076" s="184">
        <v>18.453199999999999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44347</v>
      </c>
      <c r="E1077" s="184">
        <v>38.872</v>
      </c>
      <c r="F1077" s="184">
        <v>1.0476000000000001</v>
      </c>
      <c r="G1077" s="184">
        <v>1.0476000000000001</v>
      </c>
      <c r="H1077" s="184">
        <v>1.97</v>
      </c>
      <c r="I1077" s="184">
        <v>4.4553000000000003</v>
      </c>
      <c r="J1077" s="184">
        <v>6.6154999999999999</v>
      </c>
      <c r="K1077" s="184">
        <v>7.3129999999999997</v>
      </c>
      <c r="L1077" s="184">
        <v>20.391500000000001</v>
      </c>
      <c r="M1077" s="184">
        <v>35.901800000000001</v>
      </c>
      <c r="N1077" s="184">
        <v>57.395600000000002</v>
      </c>
      <c r="O1077" s="184">
        <v>12.8665</v>
      </c>
      <c r="P1077" s="184">
        <v>13.55</v>
      </c>
      <c r="Q1077" s="184">
        <v>13.927099999999999</v>
      </c>
      <c r="R1077" s="184">
        <v>14.544600000000001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44347</v>
      </c>
      <c r="E1078" s="184">
        <v>36.476999999999997</v>
      </c>
      <c r="F1078" s="184">
        <v>1.0415000000000001</v>
      </c>
      <c r="G1078" s="184">
        <v>1.0415000000000001</v>
      </c>
      <c r="H1078" s="184">
        <v>1.9537</v>
      </c>
      <c r="I1078" s="184">
        <v>4.4199000000000002</v>
      </c>
      <c r="J1078" s="184">
        <v>6.5332999999999997</v>
      </c>
      <c r="K1078" s="184">
        <v>7.0617000000000001</v>
      </c>
      <c r="L1078" s="184">
        <v>19.848199999999999</v>
      </c>
      <c r="M1078" s="184">
        <v>34.994999999999997</v>
      </c>
      <c r="N1078" s="184">
        <v>55.977899999999998</v>
      </c>
      <c r="O1078" s="184">
        <v>11.898899999999999</v>
      </c>
      <c r="P1078" s="184">
        <v>12.622199999999999</v>
      </c>
      <c r="Q1078" s="184">
        <v>9.9723000000000006</v>
      </c>
      <c r="R1078" s="184">
        <v>13.5398</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44347</v>
      </c>
      <c r="E1079" s="184">
        <v>39.832272585387898</v>
      </c>
      <c r="F1079" s="184">
        <v>1.0832999999999999</v>
      </c>
      <c r="G1079" s="184">
        <v>1.0832999999999999</v>
      </c>
      <c r="H1079" s="184">
        <v>2.4864999999999999</v>
      </c>
      <c r="I1079" s="184">
        <v>4.4238</v>
      </c>
      <c r="J1079" s="184">
        <v>5.8712</v>
      </c>
      <c r="K1079" s="184">
        <v>6.9630000000000001</v>
      </c>
      <c r="L1079" s="184">
        <v>16.202400000000001</v>
      </c>
      <c r="M1079" s="184">
        <v>33.048400000000001</v>
      </c>
      <c r="N1079" s="184">
        <v>52.1145</v>
      </c>
      <c r="O1079" s="184">
        <v>12.203799999999999</v>
      </c>
      <c r="P1079" s="184">
        <v>12.395899999999999</v>
      </c>
      <c r="Q1079" s="184">
        <v>10.2125</v>
      </c>
      <c r="R1079" s="184">
        <v>14.719799999999999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44347</v>
      </c>
      <c r="E1080" s="184">
        <v>38.748199999999997</v>
      </c>
      <c r="F1080" s="184">
        <v>1.0971</v>
      </c>
      <c r="G1080" s="184">
        <v>1.0971</v>
      </c>
      <c r="H1080" s="184">
        <v>2.5190000000000001</v>
      </c>
      <c r="I1080" s="184">
        <v>4.4909999999999997</v>
      </c>
      <c r="J1080" s="184">
        <v>6.0206</v>
      </c>
      <c r="K1080" s="184">
        <v>7.4196</v>
      </c>
      <c r="L1080" s="184">
        <v>17.085999999999999</v>
      </c>
      <c r="M1080" s="184">
        <v>34.4084</v>
      </c>
      <c r="N1080" s="184">
        <v>54.078800000000001</v>
      </c>
      <c r="O1080" s="184">
        <v>13.446300000000001</v>
      </c>
      <c r="P1080" s="184">
        <v>13.6366</v>
      </c>
      <c r="Q1080" s="184">
        <v>13.4276</v>
      </c>
      <c r="R1080" s="184">
        <v>15.978300000000001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44347</v>
      </c>
      <c r="E1081" s="184">
        <v>14.652100000000001</v>
      </c>
      <c r="F1081" s="184">
        <v>0.98280000000000001</v>
      </c>
      <c r="G1081" s="184">
        <v>0.98280000000000001</v>
      </c>
      <c r="H1081" s="184">
        <v>2.5017</v>
      </c>
      <c r="I1081" s="184">
        <v>4.5086000000000004</v>
      </c>
      <c r="J1081" s="184">
        <v>7.0567000000000002</v>
      </c>
      <c r="K1081" s="184">
        <v>8.8638999999999992</v>
      </c>
      <c r="L1081" s="184">
        <v>27.0351</v>
      </c>
      <c r="M1081" s="184">
        <v>44.384099999999997</v>
      </c>
      <c r="N1081" s="184">
        <v>64.242800000000003</v>
      </c>
      <c r="O1081" s="184"/>
      <c r="P1081" s="184"/>
      <c r="Q1081" s="184">
        <v>18.834499999999998</v>
      </c>
      <c r="R1081" s="184">
        <v>18.7729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44347</v>
      </c>
      <c r="E1082" s="184">
        <v>14.047000000000001</v>
      </c>
      <c r="F1082" s="184">
        <v>0.96819999999999995</v>
      </c>
      <c r="G1082" s="184">
        <v>0.96819999999999995</v>
      </c>
      <c r="H1082" s="184">
        <v>2.4678</v>
      </c>
      <c r="I1082" s="184">
        <v>4.4394</v>
      </c>
      <c r="J1082" s="184">
        <v>6.9001000000000001</v>
      </c>
      <c r="K1082" s="184">
        <v>8.3806999999999992</v>
      </c>
      <c r="L1082" s="184">
        <v>25.924499999999998</v>
      </c>
      <c r="M1082" s="184">
        <v>42.509300000000003</v>
      </c>
      <c r="N1082" s="184">
        <v>61.278100000000002</v>
      </c>
      <c r="O1082" s="184"/>
      <c r="P1082" s="184"/>
      <c r="Q1082" s="184">
        <v>16.591899999999999</v>
      </c>
      <c r="R1082" s="184">
        <v>16.562799999999999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44347</v>
      </c>
      <c r="E1083" s="184">
        <v>74.849999999999994</v>
      </c>
      <c r="F1083" s="184">
        <v>1.0967</v>
      </c>
      <c r="G1083" s="184">
        <v>1.0967</v>
      </c>
      <c r="H1083" s="184">
        <v>2.1160000000000001</v>
      </c>
      <c r="I1083" s="184">
        <v>4.4195000000000002</v>
      </c>
      <c r="J1083" s="184">
        <v>6.3361000000000001</v>
      </c>
      <c r="K1083" s="184">
        <v>6.4465000000000003</v>
      </c>
      <c r="L1083" s="184">
        <v>20.7239</v>
      </c>
      <c r="M1083" s="184">
        <v>34.923200000000001</v>
      </c>
      <c r="N1083" s="184">
        <v>63.267499999999998</v>
      </c>
      <c r="O1083" s="184">
        <v>15.0212</v>
      </c>
      <c r="P1083" s="184">
        <v>16.993300000000001</v>
      </c>
      <c r="Q1083" s="184">
        <v>17.830400000000001</v>
      </c>
      <c r="R1083" s="184">
        <v>16.281400000000001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44347</v>
      </c>
      <c r="E1084" s="184">
        <v>69.233999999999995</v>
      </c>
      <c r="F1084" s="184">
        <v>1.0878000000000001</v>
      </c>
      <c r="G1084" s="184">
        <v>1.0878000000000001</v>
      </c>
      <c r="H1084" s="184">
        <v>2.0939999999999999</v>
      </c>
      <c r="I1084" s="184">
        <v>4.375</v>
      </c>
      <c r="J1084" s="184">
        <v>6.2375999999999996</v>
      </c>
      <c r="K1084" s="184">
        <v>6.1448</v>
      </c>
      <c r="L1084" s="184">
        <v>20.054099999999998</v>
      </c>
      <c r="M1084" s="184">
        <v>33.8217</v>
      </c>
      <c r="N1084" s="184">
        <v>61.4863</v>
      </c>
      <c r="O1084" s="184">
        <v>13.808199999999999</v>
      </c>
      <c r="P1084" s="184">
        <v>15.906499999999999</v>
      </c>
      <c r="Q1084" s="184">
        <v>15.8331</v>
      </c>
      <c r="R1084" s="184">
        <v>15.0184</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44347</v>
      </c>
      <c r="E1085" s="184">
        <v>30.292000000000002</v>
      </c>
      <c r="F1085" s="184">
        <v>0.95889999999999997</v>
      </c>
      <c r="G1085" s="184">
        <v>0.95889999999999997</v>
      </c>
      <c r="H1085" s="184">
        <v>2.4462000000000002</v>
      </c>
      <c r="I1085" s="184">
        <v>4.2549000000000001</v>
      </c>
      <c r="J1085" s="184">
        <v>5.3960999999999997</v>
      </c>
      <c r="K1085" s="184">
        <v>5.9482999999999997</v>
      </c>
      <c r="L1085" s="184">
        <v>19.945</v>
      </c>
      <c r="M1085" s="184">
        <v>35.8185</v>
      </c>
      <c r="N1085" s="184">
        <v>57.0364</v>
      </c>
      <c r="O1085" s="184">
        <v>10.5739</v>
      </c>
      <c r="P1085" s="184">
        <v>12.255000000000001</v>
      </c>
      <c r="Q1085" s="184">
        <v>12.1313</v>
      </c>
      <c r="R1085" s="184">
        <v>12.9765</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44347</v>
      </c>
      <c r="E1086" s="184">
        <v>34.096299999999999</v>
      </c>
      <c r="F1086" s="184">
        <v>0.9758</v>
      </c>
      <c r="G1086" s="184">
        <v>0.9758</v>
      </c>
      <c r="H1086" s="184">
        <v>2.4861</v>
      </c>
      <c r="I1086" s="184">
        <v>4.3361000000000001</v>
      </c>
      <c r="J1086" s="184">
        <v>5.5857999999999999</v>
      </c>
      <c r="K1086" s="184">
        <v>6.5575999999999999</v>
      </c>
      <c r="L1086" s="184">
        <v>21.278700000000001</v>
      </c>
      <c r="M1086" s="184">
        <v>37.866999999999997</v>
      </c>
      <c r="N1086" s="184">
        <v>60.129199999999997</v>
      </c>
      <c r="O1086" s="184">
        <v>12.477600000000001</v>
      </c>
      <c r="P1086" s="184">
        <v>13.973599999999999</v>
      </c>
      <c r="Q1086" s="184">
        <v>13.3874</v>
      </c>
      <c r="R1086" s="184">
        <v>14.957800000000001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44347</v>
      </c>
      <c r="E1087" s="184">
        <v>43.548499999999997</v>
      </c>
      <c r="F1087" s="184">
        <v>1.1007</v>
      </c>
      <c r="G1087" s="184">
        <v>1.1007</v>
      </c>
      <c r="H1087" s="184">
        <v>2.2210000000000001</v>
      </c>
      <c r="I1087" s="184">
        <v>4.7107999999999999</v>
      </c>
      <c r="J1087" s="184">
        <v>8.0715000000000003</v>
      </c>
      <c r="K1087" s="184">
        <v>6.0735999999999999</v>
      </c>
      <c r="L1087" s="184">
        <v>26.988</v>
      </c>
      <c r="M1087" s="184">
        <v>38.680700000000002</v>
      </c>
      <c r="N1087" s="184">
        <v>67.255600000000001</v>
      </c>
      <c r="O1087" s="184">
        <v>10.746700000000001</v>
      </c>
      <c r="P1087" s="184">
        <v>13.6769</v>
      </c>
      <c r="Q1087" s="184">
        <v>11.2318</v>
      </c>
      <c r="R1087" s="184">
        <v>9.3526000000000007</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44347</v>
      </c>
      <c r="E1088" s="184">
        <v>46.904000000000003</v>
      </c>
      <c r="F1088" s="184">
        <v>1.1069</v>
      </c>
      <c r="G1088" s="184">
        <v>1.1069</v>
      </c>
      <c r="H1088" s="184">
        <v>2.2361</v>
      </c>
      <c r="I1088" s="184">
        <v>4.7439</v>
      </c>
      <c r="J1088" s="184">
        <v>8.1485000000000003</v>
      </c>
      <c r="K1088" s="184">
        <v>6.3120000000000003</v>
      </c>
      <c r="L1088" s="184">
        <v>27.5002</v>
      </c>
      <c r="M1088" s="184">
        <v>39.5242</v>
      </c>
      <c r="N1088" s="184">
        <v>68.652100000000004</v>
      </c>
      <c r="O1088" s="184">
        <v>11.726699999999999</v>
      </c>
      <c r="P1088" s="184">
        <v>14.785500000000001</v>
      </c>
      <c r="Q1088" s="184">
        <v>14.891299999999999</v>
      </c>
      <c r="R1088" s="184">
        <v>10.282</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44347</v>
      </c>
      <c r="E1089" s="184">
        <v>227.73</v>
      </c>
      <c r="F1089" s="184">
        <v>0.88600000000000001</v>
      </c>
      <c r="G1089" s="184">
        <v>0.88600000000000001</v>
      </c>
      <c r="H1089" s="184">
        <v>1.9154</v>
      </c>
      <c r="I1089" s="184">
        <v>4.2146999999999997</v>
      </c>
      <c r="J1089" s="184">
        <v>6.6252000000000004</v>
      </c>
      <c r="K1089" s="184">
        <v>8.2006999999999994</v>
      </c>
      <c r="L1089" s="184">
        <v>20.275700000000001</v>
      </c>
      <c r="M1089" s="184">
        <v>37.219799999999999</v>
      </c>
      <c r="N1089" s="184">
        <v>60.204000000000001</v>
      </c>
      <c r="O1089" s="184">
        <v>12.5541</v>
      </c>
      <c r="P1089" s="184">
        <v>12.5006</v>
      </c>
      <c r="Q1089" s="184">
        <v>18.574999999999999</v>
      </c>
      <c r="R1089" s="184">
        <v>14.635</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44347</v>
      </c>
      <c r="E1090" s="184">
        <v>253.84</v>
      </c>
      <c r="F1090" s="184">
        <v>0.89829999999999999</v>
      </c>
      <c r="G1090" s="184">
        <v>0.89829999999999999</v>
      </c>
      <c r="H1090" s="184">
        <v>1.9438</v>
      </c>
      <c r="I1090" s="184">
        <v>4.2763999999999998</v>
      </c>
      <c r="J1090" s="184">
        <v>6.7586000000000004</v>
      </c>
      <c r="K1090" s="184">
        <v>8.6179000000000006</v>
      </c>
      <c r="L1090" s="184">
        <v>21.210999999999999</v>
      </c>
      <c r="M1090" s="184">
        <v>38.778599999999997</v>
      </c>
      <c r="N1090" s="184">
        <v>62.645000000000003</v>
      </c>
      <c r="O1090" s="184">
        <v>14.142899999999999</v>
      </c>
      <c r="P1090" s="184">
        <v>14.1701</v>
      </c>
      <c r="Q1090" s="184">
        <v>15.0716</v>
      </c>
      <c r="R1090" s="184">
        <v>16.248899999999999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44347</v>
      </c>
      <c r="E1091" s="184">
        <v>13.12</v>
      </c>
      <c r="F1091" s="184">
        <v>1.0786</v>
      </c>
      <c r="G1091" s="184">
        <v>1.0786</v>
      </c>
      <c r="H1091" s="184">
        <v>2.42</v>
      </c>
      <c r="I1091" s="184">
        <v>4.2096999999999998</v>
      </c>
      <c r="J1091" s="184">
        <v>6.0631000000000004</v>
      </c>
      <c r="K1091" s="184">
        <v>7.7176</v>
      </c>
      <c r="L1091" s="184">
        <v>19.817399999999999</v>
      </c>
      <c r="M1091" s="184"/>
      <c r="N1091" s="184"/>
      <c r="O1091" s="184"/>
      <c r="P1091" s="184"/>
      <c r="Q1091" s="184">
        <v>31.2</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44347</v>
      </c>
      <c r="E1092" s="184">
        <v>12.95</v>
      </c>
      <c r="F1092" s="184">
        <v>1.014</v>
      </c>
      <c r="G1092" s="184">
        <v>1.014</v>
      </c>
      <c r="H1092" s="184">
        <v>2.3715000000000002</v>
      </c>
      <c r="I1092" s="184">
        <v>4.0997000000000003</v>
      </c>
      <c r="J1092" s="184">
        <v>5.8872</v>
      </c>
      <c r="K1092" s="184">
        <v>7.202</v>
      </c>
      <c r="L1092" s="184">
        <v>18.481200000000001</v>
      </c>
      <c r="M1092" s="184"/>
      <c r="N1092" s="184"/>
      <c r="O1092" s="184"/>
      <c r="P1092" s="184"/>
      <c r="Q1092" s="184">
        <v>29.5</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44347</v>
      </c>
      <c r="E1093" s="184">
        <v>58.444200000000002</v>
      </c>
      <c r="F1093" s="184">
        <v>0.75580000000000003</v>
      </c>
      <c r="G1093" s="184">
        <v>0.75580000000000003</v>
      </c>
      <c r="H1093" s="184">
        <v>1.3789</v>
      </c>
      <c r="I1093" s="184">
        <v>4.2324999999999999</v>
      </c>
      <c r="J1093" s="184">
        <v>6.2130999999999998</v>
      </c>
      <c r="K1093" s="184">
        <v>5.2348999999999997</v>
      </c>
      <c r="L1093" s="184">
        <v>20.9937</v>
      </c>
      <c r="M1093" s="184">
        <v>40.090800000000002</v>
      </c>
      <c r="N1093" s="184">
        <v>64.231800000000007</v>
      </c>
      <c r="O1093" s="184">
        <v>13.0503</v>
      </c>
      <c r="P1093" s="184">
        <v>13.8546</v>
      </c>
      <c r="Q1093" s="184">
        <v>16.031700000000001</v>
      </c>
      <c r="R1093" s="184">
        <v>16.278099999999998</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44347</v>
      </c>
      <c r="E1094" s="184">
        <v>54.331800000000001</v>
      </c>
      <c r="F1094" s="184">
        <v>0.74950000000000006</v>
      </c>
      <c r="G1094" s="184">
        <v>0.74950000000000006</v>
      </c>
      <c r="H1094" s="184">
        <v>1.3642000000000001</v>
      </c>
      <c r="I1094" s="184">
        <v>4.2020999999999997</v>
      </c>
      <c r="J1094" s="184">
        <v>6.1421000000000001</v>
      </c>
      <c r="K1094" s="184">
        <v>5.0208000000000004</v>
      </c>
      <c r="L1094" s="184">
        <v>20.517700000000001</v>
      </c>
      <c r="M1094" s="184">
        <v>39.311999999999998</v>
      </c>
      <c r="N1094" s="184">
        <v>63.0122</v>
      </c>
      <c r="O1094" s="184">
        <v>12.1487</v>
      </c>
      <c r="P1094" s="184">
        <v>12.8035</v>
      </c>
      <c r="Q1094" s="184">
        <v>11.6412</v>
      </c>
      <c r="R1094" s="184">
        <v>15.3832</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44347</v>
      </c>
      <c r="E1095" s="184">
        <v>13.2187</v>
      </c>
      <c r="F1095" s="184">
        <v>0.89459999999999995</v>
      </c>
      <c r="G1095" s="184">
        <v>0.89459999999999995</v>
      </c>
      <c r="H1095" s="184">
        <v>2.5508000000000002</v>
      </c>
      <c r="I1095" s="184">
        <v>4.7823000000000002</v>
      </c>
      <c r="J1095" s="184">
        <v>6.8014000000000001</v>
      </c>
      <c r="K1095" s="184">
        <v>7.8224</v>
      </c>
      <c r="L1095" s="184">
        <v>21.458600000000001</v>
      </c>
      <c r="M1095" s="184"/>
      <c r="N1095" s="184"/>
      <c r="O1095" s="184"/>
      <c r="P1095" s="184"/>
      <c r="Q1095" s="184">
        <v>32.186999999999998</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44347</v>
      </c>
      <c r="E1096" s="184">
        <v>13.0519</v>
      </c>
      <c r="F1096" s="184">
        <v>0.878</v>
      </c>
      <c r="G1096" s="184">
        <v>0.878</v>
      </c>
      <c r="H1096" s="184">
        <v>2.5118</v>
      </c>
      <c r="I1096" s="184">
        <v>4.7024999999999997</v>
      </c>
      <c r="J1096" s="184">
        <v>6.6210000000000004</v>
      </c>
      <c r="K1096" s="184">
        <v>7.2685000000000004</v>
      </c>
      <c r="L1096" s="184">
        <v>20.249700000000001</v>
      </c>
      <c r="M1096" s="184"/>
      <c r="N1096" s="184"/>
      <c r="O1096" s="184"/>
      <c r="P1096" s="184"/>
      <c r="Q1096" s="184">
        <v>30.518999999999998</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44347</v>
      </c>
      <c r="E1097" s="184">
        <v>643.75315990130605</v>
      </c>
      <c r="F1097" s="184">
        <v>1.0430999999999999</v>
      </c>
      <c r="G1097" s="184">
        <v>1.0430999999999999</v>
      </c>
      <c r="H1097" s="184">
        <v>2.2421000000000002</v>
      </c>
      <c r="I1097" s="184">
        <v>4.5602999999999998</v>
      </c>
      <c r="J1097" s="184">
        <v>6.7895000000000003</v>
      </c>
      <c r="K1097" s="184">
        <v>7.8468999999999998</v>
      </c>
      <c r="L1097" s="184">
        <v>26.677900000000001</v>
      </c>
      <c r="M1097" s="184">
        <v>40.570900000000002</v>
      </c>
      <c r="N1097" s="184">
        <v>65.420199999999994</v>
      </c>
      <c r="O1097" s="184">
        <v>12.315300000000001</v>
      </c>
      <c r="P1097" s="184">
        <v>12.394600000000001</v>
      </c>
      <c r="Q1097" s="184">
        <v>19.773299999999999</v>
      </c>
      <c r="R1097" s="184">
        <v>13.2972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44347</v>
      </c>
      <c r="E1098" s="184">
        <v>323.32769999999999</v>
      </c>
      <c r="F1098" s="184">
        <v>1.0488</v>
      </c>
      <c r="G1098" s="184">
        <v>1.0488</v>
      </c>
      <c r="H1098" s="184">
        <v>2.2557</v>
      </c>
      <c r="I1098" s="184">
        <v>4.5880999999999998</v>
      </c>
      <c r="J1098" s="184">
        <v>6.8516000000000004</v>
      </c>
      <c r="K1098" s="184">
        <v>8.0443999999999996</v>
      </c>
      <c r="L1098" s="184">
        <v>27.165700000000001</v>
      </c>
      <c r="M1098" s="184">
        <v>41.384599999999999</v>
      </c>
      <c r="N1098" s="184">
        <v>66.743300000000005</v>
      </c>
      <c r="O1098" s="184">
        <v>13.3848</v>
      </c>
      <c r="P1098" s="184">
        <v>13.774100000000001</v>
      </c>
      <c r="Q1098" s="184">
        <v>13.8413</v>
      </c>
      <c r="R1098" s="184">
        <v>14.251099999999999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44347</v>
      </c>
      <c r="E1099" s="184">
        <v>99.41</v>
      </c>
      <c r="F1099" s="184">
        <v>0.97509999999999997</v>
      </c>
      <c r="G1099" s="184">
        <v>0.97509999999999997</v>
      </c>
      <c r="H1099" s="184">
        <v>2.379</v>
      </c>
      <c r="I1099" s="184">
        <v>4.2361000000000004</v>
      </c>
      <c r="J1099" s="184">
        <v>7.4238</v>
      </c>
      <c r="K1099" s="184">
        <v>8.5144000000000002</v>
      </c>
      <c r="L1099" s="184">
        <v>18.897300000000001</v>
      </c>
      <c r="M1099" s="184">
        <v>33.507899999999999</v>
      </c>
      <c r="N1099" s="184">
        <v>52.891399999999997</v>
      </c>
      <c r="O1099" s="184">
        <v>10.151899999999999</v>
      </c>
      <c r="P1099" s="184">
        <v>10.1214</v>
      </c>
      <c r="Q1099" s="184">
        <v>10.0974</v>
      </c>
      <c r="R1099" s="184">
        <v>11.841100000000001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44347</v>
      </c>
      <c r="E1100" s="184">
        <v>125.82666666666699</v>
      </c>
      <c r="F1100" s="184">
        <v>0.97370000000000001</v>
      </c>
      <c r="G1100" s="184">
        <v>0.97370000000000001</v>
      </c>
      <c r="H1100" s="184">
        <v>2.3647</v>
      </c>
      <c r="I1100" s="184">
        <v>4.2302</v>
      </c>
      <c r="J1100" s="184">
        <v>7.4095000000000004</v>
      </c>
      <c r="K1100" s="184">
        <v>8.4837000000000007</v>
      </c>
      <c r="L1100" s="184">
        <v>18.853899999999999</v>
      </c>
      <c r="M1100" s="184">
        <v>33.441699999999997</v>
      </c>
      <c r="N1100" s="184">
        <v>52.7517</v>
      </c>
      <c r="O1100" s="184">
        <v>9.8315999999999999</v>
      </c>
      <c r="P1100" s="184">
        <v>9.6178000000000008</v>
      </c>
      <c r="Q1100" s="184">
        <v>10.119</v>
      </c>
      <c r="R1100" s="184">
        <v>11.6358</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44347</v>
      </c>
      <c r="E1101" s="184">
        <v>14.91</v>
      </c>
      <c r="F1101" s="184">
        <v>1.0163</v>
      </c>
      <c r="G1101" s="184">
        <v>1.0163</v>
      </c>
      <c r="H1101" s="184">
        <v>2.6859999999999999</v>
      </c>
      <c r="I1101" s="184">
        <v>5</v>
      </c>
      <c r="J1101" s="184">
        <v>6.8817000000000004</v>
      </c>
      <c r="K1101" s="184">
        <v>6.7286999999999999</v>
      </c>
      <c r="L1101" s="184">
        <v>20.048300000000001</v>
      </c>
      <c r="M1101" s="184">
        <v>35.545499999999997</v>
      </c>
      <c r="N1101" s="184">
        <v>58.785899999999998</v>
      </c>
      <c r="O1101" s="184">
        <v>11.8225</v>
      </c>
      <c r="P1101" s="184"/>
      <c r="Q1101" s="184">
        <v>10.345499999999999</v>
      </c>
      <c r="R1101" s="184">
        <v>15.2033</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44347</v>
      </c>
      <c r="E1102" s="184">
        <v>14.5</v>
      </c>
      <c r="F1102" s="184">
        <v>1.0452999999999999</v>
      </c>
      <c r="G1102" s="184">
        <v>1.0452999999999999</v>
      </c>
      <c r="H1102" s="184">
        <v>2.6911999999999998</v>
      </c>
      <c r="I1102" s="184">
        <v>4.9964000000000004</v>
      </c>
      <c r="J1102" s="184">
        <v>6.8533999999999997</v>
      </c>
      <c r="K1102" s="184">
        <v>6.6176000000000004</v>
      </c>
      <c r="L1102" s="184">
        <v>19.735800000000001</v>
      </c>
      <c r="M1102" s="184">
        <v>35.009300000000003</v>
      </c>
      <c r="N1102" s="184">
        <v>57.952100000000002</v>
      </c>
      <c r="O1102" s="184">
        <v>11.2074</v>
      </c>
      <c r="P1102" s="184"/>
      <c r="Q1102" s="184">
        <v>9.5898000000000003</v>
      </c>
      <c r="R1102" s="184">
        <v>14.530799999999999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44347</v>
      </c>
      <c r="E1103" s="184">
        <v>180.39830000000001</v>
      </c>
      <c r="F1103" s="184">
        <v>0.99480000000000002</v>
      </c>
      <c r="G1103" s="184">
        <v>0.99480000000000002</v>
      </c>
      <c r="H1103" s="184">
        <v>2.0038999999999998</v>
      </c>
      <c r="I1103" s="184">
        <v>3.8635000000000002</v>
      </c>
      <c r="J1103" s="184">
        <v>5.8912000000000004</v>
      </c>
      <c r="K1103" s="184">
        <v>8.1331000000000007</v>
      </c>
      <c r="L1103" s="184">
        <v>20.975300000000001</v>
      </c>
      <c r="M1103" s="184">
        <v>38.425699999999999</v>
      </c>
      <c r="N1103" s="184">
        <v>62.208399999999997</v>
      </c>
      <c r="O1103" s="184">
        <v>14.283799999999999</v>
      </c>
      <c r="P1103" s="184">
        <v>14.841699999999999</v>
      </c>
      <c r="Q1103" s="184">
        <v>14.4404</v>
      </c>
      <c r="R1103" s="184">
        <v>18.005099999999999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44347</v>
      </c>
      <c r="E1104" s="184">
        <v>80.969703996705306</v>
      </c>
      <c r="F1104" s="184">
        <v>0.99490000000000001</v>
      </c>
      <c r="G1104" s="184">
        <v>0.99490000000000001</v>
      </c>
      <c r="H1104" s="184">
        <v>2.0038999999999998</v>
      </c>
      <c r="I1104" s="184">
        <v>3.8635999999999999</v>
      </c>
      <c r="J1104" s="184">
        <v>5.8914</v>
      </c>
      <c r="K1104" s="184">
        <v>8.1331000000000007</v>
      </c>
      <c r="L1104" s="184">
        <v>20.9754</v>
      </c>
      <c r="M1104" s="184">
        <v>38.425899999999999</v>
      </c>
      <c r="N1104" s="184">
        <v>62.2089</v>
      </c>
      <c r="O1104" s="184">
        <v>13.759600000000001</v>
      </c>
      <c r="P1104" s="184">
        <v>14.5253</v>
      </c>
      <c r="Q1104" s="184">
        <v>14.253299999999999</v>
      </c>
      <c r="R1104" s="184">
        <v>17.721800000000002</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44347</v>
      </c>
      <c r="E1105" s="184">
        <v>170.66319999999999</v>
      </c>
      <c r="F1105" s="184">
        <v>0.98770000000000002</v>
      </c>
      <c r="G1105" s="184">
        <v>0.98770000000000002</v>
      </c>
      <c r="H1105" s="184">
        <v>1.9862</v>
      </c>
      <c r="I1105" s="184">
        <v>3.8275000000000001</v>
      </c>
      <c r="J1105" s="184">
        <v>5.8109000000000002</v>
      </c>
      <c r="K1105" s="184">
        <v>7.8776999999999999</v>
      </c>
      <c r="L1105" s="184">
        <v>20.423100000000002</v>
      </c>
      <c r="M1105" s="184">
        <v>37.437600000000003</v>
      </c>
      <c r="N1105" s="184">
        <v>60.704700000000003</v>
      </c>
      <c r="O1105" s="184">
        <v>13.287800000000001</v>
      </c>
      <c r="P1105" s="184">
        <v>13.9085</v>
      </c>
      <c r="Q1105" s="184">
        <v>13.4734</v>
      </c>
      <c r="R1105" s="184">
        <v>16.982700000000001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44347</v>
      </c>
      <c r="E1106" s="184">
        <v>839.82083781146503</v>
      </c>
      <c r="F1106" s="184">
        <v>0.98760000000000003</v>
      </c>
      <c r="G1106" s="184">
        <v>0.98760000000000003</v>
      </c>
      <c r="H1106" s="184">
        <v>1.9862</v>
      </c>
      <c r="I1106" s="184">
        <v>3.8273999999999999</v>
      </c>
      <c r="J1106" s="184">
        <v>5.8109999999999999</v>
      </c>
      <c r="K1106" s="184">
        <v>7.8776999999999999</v>
      </c>
      <c r="L1106" s="184">
        <v>20.422999999999998</v>
      </c>
      <c r="M1106" s="184">
        <v>37.437899999999999</v>
      </c>
      <c r="N1106" s="184">
        <v>60.704900000000002</v>
      </c>
      <c r="O1106" s="184">
        <v>12.5906</v>
      </c>
      <c r="P1106" s="184">
        <v>13.4872</v>
      </c>
      <c r="Q1106" s="184">
        <v>13.640499999999999</v>
      </c>
      <c r="R1106" s="184">
        <v>16.448499999999999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1.0106072463768117</v>
      </c>
      <c r="G1107" s="186">
        <v>1.0106072463768117</v>
      </c>
      <c r="H1107" s="186">
        <v>2.181237681159419</v>
      </c>
      <c r="I1107" s="186">
        <v>4.3868681159420291</v>
      </c>
      <c r="J1107" s="186">
        <v>6.559831884057969</v>
      </c>
      <c r="K1107" s="186">
        <v>7.0597942028985514</v>
      </c>
      <c r="L1107" s="186">
        <v>20.756098507462685</v>
      </c>
      <c r="M1107" s="186">
        <v>36.518739682539689</v>
      </c>
      <c r="N1107" s="186">
        <v>59.010555555555548</v>
      </c>
      <c r="O1107" s="186">
        <v>12.774898360655738</v>
      </c>
      <c r="P1107" s="186">
        <v>13.698703389830508</v>
      </c>
      <c r="Q1107" s="186">
        <v>15.287618840579714</v>
      </c>
      <c r="R1107" s="186">
        <v>15.312992063492066</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1.014</v>
      </c>
      <c r="G1108" s="186">
        <v>1.014</v>
      </c>
      <c r="H1108" s="186">
        <v>2.1924999999999999</v>
      </c>
      <c r="I1108" s="186">
        <v>4.2914000000000003</v>
      </c>
      <c r="J1108" s="186">
        <v>6.5111999999999997</v>
      </c>
      <c r="K1108" s="186">
        <v>6.9630000000000001</v>
      </c>
      <c r="L1108" s="186">
        <v>20.422999999999998</v>
      </c>
      <c r="M1108" s="186">
        <v>36.555</v>
      </c>
      <c r="N1108" s="186">
        <v>59.921599999999998</v>
      </c>
      <c r="O1108" s="186">
        <v>12.733599999999999</v>
      </c>
      <c r="P1108" s="186">
        <v>13.6366</v>
      </c>
      <c r="Q1108" s="186">
        <v>14.3027</v>
      </c>
      <c r="R1108" s="186">
        <v>15.2033</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44347</v>
      </c>
      <c r="E1111" s="184">
        <v>223.01374387115499</v>
      </c>
      <c r="F1111" s="184">
        <v>4.4695999999999998</v>
      </c>
      <c r="G1111" s="184">
        <v>3.9792999999999998</v>
      </c>
      <c r="H1111" s="184">
        <v>4.2644000000000002</v>
      </c>
      <c r="I1111" s="184">
        <v>3.7858999999999998</v>
      </c>
      <c r="J1111" s="184">
        <v>3.3521999999999998</v>
      </c>
      <c r="K1111" s="184">
        <v>3.5977000000000001</v>
      </c>
      <c r="L1111" s="184">
        <v>3.3820999999999999</v>
      </c>
      <c r="M1111" s="184">
        <v>3.3073999999999999</v>
      </c>
      <c r="N1111" s="184">
        <v>3.3498000000000001</v>
      </c>
      <c r="O1111" s="184">
        <v>5.6318999999999999</v>
      </c>
      <c r="P1111" s="184">
        <v>6.1745999999999999</v>
      </c>
      <c r="Q1111" s="184">
        <v>6.9440999999999997</v>
      </c>
      <c r="R1111" s="184">
        <v>4.5541</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44347</v>
      </c>
      <c r="E1112" s="184">
        <v>331.02839999999998</v>
      </c>
      <c r="F1112" s="184">
        <v>3.3742999999999999</v>
      </c>
      <c r="G1112" s="184">
        <v>3.3088000000000002</v>
      </c>
      <c r="H1112" s="184">
        <v>3.2942</v>
      </c>
      <c r="I1112" s="184">
        <v>3.23</v>
      </c>
      <c r="J1112" s="184">
        <v>3.1204999999999998</v>
      </c>
      <c r="K1112" s="184">
        <v>3.1720000000000002</v>
      </c>
      <c r="L1112" s="184">
        <v>3.0731999999999999</v>
      </c>
      <c r="M1112" s="184">
        <v>3.1254</v>
      </c>
      <c r="N1112" s="184">
        <v>3.2829000000000002</v>
      </c>
      <c r="O1112" s="184">
        <v>5.5593000000000004</v>
      </c>
      <c r="P1112" s="184">
        <v>6.1006</v>
      </c>
      <c r="Q1112" s="184">
        <v>7.2149999999999999</v>
      </c>
      <c r="R1112" s="184">
        <v>4.5830000000000002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44347</v>
      </c>
      <c r="E1113" s="184">
        <v>333.33199999999999</v>
      </c>
      <c r="F1113" s="184">
        <v>3.4824000000000002</v>
      </c>
      <c r="G1113" s="184">
        <v>3.4209999999999998</v>
      </c>
      <c r="H1113" s="184">
        <v>3.4077000000000002</v>
      </c>
      <c r="I1113" s="184">
        <v>3.3448000000000002</v>
      </c>
      <c r="J1113" s="184">
        <v>3.2505000000000002</v>
      </c>
      <c r="K1113" s="184">
        <v>3.2930000000000001</v>
      </c>
      <c r="L1113" s="184">
        <v>3.1882000000000001</v>
      </c>
      <c r="M1113" s="184">
        <v>3.2368000000000001</v>
      </c>
      <c r="N1113" s="184">
        <v>3.3959000000000001</v>
      </c>
      <c r="O1113" s="184">
        <v>5.6616</v>
      </c>
      <c r="P1113" s="184">
        <v>6.1981000000000002</v>
      </c>
      <c r="Q1113" s="184">
        <v>7.3148</v>
      </c>
      <c r="R1113" s="184">
        <v>4.6879999999999997</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44347</v>
      </c>
      <c r="E1114" s="184">
        <v>551.26610000000005</v>
      </c>
      <c r="F1114" s="184">
        <v>3.3771</v>
      </c>
      <c r="G1114" s="184">
        <v>3.3092999999999999</v>
      </c>
      <c r="H1114" s="184">
        <v>3.2936999999999999</v>
      </c>
      <c r="I1114" s="184">
        <v>3.2299000000000002</v>
      </c>
      <c r="J1114" s="184">
        <v>3.1204000000000001</v>
      </c>
      <c r="K1114" s="184">
        <v>3.1720999999999999</v>
      </c>
      <c r="L1114" s="184">
        <v>3.0733000000000001</v>
      </c>
      <c r="M1114" s="184">
        <v>3.1255000000000002</v>
      </c>
      <c r="N1114" s="184">
        <v>3.2829000000000002</v>
      </c>
      <c r="O1114" s="184">
        <v>5.5594999999999999</v>
      </c>
      <c r="P1114" s="184">
        <v>6.1007999999999996</v>
      </c>
      <c r="Q1114" s="184">
        <v>6.9390999999999998</v>
      </c>
      <c r="R1114" s="184">
        <v>4.5831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44347</v>
      </c>
      <c r="E1115" s="184">
        <v>537.18809999999996</v>
      </c>
      <c r="F1115" s="184">
        <v>3.3772000000000002</v>
      </c>
      <c r="G1115" s="184">
        <v>3.3098999999999998</v>
      </c>
      <c r="H1115" s="184">
        <v>3.2936000000000001</v>
      </c>
      <c r="I1115" s="184">
        <v>3.23</v>
      </c>
      <c r="J1115" s="184">
        <v>3.1204000000000001</v>
      </c>
      <c r="K1115" s="184">
        <v>3.1720000000000002</v>
      </c>
      <c r="L1115" s="184">
        <v>3.0731999999999999</v>
      </c>
      <c r="M1115" s="184">
        <v>3.1254</v>
      </c>
      <c r="N1115" s="184">
        <v>3.2829000000000002</v>
      </c>
      <c r="O1115" s="184">
        <v>5.5594999999999999</v>
      </c>
      <c r="P1115" s="184">
        <v>6.1007999999999996</v>
      </c>
      <c r="Q1115" s="184">
        <v>7.2647000000000004</v>
      </c>
      <c r="R1115" s="184">
        <v>4.5831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44347</v>
      </c>
      <c r="E1116" s="184">
        <v>2296.9783000000002</v>
      </c>
      <c r="F1116" s="184">
        <v>3.4581</v>
      </c>
      <c r="G1116" s="184">
        <v>3.3224999999999998</v>
      </c>
      <c r="H1116" s="184">
        <v>3.3555000000000001</v>
      </c>
      <c r="I1116" s="184">
        <v>3.2654999999999998</v>
      </c>
      <c r="J1116" s="184">
        <v>3.1694</v>
      </c>
      <c r="K1116" s="184">
        <v>3.2538999999999998</v>
      </c>
      <c r="L1116" s="184">
        <v>3.1576</v>
      </c>
      <c r="M1116" s="184">
        <v>3.2238000000000002</v>
      </c>
      <c r="N1116" s="184">
        <v>3.3086000000000002</v>
      </c>
      <c r="O1116" s="184">
        <v>5.6093000000000002</v>
      </c>
      <c r="P1116" s="184">
        <v>6.1745999999999999</v>
      </c>
      <c r="Q1116" s="184">
        <v>7.2622999999999998</v>
      </c>
      <c r="R1116" s="184">
        <v>4.6128</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44347</v>
      </c>
      <c r="E1117" s="184">
        <v>2284.5807</v>
      </c>
      <c r="F1117" s="184">
        <v>3.3889999999999998</v>
      </c>
      <c r="G1117" s="184">
        <v>3.2521</v>
      </c>
      <c r="H1117" s="184">
        <v>3.2846000000000002</v>
      </c>
      <c r="I1117" s="184">
        <v>3.1941999999999999</v>
      </c>
      <c r="J1117" s="184">
        <v>3.0981999999999998</v>
      </c>
      <c r="K1117" s="184">
        <v>3.1825000000000001</v>
      </c>
      <c r="L1117" s="184">
        <v>3.0859000000000001</v>
      </c>
      <c r="M1117" s="184">
        <v>3.1509999999999998</v>
      </c>
      <c r="N1117" s="184">
        <v>3.2351999999999999</v>
      </c>
      <c r="O1117" s="184">
        <v>5.5465</v>
      </c>
      <c r="P1117" s="184">
        <v>6.1063999999999998</v>
      </c>
      <c r="Q1117" s="184">
        <v>7.3497000000000003</v>
      </c>
      <c r="R1117" s="184">
        <v>4.5473999999999997</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44347</v>
      </c>
      <c r="E1118" s="184">
        <v>2135.0949999999998</v>
      </c>
      <c r="F1118" s="184">
        <v>2.8927</v>
      </c>
      <c r="G1118" s="184">
        <v>2.7534999999999998</v>
      </c>
      <c r="H1118" s="184">
        <v>2.7848000000000002</v>
      </c>
      <c r="I1118" s="184">
        <v>2.6936</v>
      </c>
      <c r="J1118" s="184">
        <v>2.5971000000000002</v>
      </c>
      <c r="K1118" s="184">
        <v>2.6789999999999998</v>
      </c>
      <c r="L1118" s="184">
        <v>2.5789</v>
      </c>
      <c r="M1118" s="184">
        <v>2.6402000000000001</v>
      </c>
      <c r="N1118" s="184">
        <v>2.7202000000000002</v>
      </c>
      <c r="O1118" s="184">
        <v>5.0263999999999998</v>
      </c>
      <c r="P1118" s="184">
        <v>5.5591999999999997</v>
      </c>
      <c r="Q1118" s="184">
        <v>6.97</v>
      </c>
      <c r="R1118" s="184">
        <v>4.0545999999999998</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44347</v>
      </c>
      <c r="E1119" s="184">
        <v>2363.2728000000002</v>
      </c>
      <c r="F1119" s="184">
        <v>3.2406000000000001</v>
      </c>
      <c r="G1119" s="184">
        <v>3.2242000000000002</v>
      </c>
      <c r="H1119" s="184">
        <v>3.2484999999999999</v>
      </c>
      <c r="I1119" s="184">
        <v>3.2294</v>
      </c>
      <c r="J1119" s="184">
        <v>3.1663999999999999</v>
      </c>
      <c r="K1119" s="184">
        <v>3.2942</v>
      </c>
      <c r="L1119" s="184">
        <v>3.1568999999999998</v>
      </c>
      <c r="M1119" s="184">
        <v>3.1852</v>
      </c>
      <c r="N1119" s="184">
        <v>3.1962999999999999</v>
      </c>
      <c r="O1119" s="184">
        <v>5.5058999999999996</v>
      </c>
      <c r="P1119" s="184">
        <v>6.0815999999999999</v>
      </c>
      <c r="Q1119" s="184">
        <v>7.2282999999999999</v>
      </c>
      <c r="R1119" s="184">
        <v>4.4901</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44347</v>
      </c>
      <c r="E1120" s="184">
        <v>2382.4144000000001</v>
      </c>
      <c r="F1120" s="184">
        <v>3.3416999999999999</v>
      </c>
      <c r="G1120" s="184">
        <v>3.3239000000000001</v>
      </c>
      <c r="H1120" s="184">
        <v>3.3488000000000002</v>
      </c>
      <c r="I1120" s="184">
        <v>3.3294999999999999</v>
      </c>
      <c r="J1120" s="184">
        <v>3.2667000000000002</v>
      </c>
      <c r="K1120" s="184">
        <v>3.3950999999999998</v>
      </c>
      <c r="L1120" s="184">
        <v>3.2585000000000002</v>
      </c>
      <c r="M1120" s="184">
        <v>3.2877000000000001</v>
      </c>
      <c r="N1120" s="184">
        <v>3.2995999999999999</v>
      </c>
      <c r="O1120" s="184">
        <v>5.61</v>
      </c>
      <c r="P1120" s="184">
        <v>6.1893000000000002</v>
      </c>
      <c r="Q1120" s="184">
        <v>7.3022999999999998</v>
      </c>
      <c r="R1120" s="184">
        <v>4.5945</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44347</v>
      </c>
      <c r="E1121" s="184">
        <v>3477.5463</v>
      </c>
      <c r="F1121" s="184">
        <v>3.2414000000000001</v>
      </c>
      <c r="G1121" s="184">
        <v>3.2241</v>
      </c>
      <c r="H1121" s="184">
        <v>3.2486999999999999</v>
      </c>
      <c r="I1121" s="184">
        <v>3.2294999999999998</v>
      </c>
      <c r="J1121" s="184">
        <v>3.1663999999999999</v>
      </c>
      <c r="K1121" s="184">
        <v>3.2942999999999998</v>
      </c>
      <c r="L1121" s="184">
        <v>3.1568999999999998</v>
      </c>
      <c r="M1121" s="184">
        <v>3.1852999999999998</v>
      </c>
      <c r="N1121" s="184">
        <v>3.1962999999999999</v>
      </c>
      <c r="O1121" s="184">
        <v>5.5058999999999996</v>
      </c>
      <c r="P1121" s="184">
        <v>6.0045000000000002</v>
      </c>
      <c r="Q1121" s="184">
        <v>6.6750999999999996</v>
      </c>
      <c r="R1121" s="184">
        <v>4.4901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44347</v>
      </c>
      <c r="E1122" s="184">
        <v>3158.0391</v>
      </c>
      <c r="F1122" s="184">
        <v>3.1682999999999999</v>
      </c>
      <c r="G1122" s="184">
        <v>3.3477000000000001</v>
      </c>
      <c r="H1122" s="184">
        <v>3.2936999999999999</v>
      </c>
      <c r="I1122" s="184">
        <v>3.2517</v>
      </c>
      <c r="J1122" s="184">
        <v>3.1951000000000001</v>
      </c>
      <c r="K1122" s="184">
        <v>3.2433000000000001</v>
      </c>
      <c r="L1122" s="184">
        <v>3.2031999999999998</v>
      </c>
      <c r="M1122" s="184">
        <v>3.2221000000000002</v>
      </c>
      <c r="N1122" s="184">
        <v>3.2376999999999998</v>
      </c>
      <c r="O1122" s="184">
        <v>5.5201000000000002</v>
      </c>
      <c r="P1122" s="184">
        <v>6.0553999999999997</v>
      </c>
      <c r="Q1122" s="184">
        <v>7.1050000000000004</v>
      </c>
      <c r="R1122" s="184">
        <v>4.5168999999999997</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44347</v>
      </c>
      <c r="E1123" s="184">
        <v>3184.2739000000001</v>
      </c>
      <c r="F1123" s="184">
        <v>3.2683</v>
      </c>
      <c r="G1123" s="184">
        <v>3.4474</v>
      </c>
      <c r="H1123" s="184">
        <v>3.3936999999999999</v>
      </c>
      <c r="I1123" s="184">
        <v>3.3517999999999999</v>
      </c>
      <c r="J1123" s="184">
        <v>3.2951999999999999</v>
      </c>
      <c r="K1123" s="184">
        <v>3.3439999999999999</v>
      </c>
      <c r="L1123" s="184">
        <v>3.3048000000000002</v>
      </c>
      <c r="M1123" s="184">
        <v>3.3246000000000002</v>
      </c>
      <c r="N1123" s="184">
        <v>3.3412000000000002</v>
      </c>
      <c r="O1123" s="184">
        <v>5.6435000000000004</v>
      </c>
      <c r="P1123" s="184">
        <v>6.1661000000000001</v>
      </c>
      <c r="Q1123" s="184">
        <v>7.2435</v>
      </c>
      <c r="R1123" s="184">
        <v>4.6304999999999996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44347</v>
      </c>
      <c r="E1124" s="184">
        <v>2984.8143</v>
      </c>
      <c r="F1124" s="184">
        <v>3.1332</v>
      </c>
      <c r="G1124" s="184">
        <v>3.3119999999999998</v>
      </c>
      <c r="H1124" s="184">
        <v>3.2582</v>
      </c>
      <c r="I1124" s="184">
        <v>3.2162000000000002</v>
      </c>
      <c r="J1124" s="184">
        <v>3.1595</v>
      </c>
      <c r="K1124" s="184">
        <v>3.2075999999999998</v>
      </c>
      <c r="L1124" s="184">
        <v>3.1673</v>
      </c>
      <c r="M1124" s="184">
        <v>3.1859000000000002</v>
      </c>
      <c r="N1124" s="184">
        <v>3.2010999999999998</v>
      </c>
      <c r="O1124" s="184">
        <v>5.4798</v>
      </c>
      <c r="P1124" s="184">
        <v>6.0057</v>
      </c>
      <c r="Q1124" s="184">
        <v>6.7450000000000001</v>
      </c>
      <c r="R1124" s="184">
        <v>4.4889999999999999</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44347</v>
      </c>
      <c r="E1125" s="184">
        <v>2379.7159999999999</v>
      </c>
      <c r="F1125" s="184">
        <v>3.1814</v>
      </c>
      <c r="G1125" s="184">
        <v>3.1916000000000002</v>
      </c>
      <c r="H1125" s="184">
        <v>3.2519</v>
      </c>
      <c r="I1125" s="184">
        <v>3.2018</v>
      </c>
      <c r="J1125" s="184">
        <v>3.1395</v>
      </c>
      <c r="K1125" s="184">
        <v>3.25</v>
      </c>
      <c r="L1125" s="184">
        <v>3.1576</v>
      </c>
      <c r="M1125" s="184">
        <v>3.1989000000000001</v>
      </c>
      <c r="N1125" s="184">
        <v>3.2606000000000002</v>
      </c>
      <c r="O1125" s="184">
        <v>5.4923000000000002</v>
      </c>
      <c r="P1125" s="184">
        <v>6.1101999999999999</v>
      </c>
      <c r="Q1125" s="184">
        <v>7.2306999999999997</v>
      </c>
      <c r="R1125" s="184">
        <v>4.4701000000000004</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44347</v>
      </c>
      <c r="E1126" s="184">
        <v>2361.0821999999998</v>
      </c>
      <c r="F1126" s="184">
        <v>3.1122000000000001</v>
      </c>
      <c r="G1126" s="184">
        <v>3.1225000000000001</v>
      </c>
      <c r="H1126" s="184">
        <v>3.1825000000000001</v>
      </c>
      <c r="I1126" s="184">
        <v>3.1322999999999999</v>
      </c>
      <c r="J1126" s="184">
        <v>3.0697000000000001</v>
      </c>
      <c r="K1126" s="184">
        <v>3.1724000000000001</v>
      </c>
      <c r="L1126" s="184">
        <v>3.0771999999999999</v>
      </c>
      <c r="M1126" s="184">
        <v>3.1164000000000001</v>
      </c>
      <c r="N1126" s="184">
        <v>3.177</v>
      </c>
      <c r="O1126" s="184">
        <v>5.4036999999999997</v>
      </c>
      <c r="P1126" s="184">
        <v>6.0172999999999996</v>
      </c>
      <c r="Q1126" s="184">
        <v>6.8964999999999996</v>
      </c>
      <c r="R1126" s="184">
        <v>4.3845000000000001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44347</v>
      </c>
      <c r="E1127" s="184">
        <v>2479.9373999999998</v>
      </c>
      <c r="F1127" s="184">
        <v>3.0718999999999999</v>
      </c>
      <c r="G1127" s="184">
        <v>3.1558999999999999</v>
      </c>
      <c r="H1127" s="184">
        <v>3.2892999999999999</v>
      </c>
      <c r="I1127" s="184">
        <v>3.2273000000000001</v>
      </c>
      <c r="J1127" s="184">
        <v>3.1530999999999998</v>
      </c>
      <c r="K1127" s="184">
        <v>3.2094999999999998</v>
      </c>
      <c r="L1127" s="184">
        <v>3.1089000000000002</v>
      </c>
      <c r="M1127" s="184">
        <v>3.1408</v>
      </c>
      <c r="N1127" s="184">
        <v>3.1537999999999999</v>
      </c>
      <c r="O1127" s="184">
        <v>5.2605000000000004</v>
      </c>
      <c r="P1127" s="184">
        <v>5.8837000000000002</v>
      </c>
      <c r="Q1127" s="184">
        <v>7.0559000000000003</v>
      </c>
      <c r="R1127" s="184">
        <v>4.1702000000000004</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44347</v>
      </c>
      <c r="E1128" s="184">
        <v>2472.1293999999998</v>
      </c>
      <c r="F1128" s="184">
        <v>3.0520999999999998</v>
      </c>
      <c r="G1128" s="184">
        <v>3.1358000000000001</v>
      </c>
      <c r="H1128" s="184">
        <v>3.2692000000000001</v>
      </c>
      <c r="I1128" s="184">
        <v>3.2071999999999998</v>
      </c>
      <c r="J1128" s="184">
        <v>3.133</v>
      </c>
      <c r="K1128" s="184">
        <v>3.1856</v>
      </c>
      <c r="L1128" s="184">
        <v>3.0773000000000001</v>
      </c>
      <c r="M1128" s="184">
        <v>3.1126999999999998</v>
      </c>
      <c r="N1128" s="184">
        <v>3.1265000000000001</v>
      </c>
      <c r="O1128" s="184">
        <v>5.2297000000000002</v>
      </c>
      <c r="P1128" s="184">
        <v>5.8513000000000002</v>
      </c>
      <c r="Q1128" s="184">
        <v>7.2408000000000001</v>
      </c>
      <c r="R1128" s="184">
        <v>4.1456999999999997</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44347</v>
      </c>
      <c r="E1129" s="184">
        <v>1116.2034462870699</v>
      </c>
      <c r="F1129" s="184">
        <v>2.6061999999999999</v>
      </c>
      <c r="G1129" s="184">
        <v>2.6211000000000002</v>
      </c>
      <c r="H1129" s="184">
        <v>2.6385000000000001</v>
      </c>
      <c r="I1129" s="184">
        <v>2.6646999999999998</v>
      </c>
      <c r="J1129" s="184">
        <v>2.6469999999999998</v>
      </c>
      <c r="K1129" s="184">
        <v>2.7505000000000002</v>
      </c>
      <c r="L1129" s="184">
        <v>2.6231</v>
      </c>
      <c r="M1129" s="184">
        <v>2.5996999999999999</v>
      </c>
      <c r="N1129" s="184">
        <v>2.5608</v>
      </c>
      <c r="O1129" s="184">
        <v>3.4100999999999999</v>
      </c>
      <c r="P1129" s="184"/>
      <c r="Q1129" s="184">
        <v>3.4769000000000001</v>
      </c>
      <c r="R1129" s="184">
        <v>2.9438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44347</v>
      </c>
      <c r="E1130" s="184">
        <v>2957.0781999999999</v>
      </c>
      <c r="F1130" s="184">
        <v>3.7688000000000001</v>
      </c>
      <c r="G1130" s="184">
        <v>3.4352999999999998</v>
      </c>
      <c r="H1130" s="184">
        <v>3.3668</v>
      </c>
      <c r="I1130" s="184">
        <v>3.2787000000000002</v>
      </c>
      <c r="J1130" s="184">
        <v>3.2128000000000001</v>
      </c>
      <c r="K1130" s="184">
        <v>3.2909000000000002</v>
      </c>
      <c r="L1130" s="184">
        <v>3.198</v>
      </c>
      <c r="M1130" s="184">
        <v>3.2208000000000001</v>
      </c>
      <c r="N1130" s="184">
        <v>3.2759999999999998</v>
      </c>
      <c r="O1130" s="184">
        <v>5.5548000000000002</v>
      </c>
      <c r="P1130" s="184">
        <v>6.1288999999999998</v>
      </c>
      <c r="Q1130" s="184">
        <v>7.2245999999999997</v>
      </c>
      <c r="R1130" s="184">
        <v>4.5442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44347</v>
      </c>
      <c r="E1131" s="184">
        <v>2935.0227</v>
      </c>
      <c r="F1131" s="184">
        <v>3.6789000000000001</v>
      </c>
      <c r="G1131" s="184">
        <v>3.3454000000000002</v>
      </c>
      <c r="H1131" s="184">
        <v>3.2770000000000001</v>
      </c>
      <c r="I1131" s="184">
        <v>3.1886999999999999</v>
      </c>
      <c r="J1131" s="184">
        <v>3.1225999999999998</v>
      </c>
      <c r="K1131" s="184">
        <v>3.1937000000000002</v>
      </c>
      <c r="L1131" s="184">
        <v>3.1082999999999998</v>
      </c>
      <c r="M1131" s="184">
        <v>3.137</v>
      </c>
      <c r="N1131" s="184">
        <v>3.1936</v>
      </c>
      <c r="O1131" s="184">
        <v>5.4581999999999997</v>
      </c>
      <c r="P1131" s="184">
        <v>6.0208000000000004</v>
      </c>
      <c r="Q1131" s="184">
        <v>7.1783999999999999</v>
      </c>
      <c r="R1131" s="184">
        <v>4.4522000000000004</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44347</v>
      </c>
      <c r="E1132" s="184">
        <v>2668.8897000000002</v>
      </c>
      <c r="F1132" s="184">
        <v>3.3290999999999999</v>
      </c>
      <c r="G1132" s="184">
        <v>3.8719999999999999</v>
      </c>
      <c r="H1132" s="184">
        <v>3.5510000000000002</v>
      </c>
      <c r="I1132" s="184">
        <v>3.5756999999999999</v>
      </c>
      <c r="J1132" s="184">
        <v>3.4054000000000002</v>
      </c>
      <c r="K1132" s="184">
        <v>3.4767999999999999</v>
      </c>
      <c r="L1132" s="184">
        <v>3.3744000000000001</v>
      </c>
      <c r="M1132" s="184">
        <v>3.3948999999999998</v>
      </c>
      <c r="N1132" s="184">
        <v>3.4005999999999998</v>
      </c>
      <c r="O1132" s="184">
        <v>5.6970999999999998</v>
      </c>
      <c r="P1132" s="184">
        <v>6.1143000000000001</v>
      </c>
      <c r="Q1132" s="184">
        <v>7.1768999999999998</v>
      </c>
      <c r="R1132" s="184">
        <v>4.7351000000000001</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44347</v>
      </c>
      <c r="E1133" s="184">
        <v>2637.4104000000002</v>
      </c>
      <c r="F1133" s="184">
        <v>3.0794999999999999</v>
      </c>
      <c r="G1133" s="184">
        <v>3.6219000000000001</v>
      </c>
      <c r="H1133" s="184">
        <v>3.3008000000000002</v>
      </c>
      <c r="I1133" s="184">
        <v>3.3254000000000001</v>
      </c>
      <c r="J1133" s="184">
        <v>3.1545999999999998</v>
      </c>
      <c r="K1133" s="184">
        <v>3.2246999999999999</v>
      </c>
      <c r="L1133" s="184">
        <v>3.1202999999999999</v>
      </c>
      <c r="M1133" s="184">
        <v>3.1387999999999998</v>
      </c>
      <c r="N1133" s="184">
        <v>3.1423999999999999</v>
      </c>
      <c r="O1133" s="184">
        <v>5.4840999999999998</v>
      </c>
      <c r="P1133" s="184">
        <v>5.9428000000000001</v>
      </c>
      <c r="Q1133" s="184">
        <v>7.2481999999999998</v>
      </c>
      <c r="R1133" s="184">
        <v>4.4722999999999997</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44347</v>
      </c>
      <c r="E1134" s="184">
        <v>2398.5372000000002</v>
      </c>
      <c r="F1134" s="184">
        <v>3.0802999999999998</v>
      </c>
      <c r="G1134" s="184">
        <v>3.6223999999999998</v>
      </c>
      <c r="H1134" s="184">
        <v>3.3008000000000002</v>
      </c>
      <c r="I1134" s="184">
        <v>3.3258000000000001</v>
      </c>
      <c r="J1134" s="184">
        <v>3.1551999999999998</v>
      </c>
      <c r="K1134" s="184">
        <v>3.2252000000000001</v>
      </c>
      <c r="L1134" s="184">
        <v>3.1206999999999998</v>
      </c>
      <c r="M1134" s="184">
        <v>3.1391</v>
      </c>
      <c r="N1134" s="184">
        <v>3.1427</v>
      </c>
      <c r="O1134" s="184">
        <v>5.4839000000000002</v>
      </c>
      <c r="P1134" s="184">
        <v>5.9264999999999999</v>
      </c>
      <c r="Q1134" s="184">
        <v>6.5934999999999997</v>
      </c>
      <c r="R1134" s="184">
        <v>4.4720000000000004</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44347</v>
      </c>
      <c r="E1136" s="184">
        <v>4777.8909999999996</v>
      </c>
      <c r="F1136" s="184">
        <v>2.3117999999999999</v>
      </c>
      <c r="G1136" s="184">
        <v>2.4357000000000002</v>
      </c>
      <c r="H1136" s="184">
        <v>2.5728</v>
      </c>
      <c r="I1136" s="184">
        <v>2.4925000000000002</v>
      </c>
      <c r="J1136" s="184">
        <v>2.4232999999999998</v>
      </c>
      <c r="K1136" s="184">
        <v>2.4904000000000002</v>
      </c>
      <c r="L1136" s="184">
        <v>2.4085000000000001</v>
      </c>
      <c r="M1136" s="184">
        <v>2.4403000000000001</v>
      </c>
      <c r="N1136" s="184">
        <v>2.4967999999999999</v>
      </c>
      <c r="O1136" s="184">
        <v>4.9492000000000003</v>
      </c>
      <c r="P1136" s="184">
        <v>5.4547999999999996</v>
      </c>
      <c r="Q1136" s="184">
        <v>7.0037000000000003</v>
      </c>
      <c r="R1136" s="184">
        <v>3.9567999999999999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44347</v>
      </c>
      <c r="E1137" s="184">
        <v>3091.9023000000002</v>
      </c>
      <c r="F1137" s="184">
        <v>2.9739</v>
      </c>
      <c r="G1137" s="184">
        <v>3.0975999999999999</v>
      </c>
      <c r="H1137" s="184">
        <v>3.2351999999999999</v>
      </c>
      <c r="I1137" s="184">
        <v>3.1575000000000002</v>
      </c>
      <c r="J1137" s="184">
        <v>3.0933000000000002</v>
      </c>
      <c r="K1137" s="184">
        <v>3.1659000000000002</v>
      </c>
      <c r="L1137" s="184">
        <v>3.0889000000000002</v>
      </c>
      <c r="M1137" s="184">
        <v>3.1255999999999999</v>
      </c>
      <c r="N1137" s="184">
        <v>3.1867999999999999</v>
      </c>
      <c r="O1137" s="184">
        <v>5.6627000000000001</v>
      </c>
      <c r="P1137" s="184">
        <v>6.1677</v>
      </c>
      <c r="Q1137" s="184">
        <v>7.4283000000000001</v>
      </c>
      <c r="R1137" s="184">
        <v>4.6597999999999997</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44347</v>
      </c>
      <c r="E1138" s="184">
        <v>3108.2766999999999</v>
      </c>
      <c r="F1138" s="184">
        <v>3.0499000000000001</v>
      </c>
      <c r="G1138" s="184">
        <v>3.1737000000000002</v>
      </c>
      <c r="H1138" s="184">
        <v>3.3111999999999999</v>
      </c>
      <c r="I1138" s="184">
        <v>3.2336999999999998</v>
      </c>
      <c r="J1138" s="184">
        <v>3.17</v>
      </c>
      <c r="K1138" s="184">
        <v>3.2429999999999999</v>
      </c>
      <c r="L1138" s="184">
        <v>3.1671999999999998</v>
      </c>
      <c r="M1138" s="184">
        <v>3.2065000000000001</v>
      </c>
      <c r="N1138" s="184">
        <v>3.2705000000000002</v>
      </c>
      <c r="O1138" s="184">
        <v>5.7346000000000004</v>
      </c>
      <c r="P1138" s="184">
        <v>6.2374000000000001</v>
      </c>
      <c r="Q1138" s="184">
        <v>7.3593000000000002</v>
      </c>
      <c r="R1138" s="184">
        <v>4.7371999999999996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44347</v>
      </c>
      <c r="E1139" s="184">
        <v>4038.0587</v>
      </c>
      <c r="F1139" s="184">
        <v>2.8483999999999998</v>
      </c>
      <c r="G1139" s="184">
        <v>3.0598999999999998</v>
      </c>
      <c r="H1139" s="184">
        <v>3.2378</v>
      </c>
      <c r="I1139" s="184">
        <v>3.1633</v>
      </c>
      <c r="J1139" s="184">
        <v>3.0497000000000001</v>
      </c>
      <c r="K1139" s="184">
        <v>3.0762</v>
      </c>
      <c r="L1139" s="184">
        <v>2.9716</v>
      </c>
      <c r="M1139" s="184">
        <v>3.0499000000000001</v>
      </c>
      <c r="N1139" s="184">
        <v>3.1284000000000001</v>
      </c>
      <c r="O1139" s="184">
        <v>5.3962000000000003</v>
      </c>
      <c r="P1139" s="184">
        <v>5.9470999999999998</v>
      </c>
      <c r="Q1139" s="184">
        <v>6.9988000000000001</v>
      </c>
      <c r="R1139" s="184">
        <v>4.4025999999999996</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44347</v>
      </c>
      <c r="E1140" s="184">
        <v>4066.7096000000001</v>
      </c>
      <c r="F1140" s="184">
        <v>2.9485999999999999</v>
      </c>
      <c r="G1140" s="184">
        <v>3.1598000000000002</v>
      </c>
      <c r="H1140" s="184">
        <v>3.3382999999999998</v>
      </c>
      <c r="I1140" s="184">
        <v>3.2639</v>
      </c>
      <c r="J1140" s="184">
        <v>3.1501999999999999</v>
      </c>
      <c r="K1140" s="184">
        <v>3.1753999999999998</v>
      </c>
      <c r="L1140" s="184">
        <v>3.0724</v>
      </c>
      <c r="M1140" s="184">
        <v>3.1518000000000002</v>
      </c>
      <c r="N1140" s="184">
        <v>3.2311999999999999</v>
      </c>
      <c r="O1140" s="184">
        <v>5.5016999999999996</v>
      </c>
      <c r="P1140" s="184">
        <v>6.0532000000000004</v>
      </c>
      <c r="Q1140" s="184">
        <v>7.1976000000000004</v>
      </c>
      <c r="R1140" s="184">
        <v>4.5069999999999997</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44347</v>
      </c>
      <c r="E1141" s="184">
        <v>2048.9780999999998</v>
      </c>
      <c r="F1141" s="184">
        <v>3.1924999999999999</v>
      </c>
      <c r="G1141" s="184">
        <v>3.1888999999999998</v>
      </c>
      <c r="H1141" s="184">
        <v>3.2431000000000001</v>
      </c>
      <c r="I1141" s="184">
        <v>3.1728999999999998</v>
      </c>
      <c r="J1141" s="184">
        <v>3.0811999999999999</v>
      </c>
      <c r="K1141" s="184">
        <v>3.1461000000000001</v>
      </c>
      <c r="L1141" s="184">
        <v>3.0682999999999998</v>
      </c>
      <c r="M1141" s="184">
        <v>3.1061000000000001</v>
      </c>
      <c r="N1141" s="184">
        <v>3.1858</v>
      </c>
      <c r="O1141" s="184">
        <v>5.4623999999999997</v>
      </c>
      <c r="P1141" s="184">
        <v>6.0373000000000001</v>
      </c>
      <c r="Q1141" s="184">
        <v>4.3078000000000003</v>
      </c>
      <c r="R1141" s="184">
        <v>4.4229000000000003</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44347</v>
      </c>
      <c r="E1142" s="184">
        <v>2059.7557999999999</v>
      </c>
      <c r="F1142" s="184">
        <v>3.2856999999999998</v>
      </c>
      <c r="G1142" s="184">
        <v>3.2839</v>
      </c>
      <c r="H1142" s="184">
        <v>3.3384</v>
      </c>
      <c r="I1142" s="184">
        <v>3.2683</v>
      </c>
      <c r="J1142" s="184">
        <v>3.1768000000000001</v>
      </c>
      <c r="K1142" s="184">
        <v>3.2437</v>
      </c>
      <c r="L1142" s="184">
        <v>3.1682999999999999</v>
      </c>
      <c r="M1142" s="184">
        <v>3.2071000000000001</v>
      </c>
      <c r="N1142" s="184">
        <v>3.2877000000000001</v>
      </c>
      <c r="O1142" s="184">
        <v>5.5525000000000002</v>
      </c>
      <c r="P1142" s="184">
        <v>6.1170999999999998</v>
      </c>
      <c r="Q1142" s="184">
        <v>7.218</v>
      </c>
      <c r="R1142" s="184">
        <v>4.5260999999999996</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44347</v>
      </c>
      <c r="E1143" s="184">
        <v>2990.7017999999998</v>
      </c>
      <c r="F1143" s="184">
        <v>2.3946999999999998</v>
      </c>
      <c r="G1143" s="184">
        <v>2.3921000000000001</v>
      </c>
      <c r="H1143" s="184">
        <v>2.4462000000000002</v>
      </c>
      <c r="I1143" s="184">
        <v>2.3757000000000001</v>
      </c>
      <c r="J1143" s="184">
        <v>2.2829999999999999</v>
      </c>
      <c r="K1143" s="184">
        <v>2.3454000000000002</v>
      </c>
      <c r="L1143" s="184">
        <v>2.2637999999999998</v>
      </c>
      <c r="M1143" s="184">
        <v>2.2964000000000002</v>
      </c>
      <c r="N1143" s="184">
        <v>2.3704000000000001</v>
      </c>
      <c r="O1143" s="184">
        <v>4.6064999999999996</v>
      </c>
      <c r="P1143" s="184">
        <v>5.1548999999999996</v>
      </c>
      <c r="Q1143" s="184">
        <v>6.1</v>
      </c>
      <c r="R1143" s="184">
        <v>3.5985999999999998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44347</v>
      </c>
      <c r="E1144" s="184">
        <v>1087.5894778976899</v>
      </c>
      <c r="F1144" s="184">
        <v>2.5535000000000001</v>
      </c>
      <c r="G1144" s="184">
        <v>2.5724</v>
      </c>
      <c r="H1144" s="184">
        <v>2.5888</v>
      </c>
      <c r="I1144" s="184">
        <v>2.6175000000000002</v>
      </c>
      <c r="J1144" s="184">
        <v>2.6038000000000001</v>
      </c>
      <c r="K1144" s="184">
        <v>2.5783</v>
      </c>
      <c r="L1144" s="184">
        <v>2.5072000000000001</v>
      </c>
      <c r="M1144" s="184">
        <v>2.4773999999999998</v>
      </c>
      <c r="N1144" s="184">
        <v>2.4973000000000001</v>
      </c>
      <c r="O1144" s="184"/>
      <c r="P1144" s="184"/>
      <c r="Q1144" s="184">
        <v>3.1714000000000002</v>
      </c>
      <c r="R1144" s="184">
        <v>2.8033999999999999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44347</v>
      </c>
      <c r="E1145" s="184">
        <v>304.59730000000002</v>
      </c>
      <c r="F1145" s="184">
        <v>3.2955999999999999</v>
      </c>
      <c r="G1145" s="184">
        <v>3.2282999999999999</v>
      </c>
      <c r="H1145" s="184">
        <v>3.2871000000000001</v>
      </c>
      <c r="I1145" s="184">
        <v>3.1819999999999999</v>
      </c>
      <c r="J1145" s="184">
        <v>3.0569999999999999</v>
      </c>
      <c r="K1145" s="184">
        <v>3.1354000000000002</v>
      </c>
      <c r="L1145" s="184">
        <v>3.0455000000000001</v>
      </c>
      <c r="M1145" s="184">
        <v>3.1177999999999999</v>
      </c>
      <c r="N1145" s="184">
        <v>3.2395999999999998</v>
      </c>
      <c r="O1145" s="184">
        <v>5.5121000000000002</v>
      </c>
      <c r="P1145" s="184">
        <v>6.0667</v>
      </c>
      <c r="Q1145" s="184">
        <v>7.4279999999999999</v>
      </c>
      <c r="R1145" s="184">
        <v>4.5288000000000004</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44347</v>
      </c>
      <c r="E1146" s="184">
        <v>306.36059999999998</v>
      </c>
      <c r="F1146" s="184">
        <v>3.4197000000000002</v>
      </c>
      <c r="G1146" s="184">
        <v>3.3448000000000002</v>
      </c>
      <c r="H1146" s="184">
        <v>3.4062000000000001</v>
      </c>
      <c r="I1146" s="184">
        <v>3.3018000000000001</v>
      </c>
      <c r="J1146" s="184">
        <v>3.1772999999999998</v>
      </c>
      <c r="K1146" s="184">
        <v>3.2563</v>
      </c>
      <c r="L1146" s="184">
        <v>3.1674000000000002</v>
      </c>
      <c r="M1146" s="184">
        <v>3.2406999999999999</v>
      </c>
      <c r="N1146" s="184">
        <v>3.3635999999999999</v>
      </c>
      <c r="O1146" s="184">
        <v>5.6083999999999996</v>
      </c>
      <c r="P1146" s="184">
        <v>6.1467999999999998</v>
      </c>
      <c r="Q1146" s="184">
        <v>7.2561</v>
      </c>
      <c r="R1146" s="184">
        <v>4.6353</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44347</v>
      </c>
      <c r="E1147" s="184">
        <v>2208.3366000000001</v>
      </c>
      <c r="F1147" s="184">
        <v>3.7357999999999998</v>
      </c>
      <c r="G1147" s="184">
        <v>3.4923000000000002</v>
      </c>
      <c r="H1147" s="184">
        <v>3.5872000000000002</v>
      </c>
      <c r="I1147" s="184">
        <v>3.4169</v>
      </c>
      <c r="J1147" s="184">
        <v>3.2482000000000002</v>
      </c>
      <c r="K1147" s="184">
        <v>3.3283999999999998</v>
      </c>
      <c r="L1147" s="184">
        <v>3.2635999999999998</v>
      </c>
      <c r="M1147" s="184">
        <v>3.3292000000000002</v>
      </c>
      <c r="N1147" s="184">
        <v>3.4792000000000001</v>
      </c>
      <c r="O1147" s="184">
        <v>5.6620999999999997</v>
      </c>
      <c r="P1147" s="184">
        <v>6.1348000000000003</v>
      </c>
      <c r="Q1147" s="184">
        <v>7.5378999999999996</v>
      </c>
      <c r="R1147" s="184">
        <v>4.7247000000000003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44347</v>
      </c>
      <c r="E1148" s="184">
        <v>2225.5925999999999</v>
      </c>
      <c r="F1148" s="184">
        <v>3.7757000000000001</v>
      </c>
      <c r="G1148" s="184">
        <v>3.532</v>
      </c>
      <c r="H1148" s="184">
        <v>3.6269</v>
      </c>
      <c r="I1148" s="184">
        <v>3.4569000000000001</v>
      </c>
      <c r="J1148" s="184">
        <v>3.2890000000000001</v>
      </c>
      <c r="K1148" s="184">
        <v>3.3689</v>
      </c>
      <c r="L1148" s="184">
        <v>3.3043999999999998</v>
      </c>
      <c r="M1148" s="184">
        <v>3.3702999999999999</v>
      </c>
      <c r="N1148" s="184">
        <v>3.5207000000000002</v>
      </c>
      <c r="O1148" s="184">
        <v>5.7401999999999997</v>
      </c>
      <c r="P1148" s="184">
        <v>6.2290000000000001</v>
      </c>
      <c r="Q1148" s="184">
        <v>7.2697000000000003</v>
      </c>
      <c r="R1148" s="184">
        <v>4.7812999999999999</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44347</v>
      </c>
      <c r="E1149" s="184">
        <v>2499.1795999999999</v>
      </c>
      <c r="F1149" s="184">
        <v>3.3346</v>
      </c>
      <c r="G1149" s="184">
        <v>3.2524000000000002</v>
      </c>
      <c r="H1149" s="184">
        <v>3.3403999999999998</v>
      </c>
      <c r="I1149" s="184">
        <v>3.2585000000000002</v>
      </c>
      <c r="J1149" s="184">
        <v>3.1646999999999998</v>
      </c>
      <c r="K1149" s="184">
        <v>3.2387999999999999</v>
      </c>
      <c r="L1149" s="184">
        <v>3.1191</v>
      </c>
      <c r="M1149" s="184">
        <v>3.1587000000000001</v>
      </c>
      <c r="N1149" s="184">
        <v>3.2174</v>
      </c>
      <c r="O1149" s="184">
        <v>5.3948999999999998</v>
      </c>
      <c r="P1149" s="184">
        <v>6.0110999999999999</v>
      </c>
      <c r="Q1149" s="184">
        <v>7.1571999999999996</v>
      </c>
      <c r="R1149" s="184">
        <v>4.3901000000000003</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44347</v>
      </c>
      <c r="E1150" s="184">
        <v>2486.3953000000001</v>
      </c>
      <c r="F1150" s="184">
        <v>3.2841999999999998</v>
      </c>
      <c r="G1150" s="184">
        <v>3.202</v>
      </c>
      <c r="H1150" s="184">
        <v>3.2902</v>
      </c>
      <c r="I1150" s="184">
        <v>3.2084000000000001</v>
      </c>
      <c r="J1150" s="184">
        <v>3.1145</v>
      </c>
      <c r="K1150" s="184">
        <v>3.1884999999999999</v>
      </c>
      <c r="L1150" s="184">
        <v>3.0682999999999998</v>
      </c>
      <c r="M1150" s="184">
        <v>3.1074999999999999</v>
      </c>
      <c r="N1150" s="184">
        <v>3.1657999999999999</v>
      </c>
      <c r="O1150" s="184">
        <v>5.3322000000000003</v>
      </c>
      <c r="P1150" s="184">
        <v>5.9397000000000002</v>
      </c>
      <c r="Q1150" s="184">
        <v>5.4463999999999997</v>
      </c>
      <c r="R1150" s="184">
        <v>4.3365</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44347</v>
      </c>
      <c r="E1151" s="184">
        <v>1597.7408</v>
      </c>
      <c r="F1151" s="184">
        <v>2.7757999999999998</v>
      </c>
      <c r="G1151" s="184">
        <v>2.9165000000000001</v>
      </c>
      <c r="H1151" s="184">
        <v>3.0516000000000001</v>
      </c>
      <c r="I1151" s="184">
        <v>3.0238999999999998</v>
      </c>
      <c r="J1151" s="184">
        <v>2.9184000000000001</v>
      </c>
      <c r="K1151" s="184">
        <v>2.9257</v>
      </c>
      <c r="L1151" s="184">
        <v>2.8134999999999999</v>
      </c>
      <c r="M1151" s="184">
        <v>2.8302999999999998</v>
      </c>
      <c r="N1151" s="184">
        <v>2.9020000000000001</v>
      </c>
      <c r="O1151" s="184">
        <v>4.8989000000000003</v>
      </c>
      <c r="P1151" s="184">
        <v>5.5415000000000001</v>
      </c>
      <c r="Q1151" s="184">
        <v>6.3993000000000002</v>
      </c>
      <c r="R1151" s="184">
        <v>3.9308999999999998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44347</v>
      </c>
      <c r="E1152" s="184">
        <v>1591.7146</v>
      </c>
      <c r="F1152" s="184">
        <v>2.7267000000000001</v>
      </c>
      <c r="G1152" s="184">
        <v>2.8662999999999998</v>
      </c>
      <c r="H1152" s="184">
        <v>3.0017999999999998</v>
      </c>
      <c r="I1152" s="184">
        <v>2.9740000000000002</v>
      </c>
      <c r="J1152" s="184">
        <v>2.8683000000000001</v>
      </c>
      <c r="K1152" s="184">
        <v>2.8754</v>
      </c>
      <c r="L1152" s="184">
        <v>2.7629000000000001</v>
      </c>
      <c r="M1152" s="184">
        <v>2.7791999999999999</v>
      </c>
      <c r="N1152" s="184">
        <v>2.8506</v>
      </c>
      <c r="O1152" s="184">
        <v>4.8465999999999996</v>
      </c>
      <c r="P1152" s="184">
        <v>5.4888000000000003</v>
      </c>
      <c r="Q1152" s="184">
        <v>6.3460999999999999</v>
      </c>
      <c r="R1152" s="184">
        <v>3.8791000000000002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44347</v>
      </c>
      <c r="E1153" s="184">
        <v>1999.3880999999999</v>
      </c>
      <c r="F1153" s="184">
        <v>2.9813999999999998</v>
      </c>
      <c r="G1153" s="184">
        <v>2.8912</v>
      </c>
      <c r="H1153" s="184">
        <v>2.9599000000000002</v>
      </c>
      <c r="I1153" s="184">
        <v>2.8544</v>
      </c>
      <c r="J1153" s="184">
        <v>2.8218999999999999</v>
      </c>
      <c r="K1153" s="184">
        <v>2.8048999999999999</v>
      </c>
      <c r="L1153" s="184">
        <v>3.1724999999999999</v>
      </c>
      <c r="M1153" s="184">
        <v>3.1391</v>
      </c>
      <c r="N1153" s="184">
        <v>3.1168999999999998</v>
      </c>
      <c r="O1153" s="184">
        <v>5.3639000000000001</v>
      </c>
      <c r="P1153" s="184">
        <v>6.0167999999999999</v>
      </c>
      <c r="Q1153" s="184">
        <v>7.4794999999999998</v>
      </c>
      <c r="R1153" s="184">
        <v>4.3421000000000003</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44347</v>
      </c>
      <c r="E1154" s="184">
        <v>2015.9409000000001</v>
      </c>
      <c r="F1154" s="184">
        <v>3.08</v>
      </c>
      <c r="G1154" s="184">
        <v>2.9906000000000001</v>
      </c>
      <c r="H1154" s="184">
        <v>3.0556999999999999</v>
      </c>
      <c r="I1154" s="184">
        <v>2.9529000000000001</v>
      </c>
      <c r="J1154" s="184">
        <v>2.9215</v>
      </c>
      <c r="K1154" s="184">
        <v>2.9043000000000001</v>
      </c>
      <c r="L1154" s="184">
        <v>3.2749999999999999</v>
      </c>
      <c r="M1154" s="184">
        <v>3.2421000000000002</v>
      </c>
      <c r="N1154" s="184">
        <v>3.2206000000000001</v>
      </c>
      <c r="O1154" s="184">
        <v>5.4695</v>
      </c>
      <c r="P1154" s="184">
        <v>6.1234000000000002</v>
      </c>
      <c r="Q1154" s="184">
        <v>7.2633999999999999</v>
      </c>
      <c r="R1154" s="184">
        <v>4.4466000000000001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44347</v>
      </c>
      <c r="E1155" s="184">
        <v>2005.3382999999999</v>
      </c>
      <c r="F1155" s="184">
        <v>1.367</v>
      </c>
      <c r="G1155" s="184">
        <v>1.3683000000000001</v>
      </c>
      <c r="H1155" s="184">
        <v>1.3688</v>
      </c>
      <c r="I1155" s="184">
        <v>1.9563999999999999</v>
      </c>
      <c r="J1155" s="184">
        <v>2.2999999999999998</v>
      </c>
      <c r="K1155" s="184">
        <v>2.6957</v>
      </c>
      <c r="L1155" s="184">
        <v>2.7980999999999998</v>
      </c>
      <c r="M1155" s="184">
        <v>2.8151999999999999</v>
      </c>
      <c r="N1155" s="184">
        <v>2.7387999999999999</v>
      </c>
      <c r="O1155" s="184"/>
      <c r="P1155" s="184"/>
      <c r="Q1155" s="184">
        <v>3.3247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44347</v>
      </c>
      <c r="E1156" s="184">
        <v>2016.2651000000001</v>
      </c>
      <c r="F1156" s="184">
        <v>2.9238</v>
      </c>
      <c r="G1156" s="184">
        <v>2.8428</v>
      </c>
      <c r="H1156" s="184">
        <v>2.9601999999999999</v>
      </c>
      <c r="I1156" s="184">
        <v>2.8746999999999998</v>
      </c>
      <c r="J1156" s="184">
        <v>2.8915000000000002</v>
      </c>
      <c r="K1156" s="184">
        <v>2.8997000000000002</v>
      </c>
      <c r="L1156" s="184">
        <v>3.2658999999999998</v>
      </c>
      <c r="M1156" s="184">
        <v>3.2235999999999998</v>
      </c>
      <c r="N1156" s="184">
        <v>3.2023000000000001</v>
      </c>
      <c r="O1156" s="184"/>
      <c r="P1156" s="184"/>
      <c r="Q1156" s="184">
        <v>3.7252999999999998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44347</v>
      </c>
      <c r="E1157" s="184">
        <v>2016.3557000000001</v>
      </c>
      <c r="F1157" s="184">
        <v>3.0775999999999999</v>
      </c>
      <c r="G1157" s="184">
        <v>2.9893999999999998</v>
      </c>
      <c r="H1157" s="184">
        <v>3.0550999999999999</v>
      </c>
      <c r="I1157" s="184">
        <v>2.9531000000000001</v>
      </c>
      <c r="J1157" s="184">
        <v>2.9411</v>
      </c>
      <c r="K1157" s="184">
        <v>2.9133</v>
      </c>
      <c r="L1157" s="184">
        <v>3.2793000000000001</v>
      </c>
      <c r="M1157" s="184">
        <v>3.2448999999999999</v>
      </c>
      <c r="N1157" s="184">
        <v>3.2227999999999999</v>
      </c>
      <c r="O1157" s="184"/>
      <c r="P1157" s="184"/>
      <c r="Q1157" s="184">
        <v>3.7301000000000002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44347</v>
      </c>
      <c r="E1158" s="184">
        <v>2015.9235000000001</v>
      </c>
      <c r="F1158" s="184">
        <v>3.0131000000000001</v>
      </c>
      <c r="G1158" s="184">
        <v>2.9133</v>
      </c>
      <c r="H1158" s="184">
        <v>3.036</v>
      </c>
      <c r="I1158" s="184">
        <v>2.9190999999999998</v>
      </c>
      <c r="J1158" s="184">
        <v>2.9030999999999998</v>
      </c>
      <c r="K1158" s="184">
        <v>2.8961000000000001</v>
      </c>
      <c r="L1158" s="184">
        <v>3.2618</v>
      </c>
      <c r="M1158" s="184">
        <v>3.2225000000000001</v>
      </c>
      <c r="N1158" s="184">
        <v>3.1930999999999998</v>
      </c>
      <c r="O1158" s="184"/>
      <c r="P1158" s="184"/>
      <c r="Q1158" s="184">
        <v>3.7113</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44347</v>
      </c>
      <c r="E1159" s="184">
        <v>2824.7689999999998</v>
      </c>
      <c r="F1159" s="184">
        <v>3.1362999999999999</v>
      </c>
      <c r="G1159" s="184">
        <v>3.2334000000000001</v>
      </c>
      <c r="H1159" s="184">
        <v>3.2698999999999998</v>
      </c>
      <c r="I1159" s="184">
        <v>3.2139000000000002</v>
      </c>
      <c r="J1159" s="184">
        <v>3.0914999999999999</v>
      </c>
      <c r="K1159" s="184">
        <v>3.1429999999999998</v>
      </c>
      <c r="L1159" s="184">
        <v>3.0682</v>
      </c>
      <c r="M1159" s="184">
        <v>3.1276999999999999</v>
      </c>
      <c r="N1159" s="184">
        <v>3.1922000000000001</v>
      </c>
      <c r="O1159" s="184">
        <v>5.4179000000000004</v>
      </c>
      <c r="P1159" s="184">
        <v>6.0175999999999998</v>
      </c>
      <c r="Q1159" s="184">
        <v>7.4002999999999997</v>
      </c>
      <c r="R1159" s="184">
        <v>4.3853999999999997</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44347</v>
      </c>
      <c r="E1160" s="184">
        <v>2841.0097999999998</v>
      </c>
      <c r="F1160" s="184">
        <v>3.2057000000000002</v>
      </c>
      <c r="G1160" s="184">
        <v>3.3039999999999998</v>
      </c>
      <c r="H1160" s="184">
        <v>3.3401000000000001</v>
      </c>
      <c r="I1160" s="184">
        <v>3.2841</v>
      </c>
      <c r="J1160" s="184">
        <v>3.1619000000000002</v>
      </c>
      <c r="K1160" s="184">
        <v>3.2138</v>
      </c>
      <c r="L1160" s="184">
        <v>3.1395</v>
      </c>
      <c r="M1160" s="184">
        <v>3.1995</v>
      </c>
      <c r="N1160" s="184">
        <v>3.2646999999999999</v>
      </c>
      <c r="O1160" s="184">
        <v>5.4917999999999996</v>
      </c>
      <c r="P1160" s="184">
        <v>6.0919999999999996</v>
      </c>
      <c r="Q1160" s="184">
        <v>7.2248000000000001</v>
      </c>
      <c r="R1160" s="184">
        <v>4.4585999999999997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44347</v>
      </c>
      <c r="E1161" s="184">
        <v>2556.0981999999999</v>
      </c>
      <c r="F1161" s="184">
        <v>2.6061999999999999</v>
      </c>
      <c r="G1161" s="184">
        <v>2.7037</v>
      </c>
      <c r="H1161" s="184">
        <v>2.7395999999999998</v>
      </c>
      <c r="I1161" s="184">
        <v>2.6833</v>
      </c>
      <c r="J1161" s="184">
        <v>2.5602999999999998</v>
      </c>
      <c r="K1161" s="184">
        <v>2.6092</v>
      </c>
      <c r="L1161" s="184">
        <v>2.5308000000000002</v>
      </c>
      <c r="M1161" s="184">
        <v>2.5863999999999998</v>
      </c>
      <c r="N1161" s="184">
        <v>2.6467999999999998</v>
      </c>
      <c r="O1161" s="184">
        <v>4.8625999999999996</v>
      </c>
      <c r="P1161" s="184">
        <v>5.4295</v>
      </c>
      <c r="Q1161" s="184">
        <v>6.6649000000000003</v>
      </c>
      <c r="R1161" s="184">
        <v>3.8363999999999998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44347</v>
      </c>
      <c r="E1162" s="184">
        <v>1085.4943000000001</v>
      </c>
      <c r="F1162" s="184">
        <v>2.9929000000000001</v>
      </c>
      <c r="G1162" s="184">
        <v>3.0495000000000001</v>
      </c>
      <c r="H1162" s="184">
        <v>3.0731999999999999</v>
      </c>
      <c r="I1162" s="184">
        <v>3.0983999999999998</v>
      </c>
      <c r="J1162" s="184">
        <v>3.0962000000000001</v>
      </c>
      <c r="K1162" s="184">
        <v>3.0613999999999999</v>
      </c>
      <c r="L1162" s="184">
        <v>3.0030000000000001</v>
      </c>
      <c r="M1162" s="184">
        <v>3.0005000000000002</v>
      </c>
      <c r="N1162" s="184">
        <v>2.9923000000000002</v>
      </c>
      <c r="O1162" s="184"/>
      <c r="P1162" s="184"/>
      <c r="Q1162" s="184">
        <v>3.9714999999999998</v>
      </c>
      <c r="R1162" s="184">
        <v>3.8256999999999999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44347</v>
      </c>
      <c r="E1163" s="184">
        <v>1082.9828</v>
      </c>
      <c r="F1163" s="184">
        <v>2.8818999999999999</v>
      </c>
      <c r="G1163" s="184">
        <v>2.9396</v>
      </c>
      <c r="H1163" s="184">
        <v>2.9632000000000001</v>
      </c>
      <c r="I1163" s="184">
        <v>2.9881000000000002</v>
      </c>
      <c r="J1163" s="184">
        <v>2.9857999999999998</v>
      </c>
      <c r="K1163" s="184">
        <v>2.95</v>
      </c>
      <c r="L1163" s="184">
        <v>2.8908999999999998</v>
      </c>
      <c r="M1163" s="184">
        <v>2.8877000000000002</v>
      </c>
      <c r="N1163" s="184">
        <v>2.8788</v>
      </c>
      <c r="O1163" s="184"/>
      <c r="P1163" s="184"/>
      <c r="Q1163" s="184">
        <v>3.8573</v>
      </c>
      <c r="R1163" s="184">
        <v>3.7115999999999998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44347</v>
      </c>
      <c r="E1164" s="184">
        <v>56.175400000000003</v>
      </c>
      <c r="F1164" s="184">
        <v>3.1840999999999999</v>
      </c>
      <c r="G1164" s="184">
        <v>3.2063000000000001</v>
      </c>
      <c r="H1164" s="184">
        <v>3.2322000000000002</v>
      </c>
      <c r="I1164" s="184">
        <v>3.2016</v>
      </c>
      <c r="J1164" s="184">
        <v>3.1671</v>
      </c>
      <c r="K1164" s="184">
        <v>3.2662</v>
      </c>
      <c r="L1164" s="184">
        <v>3.153</v>
      </c>
      <c r="M1164" s="184">
        <v>3.1461999999999999</v>
      </c>
      <c r="N1164" s="184">
        <v>3.2099000000000002</v>
      </c>
      <c r="O1164" s="184">
        <v>5.4371999999999998</v>
      </c>
      <c r="P1164" s="184">
        <v>6.0442</v>
      </c>
      <c r="Q1164" s="184">
        <v>7.6441999999999997</v>
      </c>
      <c r="R1164" s="184">
        <v>4.3754999999999997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44347</v>
      </c>
      <c r="E1165" s="184">
        <v>56.551699999999997</v>
      </c>
      <c r="F1165" s="184">
        <v>3.2919999999999998</v>
      </c>
      <c r="G1165" s="184">
        <v>3.2926000000000002</v>
      </c>
      <c r="H1165" s="184">
        <v>3.3121999999999998</v>
      </c>
      <c r="I1165" s="184">
        <v>3.282</v>
      </c>
      <c r="J1165" s="184">
        <v>3.2486000000000002</v>
      </c>
      <c r="K1165" s="184">
        <v>3.347</v>
      </c>
      <c r="L1165" s="184">
        <v>3.2345000000000002</v>
      </c>
      <c r="M1165" s="184">
        <v>3.2282999999999999</v>
      </c>
      <c r="N1165" s="184">
        <v>3.2927</v>
      </c>
      <c r="O1165" s="184">
        <v>5.5216000000000003</v>
      </c>
      <c r="P1165" s="184">
        <v>6.1283000000000003</v>
      </c>
      <c r="Q1165" s="184">
        <v>7.2733999999999996</v>
      </c>
      <c r="R1165" s="184">
        <v>4.4591000000000003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44347</v>
      </c>
      <c r="E1166" s="184">
        <v>32.302300000000002</v>
      </c>
      <c r="F1166" s="184">
        <v>3.1640999999999999</v>
      </c>
      <c r="G1166" s="184">
        <v>3.2023999999999999</v>
      </c>
      <c r="H1166" s="184">
        <v>3.2303999999999999</v>
      </c>
      <c r="I1166" s="184">
        <v>3.2082000000000002</v>
      </c>
      <c r="J1166" s="184">
        <v>3.1686999999999999</v>
      </c>
      <c r="K1166" s="184">
        <v>3.2667000000000002</v>
      </c>
      <c r="L1166" s="184">
        <v>3.1537000000000002</v>
      </c>
      <c r="M1166" s="184">
        <v>3.1467999999999998</v>
      </c>
      <c r="N1166" s="184">
        <v>3.2105000000000001</v>
      </c>
      <c r="O1166" s="184">
        <v>5.4375</v>
      </c>
      <c r="P1166" s="184">
        <v>6.0442999999999998</v>
      </c>
      <c r="Q1166" s="184">
        <v>7.1218000000000004</v>
      </c>
      <c r="R1166" s="184">
        <v>4.3761000000000001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44347</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44347</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44347</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44347</v>
      </c>
      <c r="E1170" s="184">
        <v>56.553800000000003</v>
      </c>
      <c r="F1170" s="184">
        <v>3.2919</v>
      </c>
      <c r="G1170" s="184">
        <v>3.2709000000000001</v>
      </c>
      <c r="H1170" s="184">
        <v>3.3121</v>
      </c>
      <c r="I1170" s="184">
        <v>3.2818999999999998</v>
      </c>
      <c r="J1170" s="184">
        <v>3.2484000000000002</v>
      </c>
      <c r="K1170" s="184">
        <v>3.3469000000000002</v>
      </c>
      <c r="L1170" s="184">
        <v>3.2343999999999999</v>
      </c>
      <c r="M1170" s="184">
        <v>3.2279</v>
      </c>
      <c r="N1170" s="184">
        <v>3.2925</v>
      </c>
      <c r="O1170" s="184">
        <v>5.5214999999999996</v>
      </c>
      <c r="P1170" s="184">
        <v>6.1292</v>
      </c>
      <c r="Q1170" s="184">
        <v>6.2007000000000003</v>
      </c>
      <c r="R1170" s="184">
        <v>4.4588999999999999</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44347</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44347</v>
      </c>
      <c r="E1172" s="184">
        <v>56.553800000000003</v>
      </c>
      <c r="F1172" s="184">
        <v>3.2273000000000001</v>
      </c>
      <c r="G1172" s="184">
        <v>3.2709000000000001</v>
      </c>
      <c r="H1172" s="184">
        <v>3.3121</v>
      </c>
      <c r="I1172" s="184">
        <v>3.2818999999999998</v>
      </c>
      <c r="J1172" s="184">
        <v>3.2464</v>
      </c>
      <c r="K1172" s="184">
        <v>3.3469000000000002</v>
      </c>
      <c r="L1172" s="184">
        <v>3.234</v>
      </c>
      <c r="M1172" s="184">
        <v>3.2279</v>
      </c>
      <c r="N1172" s="184">
        <v>3.2925</v>
      </c>
      <c r="O1172" s="184">
        <v>5.5214999999999996</v>
      </c>
      <c r="P1172" s="184">
        <v>6.1292</v>
      </c>
      <c r="Q1172" s="184">
        <v>6.2007000000000003</v>
      </c>
      <c r="R1172" s="184">
        <v>4.4588999999999999</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44347</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44347</v>
      </c>
      <c r="E1174" s="184">
        <v>4181.4366</v>
      </c>
      <c r="F1174" s="184">
        <v>3.5103</v>
      </c>
      <c r="G1174" s="184">
        <v>3.3622000000000001</v>
      </c>
      <c r="H1174" s="184">
        <v>3.4516</v>
      </c>
      <c r="I1174" s="184">
        <v>3.3359999999999999</v>
      </c>
      <c r="J1174" s="184">
        <v>3.2128000000000001</v>
      </c>
      <c r="K1174" s="184">
        <v>3.3024</v>
      </c>
      <c r="L1174" s="184">
        <v>3.1505999999999998</v>
      </c>
      <c r="M1174" s="184">
        <v>3.2088999999999999</v>
      </c>
      <c r="N1174" s="184">
        <v>3.3102</v>
      </c>
      <c r="O1174" s="184">
        <v>5.4851999999999999</v>
      </c>
      <c r="P1174" s="184">
        <v>6.0635000000000003</v>
      </c>
      <c r="Q1174" s="184">
        <v>7.1929999999999996</v>
      </c>
      <c r="R1174" s="184">
        <v>4.4927000000000001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44347</v>
      </c>
      <c r="E1175" s="184">
        <v>4162.2456000000002</v>
      </c>
      <c r="F1175" s="184">
        <v>3.3887999999999998</v>
      </c>
      <c r="G1175" s="184">
        <v>3.2402000000000002</v>
      </c>
      <c r="H1175" s="184">
        <v>3.3296000000000001</v>
      </c>
      <c r="I1175" s="184">
        <v>3.2136999999999998</v>
      </c>
      <c r="J1175" s="184">
        <v>3.0905999999999998</v>
      </c>
      <c r="K1175" s="184">
        <v>3.1804000000000001</v>
      </c>
      <c r="L1175" s="184">
        <v>3.0373000000000001</v>
      </c>
      <c r="M1175" s="184">
        <v>3.1019999999999999</v>
      </c>
      <c r="N1175" s="184">
        <v>3.2149999999999999</v>
      </c>
      <c r="O1175" s="184">
        <v>5.4170999999999996</v>
      </c>
      <c r="P1175" s="184">
        <v>6.0011999999999999</v>
      </c>
      <c r="Q1175" s="184">
        <v>7.0910000000000002</v>
      </c>
      <c r="R1175" s="184">
        <v>4.4177999999999997</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44347</v>
      </c>
      <c r="E1176" s="184">
        <v>2820.7456000000002</v>
      </c>
      <c r="F1176" s="184">
        <v>3.2753999999999999</v>
      </c>
      <c r="G1176" s="184">
        <v>3.2147000000000001</v>
      </c>
      <c r="H1176" s="184">
        <v>3.2820999999999998</v>
      </c>
      <c r="I1176" s="184">
        <v>3.1899000000000002</v>
      </c>
      <c r="J1176" s="184">
        <v>3.0840000000000001</v>
      </c>
      <c r="K1176" s="184">
        <v>3.1509999999999998</v>
      </c>
      <c r="L1176" s="184">
        <v>3.0706000000000002</v>
      </c>
      <c r="M1176" s="184">
        <v>3.1244999999999998</v>
      </c>
      <c r="N1176" s="184">
        <v>3.2189999999999999</v>
      </c>
      <c r="O1176" s="184">
        <v>5.4783999999999997</v>
      </c>
      <c r="P1176" s="184">
        <v>6.0570000000000004</v>
      </c>
      <c r="Q1176" s="184">
        <v>7.3254999999999999</v>
      </c>
      <c r="R1176" s="184">
        <v>4.4767999999999999</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44347</v>
      </c>
      <c r="E1177" s="184">
        <v>2833.75</v>
      </c>
      <c r="F1177" s="184">
        <v>3.3260000000000001</v>
      </c>
      <c r="G1177" s="184">
        <v>3.2644000000000002</v>
      </c>
      <c r="H1177" s="184">
        <v>3.3321000000000001</v>
      </c>
      <c r="I1177" s="184">
        <v>3.2397999999999998</v>
      </c>
      <c r="J1177" s="184">
        <v>3.1341000000000001</v>
      </c>
      <c r="K1177" s="184">
        <v>3.2014</v>
      </c>
      <c r="L1177" s="184">
        <v>3.1214</v>
      </c>
      <c r="M1177" s="184">
        <v>3.1757</v>
      </c>
      <c r="N1177" s="184">
        <v>3.2706</v>
      </c>
      <c r="O1177" s="184">
        <v>5.5323000000000002</v>
      </c>
      <c r="P1177" s="184">
        <v>6.1150000000000002</v>
      </c>
      <c r="Q1177" s="184">
        <v>7.2205000000000004</v>
      </c>
      <c r="R1177" s="184">
        <v>4.5289999999999999</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44347</v>
      </c>
      <c r="E1178" s="184">
        <v>3722.1547</v>
      </c>
      <c r="F1178" s="184">
        <v>2.9921000000000002</v>
      </c>
      <c r="G1178" s="184">
        <v>3.1053999999999999</v>
      </c>
      <c r="H1178" s="184">
        <v>3.226</v>
      </c>
      <c r="I1178" s="184">
        <v>3.1760000000000002</v>
      </c>
      <c r="J1178" s="184">
        <v>3.1107</v>
      </c>
      <c r="K1178" s="184">
        <v>3.1753999999999998</v>
      </c>
      <c r="L1178" s="184">
        <v>3.1088</v>
      </c>
      <c r="M1178" s="184">
        <v>3.1374</v>
      </c>
      <c r="N1178" s="184">
        <v>3.2469000000000001</v>
      </c>
      <c r="O1178" s="184">
        <v>5.4768999999999997</v>
      </c>
      <c r="P1178" s="184">
        <v>6.0282999999999998</v>
      </c>
      <c r="Q1178" s="184">
        <v>7.0735999999999999</v>
      </c>
      <c r="R1178" s="184">
        <v>4.5213999999999999</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44347</v>
      </c>
      <c r="E1179" s="184">
        <v>3757.2203</v>
      </c>
      <c r="F1179" s="184">
        <v>3.1322999999999999</v>
      </c>
      <c r="G1179" s="184">
        <v>3.2456</v>
      </c>
      <c r="H1179" s="184">
        <v>3.3662000000000001</v>
      </c>
      <c r="I1179" s="184">
        <v>3.3163</v>
      </c>
      <c r="J1179" s="184">
        <v>3.2511999999999999</v>
      </c>
      <c r="K1179" s="184">
        <v>3.3166000000000002</v>
      </c>
      <c r="L1179" s="184">
        <v>3.2517999999999998</v>
      </c>
      <c r="M1179" s="184">
        <v>3.2793999999999999</v>
      </c>
      <c r="N1179" s="184">
        <v>3.3904999999999998</v>
      </c>
      <c r="O1179" s="184">
        <v>5.6223000000000001</v>
      </c>
      <c r="P1179" s="184">
        <v>6.1755000000000004</v>
      </c>
      <c r="Q1179" s="184">
        <v>7.2462</v>
      </c>
      <c r="R1179" s="184">
        <v>4.6643999999999997</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44347</v>
      </c>
      <c r="E1180" s="184">
        <v>1344.6104</v>
      </c>
      <c r="F1180" s="184">
        <v>3.1736</v>
      </c>
      <c r="G1180" s="184">
        <v>3.3163</v>
      </c>
      <c r="H1180" s="184">
        <v>3.3931</v>
      </c>
      <c r="I1180" s="184">
        <v>3.4064999999999999</v>
      </c>
      <c r="J1180" s="184">
        <v>3.3105000000000002</v>
      </c>
      <c r="K1180" s="184">
        <v>3.3904999999999998</v>
      </c>
      <c r="L1180" s="184">
        <v>3.2795000000000001</v>
      </c>
      <c r="M1180" s="184">
        <v>3.3292999999999999</v>
      </c>
      <c r="N1180" s="184">
        <v>3.4489999999999998</v>
      </c>
      <c r="O1180" s="184">
        <v>5.7046999999999999</v>
      </c>
      <c r="P1180" s="184"/>
      <c r="Q1180" s="184">
        <v>6.2133000000000003</v>
      </c>
      <c r="R1180" s="184">
        <v>4.7141000000000002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44347</v>
      </c>
      <c r="E1181" s="184">
        <v>1336.3733</v>
      </c>
      <c r="F1181" s="184">
        <v>3.0619999999999998</v>
      </c>
      <c r="G1181" s="184">
        <v>3.2054999999999998</v>
      </c>
      <c r="H1181" s="184">
        <v>3.2827000000000002</v>
      </c>
      <c r="I1181" s="184">
        <v>3.2961</v>
      </c>
      <c r="J1181" s="184">
        <v>3.2000999999999999</v>
      </c>
      <c r="K1181" s="184">
        <v>3.2795999999999998</v>
      </c>
      <c r="L1181" s="184">
        <v>3.1677</v>
      </c>
      <c r="M1181" s="184">
        <v>3.2164999999999999</v>
      </c>
      <c r="N1181" s="184">
        <v>3.3349000000000002</v>
      </c>
      <c r="O1181" s="184">
        <v>5.5841000000000003</v>
      </c>
      <c r="P1181" s="184"/>
      <c r="Q1181" s="184">
        <v>6.0804</v>
      </c>
      <c r="R1181" s="184">
        <v>4.5991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44347</v>
      </c>
      <c r="E1182" s="184">
        <v>2183.3942000000002</v>
      </c>
      <c r="F1182" s="184">
        <v>3.3119999999999998</v>
      </c>
      <c r="G1182" s="184">
        <v>3.2964000000000002</v>
      </c>
      <c r="H1182" s="184">
        <v>3.3603999999999998</v>
      </c>
      <c r="I1182" s="184">
        <v>3.3231999999999999</v>
      </c>
      <c r="J1182" s="184">
        <v>3.2749000000000001</v>
      </c>
      <c r="K1182" s="184">
        <v>3.3557000000000001</v>
      </c>
      <c r="L1182" s="184">
        <v>3.3016999999999999</v>
      </c>
      <c r="M1182" s="184">
        <v>3.3418999999999999</v>
      </c>
      <c r="N1182" s="184">
        <v>3.3955000000000002</v>
      </c>
      <c r="O1182" s="184">
        <v>5.5814000000000004</v>
      </c>
      <c r="P1182" s="184">
        <v>6.1001000000000003</v>
      </c>
      <c r="Q1182" s="184">
        <v>7.0320999999999998</v>
      </c>
      <c r="R1182" s="184">
        <v>4.5961999999999996</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44347</v>
      </c>
      <c r="E1183" s="184">
        <v>2155.2784000000001</v>
      </c>
      <c r="F1183" s="184">
        <v>3.2128999999999999</v>
      </c>
      <c r="G1183" s="184">
        <v>3.1964999999999999</v>
      </c>
      <c r="H1183" s="184">
        <v>3.2604000000000002</v>
      </c>
      <c r="I1183" s="184">
        <v>3.2252000000000001</v>
      </c>
      <c r="J1183" s="184">
        <v>3.1768000000000001</v>
      </c>
      <c r="K1183" s="184">
        <v>3.2597</v>
      </c>
      <c r="L1183" s="184">
        <v>3.2040000000000002</v>
      </c>
      <c r="M1183" s="184">
        <v>3.2429999999999999</v>
      </c>
      <c r="N1183" s="184">
        <v>3.2974999999999999</v>
      </c>
      <c r="O1183" s="184">
        <v>5.4941000000000004</v>
      </c>
      <c r="P1183" s="184">
        <v>6.0060000000000002</v>
      </c>
      <c r="Q1183" s="184">
        <v>6.3944999999999999</v>
      </c>
      <c r="R1183" s="184">
        <v>4.4945000000000004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44347</v>
      </c>
      <c r="E1184" s="184">
        <v>11.0913</v>
      </c>
      <c r="F1184" s="184">
        <v>2.6328999999999998</v>
      </c>
      <c r="G1184" s="184">
        <v>2.9624999999999999</v>
      </c>
      <c r="H1184" s="184">
        <v>3.1516999999999999</v>
      </c>
      <c r="I1184" s="184">
        <v>3.1301000000000001</v>
      </c>
      <c r="J1184" s="184">
        <v>2.9906000000000001</v>
      </c>
      <c r="K1184" s="184">
        <v>2.9331999999999998</v>
      </c>
      <c r="L1184" s="184">
        <v>2.9094000000000002</v>
      </c>
      <c r="M1184" s="184">
        <v>2.9722</v>
      </c>
      <c r="N1184" s="184">
        <v>2.9862000000000002</v>
      </c>
      <c r="O1184" s="184"/>
      <c r="P1184" s="184"/>
      <c r="Q1184" s="184">
        <v>4.3194999999999997</v>
      </c>
      <c r="R1184" s="184">
        <v>3.9051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44347</v>
      </c>
      <c r="E1185" s="184">
        <v>11.050599999999999</v>
      </c>
      <c r="F1185" s="184">
        <v>2.6425999999999998</v>
      </c>
      <c r="G1185" s="184">
        <v>2.7530999999999999</v>
      </c>
      <c r="H1185" s="184">
        <v>3.0215999999999998</v>
      </c>
      <c r="I1185" s="184">
        <v>2.9996999999999998</v>
      </c>
      <c r="J1185" s="184">
        <v>2.8410000000000002</v>
      </c>
      <c r="K1185" s="184">
        <v>2.7839</v>
      </c>
      <c r="L1185" s="184">
        <v>2.7559999999999998</v>
      </c>
      <c r="M1185" s="184">
        <v>2.8178999999999998</v>
      </c>
      <c r="N1185" s="184">
        <v>2.8307000000000002</v>
      </c>
      <c r="O1185" s="184"/>
      <c r="P1185" s="184"/>
      <c r="Q1185" s="184">
        <v>4.1630000000000003</v>
      </c>
      <c r="R1185" s="184">
        <v>3.7492999999999999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44347</v>
      </c>
      <c r="E1186" s="184">
        <v>2260.6514999999999</v>
      </c>
      <c r="F1186" s="184">
        <v>3.4361000000000002</v>
      </c>
      <c r="G1186" s="184">
        <v>3.3344999999999998</v>
      </c>
      <c r="H1186" s="184">
        <v>3.3902999999999999</v>
      </c>
      <c r="I1186" s="184">
        <v>3.2614000000000001</v>
      </c>
      <c r="J1186" s="184">
        <v>3.1972</v>
      </c>
      <c r="K1186" s="184">
        <v>3.2120000000000002</v>
      </c>
      <c r="L1186" s="184">
        <v>3.1221999999999999</v>
      </c>
      <c r="M1186" s="184">
        <v>3.0718000000000001</v>
      </c>
      <c r="N1186" s="184">
        <v>3.0933000000000002</v>
      </c>
      <c r="O1186" s="184">
        <v>5.2789999999999999</v>
      </c>
      <c r="P1186" s="184">
        <v>6.0232999999999999</v>
      </c>
      <c r="Q1186" s="184">
        <v>7.2264999999999997</v>
      </c>
      <c r="R1186" s="184">
        <v>4.1166999999999998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44347</v>
      </c>
      <c r="E1187" s="184">
        <v>2244.8831</v>
      </c>
      <c r="F1187" s="184">
        <v>3.3822000000000001</v>
      </c>
      <c r="G1187" s="184">
        <v>3.2835999999999999</v>
      </c>
      <c r="H1187" s="184">
        <v>3.3401999999999998</v>
      </c>
      <c r="I1187" s="184">
        <v>3.2113999999999998</v>
      </c>
      <c r="J1187" s="184">
        <v>3.1474000000000002</v>
      </c>
      <c r="K1187" s="184">
        <v>3.1617000000000002</v>
      </c>
      <c r="L1187" s="184">
        <v>3.0714999999999999</v>
      </c>
      <c r="M1187" s="184">
        <v>3.0207000000000002</v>
      </c>
      <c r="N1187" s="184">
        <v>3.0419</v>
      </c>
      <c r="O1187" s="184">
        <v>5.1966999999999999</v>
      </c>
      <c r="P1187" s="184">
        <v>5.9283000000000001</v>
      </c>
      <c r="Q1187" s="184">
        <v>7.4287999999999998</v>
      </c>
      <c r="R1187" s="184">
        <v>4.0518999999999998</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44347</v>
      </c>
      <c r="E1188" s="184">
        <v>2300.9224119116102</v>
      </c>
      <c r="F1188" s="184">
        <v>2.5733999999999999</v>
      </c>
      <c r="G1188" s="184">
        <v>0.85780000000000001</v>
      </c>
      <c r="H1188" s="184">
        <v>1.8677999999999999</v>
      </c>
      <c r="I1188" s="184">
        <v>2.2605</v>
      </c>
      <c r="J1188" s="184">
        <v>2.4533999999999998</v>
      </c>
      <c r="K1188" s="184">
        <v>2.5108999999999999</v>
      </c>
      <c r="L1188" s="184">
        <v>2.3946000000000001</v>
      </c>
      <c r="M1188" s="184">
        <v>2.3904000000000001</v>
      </c>
      <c r="N1188" s="184">
        <v>2.4188000000000001</v>
      </c>
      <c r="O1188" s="184">
        <v>3.23</v>
      </c>
      <c r="P1188" s="184">
        <v>3.5865999999999998</v>
      </c>
      <c r="Q1188" s="184">
        <v>4.7628000000000004</v>
      </c>
      <c r="R1188" s="184">
        <v>2.7256999999999998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44347</v>
      </c>
      <c r="E1189" s="184">
        <v>5023.0357000000004</v>
      </c>
      <c r="F1189" s="184">
        <v>3.1627000000000001</v>
      </c>
      <c r="G1189" s="184">
        <v>3.1423999999999999</v>
      </c>
      <c r="H1189" s="184">
        <v>3.2511999999999999</v>
      </c>
      <c r="I1189" s="184">
        <v>3.1661999999999999</v>
      </c>
      <c r="J1189" s="184">
        <v>3.0343</v>
      </c>
      <c r="K1189" s="184">
        <v>3.1396000000000002</v>
      </c>
      <c r="L1189" s="184">
        <v>3.0436999999999999</v>
      </c>
      <c r="M1189" s="184">
        <v>3.1006999999999998</v>
      </c>
      <c r="N1189" s="184">
        <v>3.2214</v>
      </c>
      <c r="O1189" s="184">
        <v>5.5566000000000004</v>
      </c>
      <c r="P1189" s="184">
        <v>6.1020000000000003</v>
      </c>
      <c r="Q1189" s="184">
        <v>7.0726000000000004</v>
      </c>
      <c r="R1189" s="184">
        <v>4.55</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44347</v>
      </c>
      <c r="E1190" s="184">
        <v>5059.5514000000003</v>
      </c>
      <c r="F1190" s="184">
        <v>3.3014999999999999</v>
      </c>
      <c r="G1190" s="184">
        <v>3.2818000000000001</v>
      </c>
      <c r="H1190" s="184">
        <v>3.3912</v>
      </c>
      <c r="I1190" s="184">
        <v>3.3062999999999998</v>
      </c>
      <c r="J1190" s="184">
        <v>3.1745000000000001</v>
      </c>
      <c r="K1190" s="184">
        <v>3.3043999999999998</v>
      </c>
      <c r="L1190" s="184">
        <v>3.1943000000000001</v>
      </c>
      <c r="M1190" s="184">
        <v>3.2360000000000002</v>
      </c>
      <c r="N1190" s="184">
        <v>3.3479000000000001</v>
      </c>
      <c r="O1190" s="184">
        <v>5.6595000000000004</v>
      </c>
      <c r="P1190" s="184">
        <v>6.1981999999999999</v>
      </c>
      <c r="Q1190" s="184">
        <v>7.2911999999999999</v>
      </c>
      <c r="R1190" s="184">
        <v>4.6611000000000002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44347</v>
      </c>
      <c r="E1191" s="184">
        <v>4557.4427999999998</v>
      </c>
      <c r="F1191" s="184">
        <v>2.5406</v>
      </c>
      <c r="G1191" s="184">
        <v>2.5217000000000001</v>
      </c>
      <c r="H1191" s="184">
        <v>2.6307999999999998</v>
      </c>
      <c r="I1191" s="184">
        <v>2.5455000000000001</v>
      </c>
      <c r="J1191" s="184">
        <v>2.4127999999999998</v>
      </c>
      <c r="K1191" s="184">
        <v>2.5150999999999999</v>
      </c>
      <c r="L1191" s="184">
        <v>2.4115000000000002</v>
      </c>
      <c r="M1191" s="184">
        <v>2.4518</v>
      </c>
      <c r="N1191" s="184">
        <v>2.5575000000000001</v>
      </c>
      <c r="O1191" s="184">
        <v>4.7956000000000003</v>
      </c>
      <c r="P1191" s="184">
        <v>5.2816000000000001</v>
      </c>
      <c r="Q1191" s="184">
        <v>6.7504</v>
      </c>
      <c r="R1191" s="184">
        <v>3.8597999999999999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44347</v>
      </c>
      <c r="E1192" s="184">
        <v>1159.0364999999999</v>
      </c>
      <c r="F1192" s="184">
        <v>3.3100999999999998</v>
      </c>
      <c r="G1192" s="184">
        <v>3.2393000000000001</v>
      </c>
      <c r="H1192" s="184">
        <v>3.2317</v>
      </c>
      <c r="I1192" s="184">
        <v>3.1707999999999998</v>
      </c>
      <c r="J1192" s="184">
        <v>3.1103000000000001</v>
      </c>
      <c r="K1192" s="184">
        <v>3.0874999999999999</v>
      </c>
      <c r="L1192" s="184">
        <v>3.0219</v>
      </c>
      <c r="M1192" s="184">
        <v>3.0823999999999998</v>
      </c>
      <c r="N1192" s="184">
        <v>3.093</v>
      </c>
      <c r="O1192" s="184">
        <v>4.9161999999999999</v>
      </c>
      <c r="P1192" s="184"/>
      <c r="Q1192" s="184">
        <v>4.9455</v>
      </c>
      <c r="R1192" s="184">
        <v>4.1494</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44347</v>
      </c>
      <c r="E1193" s="184">
        <v>1155.3724999999999</v>
      </c>
      <c r="F1193" s="184">
        <v>3.21</v>
      </c>
      <c r="G1193" s="184">
        <v>3.1389</v>
      </c>
      <c r="H1193" s="184">
        <v>3.1312000000000002</v>
      </c>
      <c r="I1193" s="184">
        <v>3.0707</v>
      </c>
      <c r="J1193" s="184">
        <v>3.0101</v>
      </c>
      <c r="K1193" s="184">
        <v>2.9874999999999998</v>
      </c>
      <c r="L1193" s="184">
        <v>2.9211999999999998</v>
      </c>
      <c r="M1193" s="184">
        <v>2.9805999999999999</v>
      </c>
      <c r="N1193" s="184">
        <v>2.9903</v>
      </c>
      <c r="O1193" s="184">
        <v>4.8080999999999996</v>
      </c>
      <c r="P1193" s="184"/>
      <c r="Q1193" s="184">
        <v>4.8368000000000002</v>
      </c>
      <c r="R1193" s="184">
        <v>4.0456000000000003</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44347</v>
      </c>
      <c r="E1194" s="184">
        <v>267.6755</v>
      </c>
      <c r="F1194" s="184">
        <v>3.1364999999999998</v>
      </c>
      <c r="G1194" s="184">
        <v>3.3372000000000002</v>
      </c>
      <c r="H1194" s="184">
        <v>3.2825000000000002</v>
      </c>
      <c r="I1194" s="184">
        <v>3.2191000000000001</v>
      </c>
      <c r="J1194" s="184">
        <v>3.1459999999999999</v>
      </c>
      <c r="K1194" s="184">
        <v>3.2101999999999999</v>
      </c>
      <c r="L1194" s="184">
        <v>3.0865</v>
      </c>
      <c r="M1194" s="184">
        <v>3.1232000000000002</v>
      </c>
      <c r="N1194" s="184">
        <v>3.2467999999999999</v>
      </c>
      <c r="O1194" s="184">
        <v>5.5498000000000003</v>
      </c>
      <c r="P1194" s="184">
        <v>6.1010999999999997</v>
      </c>
      <c r="Q1194" s="184">
        <v>7.4245000000000001</v>
      </c>
      <c r="R1194" s="184">
        <v>4.5254000000000003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44347</v>
      </c>
      <c r="E1195" s="184">
        <v>269.54070000000002</v>
      </c>
      <c r="F1195" s="184">
        <v>3.2366999999999999</v>
      </c>
      <c r="G1195" s="184">
        <v>3.4359999999999999</v>
      </c>
      <c r="H1195" s="184">
        <v>3.3818000000000001</v>
      </c>
      <c r="I1195" s="184">
        <v>3.319</v>
      </c>
      <c r="J1195" s="184">
        <v>3.2471000000000001</v>
      </c>
      <c r="K1195" s="184">
        <v>3.3283</v>
      </c>
      <c r="L1195" s="184">
        <v>3.2250000000000001</v>
      </c>
      <c r="M1195" s="184">
        <v>3.2633000000000001</v>
      </c>
      <c r="N1195" s="184">
        <v>3.3952</v>
      </c>
      <c r="O1195" s="184">
        <v>5.6670999999999996</v>
      </c>
      <c r="P1195" s="184">
        <v>6.1942000000000004</v>
      </c>
      <c r="Q1195" s="184">
        <v>7.2720000000000002</v>
      </c>
      <c r="R1195" s="184">
        <v>4.6715</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44347</v>
      </c>
      <c r="E1196" s="184">
        <v>2905.3884800000001</v>
      </c>
      <c r="F1196" s="184">
        <v>3.0735999999999999</v>
      </c>
      <c r="G1196" s="184">
        <v>3.3624000000000001</v>
      </c>
      <c r="H1196" s="184">
        <v>3.2275999999999998</v>
      </c>
      <c r="I1196" s="184">
        <v>3.1821999999999999</v>
      </c>
      <c r="J1196" s="184">
        <v>3.1093000000000002</v>
      </c>
      <c r="K1196" s="184">
        <v>3.1141999999999999</v>
      </c>
      <c r="L1196" s="184">
        <v>3.0411999999999999</v>
      </c>
      <c r="M1196" s="184">
        <v>3.0699000000000001</v>
      </c>
      <c r="N1196" s="184">
        <v>3.1135999999999999</v>
      </c>
      <c r="O1196" s="184">
        <v>2.0988000000000002</v>
      </c>
      <c r="P1196" s="184">
        <v>4.0247000000000002</v>
      </c>
      <c r="Q1196" s="184">
        <v>6.57</v>
      </c>
      <c r="R1196" s="184">
        <v>4.1641000000000004</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44347</v>
      </c>
      <c r="E1197" s="184">
        <v>2923.2212800000002</v>
      </c>
      <c r="F1197" s="184">
        <v>3.1648000000000001</v>
      </c>
      <c r="G1197" s="184">
        <v>3.4525000000000001</v>
      </c>
      <c r="H1197" s="184">
        <v>3.3178999999999998</v>
      </c>
      <c r="I1197" s="184">
        <v>3.2728999999999999</v>
      </c>
      <c r="J1197" s="184">
        <v>3.1998000000000002</v>
      </c>
      <c r="K1197" s="184">
        <v>3.2037</v>
      </c>
      <c r="L1197" s="184">
        <v>3.1320000000000001</v>
      </c>
      <c r="M1197" s="184">
        <v>3.1522000000000001</v>
      </c>
      <c r="N1197" s="184">
        <v>3.2002000000000002</v>
      </c>
      <c r="O1197" s="184">
        <v>2.1633</v>
      </c>
      <c r="P1197" s="184">
        <v>4.0928000000000004</v>
      </c>
      <c r="Q1197" s="184">
        <v>6.0209999999999999</v>
      </c>
      <c r="R1197" s="184">
        <v>4.2224000000000004</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44347</v>
      </c>
      <c r="E1198" s="184">
        <v>10.341699999999999</v>
      </c>
      <c r="F1198" s="184">
        <v>4.9417999999999997</v>
      </c>
      <c r="G1198" s="184">
        <v>4.59</v>
      </c>
      <c r="H1198" s="184">
        <v>4.5922999999999998</v>
      </c>
      <c r="I1198" s="184">
        <v>4.6722000000000001</v>
      </c>
      <c r="J1198" s="184">
        <v>4.5488</v>
      </c>
      <c r="K1198" s="184">
        <v>4.7637</v>
      </c>
      <c r="L1198" s="184">
        <v>4.6326999999999998</v>
      </c>
      <c r="M1198" s="184"/>
      <c r="N1198" s="184"/>
      <c r="O1198" s="184"/>
      <c r="P1198" s="184"/>
      <c r="Q1198" s="184">
        <v>4.8155000000000001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44347</v>
      </c>
      <c r="E1199" s="184">
        <v>10.3422</v>
      </c>
      <c r="F1199" s="184">
        <v>4.9416000000000002</v>
      </c>
      <c r="G1199" s="184">
        <v>4.5896999999999997</v>
      </c>
      <c r="H1199" s="184">
        <v>4.5919999999999996</v>
      </c>
      <c r="I1199" s="184">
        <v>4.6719999999999997</v>
      </c>
      <c r="J1199" s="184">
        <v>4.6173999999999999</v>
      </c>
      <c r="K1199" s="184">
        <v>4.7831000000000001</v>
      </c>
      <c r="L1199" s="184">
        <v>4.6447000000000003</v>
      </c>
      <c r="M1199" s="184"/>
      <c r="N1199" s="184"/>
      <c r="O1199" s="184"/>
      <c r="P1199" s="184"/>
      <c r="Q1199" s="184">
        <v>4.8224999999999998</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44347</v>
      </c>
      <c r="E1200" s="184">
        <v>10.341699999999999</v>
      </c>
      <c r="F1200" s="184">
        <v>4.9417999999999997</v>
      </c>
      <c r="G1200" s="184">
        <v>4.59</v>
      </c>
      <c r="H1200" s="184">
        <v>4.5922999999999998</v>
      </c>
      <c r="I1200" s="184">
        <v>4.6722000000000001</v>
      </c>
      <c r="J1200" s="184">
        <v>4.5488</v>
      </c>
      <c r="K1200" s="184">
        <v>4.7637</v>
      </c>
      <c r="L1200" s="184">
        <v>4.6326999999999998</v>
      </c>
      <c r="M1200" s="184"/>
      <c r="N1200" s="184"/>
      <c r="O1200" s="184"/>
      <c r="P1200" s="184"/>
      <c r="Q1200" s="184">
        <v>4.8155000000000001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44347</v>
      </c>
      <c r="E1201" s="184">
        <v>10.3431</v>
      </c>
      <c r="F1201" s="184">
        <v>5.2942</v>
      </c>
      <c r="G1201" s="184">
        <v>4.5892999999999997</v>
      </c>
      <c r="H1201" s="184">
        <v>4.5915999999999997</v>
      </c>
      <c r="I1201" s="184">
        <v>4.6715999999999998</v>
      </c>
      <c r="J1201" s="184">
        <v>4.5826000000000002</v>
      </c>
      <c r="K1201" s="184">
        <v>4.7866</v>
      </c>
      <c r="L1201" s="184">
        <v>4.6563999999999997</v>
      </c>
      <c r="M1201" s="184"/>
      <c r="N1201" s="184"/>
      <c r="O1201" s="184"/>
      <c r="P1201" s="184"/>
      <c r="Q1201" s="184">
        <v>4.8352000000000004</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44347</v>
      </c>
      <c r="E1202" s="184">
        <v>32.675400000000003</v>
      </c>
      <c r="F1202" s="184">
        <v>4.6921999999999997</v>
      </c>
      <c r="G1202" s="184">
        <v>4.2089999999999996</v>
      </c>
      <c r="H1202" s="184">
        <v>4.2163000000000004</v>
      </c>
      <c r="I1202" s="184">
        <v>4.2676999999999996</v>
      </c>
      <c r="J1202" s="184">
        <v>4.1368</v>
      </c>
      <c r="K1202" s="184">
        <v>4.3502000000000001</v>
      </c>
      <c r="L1202" s="184">
        <v>4.2206999999999999</v>
      </c>
      <c r="M1202" s="184">
        <v>4.4141000000000004</v>
      </c>
      <c r="N1202" s="184">
        <v>4.4372999999999996</v>
      </c>
      <c r="O1202" s="184">
        <v>6.0629999999999997</v>
      </c>
      <c r="P1202" s="184">
        <v>6.4123000000000001</v>
      </c>
      <c r="Q1202" s="184">
        <v>7.8440000000000003</v>
      </c>
      <c r="R1202" s="184">
        <v>5.3282999999999996</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44347</v>
      </c>
      <c r="E1203" s="184">
        <v>33.173000000000002</v>
      </c>
      <c r="F1203" s="184">
        <v>5.0620000000000003</v>
      </c>
      <c r="G1203" s="184">
        <v>4.5129000000000001</v>
      </c>
      <c r="H1203" s="184">
        <v>4.5465999999999998</v>
      </c>
      <c r="I1203" s="184">
        <v>4.6136999999999997</v>
      </c>
      <c r="J1203" s="184">
        <v>4.4927999999999999</v>
      </c>
      <c r="K1203" s="184">
        <v>4.7062999999999997</v>
      </c>
      <c r="L1203" s="184">
        <v>4.5789999999999997</v>
      </c>
      <c r="M1203" s="184">
        <v>4.7746000000000004</v>
      </c>
      <c r="N1203" s="184">
        <v>4.8014000000000001</v>
      </c>
      <c r="O1203" s="184">
        <v>6.3959999999999999</v>
      </c>
      <c r="P1203" s="184">
        <v>6.6379000000000001</v>
      </c>
      <c r="Q1203" s="184">
        <v>7.7446000000000002</v>
      </c>
      <c r="R1203" s="184">
        <v>5.6923000000000004</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44347</v>
      </c>
      <c r="E1204" s="184">
        <v>27.928599999999999</v>
      </c>
      <c r="F1204" s="184">
        <v>2.8754</v>
      </c>
      <c r="G1204" s="184">
        <v>3.1374</v>
      </c>
      <c r="H1204" s="184">
        <v>3.1758000000000002</v>
      </c>
      <c r="I1204" s="184">
        <v>3.1497000000000002</v>
      </c>
      <c r="J1204" s="184">
        <v>3.0813999999999999</v>
      </c>
      <c r="K1204" s="184">
        <v>3.0606</v>
      </c>
      <c r="L1204" s="184">
        <v>3.0131000000000001</v>
      </c>
      <c r="M1204" s="184">
        <v>3.0790000000000002</v>
      </c>
      <c r="N1204" s="184">
        <v>3.0933000000000002</v>
      </c>
      <c r="O1204" s="184">
        <v>4.9931000000000001</v>
      </c>
      <c r="P1204" s="184">
        <v>5.4805999999999999</v>
      </c>
      <c r="Q1204" s="184">
        <v>7.0101000000000004</v>
      </c>
      <c r="R1204" s="184">
        <v>4.0976999999999997</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44347</v>
      </c>
      <c r="E1205" s="184">
        <v>27.847100000000001</v>
      </c>
      <c r="F1205" s="184">
        <v>2.7526999999999999</v>
      </c>
      <c r="G1205" s="184">
        <v>3.0590999999999999</v>
      </c>
      <c r="H1205" s="184">
        <v>3.0914000000000001</v>
      </c>
      <c r="I1205" s="184">
        <v>3.0556999999999999</v>
      </c>
      <c r="J1205" s="184">
        <v>2.9799000000000002</v>
      </c>
      <c r="K1205" s="184">
        <v>2.9597000000000002</v>
      </c>
      <c r="L1205" s="184">
        <v>2.9116</v>
      </c>
      <c r="M1205" s="184">
        <v>2.9773000000000001</v>
      </c>
      <c r="N1205" s="184">
        <v>2.9906000000000001</v>
      </c>
      <c r="O1205" s="184">
        <v>4.9123999999999999</v>
      </c>
      <c r="P1205" s="184">
        <v>5.4101999999999997</v>
      </c>
      <c r="Q1205" s="184">
        <v>6.9507000000000003</v>
      </c>
      <c r="R1205" s="184">
        <v>4.0077999999999996</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44347</v>
      </c>
      <c r="E1206" s="184">
        <v>3219.6691999999998</v>
      </c>
      <c r="F1206" s="184">
        <v>3.1314000000000002</v>
      </c>
      <c r="G1206" s="184">
        <v>3.1486000000000001</v>
      </c>
      <c r="H1206" s="184">
        <v>3.2957999999999998</v>
      </c>
      <c r="I1206" s="184">
        <v>3.2122000000000002</v>
      </c>
      <c r="J1206" s="184">
        <v>3.0804</v>
      </c>
      <c r="K1206" s="184">
        <v>3.1844000000000001</v>
      </c>
      <c r="L1206" s="184">
        <v>3.08</v>
      </c>
      <c r="M1206" s="184">
        <v>3.1362000000000001</v>
      </c>
      <c r="N1206" s="184">
        <v>3.2225000000000001</v>
      </c>
      <c r="O1206" s="184">
        <v>5.4394</v>
      </c>
      <c r="P1206" s="184">
        <v>5.9848999999999997</v>
      </c>
      <c r="Q1206" s="184">
        <v>6.9288999999999996</v>
      </c>
      <c r="R1206" s="184">
        <v>4.4607999999999999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44347</v>
      </c>
      <c r="E1207" s="184">
        <v>3238.7217999999998</v>
      </c>
      <c r="F1207" s="184">
        <v>3.2111000000000001</v>
      </c>
      <c r="G1207" s="184">
        <v>3.2282000000000002</v>
      </c>
      <c r="H1207" s="184">
        <v>3.3759000000000001</v>
      </c>
      <c r="I1207" s="184">
        <v>3.2923</v>
      </c>
      <c r="J1207" s="184">
        <v>3.1606000000000001</v>
      </c>
      <c r="K1207" s="184">
        <v>3.2644000000000002</v>
      </c>
      <c r="L1207" s="184">
        <v>3.161</v>
      </c>
      <c r="M1207" s="184">
        <v>3.2179000000000002</v>
      </c>
      <c r="N1207" s="184">
        <v>3.3050000000000002</v>
      </c>
      <c r="O1207" s="184">
        <v>5.5269000000000004</v>
      </c>
      <c r="P1207" s="184">
        <v>6.0644999999999998</v>
      </c>
      <c r="Q1207" s="184">
        <v>7.1871999999999998</v>
      </c>
      <c r="R1207" s="184">
        <v>4.5408999999999997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44347</v>
      </c>
      <c r="E1208" s="184">
        <v>3250.0864999999999</v>
      </c>
      <c r="F1208" s="184">
        <v>3.1358000000000001</v>
      </c>
      <c r="G1208" s="184">
        <v>3.1497999999999999</v>
      </c>
      <c r="H1208" s="184">
        <v>3.2976000000000001</v>
      </c>
      <c r="I1208" s="184">
        <v>3.2138</v>
      </c>
      <c r="J1208" s="184">
        <v>3.0819000000000001</v>
      </c>
      <c r="K1208" s="184">
        <v>3.1857000000000002</v>
      </c>
      <c r="L1208" s="184">
        <v>3.0807000000000002</v>
      </c>
      <c r="M1208" s="184">
        <v>3.1366999999999998</v>
      </c>
      <c r="N1208" s="184">
        <v>3.2229000000000001</v>
      </c>
      <c r="O1208" s="184">
        <v>5.4401999999999999</v>
      </c>
      <c r="P1208" s="184">
        <v>5.9861000000000004</v>
      </c>
      <c r="Q1208" s="184">
        <v>6.9520999999999997</v>
      </c>
      <c r="R1208" s="184">
        <v>4.4615</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44347</v>
      </c>
      <c r="E1209" s="184">
        <v>43.631799999999998</v>
      </c>
      <c r="F1209" s="184">
        <v>3.0954999999999999</v>
      </c>
      <c r="G1209" s="184">
        <v>3.1797</v>
      </c>
      <c r="H1209" s="184">
        <v>3.2885</v>
      </c>
      <c r="I1209" s="184">
        <v>3.2606000000000002</v>
      </c>
      <c r="J1209" s="184">
        <v>3.2498999999999998</v>
      </c>
      <c r="K1209" s="184">
        <v>3.3340000000000001</v>
      </c>
      <c r="L1209" s="184">
        <v>3.2362000000000002</v>
      </c>
      <c r="M1209" s="184">
        <v>3.2913999999999999</v>
      </c>
      <c r="N1209" s="184">
        <v>3.3492999999999999</v>
      </c>
      <c r="O1209" s="184">
        <v>5.5915999999999997</v>
      </c>
      <c r="P1209" s="184">
        <v>6.1398999999999999</v>
      </c>
      <c r="Q1209" s="184">
        <v>7.2423999999999999</v>
      </c>
      <c r="R1209" s="184">
        <v>4.5810000000000004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44347</v>
      </c>
      <c r="E1210" s="184">
        <v>43.346699999999998</v>
      </c>
      <c r="F1210" s="184">
        <v>3.0316000000000001</v>
      </c>
      <c r="G1210" s="184">
        <v>3.1164000000000001</v>
      </c>
      <c r="H1210" s="184">
        <v>3.2017000000000002</v>
      </c>
      <c r="I1210" s="184">
        <v>3.1736</v>
      </c>
      <c r="J1210" s="184">
        <v>3.1539000000000001</v>
      </c>
      <c r="K1210" s="184">
        <v>3.2387999999999999</v>
      </c>
      <c r="L1210" s="184">
        <v>3.1427999999999998</v>
      </c>
      <c r="M1210" s="184">
        <v>3.1977000000000002</v>
      </c>
      <c r="N1210" s="184">
        <v>3.2551000000000001</v>
      </c>
      <c r="O1210" s="184">
        <v>5.5056000000000003</v>
      </c>
      <c r="P1210" s="184">
        <v>6.0487000000000002</v>
      </c>
      <c r="Q1210" s="184">
        <v>7.3353000000000002</v>
      </c>
      <c r="R1210" s="184">
        <v>4.4909999999999997</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44347</v>
      </c>
      <c r="E1211" s="184">
        <v>40.509799999999998</v>
      </c>
      <c r="F1211" s="184">
        <v>3.0636999999999999</v>
      </c>
      <c r="G1211" s="184">
        <v>3.0943000000000001</v>
      </c>
      <c r="H1211" s="184">
        <v>3.1941000000000002</v>
      </c>
      <c r="I1211" s="184">
        <v>3.1766999999999999</v>
      </c>
      <c r="J1211" s="184">
        <v>3.1503000000000001</v>
      </c>
      <c r="K1211" s="184">
        <v>3.2385000000000002</v>
      </c>
      <c r="L1211" s="184">
        <v>3.1425999999999998</v>
      </c>
      <c r="M1211" s="184">
        <v>3.1976</v>
      </c>
      <c r="N1211" s="184">
        <v>3.2549000000000001</v>
      </c>
      <c r="O1211" s="184">
        <v>5.5057</v>
      </c>
      <c r="P1211" s="184">
        <v>6.0495000000000001</v>
      </c>
      <c r="Q1211" s="184">
        <v>6.8051000000000004</v>
      </c>
      <c r="R1211" s="184">
        <v>4.4912000000000001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44347</v>
      </c>
      <c r="E1212" s="184">
        <v>3265.1026999999999</v>
      </c>
      <c r="F1212" s="184">
        <v>3.1962999999999999</v>
      </c>
      <c r="G1212" s="184">
        <v>3.2681</v>
      </c>
      <c r="H1212" s="184">
        <v>3.4110999999999998</v>
      </c>
      <c r="I1212" s="184">
        <v>3.2972999999999999</v>
      </c>
      <c r="J1212" s="184">
        <v>3.1677</v>
      </c>
      <c r="K1212" s="184">
        <v>3.2709000000000001</v>
      </c>
      <c r="L1212" s="184">
        <v>3.1435</v>
      </c>
      <c r="M1212" s="184">
        <v>3.2275999999999998</v>
      </c>
      <c r="N1212" s="184">
        <v>3.3191000000000002</v>
      </c>
      <c r="O1212" s="184">
        <v>5.6298000000000004</v>
      </c>
      <c r="P1212" s="184">
        <v>6.1734999999999998</v>
      </c>
      <c r="Q1212" s="184">
        <v>7.2910000000000004</v>
      </c>
      <c r="R1212" s="184">
        <v>4.6524999999999999</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44347</v>
      </c>
      <c r="E1213" s="184">
        <v>3241.5165999999999</v>
      </c>
      <c r="F1213" s="184">
        <v>3.0867</v>
      </c>
      <c r="G1213" s="184">
        <v>3.1581999999999999</v>
      </c>
      <c r="H1213" s="184">
        <v>3.3012000000000001</v>
      </c>
      <c r="I1213" s="184">
        <v>3.1871999999999998</v>
      </c>
      <c r="J1213" s="184">
        <v>3.0575000000000001</v>
      </c>
      <c r="K1213" s="184">
        <v>3.1528999999999998</v>
      </c>
      <c r="L1213" s="184">
        <v>3.0225</v>
      </c>
      <c r="M1213" s="184">
        <v>3.1086999999999998</v>
      </c>
      <c r="N1213" s="184">
        <v>3.2004000000000001</v>
      </c>
      <c r="O1213" s="184">
        <v>5.5250000000000004</v>
      </c>
      <c r="P1213" s="184">
        <v>6.0849000000000002</v>
      </c>
      <c r="Q1213" s="184">
        <v>7.2706999999999997</v>
      </c>
      <c r="R1213" s="184">
        <v>4.5286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44347</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44347</v>
      </c>
      <c r="E1218" s="184">
        <v>1003.41</v>
      </c>
      <c r="F1218" s="184">
        <v>2.9975999999999998</v>
      </c>
      <c r="G1218" s="184">
        <v>3.2092000000000001</v>
      </c>
      <c r="H1218" s="184">
        <v>3.3451</v>
      </c>
      <c r="I1218" s="184">
        <v>3.2911999999999999</v>
      </c>
      <c r="J1218" s="184">
        <v>3.1800999999999999</v>
      </c>
      <c r="K1218" s="184"/>
      <c r="L1218" s="184"/>
      <c r="M1218" s="184"/>
      <c r="N1218" s="184"/>
      <c r="O1218" s="184"/>
      <c r="P1218" s="184"/>
      <c r="Q1218" s="184">
        <v>3.2753999999999999</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44347</v>
      </c>
      <c r="E1219" s="184">
        <v>1003.2491</v>
      </c>
      <c r="F1219" s="184">
        <v>2.8452999999999999</v>
      </c>
      <c r="G1219" s="184">
        <v>3.0592999999999999</v>
      </c>
      <c r="H1219" s="184">
        <v>3.1947000000000001</v>
      </c>
      <c r="I1219" s="184">
        <v>3.1408999999999998</v>
      </c>
      <c r="J1219" s="184">
        <v>3.0295999999999998</v>
      </c>
      <c r="K1219" s="184"/>
      <c r="L1219" s="184"/>
      <c r="M1219" s="184"/>
      <c r="N1219" s="184"/>
      <c r="O1219" s="184"/>
      <c r="P1219" s="184"/>
      <c r="Q1219" s="184">
        <v>3.1208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44347</v>
      </c>
      <c r="E1220" s="184">
        <v>1976.5725</v>
      </c>
      <c r="F1220" s="184">
        <v>3.2909999999999999</v>
      </c>
      <c r="G1220" s="184">
        <v>3.2528000000000001</v>
      </c>
      <c r="H1220" s="184">
        <v>3.2808999999999999</v>
      </c>
      <c r="I1220" s="184">
        <v>3.2298</v>
      </c>
      <c r="J1220" s="184">
        <v>3.1560999999999999</v>
      </c>
      <c r="K1220" s="184">
        <v>3.2303000000000002</v>
      </c>
      <c r="L1220" s="184">
        <v>3.1404999999999998</v>
      </c>
      <c r="M1220" s="184">
        <v>3.1673</v>
      </c>
      <c r="N1220" s="184">
        <v>3.2431000000000001</v>
      </c>
      <c r="O1220" s="184">
        <v>4.2172000000000001</v>
      </c>
      <c r="P1220" s="184">
        <v>5.2260999999999997</v>
      </c>
      <c r="Q1220" s="184">
        <v>7.0732999999999997</v>
      </c>
      <c r="R1220" s="184">
        <v>4.5183</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44347</v>
      </c>
      <c r="E1221" s="184">
        <v>1992.8870999999999</v>
      </c>
      <c r="F1221" s="184">
        <v>3.3885999999999998</v>
      </c>
      <c r="G1221" s="184">
        <v>3.3519999999999999</v>
      </c>
      <c r="H1221" s="184">
        <v>3.3818999999999999</v>
      </c>
      <c r="I1221" s="184">
        <v>3.3304999999999998</v>
      </c>
      <c r="J1221" s="184">
        <v>3.2566000000000002</v>
      </c>
      <c r="K1221" s="184">
        <v>3.3250999999999999</v>
      </c>
      <c r="L1221" s="184">
        <v>3.2317</v>
      </c>
      <c r="M1221" s="184">
        <v>3.2627000000000002</v>
      </c>
      <c r="N1221" s="184">
        <v>3.3411</v>
      </c>
      <c r="O1221" s="184">
        <v>4.3228999999999997</v>
      </c>
      <c r="P1221" s="184">
        <v>5.3415999999999997</v>
      </c>
      <c r="Q1221" s="184">
        <v>6.7409999999999997</v>
      </c>
      <c r="R1221" s="184">
        <v>4.6200999999999999</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44347</v>
      </c>
      <c r="E1222" s="184">
        <v>3388.6138000000001</v>
      </c>
      <c r="F1222" s="184">
        <v>3.3384</v>
      </c>
      <c r="G1222" s="184">
        <v>3.3134999999999999</v>
      </c>
      <c r="H1222" s="184">
        <v>3.3717999999999999</v>
      </c>
      <c r="I1222" s="184">
        <v>3.2947000000000002</v>
      </c>
      <c r="J1222" s="184">
        <v>3.1983999999999999</v>
      </c>
      <c r="K1222" s="184">
        <v>3.2681</v>
      </c>
      <c r="L1222" s="184">
        <v>3.1857000000000002</v>
      </c>
      <c r="M1222" s="184">
        <v>3.2385000000000002</v>
      </c>
      <c r="N1222" s="184">
        <v>3.3281000000000001</v>
      </c>
      <c r="O1222" s="184">
        <v>5.5888</v>
      </c>
      <c r="P1222" s="184">
        <v>6.1382000000000003</v>
      </c>
      <c r="Q1222" s="184">
        <v>7.2215999999999996</v>
      </c>
      <c r="R1222" s="184">
        <v>4.5796000000000001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44347</v>
      </c>
      <c r="E1223" s="184">
        <v>3114.1956</v>
      </c>
      <c r="F1223" s="184">
        <v>2.7088000000000001</v>
      </c>
      <c r="G1223" s="184">
        <v>2.6838000000000002</v>
      </c>
      <c r="H1223" s="184">
        <v>2.742</v>
      </c>
      <c r="I1223" s="184">
        <v>2.6646000000000001</v>
      </c>
      <c r="J1223" s="184">
        <v>2.5684999999999998</v>
      </c>
      <c r="K1223" s="184">
        <v>2.6457999999999999</v>
      </c>
      <c r="L1223" s="184">
        <v>2.5611999999999999</v>
      </c>
      <c r="M1223" s="184">
        <v>2.6109</v>
      </c>
      <c r="N1223" s="184">
        <v>2.6970000000000001</v>
      </c>
      <c r="O1223" s="184">
        <v>4.9302999999999999</v>
      </c>
      <c r="P1223" s="184">
        <v>5.4551999999999996</v>
      </c>
      <c r="Q1223" s="184">
        <v>6.5349000000000004</v>
      </c>
      <c r="R1223" s="184">
        <v>3.9377</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44347</v>
      </c>
      <c r="E1224" s="184">
        <v>3370.6815000000001</v>
      </c>
      <c r="F1224" s="184">
        <v>3.2488999999999999</v>
      </c>
      <c r="G1224" s="184">
        <v>3.2231000000000001</v>
      </c>
      <c r="H1224" s="184">
        <v>3.2816000000000001</v>
      </c>
      <c r="I1224" s="184">
        <v>3.2046000000000001</v>
      </c>
      <c r="J1224" s="184">
        <v>3.1082000000000001</v>
      </c>
      <c r="K1224" s="184">
        <v>3.1844999999999999</v>
      </c>
      <c r="L1224" s="184">
        <v>3.1030000000000002</v>
      </c>
      <c r="M1224" s="184">
        <v>3.1572</v>
      </c>
      <c r="N1224" s="184">
        <v>3.2454999999999998</v>
      </c>
      <c r="O1224" s="184">
        <v>5.5091000000000001</v>
      </c>
      <c r="P1224" s="184">
        <v>6.0726000000000004</v>
      </c>
      <c r="Q1224" s="184">
        <v>7.0609000000000002</v>
      </c>
      <c r="R1224" s="184">
        <v>4.4926000000000004</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44347</v>
      </c>
      <c r="E1225" s="184">
        <v>1117.6648</v>
      </c>
      <c r="F1225" s="184">
        <v>2.9165000000000001</v>
      </c>
      <c r="G1225" s="184">
        <v>2.9441999999999999</v>
      </c>
      <c r="H1225" s="184">
        <v>2.9702000000000002</v>
      </c>
      <c r="I1225" s="184">
        <v>2.992</v>
      </c>
      <c r="J1225" s="184">
        <v>3.0247999999999999</v>
      </c>
      <c r="K1225" s="184">
        <v>2.9996999999999998</v>
      </c>
      <c r="L1225" s="184">
        <v>2.9752999999999998</v>
      </c>
      <c r="M1225" s="184">
        <v>3.0259999999999998</v>
      </c>
      <c r="N1225" s="184">
        <v>3.0346000000000002</v>
      </c>
      <c r="O1225" s="184"/>
      <c r="P1225" s="184"/>
      <c r="Q1225" s="184">
        <v>4.7897999999999996</v>
      </c>
      <c r="R1225" s="184">
        <v>4.2865000000000002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44347</v>
      </c>
      <c r="E1226" s="184">
        <v>1115.5657000000001</v>
      </c>
      <c r="F1226" s="184">
        <v>2.8468</v>
      </c>
      <c r="G1226" s="184">
        <v>2.8679000000000001</v>
      </c>
      <c r="H1226" s="184">
        <v>2.8902000000000001</v>
      </c>
      <c r="I1226" s="184">
        <v>2.9119999999999999</v>
      </c>
      <c r="J1226" s="184">
        <v>2.9451000000000001</v>
      </c>
      <c r="K1226" s="184">
        <v>2.9192</v>
      </c>
      <c r="L1226" s="184">
        <v>2.8942999999999999</v>
      </c>
      <c r="M1226" s="184">
        <v>2.9443999999999999</v>
      </c>
      <c r="N1226" s="184">
        <v>2.9523000000000001</v>
      </c>
      <c r="O1226" s="184"/>
      <c r="P1226" s="184"/>
      <c r="Q1226" s="184">
        <v>4.7069000000000001</v>
      </c>
      <c r="R1226" s="184">
        <v>4.2042000000000002</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3.0511741071428569</v>
      </c>
      <c r="G1227" s="186">
        <v>3.0393258928571432</v>
      </c>
      <c r="H1227" s="186">
        <v>3.09326875</v>
      </c>
      <c r="I1227" s="186">
        <v>3.0517732142857144</v>
      </c>
      <c r="J1227" s="186">
        <v>2.9765285714285716</v>
      </c>
      <c r="K1227" s="186">
        <v>3.0404363636363629</v>
      </c>
      <c r="L1227" s="186">
        <v>2.974523636363636</v>
      </c>
      <c r="M1227" s="186">
        <v>2.945698113207547</v>
      </c>
      <c r="N1227" s="186">
        <v>3.0882058252427194</v>
      </c>
      <c r="O1227" s="186">
        <v>5.1216739130434776</v>
      </c>
      <c r="P1227" s="186">
        <v>5.7753720930232566</v>
      </c>
      <c r="Q1227" s="186">
        <v>6.0949187499999997</v>
      </c>
      <c r="R1227" s="186">
        <v>4.2327262626262616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3.1634000000000002</v>
      </c>
      <c r="G1228" s="186">
        <v>3.2119499999999999</v>
      </c>
      <c r="H1228" s="186">
        <v>3.2823000000000002</v>
      </c>
      <c r="I1228" s="186">
        <v>3.2129500000000002</v>
      </c>
      <c r="J1228" s="186">
        <v>3.1335500000000001</v>
      </c>
      <c r="K1228" s="186">
        <v>3.1871</v>
      </c>
      <c r="L1228" s="186">
        <v>3.1196999999999999</v>
      </c>
      <c r="M1228" s="186">
        <v>3.1391</v>
      </c>
      <c r="N1228" s="186">
        <v>3.2189999999999999</v>
      </c>
      <c r="O1228" s="186">
        <v>5.4920499999999999</v>
      </c>
      <c r="P1228" s="186">
        <v>6.0542999999999996</v>
      </c>
      <c r="Q1228" s="186">
        <v>7.0068999999999999</v>
      </c>
      <c r="R1228" s="186">
        <v>4.4720000000000004</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44347</v>
      </c>
      <c r="E1231" s="184">
        <v>71.579400000000007</v>
      </c>
      <c r="F1231" s="184">
        <v>-32.716799999999999</v>
      </c>
      <c r="G1231" s="184">
        <v>-32.716799999999999</v>
      </c>
      <c r="H1231" s="184">
        <v>-28.926100000000002</v>
      </c>
      <c r="I1231" s="184">
        <v>-9.7502999999999993</v>
      </c>
      <c r="J1231" s="184">
        <v>3.7673999999999999</v>
      </c>
      <c r="K1231" s="184">
        <v>11.066599999999999</v>
      </c>
      <c r="L1231" s="184">
        <v>-0.89970000000000006</v>
      </c>
      <c r="M1231" s="184">
        <v>3.9721000000000002</v>
      </c>
      <c r="N1231" s="184">
        <v>2.7033999999999998</v>
      </c>
      <c r="O1231" s="184">
        <v>9.7796000000000003</v>
      </c>
      <c r="P1231" s="184">
        <v>8.6852999999999998</v>
      </c>
      <c r="Q1231" s="184">
        <v>8.9710999999999999</v>
      </c>
      <c r="R1231" s="184">
        <v>8.3388000000000009</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44347</v>
      </c>
      <c r="E1232" s="184">
        <v>76.5959</v>
      </c>
      <c r="F1232" s="184">
        <v>-32.143900000000002</v>
      </c>
      <c r="G1232" s="184">
        <v>-32.143900000000002</v>
      </c>
      <c r="H1232" s="184">
        <v>-28.334700000000002</v>
      </c>
      <c r="I1232" s="184">
        <v>-9.1545000000000005</v>
      </c>
      <c r="J1232" s="184">
        <v>4.3695000000000004</v>
      </c>
      <c r="K1232" s="184">
        <v>11.684200000000001</v>
      </c>
      <c r="L1232" s="184">
        <v>-0.3019</v>
      </c>
      <c r="M1232" s="184">
        <v>4.5913000000000004</v>
      </c>
      <c r="N1232" s="184">
        <v>3.3161999999999998</v>
      </c>
      <c r="O1232" s="184">
        <v>10.3903</v>
      </c>
      <c r="P1232" s="184">
        <v>9.4140999999999995</v>
      </c>
      <c r="Q1232" s="184">
        <v>9.2317999999999998</v>
      </c>
      <c r="R1232" s="184">
        <v>8.9179999999999993</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44347</v>
      </c>
      <c r="E1233" s="184">
        <v>13.794700000000001</v>
      </c>
      <c r="F1233" s="184">
        <v>-28.0703</v>
      </c>
      <c r="G1233" s="184">
        <v>-28.0703</v>
      </c>
      <c r="H1233" s="184">
        <v>-31.073599999999999</v>
      </c>
      <c r="I1233" s="184">
        <v>-13.462199999999999</v>
      </c>
      <c r="J1233" s="184">
        <v>-4.4217000000000004</v>
      </c>
      <c r="K1233" s="184">
        <v>7.4358000000000004</v>
      </c>
      <c r="L1233" s="184">
        <v>0.57809999999999995</v>
      </c>
      <c r="M1233" s="184">
        <v>4.1871999999999998</v>
      </c>
      <c r="N1233" s="184">
        <v>3.5568</v>
      </c>
      <c r="O1233" s="184"/>
      <c r="P1233" s="184"/>
      <c r="Q1233" s="184">
        <v>11.7142</v>
      </c>
      <c r="R1233" s="184">
        <v>9.2690999999999999</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44347</v>
      </c>
      <c r="E1234" s="184">
        <v>13.9259</v>
      </c>
      <c r="F1234" s="184">
        <v>-27.8064</v>
      </c>
      <c r="G1234" s="184">
        <v>-27.8064</v>
      </c>
      <c r="H1234" s="184">
        <v>-30.782599999999999</v>
      </c>
      <c r="I1234" s="184">
        <v>-13.187799999999999</v>
      </c>
      <c r="J1234" s="184">
        <v>-4.1536</v>
      </c>
      <c r="K1234" s="184">
        <v>7.7149999999999999</v>
      </c>
      <c r="L1234" s="184">
        <v>0.88660000000000005</v>
      </c>
      <c r="M1234" s="184">
        <v>4.5128000000000004</v>
      </c>
      <c r="N1234" s="184">
        <v>3.8862999999999999</v>
      </c>
      <c r="O1234" s="184"/>
      <c r="P1234" s="184"/>
      <c r="Q1234" s="184">
        <v>12.078900000000001</v>
      </c>
      <c r="R1234" s="184">
        <v>9.6187000000000005</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-30.184350000000002</v>
      </c>
      <c r="G1235" s="186">
        <v>-30.184350000000002</v>
      </c>
      <c r="H1235" s="186">
        <v>-29.779250000000001</v>
      </c>
      <c r="I1235" s="186">
        <v>-11.3887</v>
      </c>
      <c r="J1235" s="186">
        <v>-0.10959999999999992</v>
      </c>
      <c r="K1235" s="186">
        <v>9.4754000000000005</v>
      </c>
      <c r="L1235" s="186">
        <v>6.5775E-2</v>
      </c>
      <c r="M1235" s="186">
        <v>4.3158500000000011</v>
      </c>
      <c r="N1235" s="186">
        <v>3.365675</v>
      </c>
      <c r="O1235" s="186">
        <v>10.084949999999999</v>
      </c>
      <c r="P1235" s="186">
        <v>9.0496999999999996</v>
      </c>
      <c r="Q1235" s="186">
        <v>10.498999999999999</v>
      </c>
      <c r="R1235" s="186">
        <v>9.0361499999999992</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-30.107100000000003</v>
      </c>
      <c r="G1236" s="186">
        <v>-30.107100000000003</v>
      </c>
      <c r="H1236" s="186">
        <v>-29.85435</v>
      </c>
      <c r="I1236" s="186">
        <v>-11.469049999999999</v>
      </c>
      <c r="J1236" s="186">
        <v>-0.19310000000000027</v>
      </c>
      <c r="K1236" s="186">
        <v>9.3907999999999987</v>
      </c>
      <c r="L1236" s="186">
        <v>0.13809999999999995</v>
      </c>
      <c r="M1236" s="186">
        <v>4.3499999999999996</v>
      </c>
      <c r="N1236" s="186">
        <v>3.4364999999999997</v>
      </c>
      <c r="O1236" s="186">
        <v>10.084949999999999</v>
      </c>
      <c r="P1236" s="186">
        <v>9.0496999999999996</v>
      </c>
      <c r="Q1236" s="186">
        <v>10.472999999999999</v>
      </c>
      <c r="R1236" s="186">
        <v>9.0935500000000005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44347</v>
      </c>
      <c r="E1239" s="184">
        <v>519.97289999999998</v>
      </c>
      <c r="F1239" s="184">
        <v>0.91500000000000004</v>
      </c>
      <c r="G1239" s="184">
        <v>0.91500000000000004</v>
      </c>
      <c r="H1239" s="184">
        <v>4.3808999999999996</v>
      </c>
      <c r="I1239" s="184">
        <v>4.7191999999999998</v>
      </c>
      <c r="J1239" s="184">
        <v>4.0343999999999998</v>
      </c>
      <c r="K1239" s="184">
        <v>5.1443000000000003</v>
      </c>
      <c r="L1239" s="184">
        <v>3.4390000000000001</v>
      </c>
      <c r="M1239" s="184">
        <v>4.5362999999999998</v>
      </c>
      <c r="N1239" s="184">
        <v>5.8131000000000004</v>
      </c>
      <c r="O1239" s="184">
        <v>7.3470000000000004</v>
      </c>
      <c r="P1239" s="184">
        <v>7.1573000000000002</v>
      </c>
      <c r="Q1239" s="184">
        <v>7.41</v>
      </c>
      <c r="R1239" s="184">
        <v>6.8746</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44347</v>
      </c>
      <c r="E1240" s="184">
        <v>557.27610000000004</v>
      </c>
      <c r="F1240" s="184">
        <v>1.6943999999999999</v>
      </c>
      <c r="G1240" s="184">
        <v>1.6943999999999999</v>
      </c>
      <c r="H1240" s="184">
        <v>5.1616</v>
      </c>
      <c r="I1240" s="184">
        <v>5.5007000000000001</v>
      </c>
      <c r="J1240" s="184">
        <v>4.8615000000000004</v>
      </c>
      <c r="K1240" s="184">
        <v>5.8912000000000004</v>
      </c>
      <c r="L1240" s="184">
        <v>4.2205000000000004</v>
      </c>
      <c r="M1240" s="184">
        <v>5.3491999999999997</v>
      </c>
      <c r="N1240" s="184">
        <v>6.6555</v>
      </c>
      <c r="O1240" s="184">
        <v>8.2324999999999999</v>
      </c>
      <c r="P1240" s="184">
        <v>8.0496999999999996</v>
      </c>
      <c r="Q1240" s="184">
        <v>8.6386000000000003</v>
      </c>
      <c r="R1240" s="184">
        <v>7.7533000000000003</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44347</v>
      </c>
      <c r="E1241" s="184">
        <v>2502.7449999999999</v>
      </c>
      <c r="F1241" s="184">
        <v>2.4521000000000002</v>
      </c>
      <c r="G1241" s="184">
        <v>2.4521000000000002</v>
      </c>
      <c r="H1241" s="184">
        <v>2.8412999999999999</v>
      </c>
      <c r="I1241" s="184">
        <v>4.4574999999999996</v>
      </c>
      <c r="J1241" s="184">
        <v>4.0716000000000001</v>
      </c>
      <c r="K1241" s="184">
        <v>5.0467000000000004</v>
      </c>
      <c r="L1241" s="184">
        <v>3.9912999999999998</v>
      </c>
      <c r="M1241" s="184">
        <v>4.8037000000000001</v>
      </c>
      <c r="N1241" s="184">
        <v>5.8258999999999999</v>
      </c>
      <c r="O1241" s="184">
        <v>7.8201000000000001</v>
      </c>
      <c r="P1241" s="184">
        <v>7.6723999999999997</v>
      </c>
      <c r="Q1241" s="184">
        <v>8.3155000000000001</v>
      </c>
      <c r="R1241" s="184">
        <v>7.1913</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44347</v>
      </c>
      <c r="E1242" s="184">
        <v>2419.1804000000002</v>
      </c>
      <c r="F1242" s="184">
        <v>2.1343000000000001</v>
      </c>
      <c r="G1242" s="184">
        <v>2.1343000000000001</v>
      </c>
      <c r="H1242" s="184">
        <v>2.5230000000000001</v>
      </c>
      <c r="I1242" s="184">
        <v>4.1390000000000002</v>
      </c>
      <c r="J1242" s="184">
        <v>3.7523</v>
      </c>
      <c r="K1242" s="184">
        <v>4.7236000000000002</v>
      </c>
      <c r="L1242" s="184">
        <v>3.6663999999999999</v>
      </c>
      <c r="M1242" s="184">
        <v>4.4767999999999999</v>
      </c>
      <c r="N1242" s="184">
        <v>5.4938000000000002</v>
      </c>
      <c r="O1242" s="184">
        <v>7.4473000000000003</v>
      </c>
      <c r="P1242" s="184">
        <v>7.2279</v>
      </c>
      <c r="Q1242" s="184">
        <v>7.8784999999999998</v>
      </c>
      <c r="R1242" s="184">
        <v>6.8634000000000004</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44347</v>
      </c>
      <c r="E1243" s="184">
        <v>1565.3203000000001</v>
      </c>
      <c r="F1243" s="184">
        <v>3.1573000000000002</v>
      </c>
      <c r="G1243" s="184">
        <v>3.1573000000000002</v>
      </c>
      <c r="H1243" s="184">
        <v>3.7898999999999998</v>
      </c>
      <c r="I1243" s="184">
        <v>4.1601999999999997</v>
      </c>
      <c r="J1243" s="184">
        <v>3.6480999999999999</v>
      </c>
      <c r="K1243" s="184">
        <v>6.4675000000000002</v>
      </c>
      <c r="L1243" s="184">
        <v>9.3713999999999995</v>
      </c>
      <c r="M1243" s="184">
        <v>9.1801999999999992</v>
      </c>
      <c r="N1243" s="184">
        <v>37.011800000000001</v>
      </c>
      <c r="O1243" s="184">
        <v>-8.5663</v>
      </c>
      <c r="P1243" s="184">
        <v>-2.3611</v>
      </c>
      <c r="Q1243" s="184">
        <v>3.8233999999999999</v>
      </c>
      <c r="R1243" s="184">
        <v>-14.9857</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44347</v>
      </c>
      <c r="E1244" s="184">
        <v>1605.7841000000001</v>
      </c>
      <c r="F1244" s="184">
        <v>3.3673000000000002</v>
      </c>
      <c r="G1244" s="184">
        <v>3.3673000000000002</v>
      </c>
      <c r="H1244" s="184">
        <v>4</v>
      </c>
      <c r="I1244" s="184">
        <v>4.3707000000000003</v>
      </c>
      <c r="J1244" s="184">
        <v>3.8593999999999999</v>
      </c>
      <c r="K1244" s="184">
        <v>6.6806999999999999</v>
      </c>
      <c r="L1244" s="184">
        <v>9.5912000000000006</v>
      </c>
      <c r="M1244" s="184">
        <v>9.4047000000000001</v>
      </c>
      <c r="N1244" s="184">
        <v>37.302399999999999</v>
      </c>
      <c r="O1244" s="184">
        <v>-8.3178000000000001</v>
      </c>
      <c r="P1244" s="184">
        <v>-2.0666000000000002</v>
      </c>
      <c r="Q1244" s="184">
        <v>2.5064000000000002</v>
      </c>
      <c r="R1244" s="184">
        <v>-14.764099999999999</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44347</v>
      </c>
      <c r="E1247" s="184">
        <v>32.006700000000002</v>
      </c>
      <c r="F1247" s="184">
        <v>1.0645</v>
      </c>
      <c r="G1247" s="184">
        <v>1.0645</v>
      </c>
      <c r="H1247" s="184">
        <v>2.2654999999999998</v>
      </c>
      <c r="I1247" s="184">
        <v>3.2214999999999998</v>
      </c>
      <c r="J1247" s="184">
        <v>3.5718000000000001</v>
      </c>
      <c r="K1247" s="184">
        <v>5.1021000000000001</v>
      </c>
      <c r="L1247" s="184">
        <v>3.5779999999999998</v>
      </c>
      <c r="M1247" s="184">
        <v>4.4077000000000002</v>
      </c>
      <c r="N1247" s="184">
        <v>5.0796000000000001</v>
      </c>
      <c r="O1247" s="184">
        <v>6.8282999999999996</v>
      </c>
      <c r="P1247" s="184">
        <v>6.7999000000000001</v>
      </c>
      <c r="Q1247" s="184">
        <v>7.7327000000000004</v>
      </c>
      <c r="R1247" s="184">
        <v>6.1531000000000002</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44347</v>
      </c>
      <c r="E1248" s="184">
        <v>33.978999999999999</v>
      </c>
      <c r="F1248" s="184">
        <v>1.9339</v>
      </c>
      <c r="G1248" s="184">
        <v>1.9339</v>
      </c>
      <c r="H1248" s="184">
        <v>3.1324000000000001</v>
      </c>
      <c r="I1248" s="184">
        <v>4.0883000000000003</v>
      </c>
      <c r="J1248" s="184">
        <v>4.4417</v>
      </c>
      <c r="K1248" s="184">
        <v>5.9640000000000004</v>
      </c>
      <c r="L1248" s="184">
        <v>4.4027000000000003</v>
      </c>
      <c r="M1248" s="184">
        <v>5.2374999999999998</v>
      </c>
      <c r="N1248" s="184">
        <v>5.9372999999999996</v>
      </c>
      <c r="O1248" s="184">
        <v>7.6887999999999996</v>
      </c>
      <c r="P1248" s="184">
        <v>7.5746000000000002</v>
      </c>
      <c r="Q1248" s="184">
        <v>8.2379999999999995</v>
      </c>
      <c r="R1248" s="184">
        <v>7.0286</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44347</v>
      </c>
      <c r="E1249" s="184">
        <v>33.828800000000001</v>
      </c>
      <c r="F1249" s="184">
        <v>1.9065000000000001</v>
      </c>
      <c r="G1249" s="184">
        <v>1.9065000000000001</v>
      </c>
      <c r="H1249" s="184">
        <v>2.4982000000000002</v>
      </c>
      <c r="I1249" s="184">
        <v>3.21</v>
      </c>
      <c r="J1249" s="184">
        <v>3.1617999999999999</v>
      </c>
      <c r="K1249" s="184">
        <v>4.0289000000000001</v>
      </c>
      <c r="L1249" s="184">
        <v>3.2198000000000002</v>
      </c>
      <c r="M1249" s="184">
        <v>3.9297</v>
      </c>
      <c r="N1249" s="184">
        <v>4.593</v>
      </c>
      <c r="O1249" s="184">
        <v>6.9431000000000003</v>
      </c>
      <c r="P1249" s="184">
        <v>7.0940000000000003</v>
      </c>
      <c r="Q1249" s="184">
        <v>7.8318000000000003</v>
      </c>
      <c r="R1249" s="184">
        <v>6.2568000000000001</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44347</v>
      </c>
      <c r="E1250" s="184">
        <v>33.290300000000002</v>
      </c>
      <c r="F1250" s="184">
        <v>1.6814</v>
      </c>
      <c r="G1250" s="184">
        <v>1.6814</v>
      </c>
      <c r="H1250" s="184">
        <v>2.2408000000000001</v>
      </c>
      <c r="I1250" s="184">
        <v>2.9558</v>
      </c>
      <c r="J1250" s="184">
        <v>2.9001999999999999</v>
      </c>
      <c r="K1250" s="184">
        <v>3.7461000000000002</v>
      </c>
      <c r="L1250" s="184">
        <v>2.9645000000000001</v>
      </c>
      <c r="M1250" s="184">
        <v>3.6671</v>
      </c>
      <c r="N1250" s="184">
        <v>4.3247999999999998</v>
      </c>
      <c r="O1250" s="184">
        <v>6.6862000000000004</v>
      </c>
      <c r="P1250" s="184">
        <v>6.8644999999999996</v>
      </c>
      <c r="Q1250" s="184">
        <v>7.6809000000000003</v>
      </c>
      <c r="R1250" s="184">
        <v>5.9981999999999998</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44347</v>
      </c>
      <c r="E1251" s="184">
        <v>15.937799999999999</v>
      </c>
      <c r="F1251" s="184">
        <v>2.1379000000000001</v>
      </c>
      <c r="G1251" s="184">
        <v>2.1379000000000001</v>
      </c>
      <c r="H1251" s="184">
        <v>1.8328</v>
      </c>
      <c r="I1251" s="184">
        <v>3.1446000000000001</v>
      </c>
      <c r="J1251" s="184">
        <v>3.1333000000000002</v>
      </c>
      <c r="K1251" s="184">
        <v>4.7872000000000003</v>
      </c>
      <c r="L1251" s="184">
        <v>3.5832999999999999</v>
      </c>
      <c r="M1251" s="184">
        <v>4.3651</v>
      </c>
      <c r="N1251" s="184">
        <v>5.0206</v>
      </c>
      <c r="O1251" s="184">
        <v>7.5091000000000001</v>
      </c>
      <c r="P1251" s="184">
        <v>7.4306999999999999</v>
      </c>
      <c r="Q1251" s="184">
        <v>7.7685000000000004</v>
      </c>
      <c r="R1251" s="184">
        <v>7.0681000000000003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44347</v>
      </c>
      <c r="E1252" s="184">
        <v>15.629099999999999</v>
      </c>
      <c r="F1252" s="184">
        <v>1.8686</v>
      </c>
      <c r="G1252" s="184">
        <v>1.8686</v>
      </c>
      <c r="H1252" s="184">
        <v>1.5685</v>
      </c>
      <c r="I1252" s="184">
        <v>2.8555999999999999</v>
      </c>
      <c r="J1252" s="184">
        <v>2.847</v>
      </c>
      <c r="K1252" s="184">
        <v>4.5114000000000001</v>
      </c>
      <c r="L1252" s="184">
        <v>3.3064</v>
      </c>
      <c r="M1252" s="184">
        <v>4.0888999999999998</v>
      </c>
      <c r="N1252" s="184">
        <v>4.7393999999999998</v>
      </c>
      <c r="O1252" s="184">
        <v>7.2023000000000001</v>
      </c>
      <c r="P1252" s="184">
        <v>7.1031000000000004</v>
      </c>
      <c r="Q1252" s="184">
        <v>7.4306999999999999</v>
      </c>
      <c r="R1252" s="184">
        <v>6.7641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44347</v>
      </c>
      <c r="E1255" s="184">
        <v>23.516300000000001</v>
      </c>
      <c r="F1255" s="184">
        <v>2.7944</v>
      </c>
      <c r="G1255" s="184">
        <v>2.7944</v>
      </c>
      <c r="H1255" s="184">
        <v>15.1883</v>
      </c>
      <c r="I1255" s="184">
        <v>7.2039</v>
      </c>
      <c r="J1255" s="184">
        <v>-0.85050000000000003</v>
      </c>
      <c r="K1255" s="184">
        <v>9.4687000000000001</v>
      </c>
      <c r="L1255" s="184">
        <v>11.4322</v>
      </c>
      <c r="M1255" s="184">
        <v>12.7326</v>
      </c>
      <c r="N1255" s="184">
        <v>13.1374</v>
      </c>
      <c r="O1255" s="184">
        <v>5.3216999999999999</v>
      </c>
      <c r="P1255" s="184">
        <v>6.6535000000000002</v>
      </c>
      <c r="Q1255" s="184">
        <v>8.1963000000000008</v>
      </c>
      <c r="R1255" s="184">
        <v>3.5989</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44347</v>
      </c>
      <c r="E1256" s="184">
        <v>24.1523</v>
      </c>
      <c r="F1256" s="184">
        <v>2.7711999999999999</v>
      </c>
      <c r="G1256" s="184">
        <v>2.7711999999999999</v>
      </c>
      <c r="H1256" s="184">
        <v>15.178100000000001</v>
      </c>
      <c r="I1256" s="184">
        <v>7.2091000000000003</v>
      </c>
      <c r="J1256" s="184">
        <v>-0.84760000000000002</v>
      </c>
      <c r="K1256" s="184">
        <v>9.5288000000000004</v>
      </c>
      <c r="L1256" s="184">
        <v>11.6516</v>
      </c>
      <c r="M1256" s="184">
        <v>13.013400000000001</v>
      </c>
      <c r="N1256" s="184">
        <v>13.4581</v>
      </c>
      <c r="O1256" s="184">
        <v>5.6761999999999997</v>
      </c>
      <c r="P1256" s="184">
        <v>7.0129999999999999</v>
      </c>
      <c r="Q1256" s="184">
        <v>8.2047000000000008</v>
      </c>
      <c r="R1256" s="184">
        <v>3.9365000000000001</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44347</v>
      </c>
      <c r="E1257" s="184">
        <v>43.623955768978497</v>
      </c>
      <c r="F1257" s="184">
        <v>2.8056999999999999</v>
      </c>
      <c r="G1257" s="184">
        <v>2.8056999999999999</v>
      </c>
      <c r="H1257" s="184">
        <v>15.191599999999999</v>
      </c>
      <c r="I1257" s="184">
        <v>7.2088999999999999</v>
      </c>
      <c r="J1257" s="184">
        <v>-0.84630000000000005</v>
      </c>
      <c r="K1257" s="184">
        <v>9.4716000000000005</v>
      </c>
      <c r="L1257" s="184">
        <v>11.4323</v>
      </c>
      <c r="M1257" s="184">
        <v>12.7332</v>
      </c>
      <c r="N1257" s="184">
        <v>13.1372</v>
      </c>
      <c r="O1257" s="184">
        <v>4.1029999999999998</v>
      </c>
      <c r="P1257" s="184">
        <v>4.9257999999999997</v>
      </c>
      <c r="Q1257" s="184">
        <v>7.1513</v>
      </c>
      <c r="R1257" s="184">
        <v>2.9289999999999998</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44347</v>
      </c>
      <c r="E1258" s="184">
        <v>17.264791125018199</v>
      </c>
      <c r="F1258" s="184">
        <v>2.8188</v>
      </c>
      <c r="G1258" s="184">
        <v>2.8188</v>
      </c>
      <c r="H1258" s="184">
        <v>15.188000000000001</v>
      </c>
      <c r="I1258" s="184">
        <v>7.2202999999999999</v>
      </c>
      <c r="J1258" s="184">
        <v>-0.84899999999999998</v>
      </c>
      <c r="K1258" s="184">
        <v>9.5304000000000002</v>
      </c>
      <c r="L1258" s="184">
        <v>11.651199999999999</v>
      </c>
      <c r="M1258" s="184">
        <v>13.013</v>
      </c>
      <c r="N1258" s="184">
        <v>13.4573</v>
      </c>
      <c r="O1258" s="184">
        <v>4.4840999999999998</v>
      </c>
      <c r="P1258" s="184">
        <v>5.3139000000000003</v>
      </c>
      <c r="Q1258" s="184">
        <v>6.2488000000000001</v>
      </c>
      <c r="R1258" s="184">
        <v>3.2829999999999999</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44347</v>
      </c>
      <c r="E1265" s="184">
        <v>45.382199999999997</v>
      </c>
      <c r="F1265" s="184">
        <v>5.2568999999999999</v>
      </c>
      <c r="G1265" s="184">
        <v>5.2568999999999999</v>
      </c>
      <c r="H1265" s="184">
        <v>2.2185000000000001</v>
      </c>
      <c r="I1265" s="184">
        <v>4.4886999999999997</v>
      </c>
      <c r="J1265" s="184">
        <v>5.2538</v>
      </c>
      <c r="K1265" s="184">
        <v>4.1981000000000002</v>
      </c>
      <c r="L1265" s="184">
        <v>3.8191999999999999</v>
      </c>
      <c r="M1265" s="184">
        <v>5.1626000000000003</v>
      </c>
      <c r="N1265" s="184">
        <v>6.3833000000000002</v>
      </c>
      <c r="O1265" s="184">
        <v>7.3014999999999999</v>
      </c>
      <c r="P1265" s="184">
        <v>7.1334</v>
      </c>
      <c r="Q1265" s="184">
        <v>7.2716000000000003</v>
      </c>
      <c r="R1265" s="184">
        <v>6.9874999999999998</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44347</v>
      </c>
      <c r="E1266" s="184">
        <v>48.016300000000001</v>
      </c>
      <c r="F1266" s="184">
        <v>5.8559999999999999</v>
      </c>
      <c r="G1266" s="184">
        <v>5.8559999999999999</v>
      </c>
      <c r="H1266" s="184">
        <v>2.8250000000000002</v>
      </c>
      <c r="I1266" s="184">
        <v>5.0867000000000004</v>
      </c>
      <c r="J1266" s="184">
        <v>5.8577000000000004</v>
      </c>
      <c r="K1266" s="184">
        <v>4.8048999999999999</v>
      </c>
      <c r="L1266" s="184">
        <v>4.4318999999999997</v>
      </c>
      <c r="M1266" s="184">
        <v>5.7873000000000001</v>
      </c>
      <c r="N1266" s="184">
        <v>7.0240999999999998</v>
      </c>
      <c r="O1266" s="184">
        <v>7.9524999999999997</v>
      </c>
      <c r="P1266" s="184">
        <v>7.8185000000000002</v>
      </c>
      <c r="Q1266" s="184">
        <v>8.2425999999999995</v>
      </c>
      <c r="R1266" s="184">
        <v>7.6303999999999998</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44347</v>
      </c>
      <c r="E1267" s="184">
        <v>16.296299999999999</v>
      </c>
      <c r="F1267" s="184">
        <v>0.14929999999999999</v>
      </c>
      <c r="G1267" s="184">
        <v>0.14929999999999999</v>
      </c>
      <c r="H1267" s="184">
        <v>0.41599999999999998</v>
      </c>
      <c r="I1267" s="184">
        <v>2.3218000000000001</v>
      </c>
      <c r="J1267" s="184">
        <v>2.5196999999999998</v>
      </c>
      <c r="K1267" s="184">
        <v>4.4587000000000003</v>
      </c>
      <c r="L1267" s="184">
        <v>2.9441000000000002</v>
      </c>
      <c r="M1267" s="184">
        <v>3.7378</v>
      </c>
      <c r="N1267" s="184">
        <v>12.841200000000001</v>
      </c>
      <c r="O1267" s="184">
        <v>2.0133999999999999</v>
      </c>
      <c r="P1267" s="184">
        <v>3.7858999999999998</v>
      </c>
      <c r="Q1267" s="184">
        <v>3.3942999999999999</v>
      </c>
      <c r="R1267" s="184">
        <v>-0.66610000000000003</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44347</v>
      </c>
      <c r="E1268" s="184">
        <v>17.349299999999999</v>
      </c>
      <c r="F1268" s="184">
        <v>0.9819</v>
      </c>
      <c r="G1268" s="184">
        <v>0.9819</v>
      </c>
      <c r="H1268" s="184">
        <v>1.2324999999999999</v>
      </c>
      <c r="I1268" s="184">
        <v>3.1444999999999999</v>
      </c>
      <c r="J1268" s="184">
        <v>3.3348</v>
      </c>
      <c r="K1268" s="184">
        <v>5.2904</v>
      </c>
      <c r="L1268" s="184">
        <v>3.7795000000000001</v>
      </c>
      <c r="M1268" s="184">
        <v>4.5830000000000002</v>
      </c>
      <c r="N1268" s="184">
        <v>13.772600000000001</v>
      </c>
      <c r="O1268" s="184">
        <v>2.8416000000000001</v>
      </c>
      <c r="P1268" s="184">
        <v>4.6307</v>
      </c>
      <c r="Q1268" s="184">
        <v>6.4725999999999999</v>
      </c>
      <c r="R1268" s="184">
        <v>0.14510000000000001</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44347</v>
      </c>
      <c r="E1269" s="184">
        <v>419.69499999999999</v>
      </c>
      <c r="F1269" s="184">
        <v>-0.70440000000000003</v>
      </c>
      <c r="G1269" s="184">
        <v>-0.70440000000000003</v>
      </c>
      <c r="H1269" s="184">
        <v>2.7570999999999999</v>
      </c>
      <c r="I1269" s="184">
        <v>4.4353999999999996</v>
      </c>
      <c r="J1269" s="184">
        <v>5.4668999999999999</v>
      </c>
      <c r="K1269" s="184">
        <v>3.7271000000000001</v>
      </c>
      <c r="L1269" s="184">
        <v>3.8197999999999999</v>
      </c>
      <c r="M1269" s="184">
        <v>5.1547999999999998</v>
      </c>
      <c r="N1269" s="184">
        <v>6.4394999999999998</v>
      </c>
      <c r="O1269" s="184">
        <v>7.7835999999999999</v>
      </c>
      <c r="P1269" s="184">
        <v>7.6589</v>
      </c>
      <c r="Q1269" s="184">
        <v>7.9776999999999996</v>
      </c>
      <c r="R1269" s="184">
        <v>7.4042000000000003</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44347</v>
      </c>
      <c r="E1270" s="184">
        <v>423.49160000000001</v>
      </c>
      <c r="F1270" s="184">
        <v>-0.59179999999999999</v>
      </c>
      <c r="G1270" s="184">
        <v>-0.59179999999999999</v>
      </c>
      <c r="H1270" s="184">
        <v>2.8679999999999999</v>
      </c>
      <c r="I1270" s="184">
        <v>4.5457000000000001</v>
      </c>
      <c r="J1270" s="184">
        <v>5.5777000000000001</v>
      </c>
      <c r="K1270" s="184">
        <v>3.8384</v>
      </c>
      <c r="L1270" s="184">
        <v>3.9321000000000002</v>
      </c>
      <c r="M1270" s="184">
        <v>5.2690999999999999</v>
      </c>
      <c r="N1270" s="184">
        <v>6.5547000000000004</v>
      </c>
      <c r="O1270" s="184">
        <v>7.9085000000000001</v>
      </c>
      <c r="P1270" s="184">
        <v>7.7907000000000002</v>
      </c>
      <c r="Q1270" s="184">
        <v>8.4184999999999999</v>
      </c>
      <c r="R1270" s="184">
        <v>7.5106999999999999</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44347</v>
      </c>
      <c r="E1271" s="184">
        <v>30.884699999999999</v>
      </c>
      <c r="F1271" s="184">
        <v>1.7729999999999999</v>
      </c>
      <c r="G1271" s="184">
        <v>1.7729999999999999</v>
      </c>
      <c r="H1271" s="184">
        <v>2.4491999999999998</v>
      </c>
      <c r="I1271" s="184">
        <v>3.5840999999999998</v>
      </c>
      <c r="J1271" s="184">
        <v>3.5945</v>
      </c>
      <c r="K1271" s="184">
        <v>5.0060000000000002</v>
      </c>
      <c r="L1271" s="184">
        <v>3.5991</v>
      </c>
      <c r="M1271" s="184">
        <v>4.3085000000000004</v>
      </c>
      <c r="N1271" s="184">
        <v>5.2904</v>
      </c>
      <c r="O1271" s="184">
        <v>7.3768000000000002</v>
      </c>
      <c r="P1271" s="184">
        <v>7.4032999999999998</v>
      </c>
      <c r="Q1271" s="184">
        <v>8.1590000000000007</v>
      </c>
      <c r="R1271" s="184">
        <v>6.7203999999999997</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44347</v>
      </c>
      <c r="E1272" s="184">
        <v>30.457599999999999</v>
      </c>
      <c r="F1272" s="184">
        <v>1.5581</v>
      </c>
      <c r="G1272" s="184">
        <v>1.5581</v>
      </c>
      <c r="H1272" s="184">
        <v>2.2265000000000001</v>
      </c>
      <c r="I1272" s="184">
        <v>3.3769999999999998</v>
      </c>
      <c r="J1272" s="184">
        <v>3.3845000000000001</v>
      </c>
      <c r="K1272" s="184">
        <v>4.7960000000000003</v>
      </c>
      <c r="L1272" s="184">
        <v>3.3847</v>
      </c>
      <c r="M1272" s="184">
        <v>4.0872999999999999</v>
      </c>
      <c r="N1272" s="184">
        <v>5.0629999999999997</v>
      </c>
      <c r="O1272" s="184">
        <v>7.1421999999999999</v>
      </c>
      <c r="P1272" s="184">
        <v>7.1928000000000001</v>
      </c>
      <c r="Q1272" s="184">
        <v>7.5111999999999997</v>
      </c>
      <c r="R1272" s="184">
        <v>6.4924999999999997</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44347</v>
      </c>
      <c r="E1273" s="184">
        <v>2986.1477</v>
      </c>
      <c r="F1273" s="184">
        <v>0.66949999999999998</v>
      </c>
      <c r="G1273" s="184">
        <v>0.66949999999999998</v>
      </c>
      <c r="H1273" s="184">
        <v>1.2825</v>
      </c>
      <c r="I1273" s="184">
        <v>2.8645999999999998</v>
      </c>
      <c r="J1273" s="184">
        <v>2.9165999999999999</v>
      </c>
      <c r="K1273" s="184">
        <v>4.6624999999999996</v>
      </c>
      <c r="L1273" s="184">
        <v>3.3708</v>
      </c>
      <c r="M1273" s="184">
        <v>4.1120999999999999</v>
      </c>
      <c r="N1273" s="184">
        <v>5.0446999999999997</v>
      </c>
      <c r="O1273" s="184">
        <v>7.3708999999999998</v>
      </c>
      <c r="P1273" s="184">
        <v>7.1585999999999999</v>
      </c>
      <c r="Q1273" s="184">
        <v>7.9057000000000004</v>
      </c>
      <c r="R1273" s="184">
        <v>6.7046000000000001</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44347</v>
      </c>
      <c r="E1274" s="184">
        <v>3074.8413999999998</v>
      </c>
      <c r="F1274" s="184">
        <v>1</v>
      </c>
      <c r="G1274" s="184">
        <v>1</v>
      </c>
      <c r="H1274" s="184">
        <v>1.6129</v>
      </c>
      <c r="I1274" s="184">
        <v>3.1949999999999998</v>
      </c>
      <c r="J1274" s="184">
        <v>3.2475000000000001</v>
      </c>
      <c r="K1274" s="184">
        <v>4.9965999999999999</v>
      </c>
      <c r="L1274" s="184">
        <v>3.7065999999999999</v>
      </c>
      <c r="M1274" s="184">
        <v>4.4523000000000001</v>
      </c>
      <c r="N1274" s="184">
        <v>5.3888999999999996</v>
      </c>
      <c r="O1274" s="184">
        <v>7.7020999999999997</v>
      </c>
      <c r="P1274" s="184">
        <v>7.5486000000000004</v>
      </c>
      <c r="Q1274" s="184">
        <v>8.1577999999999999</v>
      </c>
      <c r="R1274" s="184">
        <v>7.0384000000000002</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44347</v>
      </c>
      <c r="E1275" s="184">
        <v>29.370999999999999</v>
      </c>
      <c r="F1275" s="184">
        <v>0.20710000000000001</v>
      </c>
      <c r="G1275" s="184">
        <v>0.20710000000000001</v>
      </c>
      <c r="H1275" s="184">
        <v>1.7582</v>
      </c>
      <c r="I1275" s="184">
        <v>3.2351000000000001</v>
      </c>
      <c r="J1275" s="184">
        <v>2.9579</v>
      </c>
      <c r="K1275" s="184">
        <v>3.6753999999999998</v>
      </c>
      <c r="L1275" s="184">
        <v>2.8588</v>
      </c>
      <c r="M1275" s="184">
        <v>3.5385</v>
      </c>
      <c r="N1275" s="184">
        <v>24.9268</v>
      </c>
      <c r="O1275" s="184">
        <v>5.6239999999999997</v>
      </c>
      <c r="P1275" s="184">
        <v>6.2069999999999999</v>
      </c>
      <c r="Q1275" s="184">
        <v>7.6128</v>
      </c>
      <c r="R1275" s="184">
        <v>4.9153000000000002</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44347</v>
      </c>
      <c r="E1276" s="184">
        <v>29.658999999999999</v>
      </c>
      <c r="F1276" s="184">
        <v>0.49230000000000002</v>
      </c>
      <c r="G1276" s="184">
        <v>0.49230000000000002</v>
      </c>
      <c r="H1276" s="184">
        <v>2.0402</v>
      </c>
      <c r="I1276" s="184">
        <v>3.5297000000000001</v>
      </c>
      <c r="J1276" s="184">
        <v>3.2563</v>
      </c>
      <c r="K1276" s="184">
        <v>3.9771000000000001</v>
      </c>
      <c r="L1276" s="184">
        <v>3.1274000000000002</v>
      </c>
      <c r="M1276" s="184">
        <v>3.7553000000000001</v>
      </c>
      <c r="N1276" s="184">
        <v>25.155200000000001</v>
      </c>
      <c r="O1276" s="184">
        <v>5.7601000000000004</v>
      </c>
      <c r="P1276" s="184">
        <v>6.3413000000000004</v>
      </c>
      <c r="Q1276" s="184">
        <v>7.3838999999999997</v>
      </c>
      <c r="R1276" s="184">
        <v>5.0641999999999996</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44347</v>
      </c>
      <c r="E1277" s="184">
        <v>2650.1069000000002</v>
      </c>
      <c r="F1277" s="184">
        <v>2.8144999999999998</v>
      </c>
      <c r="G1277" s="184">
        <v>2.8144999999999998</v>
      </c>
      <c r="H1277" s="184">
        <v>5.7606999999999999</v>
      </c>
      <c r="I1277" s="184">
        <v>4.9813999999999998</v>
      </c>
      <c r="J1277" s="184">
        <v>4.4809999999999999</v>
      </c>
      <c r="K1277" s="184">
        <v>4.7938000000000001</v>
      </c>
      <c r="L1277" s="184">
        <v>3.2515000000000001</v>
      </c>
      <c r="M1277" s="184">
        <v>4.5385999999999997</v>
      </c>
      <c r="N1277" s="184">
        <v>5.9295</v>
      </c>
      <c r="O1277" s="184">
        <v>7.4291</v>
      </c>
      <c r="P1277" s="184">
        <v>7.4865000000000004</v>
      </c>
      <c r="Q1277" s="184">
        <v>7.6364000000000001</v>
      </c>
      <c r="R1277" s="184">
        <v>6.9048999999999996</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44347</v>
      </c>
      <c r="E1278" s="184">
        <v>2800.6731</v>
      </c>
      <c r="F1278" s="184">
        <v>3.6015000000000001</v>
      </c>
      <c r="G1278" s="184">
        <v>3.6015000000000001</v>
      </c>
      <c r="H1278" s="184">
        <v>6.5502000000000002</v>
      </c>
      <c r="I1278" s="184">
        <v>5.7742000000000004</v>
      </c>
      <c r="J1278" s="184">
        <v>5.2850000000000001</v>
      </c>
      <c r="K1278" s="184">
        <v>5.5880000000000001</v>
      </c>
      <c r="L1278" s="184">
        <v>4.0465999999999998</v>
      </c>
      <c r="M1278" s="184">
        <v>5.3430999999999997</v>
      </c>
      <c r="N1278" s="184">
        <v>6.7458999999999998</v>
      </c>
      <c r="O1278" s="184">
        <v>8.2422000000000004</v>
      </c>
      <c r="P1278" s="184">
        <v>8.2958999999999996</v>
      </c>
      <c r="Q1278" s="184">
        <v>8.6321999999999992</v>
      </c>
      <c r="R1278" s="184">
        <v>7.7180999999999997</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44347</v>
      </c>
      <c r="E1279" s="184">
        <v>23.0669</v>
      </c>
      <c r="F1279" s="184">
        <v>1.4242999999999999</v>
      </c>
      <c r="G1279" s="184">
        <v>1.4242999999999999</v>
      </c>
      <c r="H1279" s="184">
        <v>2.4876999999999998</v>
      </c>
      <c r="I1279" s="184">
        <v>4.0639000000000003</v>
      </c>
      <c r="J1279" s="184">
        <v>3.8664999999999998</v>
      </c>
      <c r="K1279" s="184">
        <v>5.2686999999999999</v>
      </c>
      <c r="L1279" s="184">
        <v>4.0315000000000003</v>
      </c>
      <c r="M1279" s="184">
        <v>5.0297000000000001</v>
      </c>
      <c r="N1279" s="184">
        <v>8.1622000000000003</v>
      </c>
      <c r="O1279" s="184">
        <v>6.5434999999999999</v>
      </c>
      <c r="P1279" s="184">
        <v>7.3727</v>
      </c>
      <c r="Q1279" s="184">
        <v>8.1087000000000007</v>
      </c>
      <c r="R1279" s="184">
        <v>5.5076000000000001</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44347</v>
      </c>
      <c r="E1280" s="184">
        <v>22.328299999999999</v>
      </c>
      <c r="F1280" s="184">
        <v>0.76290000000000002</v>
      </c>
      <c r="G1280" s="184">
        <v>0.76290000000000002</v>
      </c>
      <c r="H1280" s="184">
        <v>1.8689</v>
      </c>
      <c r="I1280" s="184">
        <v>3.4257</v>
      </c>
      <c r="J1280" s="184">
        <v>3.2202000000000002</v>
      </c>
      <c r="K1280" s="184">
        <v>4.6121999999999996</v>
      </c>
      <c r="L1280" s="184">
        <v>3.3702000000000001</v>
      </c>
      <c r="M1280" s="184">
        <v>4.3571999999999997</v>
      </c>
      <c r="N1280" s="184">
        <v>7.4813000000000001</v>
      </c>
      <c r="O1280" s="184">
        <v>5.9729000000000001</v>
      </c>
      <c r="P1280" s="184">
        <v>6.8662999999999998</v>
      </c>
      <c r="Q1280" s="184">
        <v>7.9537000000000004</v>
      </c>
      <c r="R1280" s="184">
        <v>4.9100999999999999</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44347</v>
      </c>
      <c r="E1281" s="184">
        <v>31.557200000000002</v>
      </c>
      <c r="F1281" s="184">
        <v>1.7738</v>
      </c>
      <c r="G1281" s="184">
        <v>1.7738</v>
      </c>
      <c r="H1281" s="184">
        <v>2.0992999999999999</v>
      </c>
      <c r="I1281" s="184">
        <v>3.0024000000000002</v>
      </c>
      <c r="J1281" s="184">
        <v>3.0112000000000001</v>
      </c>
      <c r="K1281" s="184">
        <v>3.9439000000000002</v>
      </c>
      <c r="L1281" s="184">
        <v>4.1128</v>
      </c>
      <c r="M1281" s="184">
        <v>4.4939</v>
      </c>
      <c r="N1281" s="184">
        <v>6.1749999999999998</v>
      </c>
      <c r="O1281" s="184">
        <v>5.6315</v>
      </c>
      <c r="P1281" s="184">
        <v>6.1901999999999999</v>
      </c>
      <c r="Q1281" s="184">
        <v>6.5917000000000003</v>
      </c>
      <c r="R1281" s="184">
        <v>4.8879999999999999</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44347</v>
      </c>
      <c r="E1282" s="184">
        <v>33.365000000000002</v>
      </c>
      <c r="F1282" s="184">
        <v>2.3342000000000001</v>
      </c>
      <c r="G1282" s="184">
        <v>2.3342000000000001</v>
      </c>
      <c r="H1282" s="184">
        <v>2.6425000000000001</v>
      </c>
      <c r="I1282" s="184">
        <v>3.5446</v>
      </c>
      <c r="J1282" s="184">
        <v>3.5537000000000001</v>
      </c>
      <c r="K1282" s="184">
        <v>4.4923999999999999</v>
      </c>
      <c r="L1282" s="184">
        <v>4.6627000000000001</v>
      </c>
      <c r="M1282" s="184">
        <v>5.0522999999999998</v>
      </c>
      <c r="N1282" s="184">
        <v>6.7525000000000004</v>
      </c>
      <c r="O1282" s="184">
        <v>6.1803999999999997</v>
      </c>
      <c r="P1282" s="184">
        <v>6.8151999999999999</v>
      </c>
      <c r="Q1282" s="184">
        <v>7.6898999999999997</v>
      </c>
      <c r="R1282" s="184">
        <v>5.4424999999999999</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44347</v>
      </c>
      <c r="E1283" s="184">
        <v>1355.0336</v>
      </c>
      <c r="F1283" s="184">
        <v>2.6646000000000001</v>
      </c>
      <c r="G1283" s="184">
        <v>2.6646000000000001</v>
      </c>
      <c r="H1283" s="184">
        <v>4.5149999999999997</v>
      </c>
      <c r="I1283" s="184">
        <v>5.1078999999999999</v>
      </c>
      <c r="J1283" s="184">
        <v>4.6760999999999999</v>
      </c>
      <c r="K1283" s="184">
        <v>5.1973000000000003</v>
      </c>
      <c r="L1283" s="184">
        <v>3.9529999999999998</v>
      </c>
      <c r="M1283" s="184">
        <v>4.7182000000000004</v>
      </c>
      <c r="N1283" s="184">
        <v>5.5415999999999999</v>
      </c>
      <c r="O1283" s="184">
        <v>7.4827000000000004</v>
      </c>
      <c r="P1283" s="184"/>
      <c r="Q1283" s="184">
        <v>7.3383000000000003</v>
      </c>
      <c r="R1283" s="184">
        <v>6.8514999999999997</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44347</v>
      </c>
      <c r="E1284" s="184">
        <v>1304.6877999999999</v>
      </c>
      <c r="F1284" s="184">
        <v>1.8644000000000001</v>
      </c>
      <c r="G1284" s="184">
        <v>1.8644000000000001</v>
      </c>
      <c r="H1284" s="184">
        <v>3.7147000000000001</v>
      </c>
      <c r="I1284" s="184">
        <v>4.3037999999999998</v>
      </c>
      <c r="J1284" s="184">
        <v>3.8610000000000002</v>
      </c>
      <c r="K1284" s="184">
        <v>4.3693999999999997</v>
      </c>
      <c r="L1284" s="184">
        <v>3.1194000000000002</v>
      </c>
      <c r="M1284" s="184">
        <v>3.8727999999999998</v>
      </c>
      <c r="N1284" s="184">
        <v>4.6805000000000003</v>
      </c>
      <c r="O1284" s="184">
        <v>6.5872999999999999</v>
      </c>
      <c r="P1284" s="184"/>
      <c r="Q1284" s="184">
        <v>6.3952</v>
      </c>
      <c r="R1284" s="184">
        <v>5.9846000000000004</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44347</v>
      </c>
      <c r="E1285" s="184">
        <v>1905.1116999999999</v>
      </c>
      <c r="F1285" s="184">
        <v>2.4451999999999998</v>
      </c>
      <c r="G1285" s="184">
        <v>2.4451999999999998</v>
      </c>
      <c r="H1285" s="184">
        <v>2.8582000000000001</v>
      </c>
      <c r="I1285" s="184">
        <v>4.0629999999999997</v>
      </c>
      <c r="J1285" s="184">
        <v>3.7875999999999999</v>
      </c>
      <c r="K1285" s="184">
        <v>4.9245999999999999</v>
      </c>
      <c r="L1285" s="184">
        <v>3.6004</v>
      </c>
      <c r="M1285" s="184">
        <v>4.5529000000000002</v>
      </c>
      <c r="N1285" s="184">
        <v>5.8257000000000003</v>
      </c>
      <c r="O1285" s="184">
        <v>6.6604999999999999</v>
      </c>
      <c r="P1285" s="184">
        <v>6.7584</v>
      </c>
      <c r="Q1285" s="184">
        <v>7.399</v>
      </c>
      <c r="R1285" s="184">
        <v>5.7857000000000003</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44347</v>
      </c>
      <c r="E1286" s="184">
        <v>1794.6441</v>
      </c>
      <c r="F1286" s="184">
        <v>1.7955000000000001</v>
      </c>
      <c r="G1286" s="184">
        <v>1.7955000000000001</v>
      </c>
      <c r="H1286" s="184">
        <v>2.2103000000000002</v>
      </c>
      <c r="I1286" s="184">
        <v>3.4148999999999998</v>
      </c>
      <c r="J1286" s="184">
        <v>3.1398000000000001</v>
      </c>
      <c r="K1286" s="184">
        <v>4.2544000000000004</v>
      </c>
      <c r="L1286" s="184">
        <v>2.9441000000000002</v>
      </c>
      <c r="M1286" s="184">
        <v>3.8931</v>
      </c>
      <c r="N1286" s="184">
        <v>5.1645000000000003</v>
      </c>
      <c r="O1286" s="184">
        <v>5.9763000000000002</v>
      </c>
      <c r="P1286" s="184">
        <v>6.0202</v>
      </c>
      <c r="Q1286" s="184">
        <v>4.5137</v>
      </c>
      <c r="R1286" s="184">
        <v>5.1258999999999997</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44347</v>
      </c>
      <c r="E1287" s="184">
        <v>2950.2863000000002</v>
      </c>
      <c r="F1287" s="184">
        <v>2.4447000000000001</v>
      </c>
      <c r="G1287" s="184">
        <v>2.4447000000000001</v>
      </c>
      <c r="H1287" s="184">
        <v>5.9318999999999997</v>
      </c>
      <c r="I1287" s="184">
        <v>5.2916999999999996</v>
      </c>
      <c r="J1287" s="184">
        <v>4.9314</v>
      </c>
      <c r="K1287" s="184">
        <v>5.8895999999999997</v>
      </c>
      <c r="L1287" s="184">
        <v>4.2483000000000004</v>
      </c>
      <c r="M1287" s="184">
        <v>5.1814</v>
      </c>
      <c r="N1287" s="184">
        <v>6.1212</v>
      </c>
      <c r="O1287" s="184">
        <v>6.9753999999999996</v>
      </c>
      <c r="P1287" s="184">
        <v>7.0008999999999997</v>
      </c>
      <c r="Q1287" s="184">
        <v>7.9119999999999999</v>
      </c>
      <c r="R1287" s="184">
        <v>6.1273</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44347</v>
      </c>
      <c r="E1288" s="184">
        <v>3051.1898000000001</v>
      </c>
      <c r="F1288" s="184">
        <v>3.1349999999999998</v>
      </c>
      <c r="G1288" s="184">
        <v>3.1349999999999998</v>
      </c>
      <c r="H1288" s="184">
        <v>6.6227</v>
      </c>
      <c r="I1288" s="184">
        <v>5.9831000000000003</v>
      </c>
      <c r="J1288" s="184">
        <v>5.6246</v>
      </c>
      <c r="K1288" s="184">
        <v>6.5909000000000004</v>
      </c>
      <c r="L1288" s="184">
        <v>4.9545000000000003</v>
      </c>
      <c r="M1288" s="184">
        <v>5.9</v>
      </c>
      <c r="N1288" s="184">
        <v>6.86</v>
      </c>
      <c r="O1288" s="184">
        <v>7.5054999999999996</v>
      </c>
      <c r="P1288" s="184">
        <v>7.4564000000000004</v>
      </c>
      <c r="Q1288" s="184">
        <v>8.2116000000000007</v>
      </c>
      <c r="R1288" s="184">
        <v>6.7515000000000001</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44347</v>
      </c>
      <c r="E1289" s="184">
        <v>23.493600000000001</v>
      </c>
      <c r="F1289" s="184">
        <v>-5.0213000000000001</v>
      </c>
      <c r="G1289" s="184">
        <v>-5.0213000000000001</v>
      </c>
      <c r="H1289" s="184">
        <v>3.2646000000000002</v>
      </c>
      <c r="I1289" s="184">
        <v>3.9344000000000001</v>
      </c>
      <c r="J1289" s="184">
        <v>3.8262999999999998</v>
      </c>
      <c r="K1289" s="184">
        <v>4.2878999999999996</v>
      </c>
      <c r="L1289" s="184">
        <v>3.6644999999999999</v>
      </c>
      <c r="M1289" s="184">
        <v>4.5693999999999999</v>
      </c>
      <c r="N1289" s="184">
        <v>2.4413999999999998</v>
      </c>
      <c r="O1289" s="184">
        <v>-0.56610000000000005</v>
      </c>
      <c r="P1289" s="184">
        <v>2.5547</v>
      </c>
      <c r="Q1289" s="184">
        <v>6.3139000000000003</v>
      </c>
      <c r="R1289" s="184">
        <v>-4.4092000000000002</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44347</v>
      </c>
      <c r="E1290" s="184">
        <v>24.739000000000001</v>
      </c>
      <c r="F1290" s="184">
        <v>-4.3262999999999998</v>
      </c>
      <c r="G1290" s="184">
        <v>-4.3262999999999998</v>
      </c>
      <c r="H1290" s="184">
        <v>3.9655</v>
      </c>
      <c r="I1290" s="184">
        <v>4.6346999999999996</v>
      </c>
      <c r="J1290" s="184">
        <v>4.5195999999999996</v>
      </c>
      <c r="K1290" s="184">
        <v>4.9821999999999997</v>
      </c>
      <c r="L1290" s="184">
        <v>4.3609999999999998</v>
      </c>
      <c r="M1290" s="184">
        <v>5.2836999999999996</v>
      </c>
      <c r="N1290" s="184">
        <v>3.1602999999999999</v>
      </c>
      <c r="O1290" s="184">
        <v>0.15160000000000001</v>
      </c>
      <c r="P1290" s="184">
        <v>3.2349999999999999</v>
      </c>
      <c r="Q1290" s="184">
        <v>5.8644999999999996</v>
      </c>
      <c r="R1290" s="184">
        <v>-3.7143999999999999</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44347</v>
      </c>
      <c r="E1291" s="184">
        <v>2749.4580999999998</v>
      </c>
      <c r="F1291" s="184">
        <v>2.0752999999999999</v>
      </c>
      <c r="G1291" s="184">
        <v>2.0752999999999999</v>
      </c>
      <c r="H1291" s="184">
        <v>1.6097999999999999</v>
      </c>
      <c r="I1291" s="184">
        <v>3.1661000000000001</v>
      </c>
      <c r="J1291" s="184">
        <v>3.1537000000000002</v>
      </c>
      <c r="K1291" s="184">
        <v>4.2347000000000001</v>
      </c>
      <c r="L1291" s="184">
        <v>3.3553999999999999</v>
      </c>
      <c r="M1291" s="184">
        <v>3.8117000000000001</v>
      </c>
      <c r="N1291" s="184">
        <v>9.8155999999999999</v>
      </c>
      <c r="O1291" s="184">
        <v>-0.49120000000000003</v>
      </c>
      <c r="P1291" s="184">
        <v>2.6202999999999999</v>
      </c>
      <c r="Q1291" s="184">
        <v>6.2355999999999998</v>
      </c>
      <c r="R1291" s="184">
        <v>-3.3001999999999998</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44347</v>
      </c>
      <c r="E1292" s="184">
        <v>2867.4151000000002</v>
      </c>
      <c r="F1292" s="184">
        <v>2.3847</v>
      </c>
      <c r="G1292" s="184">
        <v>2.3847</v>
      </c>
      <c r="H1292" s="184">
        <v>1.9186000000000001</v>
      </c>
      <c r="I1292" s="184">
        <v>3.4864999999999999</v>
      </c>
      <c r="J1292" s="184">
        <v>3.4801000000000002</v>
      </c>
      <c r="K1292" s="184">
        <v>4.5918000000000001</v>
      </c>
      <c r="L1292" s="184">
        <v>3.7079</v>
      </c>
      <c r="M1292" s="184">
        <v>4.1628999999999996</v>
      </c>
      <c r="N1292" s="184">
        <v>10.1639</v>
      </c>
      <c r="O1292" s="184">
        <v>-0.20660000000000001</v>
      </c>
      <c r="P1292" s="184">
        <v>2.9639000000000002</v>
      </c>
      <c r="Q1292" s="184">
        <v>5.5176999999999996</v>
      </c>
      <c r="R1292" s="184">
        <v>-3.0648</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44347</v>
      </c>
      <c r="E1293" s="184">
        <v>2767.5846000000001</v>
      </c>
      <c r="F1293" s="184">
        <v>2.7063999999999999</v>
      </c>
      <c r="G1293" s="184">
        <v>2.7063999999999999</v>
      </c>
      <c r="H1293" s="184">
        <v>2.5198</v>
      </c>
      <c r="I1293" s="184">
        <v>3.4020000000000001</v>
      </c>
      <c r="J1293" s="184">
        <v>3.2284999999999999</v>
      </c>
      <c r="K1293" s="184">
        <v>3.5823</v>
      </c>
      <c r="L1293" s="184">
        <v>2.9563999999999999</v>
      </c>
      <c r="M1293" s="184">
        <v>3.8073999999999999</v>
      </c>
      <c r="N1293" s="184">
        <v>4.5620000000000003</v>
      </c>
      <c r="O1293" s="184">
        <v>6.9832000000000001</v>
      </c>
      <c r="P1293" s="184">
        <v>7.0014000000000003</v>
      </c>
      <c r="Q1293" s="184">
        <v>7.6226000000000003</v>
      </c>
      <c r="R1293" s="184">
        <v>6.274</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44347</v>
      </c>
      <c r="E1294" s="184">
        <v>2815.8130999999998</v>
      </c>
      <c r="F1294" s="184">
        <v>3.2143000000000002</v>
      </c>
      <c r="G1294" s="184">
        <v>3.2143000000000002</v>
      </c>
      <c r="H1294" s="184">
        <v>3.0198</v>
      </c>
      <c r="I1294" s="184">
        <v>3.9045999999999998</v>
      </c>
      <c r="J1294" s="184">
        <v>3.7639</v>
      </c>
      <c r="K1294" s="184">
        <v>4.1505000000000001</v>
      </c>
      <c r="L1294" s="184">
        <v>3.4691000000000001</v>
      </c>
      <c r="M1294" s="184">
        <v>4.3826999999999998</v>
      </c>
      <c r="N1294" s="184">
        <v>5.1726000000000001</v>
      </c>
      <c r="O1294" s="184">
        <v>7.4333</v>
      </c>
      <c r="P1294" s="184">
        <v>7.3154000000000003</v>
      </c>
      <c r="Q1294" s="184">
        <v>7.9832000000000001</v>
      </c>
      <c r="R1294" s="184">
        <v>6.8807999999999998</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44347</v>
      </c>
      <c r="E1295" s="184">
        <v>27.303699999999999</v>
      </c>
      <c r="F1295" s="184">
        <v>1.1587000000000001</v>
      </c>
      <c r="G1295" s="184">
        <v>1.1587000000000001</v>
      </c>
      <c r="H1295" s="184">
        <v>2.1589</v>
      </c>
      <c r="I1295" s="184">
        <v>3.6526999999999998</v>
      </c>
      <c r="J1295" s="184">
        <v>3.6074999999999999</v>
      </c>
      <c r="K1295" s="184">
        <v>4.4650999999999996</v>
      </c>
      <c r="L1295" s="184">
        <v>3.6968999999999999</v>
      </c>
      <c r="M1295" s="184">
        <v>4.1974999999999998</v>
      </c>
      <c r="N1295" s="184">
        <v>4.9402999999999997</v>
      </c>
      <c r="O1295" s="184">
        <v>3.5831</v>
      </c>
      <c r="P1295" s="184">
        <v>5.1310000000000002</v>
      </c>
      <c r="Q1295" s="184">
        <v>6.8403999999999998</v>
      </c>
      <c r="R1295" s="184">
        <v>1.2373000000000001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44347</v>
      </c>
      <c r="E1296" s="184">
        <v>26.1219</v>
      </c>
      <c r="F1296" s="184">
        <v>0.46579999999999999</v>
      </c>
      <c r="G1296" s="184">
        <v>0.46579999999999999</v>
      </c>
      <c r="H1296" s="184">
        <v>1.4776</v>
      </c>
      <c r="I1296" s="184">
        <v>2.9676</v>
      </c>
      <c r="J1296" s="184">
        <v>2.9054000000000002</v>
      </c>
      <c r="K1296" s="184">
        <v>3.6429999999999998</v>
      </c>
      <c r="L1296" s="184">
        <v>2.9754999999999998</v>
      </c>
      <c r="M1296" s="184">
        <v>3.5367999999999999</v>
      </c>
      <c r="N1296" s="184">
        <v>4.3067000000000002</v>
      </c>
      <c r="O1296" s="184">
        <v>3.0184000000000002</v>
      </c>
      <c r="P1296" s="184">
        <v>4.5126999999999997</v>
      </c>
      <c r="Q1296" s="184">
        <v>7.0392999999999999</v>
      </c>
      <c r="R1296" s="184">
        <v>0.70530000000000004</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44347</v>
      </c>
      <c r="E1297" s="184">
        <v>3098.7636000000002</v>
      </c>
      <c r="F1297" s="184">
        <v>2.3904000000000001</v>
      </c>
      <c r="G1297" s="184">
        <v>2.3904000000000001</v>
      </c>
      <c r="H1297" s="184">
        <v>2.1394000000000002</v>
      </c>
      <c r="I1297" s="184">
        <v>4.1117999999999997</v>
      </c>
      <c r="J1297" s="184">
        <v>3.6951999999999998</v>
      </c>
      <c r="K1297" s="184">
        <v>4.9870000000000001</v>
      </c>
      <c r="L1297" s="184">
        <v>3.4790999999999999</v>
      </c>
      <c r="M1297" s="184">
        <v>4.5247000000000002</v>
      </c>
      <c r="N1297" s="184">
        <v>5.4356999999999998</v>
      </c>
      <c r="O1297" s="184">
        <v>5.2732000000000001</v>
      </c>
      <c r="P1297" s="184">
        <v>6.0556999999999999</v>
      </c>
      <c r="Q1297" s="184">
        <v>7.4488000000000003</v>
      </c>
      <c r="R1297" s="184">
        <v>3.8677999999999999</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44347</v>
      </c>
      <c r="E1298" s="184">
        <v>31.121300000000002</v>
      </c>
      <c r="F1298" s="184">
        <v>0</v>
      </c>
      <c r="G1298" s="184">
        <v>0</v>
      </c>
      <c r="H1298" s="184">
        <v>-5.0299999999999997E-2</v>
      </c>
      <c r="I1298" s="184">
        <v>-2.5100000000000001E-2</v>
      </c>
      <c r="J1298" s="184">
        <v>-1.1299999999999999E-2</v>
      </c>
      <c r="K1298" s="184">
        <v>-3.7000000000000002E-3</v>
      </c>
      <c r="L1298" s="184">
        <v>-1.9E-3</v>
      </c>
      <c r="M1298" s="184">
        <v>-1.2999999999999999E-3</v>
      </c>
      <c r="N1298" s="184">
        <v>-6.9829999999999997</v>
      </c>
      <c r="O1298" s="184"/>
      <c r="P1298" s="184"/>
      <c r="Q1298" s="184">
        <v>-18.232700000000001</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44347</v>
      </c>
      <c r="E1299" s="184">
        <v>3144.4002</v>
      </c>
      <c r="F1299" s="184">
        <v>2.5872000000000002</v>
      </c>
      <c r="G1299" s="184">
        <v>2.5872000000000002</v>
      </c>
      <c r="H1299" s="184">
        <v>2.39</v>
      </c>
      <c r="I1299" s="184">
        <v>4.3867000000000003</v>
      </c>
      <c r="J1299" s="184">
        <v>3.9074</v>
      </c>
      <c r="K1299" s="184">
        <v>5.2096999999999998</v>
      </c>
      <c r="L1299" s="184">
        <v>3.7</v>
      </c>
      <c r="M1299" s="184">
        <v>4.7351999999999999</v>
      </c>
      <c r="N1299" s="184">
        <v>5.6452</v>
      </c>
      <c r="O1299" s="184">
        <v>5.4682000000000004</v>
      </c>
      <c r="P1299" s="184">
        <v>6.2605000000000004</v>
      </c>
      <c r="Q1299" s="184">
        <v>7.4241000000000001</v>
      </c>
      <c r="R1299" s="184">
        <v>4.056</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44347</v>
      </c>
      <c r="E1300" s="184">
        <v>31.465800000000002</v>
      </c>
      <c r="F1300" s="184">
        <v>0</v>
      </c>
      <c r="G1300" s="184">
        <v>0</v>
      </c>
      <c r="H1300" s="184">
        <v>-0.1988</v>
      </c>
      <c r="I1300" s="184">
        <v>-9.9400000000000002E-2</v>
      </c>
      <c r="J1300" s="184">
        <v>-4.4900000000000002E-2</v>
      </c>
      <c r="K1300" s="184">
        <v>-1.4800000000000001E-2</v>
      </c>
      <c r="L1300" s="184">
        <v>-7.4999999999999997E-3</v>
      </c>
      <c r="M1300" s="184">
        <v>-5.1000000000000004E-3</v>
      </c>
      <c r="N1300" s="184">
        <v>-6.9855999999999998</v>
      </c>
      <c r="O1300" s="184"/>
      <c r="P1300" s="184"/>
      <c r="Q1300" s="184">
        <v>-18.235399999999998</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44347</v>
      </c>
      <c r="E1301" s="184">
        <v>2664.5221999999999</v>
      </c>
      <c r="F1301" s="184">
        <v>2.4388000000000001</v>
      </c>
      <c r="G1301" s="184">
        <v>2.4388000000000001</v>
      </c>
      <c r="H1301" s="184">
        <v>2.3980999999999999</v>
      </c>
      <c r="I1301" s="184">
        <v>3.6518000000000002</v>
      </c>
      <c r="J1301" s="184">
        <v>3.5889000000000002</v>
      </c>
      <c r="K1301" s="184">
        <v>4.7858999999999998</v>
      </c>
      <c r="L1301" s="184">
        <v>3.6859999999999999</v>
      </c>
      <c r="M1301" s="184">
        <v>4.3871000000000002</v>
      </c>
      <c r="N1301" s="184">
        <v>5.2680999999999996</v>
      </c>
      <c r="O1301" s="184">
        <v>3.0868000000000002</v>
      </c>
      <c r="P1301" s="184">
        <v>4.8432000000000004</v>
      </c>
      <c r="Q1301" s="184">
        <v>6.64</v>
      </c>
      <c r="R1301" s="184">
        <v>0.80259999999999998</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44347</v>
      </c>
      <c r="E1302" s="184">
        <v>2634.4962999999998</v>
      </c>
      <c r="F1302" s="184">
        <v>2.3488000000000002</v>
      </c>
      <c r="G1302" s="184">
        <v>2.3488000000000002</v>
      </c>
      <c r="H1302" s="184">
        <v>2.3081999999999998</v>
      </c>
      <c r="I1302" s="184">
        <v>3.5617000000000001</v>
      </c>
      <c r="J1302" s="184">
        <v>3.4986000000000002</v>
      </c>
      <c r="K1302" s="184">
        <v>4.6997</v>
      </c>
      <c r="L1302" s="184">
        <v>3.6040999999999999</v>
      </c>
      <c r="M1302" s="184">
        <v>4.3075000000000001</v>
      </c>
      <c r="N1302" s="184">
        <v>5.1867000000000001</v>
      </c>
      <c r="O1302" s="184">
        <v>2.9697</v>
      </c>
      <c r="P1302" s="184">
        <v>4.7095000000000002</v>
      </c>
      <c r="Q1302" s="184">
        <v>7.1037999999999997</v>
      </c>
      <c r="R1302" s="184">
        <v>0.70899999999999996</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1.6969370370370371</v>
      </c>
      <c r="G1303" s="186">
        <v>1.6969370370370371</v>
      </c>
      <c r="H1303" s="186">
        <v>3.6453851851851846</v>
      </c>
      <c r="I1303" s="186">
        <v>4.0215981481481471</v>
      </c>
      <c r="J1303" s="186">
        <v>3.348418518518518</v>
      </c>
      <c r="K1303" s="186">
        <v>4.9453870370370394</v>
      </c>
      <c r="L1303" s="186">
        <v>4.3188388888888891</v>
      </c>
      <c r="M1303" s="186">
        <v>5.1392796296296304</v>
      </c>
      <c r="N1303" s="186">
        <v>8.0081740740740734</v>
      </c>
      <c r="O1303" s="186">
        <v>5.2129557692307698</v>
      </c>
      <c r="P1303" s="186">
        <v>6.0117659999999988</v>
      </c>
      <c r="Q1303" s="186">
        <v>6.2502222222222192</v>
      </c>
      <c r="R1303" s="186">
        <v>3.8449653846153842</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1.9201999999999999</v>
      </c>
      <c r="G1304" s="186">
        <v>1.9201999999999999</v>
      </c>
      <c r="H1304" s="186">
        <v>2.49295</v>
      </c>
      <c r="I1304" s="186">
        <v>3.9195000000000002</v>
      </c>
      <c r="J1304" s="186">
        <v>3.5803500000000001</v>
      </c>
      <c r="K1304" s="186">
        <v>4.7865500000000001</v>
      </c>
      <c r="L1304" s="186">
        <v>3.6761999999999997</v>
      </c>
      <c r="M1304" s="186">
        <v>4.5092999999999996</v>
      </c>
      <c r="N1304" s="186">
        <v>5.8258000000000001</v>
      </c>
      <c r="O1304" s="186">
        <v>6.6238999999999999</v>
      </c>
      <c r="P1304" s="186">
        <v>6.8653999999999993</v>
      </c>
      <c r="Q1304" s="186">
        <v>7.48</v>
      </c>
      <c r="R1304" s="186">
        <v>5.8851500000000003</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44347</v>
      </c>
      <c r="E1307" s="184">
        <v>25.916</v>
      </c>
      <c r="F1307" s="184">
        <v>1.5964</v>
      </c>
      <c r="G1307" s="184">
        <v>1.5964</v>
      </c>
      <c r="H1307" s="184">
        <v>19.245100000000001</v>
      </c>
      <c r="I1307" s="184">
        <v>15.920999999999999</v>
      </c>
      <c r="J1307" s="184">
        <v>10.062200000000001</v>
      </c>
      <c r="K1307" s="184">
        <v>10.2087</v>
      </c>
      <c r="L1307" s="184">
        <v>9.8162000000000003</v>
      </c>
      <c r="M1307" s="184">
        <v>12.1572</v>
      </c>
      <c r="N1307" s="184">
        <v>16.927499999999998</v>
      </c>
      <c r="O1307" s="184">
        <v>4.4196</v>
      </c>
      <c r="P1307" s="184">
        <v>6.0625</v>
      </c>
      <c r="Q1307" s="184">
        <v>8.0984999999999996</v>
      </c>
      <c r="R1307" s="184">
        <v>4.2336</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44347</v>
      </c>
      <c r="E1308" s="184">
        <v>24.534800000000001</v>
      </c>
      <c r="F1308" s="184">
        <v>0.94230000000000003</v>
      </c>
      <c r="G1308" s="184">
        <v>0.94230000000000003</v>
      </c>
      <c r="H1308" s="184">
        <v>18.598400000000002</v>
      </c>
      <c r="I1308" s="184">
        <v>15.317</v>
      </c>
      <c r="J1308" s="184">
        <v>9.6524000000000001</v>
      </c>
      <c r="K1308" s="184">
        <v>9.8770000000000007</v>
      </c>
      <c r="L1308" s="184">
        <v>9.3632000000000009</v>
      </c>
      <c r="M1308" s="184">
        <v>11.5914</v>
      </c>
      <c r="N1308" s="184">
        <v>16.205300000000001</v>
      </c>
      <c r="O1308" s="184">
        <v>3.7164999999999999</v>
      </c>
      <c r="P1308" s="184">
        <v>5.3106999999999998</v>
      </c>
      <c r="Q1308" s="184">
        <v>7.6393000000000004</v>
      </c>
      <c r="R1308" s="184">
        <v>3.5592999999999999</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44347</v>
      </c>
      <c r="E1309" s="184">
        <v>1.3931</v>
      </c>
      <c r="F1309" s="184">
        <v>0</v>
      </c>
      <c r="G1309" s="184">
        <v>0</v>
      </c>
      <c r="H1309" s="184">
        <v>0</v>
      </c>
      <c r="I1309" s="184">
        <v>0</v>
      </c>
      <c r="J1309" s="184">
        <v>0</v>
      </c>
      <c r="K1309" s="184">
        <v>0</v>
      </c>
      <c r="L1309" s="184">
        <v>0</v>
      </c>
      <c r="M1309" s="184">
        <v>0</v>
      </c>
      <c r="N1309" s="184">
        <v>0</v>
      </c>
      <c r="O1309" s="184"/>
      <c r="P1309" s="184"/>
      <c r="Q1309" s="184">
        <v>-16.522099999999998</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44347</v>
      </c>
      <c r="E1310" s="184">
        <v>1.3322000000000001</v>
      </c>
      <c r="F1310" s="184">
        <v>0</v>
      </c>
      <c r="G1310" s="184">
        <v>0</v>
      </c>
      <c r="H1310" s="184">
        <v>0</v>
      </c>
      <c r="I1310" s="184">
        <v>0</v>
      </c>
      <c r="J1310" s="184">
        <v>0</v>
      </c>
      <c r="K1310" s="184">
        <v>0</v>
      </c>
      <c r="L1310" s="184">
        <v>0</v>
      </c>
      <c r="M1310" s="184">
        <v>0</v>
      </c>
      <c r="N1310" s="184">
        <v>0</v>
      </c>
      <c r="O1310" s="184"/>
      <c r="P1310" s="184"/>
      <c r="Q1310" s="184">
        <v>-16.5242</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44347</v>
      </c>
      <c r="E1311" s="184">
        <v>22.9133</v>
      </c>
      <c r="F1311" s="184">
        <v>-3.5566</v>
      </c>
      <c r="G1311" s="184">
        <v>-3.5566</v>
      </c>
      <c r="H1311" s="184">
        <v>6.6534000000000004</v>
      </c>
      <c r="I1311" s="184">
        <v>7.4283999999999999</v>
      </c>
      <c r="J1311" s="184">
        <v>8.1023999999999994</v>
      </c>
      <c r="K1311" s="184">
        <v>9.5996000000000006</v>
      </c>
      <c r="L1311" s="184">
        <v>6.0625999999999998</v>
      </c>
      <c r="M1311" s="184">
        <v>8.8252000000000006</v>
      </c>
      <c r="N1311" s="184">
        <v>9.5164000000000009</v>
      </c>
      <c r="O1311" s="184">
        <v>8.9300999999999995</v>
      </c>
      <c r="P1311" s="184">
        <v>8.9608000000000008</v>
      </c>
      <c r="Q1311" s="184">
        <v>9.2963000000000005</v>
      </c>
      <c r="R1311" s="184">
        <v>8.5272000000000006</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44347</v>
      </c>
      <c r="E1312" s="184">
        <v>21.435600000000001</v>
      </c>
      <c r="F1312" s="184">
        <v>-4.2553999999999998</v>
      </c>
      <c r="G1312" s="184">
        <v>-4.2553999999999998</v>
      </c>
      <c r="H1312" s="184">
        <v>5.9421999999999997</v>
      </c>
      <c r="I1312" s="184">
        <v>6.7188999999999997</v>
      </c>
      <c r="J1312" s="184">
        <v>7.3844000000000003</v>
      </c>
      <c r="K1312" s="184">
        <v>8.8771000000000004</v>
      </c>
      <c r="L1312" s="184">
        <v>5.3334000000000001</v>
      </c>
      <c r="M1312" s="184">
        <v>8.0708000000000002</v>
      </c>
      <c r="N1312" s="184">
        <v>8.7456999999999994</v>
      </c>
      <c r="O1312" s="184">
        <v>8.1973000000000003</v>
      </c>
      <c r="P1312" s="184">
        <v>8.2409999999999997</v>
      </c>
      <c r="Q1312" s="184">
        <v>8.6595999999999993</v>
      </c>
      <c r="R1312" s="184">
        <v>7.78</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44347</v>
      </c>
      <c r="E1313" s="184">
        <v>15.025600000000001</v>
      </c>
      <c r="F1313" s="184">
        <v>-14.557700000000001</v>
      </c>
      <c r="G1313" s="184">
        <v>-14.557700000000001</v>
      </c>
      <c r="H1313" s="184">
        <v>-5.4425999999999997</v>
      </c>
      <c r="I1313" s="184">
        <v>2.0143</v>
      </c>
      <c r="J1313" s="184">
        <v>3.7181999999999999</v>
      </c>
      <c r="K1313" s="184">
        <v>7.6740000000000004</v>
      </c>
      <c r="L1313" s="184">
        <v>1.9292</v>
      </c>
      <c r="M1313" s="184">
        <v>4.7012999999999998</v>
      </c>
      <c r="N1313" s="184">
        <v>4.1108000000000002</v>
      </c>
      <c r="O1313" s="184">
        <v>2.9706999999999999</v>
      </c>
      <c r="P1313" s="184">
        <v>4.2556000000000003</v>
      </c>
      <c r="Q1313" s="184">
        <v>5.7729999999999997</v>
      </c>
      <c r="R1313" s="184">
        <v>1.7269000000000001</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44347</v>
      </c>
      <c r="E1314" s="184">
        <v>15.841200000000001</v>
      </c>
      <c r="F1314" s="184">
        <v>-14.0389</v>
      </c>
      <c r="G1314" s="184">
        <v>-14.0389</v>
      </c>
      <c r="H1314" s="184">
        <v>-4.8998999999999997</v>
      </c>
      <c r="I1314" s="184">
        <v>2.5865</v>
      </c>
      <c r="J1314" s="184">
        <v>4.2892999999999999</v>
      </c>
      <c r="K1314" s="184">
        <v>8.2636000000000003</v>
      </c>
      <c r="L1314" s="184">
        <v>2.5150999999999999</v>
      </c>
      <c r="M1314" s="184">
        <v>5.2633999999999999</v>
      </c>
      <c r="N1314" s="184">
        <v>4.6509</v>
      </c>
      <c r="O1314" s="184">
        <v>3.6008</v>
      </c>
      <c r="P1314" s="184">
        <v>4.9501999999999997</v>
      </c>
      <c r="Q1314" s="184">
        <v>6.5473999999999997</v>
      </c>
      <c r="R1314" s="184">
        <v>2.2904</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44347</v>
      </c>
      <c r="E1315" s="184">
        <v>67.264300000000006</v>
      </c>
      <c r="F1315" s="184">
        <v>-6.0022000000000002</v>
      </c>
      <c r="G1315" s="184">
        <v>-6.0022000000000002</v>
      </c>
      <c r="H1315" s="184">
        <v>1.163</v>
      </c>
      <c r="I1315" s="184">
        <v>4.0877999999999997</v>
      </c>
      <c r="J1315" s="184">
        <v>7.0134999999999996</v>
      </c>
      <c r="K1315" s="184">
        <v>8.6458999999999993</v>
      </c>
      <c r="L1315" s="184">
        <v>3.7481</v>
      </c>
      <c r="M1315" s="184">
        <v>5.6193999999999997</v>
      </c>
      <c r="N1315" s="184">
        <v>6.1624999999999996</v>
      </c>
      <c r="O1315" s="184">
        <v>5.8581000000000003</v>
      </c>
      <c r="P1315" s="184">
        <v>6.7834000000000003</v>
      </c>
      <c r="Q1315" s="184">
        <v>7.5174000000000003</v>
      </c>
      <c r="R1315" s="184">
        <v>5.2846000000000002</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44347</v>
      </c>
      <c r="E1316" s="184">
        <v>64.266900000000007</v>
      </c>
      <c r="F1316" s="184">
        <v>-6.4143999999999997</v>
      </c>
      <c r="G1316" s="184">
        <v>-6.4143999999999997</v>
      </c>
      <c r="H1316" s="184">
        <v>0.75470000000000004</v>
      </c>
      <c r="I1316" s="184">
        <v>3.6886999999999999</v>
      </c>
      <c r="J1316" s="184">
        <v>6.6104000000000003</v>
      </c>
      <c r="K1316" s="184">
        <v>8.2326999999999995</v>
      </c>
      <c r="L1316" s="184">
        <v>3.3411</v>
      </c>
      <c r="M1316" s="184">
        <v>5.2275</v>
      </c>
      <c r="N1316" s="184">
        <v>5.7685000000000004</v>
      </c>
      <c r="O1316" s="184">
        <v>5.4259000000000004</v>
      </c>
      <c r="P1316" s="184">
        <v>6.2981999999999996</v>
      </c>
      <c r="Q1316" s="184">
        <v>8.0241000000000007</v>
      </c>
      <c r="R1316" s="184">
        <v>4.8681999999999999</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44347</v>
      </c>
      <c r="E1317" s="184">
        <v>64.266900000000007</v>
      </c>
      <c r="F1317" s="184">
        <v>-6.4143999999999997</v>
      </c>
      <c r="G1317" s="184">
        <v>-6.4143999999999997</v>
      </c>
      <c r="H1317" s="184">
        <v>0.75470000000000004</v>
      </c>
      <c r="I1317" s="184">
        <v>3.6886999999999999</v>
      </c>
      <c r="J1317" s="184">
        <v>6.6104000000000003</v>
      </c>
      <c r="K1317" s="184">
        <v>8.2326999999999995</v>
      </c>
      <c r="L1317" s="184">
        <v>3.3411</v>
      </c>
      <c r="M1317" s="184">
        <v>5.2275</v>
      </c>
      <c r="N1317" s="184">
        <v>5.7685000000000004</v>
      </c>
      <c r="O1317" s="184">
        <v>5.4259000000000004</v>
      </c>
      <c r="P1317" s="184">
        <v>6.2981999999999996</v>
      </c>
      <c r="Q1317" s="184">
        <v>8.0241000000000007</v>
      </c>
      <c r="R1317" s="184">
        <v>4.8681999999999999</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44347</v>
      </c>
      <c r="E1322" s="184">
        <v>23.593</v>
      </c>
      <c r="F1322" s="184">
        <v>6.4494999999999996</v>
      </c>
      <c r="G1322" s="184">
        <v>6.4494999999999996</v>
      </c>
      <c r="H1322" s="184">
        <v>39.167700000000004</v>
      </c>
      <c r="I1322" s="184">
        <v>24.63</v>
      </c>
      <c r="J1322" s="184">
        <v>13.6815</v>
      </c>
      <c r="K1322" s="184">
        <v>21.441299999999998</v>
      </c>
      <c r="L1322" s="184">
        <v>19.2057</v>
      </c>
      <c r="M1322" s="184">
        <v>25.081399999999999</v>
      </c>
      <c r="N1322" s="184">
        <v>10.317</v>
      </c>
      <c r="O1322" s="184">
        <v>4.4678000000000004</v>
      </c>
      <c r="P1322" s="184">
        <v>6.1866000000000003</v>
      </c>
      <c r="Q1322" s="184">
        <v>7.766</v>
      </c>
      <c r="R1322" s="184">
        <v>2.6898</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44347</v>
      </c>
      <c r="E1323" s="184">
        <v>25.146899999999999</v>
      </c>
      <c r="F1323" s="184">
        <v>6.4866999999999999</v>
      </c>
      <c r="G1323" s="184">
        <v>6.4866999999999999</v>
      </c>
      <c r="H1323" s="184">
        <v>39.191800000000001</v>
      </c>
      <c r="I1323" s="184">
        <v>24.636099999999999</v>
      </c>
      <c r="J1323" s="184">
        <v>13.683999999999999</v>
      </c>
      <c r="K1323" s="184">
        <v>21.587199999999999</v>
      </c>
      <c r="L1323" s="184">
        <v>19.650200000000002</v>
      </c>
      <c r="M1323" s="184">
        <v>25.668800000000001</v>
      </c>
      <c r="N1323" s="184">
        <v>10.916</v>
      </c>
      <c r="O1323" s="184">
        <v>5.2141000000000002</v>
      </c>
      <c r="P1323" s="184">
        <v>6.9366000000000003</v>
      </c>
      <c r="Q1323" s="184">
        <v>8.1843000000000004</v>
      </c>
      <c r="R1323" s="184">
        <v>3.3839000000000001</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44347</v>
      </c>
      <c r="E1324" s="184">
        <v>44.084299999999999</v>
      </c>
      <c r="F1324" s="184">
        <v>0.27600000000000002</v>
      </c>
      <c r="G1324" s="184">
        <v>0.27600000000000002</v>
      </c>
      <c r="H1324" s="184">
        <v>4.3563000000000001</v>
      </c>
      <c r="I1324" s="184">
        <v>8.5143000000000004</v>
      </c>
      <c r="J1324" s="184">
        <v>10.3978</v>
      </c>
      <c r="K1324" s="184">
        <v>10.024900000000001</v>
      </c>
      <c r="L1324" s="184">
        <v>4.9657</v>
      </c>
      <c r="M1324" s="184">
        <v>8.4017999999999997</v>
      </c>
      <c r="N1324" s="184">
        <v>9.6027000000000005</v>
      </c>
      <c r="O1324" s="184">
        <v>8.4566999999999997</v>
      </c>
      <c r="P1324" s="184">
        <v>7.9546000000000001</v>
      </c>
      <c r="Q1324" s="184">
        <v>7.9786000000000001</v>
      </c>
      <c r="R1324" s="184">
        <v>8.4672999999999998</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44347</v>
      </c>
      <c r="E1325" s="184">
        <v>46.503399999999999</v>
      </c>
      <c r="F1325" s="184">
        <v>1.0989</v>
      </c>
      <c r="G1325" s="184">
        <v>1.0989</v>
      </c>
      <c r="H1325" s="184">
        <v>5.1405000000000003</v>
      </c>
      <c r="I1325" s="184">
        <v>9.3116000000000003</v>
      </c>
      <c r="J1325" s="184">
        <v>11.213200000000001</v>
      </c>
      <c r="K1325" s="184">
        <v>10.858000000000001</v>
      </c>
      <c r="L1325" s="184">
        <v>5.8029999999999999</v>
      </c>
      <c r="M1325" s="184">
        <v>9.2725000000000009</v>
      </c>
      <c r="N1325" s="184">
        <v>10.51</v>
      </c>
      <c r="O1325" s="184">
        <v>9.3353000000000002</v>
      </c>
      <c r="P1325" s="184">
        <v>8.7500999999999998</v>
      </c>
      <c r="Q1325" s="184">
        <v>8.9067000000000007</v>
      </c>
      <c r="R1325" s="184">
        <v>9.3498999999999999</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44347</v>
      </c>
      <c r="E1326" s="184">
        <v>34.477400000000003</v>
      </c>
      <c r="F1326" s="184">
        <v>-9.7672000000000008</v>
      </c>
      <c r="G1326" s="184">
        <v>-9.7672000000000008</v>
      </c>
      <c r="H1326" s="184">
        <v>-3.6120999999999999</v>
      </c>
      <c r="I1326" s="184">
        <v>3.0055000000000001</v>
      </c>
      <c r="J1326" s="184">
        <v>7.7550999999999997</v>
      </c>
      <c r="K1326" s="184">
        <v>10.163399999999999</v>
      </c>
      <c r="L1326" s="184">
        <v>5.5753000000000004</v>
      </c>
      <c r="M1326" s="184">
        <v>8.8955000000000002</v>
      </c>
      <c r="N1326" s="184">
        <v>10.0359</v>
      </c>
      <c r="O1326" s="184">
        <v>8.6013999999999999</v>
      </c>
      <c r="P1326" s="184">
        <v>8.0581999999999994</v>
      </c>
      <c r="Q1326" s="184">
        <v>7.6845999999999997</v>
      </c>
      <c r="R1326" s="184">
        <v>9.5068000000000001</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44347</v>
      </c>
      <c r="E1327" s="184">
        <v>36.854399999999998</v>
      </c>
      <c r="F1327" s="184">
        <v>-9.1377000000000006</v>
      </c>
      <c r="G1327" s="184">
        <v>-9.1377000000000006</v>
      </c>
      <c r="H1327" s="184">
        <v>-2.9411999999999998</v>
      </c>
      <c r="I1327" s="184">
        <v>3.6696</v>
      </c>
      <c r="J1327" s="184">
        <v>8.4238</v>
      </c>
      <c r="K1327" s="184">
        <v>10.8811</v>
      </c>
      <c r="L1327" s="184">
        <v>6.3312999999999997</v>
      </c>
      <c r="M1327" s="184">
        <v>9.6539000000000001</v>
      </c>
      <c r="N1327" s="184">
        <v>10.799099999999999</v>
      </c>
      <c r="O1327" s="184">
        <v>9.3338999999999999</v>
      </c>
      <c r="P1327" s="184">
        <v>8.8871000000000002</v>
      </c>
      <c r="Q1327" s="184">
        <v>9.1876999999999995</v>
      </c>
      <c r="R1327" s="184">
        <v>10.203200000000001</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44347</v>
      </c>
      <c r="E1328" s="184">
        <v>39.185000000000002</v>
      </c>
      <c r="F1328" s="184">
        <v>-13.3056</v>
      </c>
      <c r="G1328" s="184">
        <v>-13.3056</v>
      </c>
      <c r="H1328" s="184">
        <v>-3.3113000000000001</v>
      </c>
      <c r="I1328" s="184">
        <v>2.8908</v>
      </c>
      <c r="J1328" s="184">
        <v>5.4093</v>
      </c>
      <c r="K1328" s="184">
        <v>8.5228000000000002</v>
      </c>
      <c r="L1328" s="184">
        <v>2.3172999999999999</v>
      </c>
      <c r="M1328" s="184">
        <v>5.7811000000000003</v>
      </c>
      <c r="N1328" s="184">
        <v>5.9550000000000001</v>
      </c>
      <c r="O1328" s="184">
        <v>9.1591000000000005</v>
      </c>
      <c r="P1328" s="184">
        <v>8.3028999999999993</v>
      </c>
      <c r="Q1328" s="184">
        <v>8.5336999999999996</v>
      </c>
      <c r="R1328" s="184">
        <v>8.7113999999999994</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44347</v>
      </c>
      <c r="E1329" s="184">
        <v>37.013500000000001</v>
      </c>
      <c r="F1329" s="184">
        <v>-14.0197</v>
      </c>
      <c r="G1329" s="184">
        <v>-14.0197</v>
      </c>
      <c r="H1329" s="184">
        <v>-4.0118999999999998</v>
      </c>
      <c r="I1329" s="184">
        <v>2.1924999999999999</v>
      </c>
      <c r="J1329" s="184">
        <v>4.7076000000000002</v>
      </c>
      <c r="K1329" s="184">
        <v>7.8144999999999998</v>
      </c>
      <c r="L1329" s="184">
        <v>1.6278999999999999</v>
      </c>
      <c r="M1329" s="184">
        <v>5.0747</v>
      </c>
      <c r="N1329" s="184">
        <v>5.2398999999999996</v>
      </c>
      <c r="O1329" s="184">
        <v>8.4400999999999993</v>
      </c>
      <c r="P1329" s="184">
        <v>7.5948000000000002</v>
      </c>
      <c r="Q1329" s="184">
        <v>7.5808</v>
      </c>
      <c r="R1329" s="184">
        <v>7.9859</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44347</v>
      </c>
      <c r="E1332" s="184">
        <v>17.623000000000001</v>
      </c>
      <c r="F1332" s="184">
        <v>3.2456999999999998</v>
      </c>
      <c r="G1332" s="184">
        <v>3.2456999999999998</v>
      </c>
      <c r="H1332" s="184">
        <v>10.3467</v>
      </c>
      <c r="I1332" s="184">
        <v>11.038500000000001</v>
      </c>
      <c r="J1332" s="184">
        <v>9.5439000000000007</v>
      </c>
      <c r="K1332" s="184">
        <v>9.7415000000000003</v>
      </c>
      <c r="L1332" s="184">
        <v>3.7115</v>
      </c>
      <c r="M1332" s="184">
        <v>7.6409000000000002</v>
      </c>
      <c r="N1332" s="184">
        <v>9.0113000000000003</v>
      </c>
      <c r="O1332" s="184">
        <v>7.0247000000000002</v>
      </c>
      <c r="P1332" s="184">
        <v>7.2107000000000001</v>
      </c>
      <c r="Q1332" s="184">
        <v>8.1876999999999995</v>
      </c>
      <c r="R1332" s="184">
        <v>6.6021999999999998</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44347</v>
      </c>
      <c r="E1333" s="184">
        <v>18.801200000000001</v>
      </c>
      <c r="F1333" s="184">
        <v>4.2725</v>
      </c>
      <c r="G1333" s="184">
        <v>4.2725</v>
      </c>
      <c r="H1333" s="184">
        <v>11.312099999999999</v>
      </c>
      <c r="I1333" s="184">
        <v>11.994300000000001</v>
      </c>
      <c r="J1333" s="184">
        <v>10.488300000000001</v>
      </c>
      <c r="K1333" s="184">
        <v>10.625999999999999</v>
      </c>
      <c r="L1333" s="184">
        <v>4.6817000000000002</v>
      </c>
      <c r="M1333" s="184">
        <v>8.6623000000000001</v>
      </c>
      <c r="N1333" s="184">
        <v>10.0647</v>
      </c>
      <c r="O1333" s="184">
        <v>7.9416000000000002</v>
      </c>
      <c r="P1333" s="184">
        <v>8.1456999999999997</v>
      </c>
      <c r="Q1333" s="184">
        <v>9.1645000000000003</v>
      </c>
      <c r="R1333" s="184">
        <v>7.5609999999999999</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44347</v>
      </c>
      <c r="E1334" s="184">
        <v>16.910299999999999</v>
      </c>
      <c r="F1334" s="184">
        <v>-2.5895999999999999</v>
      </c>
      <c r="G1334" s="184">
        <v>-2.5895999999999999</v>
      </c>
      <c r="H1334" s="184">
        <v>3.7027999999999999</v>
      </c>
      <c r="I1334" s="184">
        <v>7.3593999999999999</v>
      </c>
      <c r="J1334" s="184">
        <v>7.3071999999999999</v>
      </c>
      <c r="K1334" s="184">
        <v>9.5350999999999999</v>
      </c>
      <c r="L1334" s="184">
        <v>6.6638999999999999</v>
      </c>
      <c r="M1334" s="184">
        <v>10.171200000000001</v>
      </c>
      <c r="N1334" s="184">
        <v>11.9367</v>
      </c>
      <c r="O1334" s="184">
        <v>8.4709000000000003</v>
      </c>
      <c r="P1334" s="184">
        <v>8.2134999999999998</v>
      </c>
      <c r="Q1334" s="184">
        <v>8.6549999999999994</v>
      </c>
      <c r="R1334" s="184">
        <v>8.7538</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44347</v>
      </c>
      <c r="E1335" s="184">
        <v>15.9931</v>
      </c>
      <c r="F1335" s="184">
        <v>-3.4984000000000002</v>
      </c>
      <c r="G1335" s="184">
        <v>-3.4984000000000002</v>
      </c>
      <c r="H1335" s="184">
        <v>2.8054000000000001</v>
      </c>
      <c r="I1335" s="184">
        <v>6.4714999999999998</v>
      </c>
      <c r="J1335" s="184">
        <v>6.4101999999999997</v>
      </c>
      <c r="K1335" s="184">
        <v>8.6142000000000003</v>
      </c>
      <c r="L1335" s="184">
        <v>5.7042999999999999</v>
      </c>
      <c r="M1335" s="184">
        <v>9.1470000000000002</v>
      </c>
      <c r="N1335" s="184">
        <v>10.8864</v>
      </c>
      <c r="O1335" s="184">
        <v>7.5038</v>
      </c>
      <c r="P1335" s="184">
        <v>7.2534999999999998</v>
      </c>
      <c r="Q1335" s="184">
        <v>7.7018000000000004</v>
      </c>
      <c r="R1335" s="184">
        <v>7.7636000000000003</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44347</v>
      </c>
      <c r="E1336" s="184">
        <v>10.8087</v>
      </c>
      <c r="F1336" s="184">
        <v>-5.2881999999999998</v>
      </c>
      <c r="G1336" s="184">
        <v>-5.2881999999999998</v>
      </c>
      <c r="H1336" s="184">
        <v>0.77200000000000002</v>
      </c>
      <c r="I1336" s="184">
        <v>3.5990000000000002</v>
      </c>
      <c r="J1336" s="184">
        <v>5.3179999999999996</v>
      </c>
      <c r="K1336" s="184">
        <v>7.4284999999999997</v>
      </c>
      <c r="L1336" s="184">
        <v>4.4898999999999996</v>
      </c>
      <c r="M1336" s="184">
        <v>3.6861000000000002</v>
      </c>
      <c r="N1336" s="184">
        <v>3.0001000000000002</v>
      </c>
      <c r="O1336" s="184">
        <v>-8.1031999999999993</v>
      </c>
      <c r="P1336" s="184">
        <v>-2.1185999999999998</v>
      </c>
      <c r="Q1336" s="184">
        <v>1.1277999999999999</v>
      </c>
      <c r="R1336" s="184">
        <v>-13.340199999999999</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44347</v>
      </c>
      <c r="E1337" s="184">
        <v>11.447900000000001</v>
      </c>
      <c r="F1337" s="184">
        <v>-4.7807000000000004</v>
      </c>
      <c r="G1337" s="184">
        <v>-4.7807000000000004</v>
      </c>
      <c r="H1337" s="184">
        <v>1.3211999999999999</v>
      </c>
      <c r="I1337" s="184">
        <v>4.1515000000000004</v>
      </c>
      <c r="J1337" s="184">
        <v>5.8710000000000004</v>
      </c>
      <c r="K1337" s="184">
        <v>7.9894999999999996</v>
      </c>
      <c r="L1337" s="184">
        <v>5.0534999999999997</v>
      </c>
      <c r="M1337" s="184">
        <v>4.2514000000000003</v>
      </c>
      <c r="N1337" s="184">
        <v>3.5682</v>
      </c>
      <c r="O1337" s="184">
        <v>-7.3975999999999997</v>
      </c>
      <c r="P1337" s="184">
        <v>-1.2936000000000001</v>
      </c>
      <c r="Q1337" s="184">
        <v>1.9692000000000001</v>
      </c>
      <c r="R1337" s="184">
        <v>-12.7683</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44347</v>
      </c>
      <c r="E1338" s="184">
        <v>4.24E-2</v>
      </c>
      <c r="F1338" s="184">
        <v>28.762799999999999</v>
      </c>
      <c r="G1338" s="184">
        <v>28.762799999999999</v>
      </c>
      <c r="H1338" s="184">
        <v>12.3269</v>
      </c>
      <c r="I1338" s="184">
        <v>12.3561</v>
      </c>
      <c r="J1338" s="184">
        <v>11.2135</v>
      </c>
      <c r="K1338" s="184">
        <v>11.3096</v>
      </c>
      <c r="L1338" s="184">
        <v>-40.641800000000003</v>
      </c>
      <c r="M1338" s="184">
        <v>-30.2532</v>
      </c>
      <c r="N1338" s="184">
        <v>-20.634599999999999</v>
      </c>
      <c r="O1338" s="184"/>
      <c r="P1338" s="184"/>
      <c r="Q1338" s="184">
        <v>-14.814</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44347</v>
      </c>
      <c r="E1339" s="184">
        <v>4.4499999999999998E-2</v>
      </c>
      <c r="F1339" s="184">
        <v>0</v>
      </c>
      <c r="G1339" s="184">
        <v>0</v>
      </c>
      <c r="H1339" s="184">
        <v>0</v>
      </c>
      <c r="I1339" s="184">
        <v>5.8719000000000001</v>
      </c>
      <c r="J1339" s="184">
        <v>10.679500000000001</v>
      </c>
      <c r="K1339" s="184">
        <v>10.761100000000001</v>
      </c>
      <c r="L1339" s="184">
        <v>-40.795900000000003</v>
      </c>
      <c r="M1339" s="184">
        <v>-30.407399999999999</v>
      </c>
      <c r="N1339" s="184">
        <v>-20.844899999999999</v>
      </c>
      <c r="O1339" s="184"/>
      <c r="P1339" s="184"/>
      <c r="Q1339" s="184">
        <v>-14.9587</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44347</v>
      </c>
      <c r="E1342" s="184">
        <v>42.105499999999999</v>
      </c>
      <c r="F1342" s="184">
        <v>11.8009</v>
      </c>
      <c r="G1342" s="184">
        <v>11.8009</v>
      </c>
      <c r="H1342" s="184">
        <v>11.256399999999999</v>
      </c>
      <c r="I1342" s="184">
        <v>11.1059</v>
      </c>
      <c r="J1342" s="184">
        <v>7.8</v>
      </c>
      <c r="K1342" s="184">
        <v>8.3079000000000001</v>
      </c>
      <c r="L1342" s="184">
        <v>3.9255</v>
      </c>
      <c r="M1342" s="184">
        <v>7.9648000000000003</v>
      </c>
      <c r="N1342" s="184">
        <v>8.5937999999999999</v>
      </c>
      <c r="O1342" s="184">
        <v>10.273899999999999</v>
      </c>
      <c r="P1342" s="184">
        <v>10.2118</v>
      </c>
      <c r="Q1342" s="184">
        <v>10.0525</v>
      </c>
      <c r="R1342" s="184">
        <v>10.4298</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44347</v>
      </c>
      <c r="E1343" s="184">
        <v>39.803199999999997</v>
      </c>
      <c r="F1343" s="184">
        <v>11.2897</v>
      </c>
      <c r="G1343" s="184">
        <v>11.2897</v>
      </c>
      <c r="H1343" s="184">
        <v>10.7249</v>
      </c>
      <c r="I1343" s="184">
        <v>10.5687</v>
      </c>
      <c r="J1343" s="184">
        <v>7.2352999999999996</v>
      </c>
      <c r="K1343" s="184">
        <v>7.7237999999999998</v>
      </c>
      <c r="L1343" s="184">
        <v>3.3477000000000001</v>
      </c>
      <c r="M1343" s="184">
        <v>7.3855000000000004</v>
      </c>
      <c r="N1343" s="184">
        <v>8.0328999999999997</v>
      </c>
      <c r="O1343" s="184">
        <v>9.7209000000000003</v>
      </c>
      <c r="P1343" s="184">
        <v>9.3946000000000005</v>
      </c>
      <c r="Q1343" s="184">
        <v>8.1740999999999993</v>
      </c>
      <c r="R1343" s="184">
        <v>9.9335000000000004</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44347</v>
      </c>
      <c r="E1344" s="184">
        <v>58.307699999999997</v>
      </c>
      <c r="F1344" s="184">
        <v>-3.2959999999999998</v>
      </c>
      <c r="G1344" s="184">
        <v>-3.2959999999999998</v>
      </c>
      <c r="H1344" s="184">
        <v>0.9839</v>
      </c>
      <c r="I1344" s="184">
        <v>5.7493999999999996</v>
      </c>
      <c r="J1344" s="184">
        <v>4.4898999999999996</v>
      </c>
      <c r="K1344" s="184">
        <v>6.9950000000000001</v>
      </c>
      <c r="L1344" s="184">
        <v>1.4177</v>
      </c>
      <c r="M1344" s="184">
        <v>3.6009000000000002</v>
      </c>
      <c r="N1344" s="184">
        <v>4.3244999999999996</v>
      </c>
      <c r="O1344" s="184">
        <v>6.2413999999999996</v>
      </c>
      <c r="P1344" s="184">
        <v>6.5178000000000003</v>
      </c>
      <c r="Q1344" s="184">
        <v>7.8032000000000004</v>
      </c>
      <c r="R1344" s="184">
        <v>5.6043000000000003</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44347</v>
      </c>
      <c r="E1345" s="184">
        <v>62.714100000000002</v>
      </c>
      <c r="F1345" s="184">
        <v>-2.3081999999999998</v>
      </c>
      <c r="G1345" s="184">
        <v>-2.3081999999999998</v>
      </c>
      <c r="H1345" s="184">
        <v>1.9962</v>
      </c>
      <c r="I1345" s="184">
        <v>6.7603999999999997</v>
      </c>
      <c r="J1345" s="184">
        <v>5.5987</v>
      </c>
      <c r="K1345" s="184">
        <v>8.1999999999999993</v>
      </c>
      <c r="L1345" s="184">
        <v>2.4464000000000001</v>
      </c>
      <c r="M1345" s="184">
        <v>4.5949</v>
      </c>
      <c r="N1345" s="184">
        <v>5.3048000000000002</v>
      </c>
      <c r="O1345" s="184">
        <v>7.2016999999999998</v>
      </c>
      <c r="P1345" s="184">
        <v>7.4825999999999997</v>
      </c>
      <c r="Q1345" s="184">
        <v>7.7988999999999997</v>
      </c>
      <c r="R1345" s="184">
        <v>6.5518999999999998</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44347</v>
      </c>
      <c r="E1346" s="184">
        <v>31.145900000000001</v>
      </c>
      <c r="F1346" s="184">
        <v>0.66410000000000002</v>
      </c>
      <c r="G1346" s="184">
        <v>0.66410000000000002</v>
      </c>
      <c r="H1346" s="184">
        <v>4.8930999999999996</v>
      </c>
      <c r="I1346" s="184">
        <v>7.5387000000000004</v>
      </c>
      <c r="J1346" s="184">
        <v>11.478300000000001</v>
      </c>
      <c r="K1346" s="184">
        <v>11.2689</v>
      </c>
      <c r="L1346" s="184">
        <v>5.4438000000000004</v>
      </c>
      <c r="M1346" s="184">
        <v>7.7895000000000003</v>
      </c>
      <c r="N1346" s="184">
        <v>9.3168000000000006</v>
      </c>
      <c r="O1346" s="184">
        <v>3.2665999999999999</v>
      </c>
      <c r="P1346" s="184">
        <v>4.9926000000000004</v>
      </c>
      <c r="Q1346" s="184">
        <v>6.8350999999999997</v>
      </c>
      <c r="R1346" s="184">
        <v>1.4845999999999999</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44347</v>
      </c>
      <c r="E1347" s="184">
        <v>0.83730000000000004</v>
      </c>
      <c r="F1347" s="184">
        <v>0</v>
      </c>
      <c r="G1347" s="184">
        <v>0</v>
      </c>
      <c r="H1347" s="184">
        <v>0</v>
      </c>
      <c r="I1347" s="184">
        <v>0</v>
      </c>
      <c r="J1347" s="184">
        <v>0</v>
      </c>
      <c r="K1347" s="184">
        <v>0</v>
      </c>
      <c r="L1347" s="184">
        <v>0</v>
      </c>
      <c r="M1347" s="184">
        <v>0</v>
      </c>
      <c r="N1347" s="184">
        <v>0</v>
      </c>
      <c r="O1347" s="184"/>
      <c r="P1347" s="184"/>
      <c r="Q1347" s="184">
        <v>-23.114699999999999</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44347</v>
      </c>
      <c r="E1348" s="184">
        <v>28.662400000000002</v>
      </c>
      <c r="F1348" s="184">
        <v>-0.2122</v>
      </c>
      <c r="G1348" s="184">
        <v>-0.2122</v>
      </c>
      <c r="H1348" s="184">
        <v>3.9870999999999999</v>
      </c>
      <c r="I1348" s="184">
        <v>6.6204999999999998</v>
      </c>
      <c r="J1348" s="184">
        <v>10.569100000000001</v>
      </c>
      <c r="K1348" s="184">
        <v>10.279299999999999</v>
      </c>
      <c r="L1348" s="184">
        <v>4.3987999999999996</v>
      </c>
      <c r="M1348" s="184">
        <v>6.7123999999999997</v>
      </c>
      <c r="N1348" s="184">
        <v>8.2163000000000004</v>
      </c>
      <c r="O1348" s="184">
        <v>2.3125</v>
      </c>
      <c r="P1348" s="184">
        <v>4.0266000000000002</v>
      </c>
      <c r="Q1348" s="184">
        <v>5.8494000000000002</v>
      </c>
      <c r="R1348" s="184">
        <v>0.503</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44347</v>
      </c>
      <c r="E1349" s="184">
        <v>0.7853</v>
      </c>
      <c r="F1349" s="184">
        <v>0</v>
      </c>
      <c r="G1349" s="184">
        <v>0</v>
      </c>
      <c r="H1349" s="184">
        <v>0</v>
      </c>
      <c r="I1349" s="184">
        <v>0</v>
      </c>
      <c r="J1349" s="184">
        <v>0</v>
      </c>
      <c r="K1349" s="184">
        <v>0</v>
      </c>
      <c r="L1349" s="184">
        <v>0</v>
      </c>
      <c r="M1349" s="184">
        <v>0</v>
      </c>
      <c r="N1349" s="184">
        <v>0</v>
      </c>
      <c r="O1349" s="184"/>
      <c r="P1349" s="184"/>
      <c r="Q1349" s="184">
        <v>-23.116399999999999</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44347</v>
      </c>
      <c r="E1350" s="184">
        <v>10.3996</v>
      </c>
      <c r="F1350" s="184">
        <v>-8.0670999999999999</v>
      </c>
      <c r="G1350" s="184">
        <v>-8.0670999999999999</v>
      </c>
      <c r="H1350" s="184">
        <v>-0.85219999999999996</v>
      </c>
      <c r="I1350" s="184">
        <v>6.1314000000000002</v>
      </c>
      <c r="J1350" s="184">
        <v>7.7724000000000002</v>
      </c>
      <c r="K1350" s="184">
        <v>10.086399999999999</v>
      </c>
      <c r="L1350" s="184">
        <v>2.9049999999999998</v>
      </c>
      <c r="M1350" s="184"/>
      <c r="N1350" s="184"/>
      <c r="O1350" s="184"/>
      <c r="P1350" s="184"/>
      <c r="Q1350" s="184">
        <v>5.6314000000000002</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44347</v>
      </c>
      <c r="E1351" s="184">
        <v>10.362</v>
      </c>
      <c r="F1351" s="184">
        <v>-8.6826000000000008</v>
      </c>
      <c r="G1351" s="184">
        <v>-8.6826000000000008</v>
      </c>
      <c r="H1351" s="184">
        <v>-1.4086000000000001</v>
      </c>
      <c r="I1351" s="184">
        <v>5.6228999999999996</v>
      </c>
      <c r="J1351" s="184">
        <v>7.2484000000000002</v>
      </c>
      <c r="K1351" s="184">
        <v>9.6274999999999995</v>
      </c>
      <c r="L1351" s="184">
        <v>2.415</v>
      </c>
      <c r="M1351" s="184"/>
      <c r="N1351" s="184"/>
      <c r="O1351" s="184"/>
      <c r="P1351" s="184"/>
      <c r="Q1351" s="184">
        <v>5.1014999999999997</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44347</v>
      </c>
      <c r="E1354" s="184">
        <v>8.6699999999999999E-2</v>
      </c>
      <c r="F1354" s="184">
        <v>0</v>
      </c>
      <c r="G1354" s="184">
        <v>0</v>
      </c>
      <c r="H1354" s="184">
        <v>6.0210999999999997</v>
      </c>
      <c r="I1354" s="184">
        <v>9.0526</v>
      </c>
      <c r="J1354" s="184">
        <v>10.9655</v>
      </c>
      <c r="K1354" s="184">
        <v>11.0547</v>
      </c>
      <c r="L1354" s="184">
        <v>-39.931399999999996</v>
      </c>
      <c r="M1354" s="184">
        <v>-24.8568</v>
      </c>
      <c r="N1354" s="184">
        <v>-16.6236</v>
      </c>
      <c r="O1354" s="184"/>
      <c r="P1354" s="184"/>
      <c r="Q1354" s="184">
        <v>-11.611000000000001</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44347</v>
      </c>
      <c r="E1355" s="184">
        <v>8.3500000000000005E-2</v>
      </c>
      <c r="F1355" s="184">
        <v>14.5883</v>
      </c>
      <c r="G1355" s="184">
        <v>14.5883</v>
      </c>
      <c r="H1355" s="184">
        <v>12.519299999999999</v>
      </c>
      <c r="I1355" s="184">
        <v>9.4008000000000003</v>
      </c>
      <c r="J1355" s="184">
        <v>11.389799999999999</v>
      </c>
      <c r="K1355" s="184">
        <v>11.4909</v>
      </c>
      <c r="L1355" s="184">
        <v>-40.099499999999999</v>
      </c>
      <c r="M1355" s="184">
        <v>-24.9955</v>
      </c>
      <c r="N1355" s="184">
        <v>-16.8232</v>
      </c>
      <c r="O1355" s="184"/>
      <c r="P1355" s="184"/>
      <c r="Q1355" s="184">
        <v>-11.7163</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44347</v>
      </c>
      <c r="E1356" s="184">
        <v>14.783300000000001</v>
      </c>
      <c r="F1356" s="184">
        <v>-4.9359999999999999</v>
      </c>
      <c r="G1356" s="184">
        <v>-4.9359999999999999</v>
      </c>
      <c r="H1356" s="184">
        <v>-2.2915999999999999</v>
      </c>
      <c r="I1356" s="184">
        <v>4.6996000000000002</v>
      </c>
      <c r="J1356" s="184">
        <v>5.1596000000000002</v>
      </c>
      <c r="K1356" s="184">
        <v>6.9541000000000004</v>
      </c>
      <c r="L1356" s="184">
        <v>2.6002999999999998</v>
      </c>
      <c r="M1356" s="184">
        <v>5.8163</v>
      </c>
      <c r="N1356" s="184">
        <v>2.3180000000000001</v>
      </c>
      <c r="O1356" s="184">
        <v>4.1635999999999997</v>
      </c>
      <c r="P1356" s="184">
        <v>5.8667999999999996</v>
      </c>
      <c r="Q1356" s="184">
        <v>6.5378999999999996</v>
      </c>
      <c r="R1356" s="184">
        <v>2.6093000000000002</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44347</v>
      </c>
      <c r="E1357" s="184">
        <v>14.158099999999999</v>
      </c>
      <c r="F1357" s="184">
        <v>-5.6689999999999996</v>
      </c>
      <c r="G1357" s="184">
        <v>-5.6689999999999996</v>
      </c>
      <c r="H1357" s="184">
        <v>-2.9447000000000001</v>
      </c>
      <c r="I1357" s="184">
        <v>4.0575000000000001</v>
      </c>
      <c r="J1357" s="184">
        <v>4.5163000000000002</v>
      </c>
      <c r="K1357" s="184">
        <v>6.3158000000000003</v>
      </c>
      <c r="L1357" s="184">
        <v>1.9746999999999999</v>
      </c>
      <c r="M1357" s="184">
        <v>5.1924999999999999</v>
      </c>
      <c r="N1357" s="184">
        <v>1.7243999999999999</v>
      </c>
      <c r="O1357" s="184">
        <v>3.4765000000000001</v>
      </c>
      <c r="P1357" s="184">
        <v>5.1887999999999996</v>
      </c>
      <c r="Q1357" s="184">
        <v>5.7946999999999997</v>
      </c>
      <c r="R1357" s="184">
        <v>1.93</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-1.4469268292682935</v>
      </c>
      <c r="G1358" s="186">
        <v>-1.4469268292682935</v>
      </c>
      <c r="H1358" s="186">
        <v>4.9809951219512172</v>
      </c>
      <c r="I1358" s="186">
        <v>7.0842024390243896</v>
      </c>
      <c r="J1358" s="186">
        <v>7.3114731707317082</v>
      </c>
      <c r="K1358" s="186">
        <v>8.9076658536585374</v>
      </c>
      <c r="L1358" s="186">
        <v>0.25945121951219496</v>
      </c>
      <c r="M1358" s="186">
        <v>3.7593897435897441</v>
      </c>
      <c r="N1358" s="186">
        <v>4.4257512820512837</v>
      </c>
      <c r="O1358" s="186">
        <v>5.6016322580645168</v>
      </c>
      <c r="P1358" s="186">
        <v>6.4814290322580659</v>
      </c>
      <c r="Q1358" s="186">
        <v>2.6685219512195126</v>
      </c>
      <c r="R1358" s="186">
        <v>4.7437129032258056</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-2.3081999999999998</v>
      </c>
      <c r="G1359" s="186">
        <v>-2.3081999999999998</v>
      </c>
      <c r="H1359" s="186">
        <v>1.3211999999999999</v>
      </c>
      <c r="I1359" s="186">
        <v>6.1314000000000002</v>
      </c>
      <c r="J1359" s="186">
        <v>7.3071999999999999</v>
      </c>
      <c r="K1359" s="186">
        <v>8.8771000000000004</v>
      </c>
      <c r="L1359" s="186">
        <v>3.3477000000000001</v>
      </c>
      <c r="M1359" s="186">
        <v>5.7811000000000003</v>
      </c>
      <c r="N1359" s="186">
        <v>5.9550000000000001</v>
      </c>
      <c r="O1359" s="186">
        <v>6.2413999999999996</v>
      </c>
      <c r="P1359" s="186">
        <v>6.9366000000000003</v>
      </c>
      <c r="Q1359" s="186">
        <v>7.6393000000000004</v>
      </c>
      <c r="R1359" s="186">
        <v>5.6043000000000003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44347</v>
      </c>
      <c r="E1362" s="184">
        <v>99.162099999999995</v>
      </c>
      <c r="F1362" s="184">
        <v>-4.0965999999999996</v>
      </c>
      <c r="G1362" s="184">
        <v>-4.0965999999999996</v>
      </c>
      <c r="H1362" s="184">
        <v>1.236</v>
      </c>
      <c r="I1362" s="184">
        <v>6.8484999999999996</v>
      </c>
      <c r="J1362" s="184">
        <v>8.2009000000000007</v>
      </c>
      <c r="K1362" s="184">
        <v>12.9994</v>
      </c>
      <c r="L1362" s="184">
        <v>2.8452000000000002</v>
      </c>
      <c r="M1362" s="184">
        <v>6.3422999999999998</v>
      </c>
      <c r="N1362" s="184">
        <v>7.0622999999999996</v>
      </c>
      <c r="O1362" s="184">
        <v>9.7079000000000004</v>
      </c>
      <c r="P1362" s="184">
        <v>8.1654999999999998</v>
      </c>
      <c r="Q1362" s="184">
        <v>9.3649000000000004</v>
      </c>
      <c r="R1362" s="184">
        <v>9.3849999999999998</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44347</v>
      </c>
      <c r="E1363" s="184">
        <v>105.066</v>
      </c>
      <c r="F1363" s="184">
        <v>-3.7044999999999999</v>
      </c>
      <c r="G1363" s="184">
        <v>-3.7044999999999999</v>
      </c>
      <c r="H1363" s="184">
        <v>1.6333</v>
      </c>
      <c r="I1363" s="184">
        <v>7.2484999999999999</v>
      </c>
      <c r="J1363" s="184">
        <v>8.6029</v>
      </c>
      <c r="K1363" s="184">
        <v>13.4109</v>
      </c>
      <c r="L1363" s="184">
        <v>3.2675000000000001</v>
      </c>
      <c r="M1363" s="184">
        <v>6.7967000000000004</v>
      </c>
      <c r="N1363" s="184">
        <v>7.5381999999999998</v>
      </c>
      <c r="O1363" s="184">
        <v>10.4137</v>
      </c>
      <c r="P1363" s="184">
        <v>8.9135000000000009</v>
      </c>
      <c r="Q1363" s="184">
        <v>8.7446999999999999</v>
      </c>
      <c r="R1363" s="184">
        <v>10.0016</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44347</v>
      </c>
      <c r="E1364" s="184">
        <v>48.970300000000002</v>
      </c>
      <c r="F1364" s="184">
        <v>-8.0196000000000005</v>
      </c>
      <c r="G1364" s="184">
        <v>-8.0196000000000005</v>
      </c>
      <c r="H1364" s="184">
        <v>-5.0846999999999998</v>
      </c>
      <c r="I1364" s="184">
        <v>2.4405999999999999</v>
      </c>
      <c r="J1364" s="184">
        <v>6.2652000000000001</v>
      </c>
      <c r="K1364" s="184">
        <v>9.1907999999999994</v>
      </c>
      <c r="L1364" s="184">
        <v>3.0005999999999999</v>
      </c>
      <c r="M1364" s="184">
        <v>5.9206000000000003</v>
      </c>
      <c r="N1364" s="184">
        <v>5.6127000000000002</v>
      </c>
      <c r="O1364" s="184">
        <v>9.6176999999999992</v>
      </c>
      <c r="P1364" s="184">
        <v>8.7357999999999993</v>
      </c>
      <c r="Q1364" s="184">
        <v>8.7643000000000004</v>
      </c>
      <c r="R1364" s="184">
        <v>9.1481999999999992</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44347</v>
      </c>
      <c r="E1365" s="184">
        <v>45.734000000000002</v>
      </c>
      <c r="F1365" s="184">
        <v>-9.0914999999999999</v>
      </c>
      <c r="G1365" s="184">
        <v>-9.0914999999999999</v>
      </c>
      <c r="H1365" s="184">
        <v>-6.1494999999999997</v>
      </c>
      <c r="I1365" s="184">
        <v>1.3632</v>
      </c>
      <c r="J1365" s="184">
        <v>5.1508000000000003</v>
      </c>
      <c r="K1365" s="184">
        <v>8.0378000000000007</v>
      </c>
      <c r="L1365" s="184">
        <v>1.8572</v>
      </c>
      <c r="M1365" s="184">
        <v>4.7462999999999997</v>
      </c>
      <c r="N1365" s="184">
        <v>4.4298999999999999</v>
      </c>
      <c r="O1365" s="184">
        <v>8.4799000000000007</v>
      </c>
      <c r="P1365" s="184">
        <v>7.7111000000000001</v>
      </c>
      <c r="Q1365" s="184">
        <v>8.4648000000000003</v>
      </c>
      <c r="R1365" s="184">
        <v>7.9539999999999997</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44347</v>
      </c>
      <c r="E1366" s="184">
        <v>47.020099999999999</v>
      </c>
      <c r="F1366" s="184">
        <v>-5.8967000000000001</v>
      </c>
      <c r="G1366" s="184">
        <v>-5.8967000000000001</v>
      </c>
      <c r="H1366" s="184">
        <v>-3.3912</v>
      </c>
      <c r="I1366" s="184">
        <v>2.8252999999999999</v>
      </c>
      <c r="J1366" s="184">
        <v>6.2987000000000002</v>
      </c>
      <c r="K1366" s="184">
        <v>7.1837999999999997</v>
      </c>
      <c r="L1366" s="184">
        <v>1.6996</v>
      </c>
      <c r="M1366" s="184">
        <v>4.8917000000000002</v>
      </c>
      <c r="N1366" s="184">
        <v>4.782</v>
      </c>
      <c r="O1366" s="184">
        <v>7.5468000000000002</v>
      </c>
      <c r="P1366" s="184">
        <v>6.5022000000000002</v>
      </c>
      <c r="Q1366" s="184">
        <v>7.7526999999999999</v>
      </c>
      <c r="R1366" s="184">
        <v>7.2207999999999997</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44347</v>
      </c>
      <c r="E1367" s="184">
        <v>49.966700000000003</v>
      </c>
      <c r="F1367" s="184">
        <v>-5.0138999999999996</v>
      </c>
      <c r="G1367" s="184">
        <v>-5.0138999999999996</v>
      </c>
      <c r="H1367" s="184">
        <v>-2.5346000000000002</v>
      </c>
      <c r="I1367" s="184">
        <v>3.7046000000000001</v>
      </c>
      <c r="J1367" s="184">
        <v>7.2812999999999999</v>
      </c>
      <c r="K1367" s="184">
        <v>8.2538</v>
      </c>
      <c r="L1367" s="184">
        <v>2.6345000000000001</v>
      </c>
      <c r="M1367" s="184">
        <v>5.7381000000000002</v>
      </c>
      <c r="N1367" s="184">
        <v>5.5526999999999997</v>
      </c>
      <c r="O1367" s="184">
        <v>8.1625999999999994</v>
      </c>
      <c r="P1367" s="184">
        <v>7.1611000000000002</v>
      </c>
      <c r="Q1367" s="184">
        <v>7.8402000000000003</v>
      </c>
      <c r="R1367" s="184">
        <v>7.8813000000000004</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44347</v>
      </c>
      <c r="E1368" s="184">
        <v>34.701000000000001</v>
      </c>
      <c r="F1368" s="184">
        <v>-15.8971</v>
      </c>
      <c r="G1368" s="184">
        <v>-15.8971</v>
      </c>
      <c r="H1368" s="184">
        <v>-7.3975</v>
      </c>
      <c r="I1368" s="184">
        <v>0.79659999999999997</v>
      </c>
      <c r="J1368" s="184">
        <v>5.2553999999999998</v>
      </c>
      <c r="K1368" s="184">
        <v>8.8175000000000008</v>
      </c>
      <c r="L1368" s="184">
        <v>0.18779999999999999</v>
      </c>
      <c r="M1368" s="184">
        <v>4.3559999999999999</v>
      </c>
      <c r="N1368" s="184">
        <v>3.0672999999999999</v>
      </c>
      <c r="O1368" s="184">
        <v>8.2224000000000004</v>
      </c>
      <c r="P1368" s="184">
        <v>6.5378999999999996</v>
      </c>
      <c r="Q1368" s="184">
        <v>6.9625000000000004</v>
      </c>
      <c r="R1368" s="184">
        <v>6.9071999999999996</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44347</v>
      </c>
      <c r="E1369" s="184">
        <v>37.082299999999996</v>
      </c>
      <c r="F1369" s="184">
        <v>-15.0739</v>
      </c>
      <c r="G1369" s="184">
        <v>-15.0739</v>
      </c>
      <c r="H1369" s="184">
        <v>-6.5583999999999998</v>
      </c>
      <c r="I1369" s="184">
        <v>1.6321000000000001</v>
      </c>
      <c r="J1369" s="184">
        <v>6.0959000000000003</v>
      </c>
      <c r="K1369" s="184">
        <v>9.6750000000000007</v>
      </c>
      <c r="L1369" s="184">
        <v>1.0274000000000001</v>
      </c>
      <c r="M1369" s="184">
        <v>5.2228000000000003</v>
      </c>
      <c r="N1369" s="184">
        <v>3.9333999999999998</v>
      </c>
      <c r="O1369" s="184">
        <v>9.0974000000000004</v>
      </c>
      <c r="P1369" s="184">
        <v>7.3754</v>
      </c>
      <c r="Q1369" s="184">
        <v>7.6025999999999998</v>
      </c>
      <c r="R1369" s="184">
        <v>7.8014000000000001</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44347</v>
      </c>
      <c r="E1370" s="184">
        <v>31.244599999999998</v>
      </c>
      <c r="F1370" s="184">
        <v>-13.302899999999999</v>
      </c>
      <c r="G1370" s="184">
        <v>-13.302899999999999</v>
      </c>
      <c r="H1370" s="184">
        <v>-6.3673000000000002</v>
      </c>
      <c r="I1370" s="184">
        <v>1.6698999999999999</v>
      </c>
      <c r="J1370" s="184">
        <v>4.6002999999999998</v>
      </c>
      <c r="K1370" s="184">
        <v>9.6426999999999996</v>
      </c>
      <c r="L1370" s="184">
        <v>2.1267</v>
      </c>
      <c r="M1370" s="184">
        <v>5.3928000000000003</v>
      </c>
      <c r="N1370" s="184">
        <v>6.6184000000000003</v>
      </c>
      <c r="O1370" s="184">
        <v>9.2368000000000006</v>
      </c>
      <c r="P1370" s="184">
        <v>8.0848999999999993</v>
      </c>
      <c r="Q1370" s="184">
        <v>9.3148</v>
      </c>
      <c r="R1370" s="184">
        <v>9.1538000000000004</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44347</v>
      </c>
      <c r="E1371" s="184">
        <v>32.441099999999999</v>
      </c>
      <c r="F1371" s="184">
        <v>-12.6631</v>
      </c>
      <c r="G1371" s="184">
        <v>-12.6631</v>
      </c>
      <c r="H1371" s="184">
        <v>-5.7317999999999998</v>
      </c>
      <c r="I1371" s="184">
        <v>2.3085</v>
      </c>
      <c r="J1371" s="184">
        <v>5.2386999999999997</v>
      </c>
      <c r="K1371" s="184">
        <v>10.297499999999999</v>
      </c>
      <c r="L1371" s="184">
        <v>2.7696000000000001</v>
      </c>
      <c r="M1371" s="184">
        <v>6.0327999999999999</v>
      </c>
      <c r="N1371" s="184">
        <v>7.2538999999999998</v>
      </c>
      <c r="O1371" s="184">
        <v>9.8559000000000001</v>
      </c>
      <c r="P1371" s="184">
        <v>8.6902000000000008</v>
      </c>
      <c r="Q1371" s="184">
        <v>8.8903999999999996</v>
      </c>
      <c r="R1371" s="184">
        <v>9.7597000000000005</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44347</v>
      </c>
      <c r="E1372" s="184">
        <v>57.0625</v>
      </c>
      <c r="F1372" s="184">
        <v>-17.8413</v>
      </c>
      <c r="G1372" s="184">
        <v>-17.8413</v>
      </c>
      <c r="H1372" s="184">
        <v>-5.3857999999999997</v>
      </c>
      <c r="I1372" s="184">
        <v>1.8472</v>
      </c>
      <c r="J1372" s="184">
        <v>5.7789000000000001</v>
      </c>
      <c r="K1372" s="184">
        <v>9.4268999999999998</v>
      </c>
      <c r="L1372" s="184">
        <v>1.0333000000000001</v>
      </c>
      <c r="M1372" s="184">
        <v>5.6173999999999999</v>
      </c>
      <c r="N1372" s="184">
        <v>4.3925000000000001</v>
      </c>
      <c r="O1372" s="184">
        <v>10.0374</v>
      </c>
      <c r="P1372" s="184">
        <v>8.8916000000000004</v>
      </c>
      <c r="Q1372" s="184">
        <v>9.0137</v>
      </c>
      <c r="R1372" s="184">
        <v>9.1079000000000008</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44347</v>
      </c>
      <c r="E1373" s="184">
        <v>53.582099999999997</v>
      </c>
      <c r="F1373" s="184">
        <v>-18.477799999999998</v>
      </c>
      <c r="G1373" s="184">
        <v>-18.477799999999998</v>
      </c>
      <c r="H1373" s="184">
        <v>-6.0362</v>
      </c>
      <c r="I1373" s="184">
        <v>1.1975</v>
      </c>
      <c r="J1373" s="184">
        <v>5.1268000000000002</v>
      </c>
      <c r="K1373" s="184">
        <v>8.7233000000000001</v>
      </c>
      <c r="L1373" s="184">
        <v>0.37369999999999998</v>
      </c>
      <c r="M1373" s="184">
        <v>4.9452999999999996</v>
      </c>
      <c r="N1373" s="184">
        <v>3.7256</v>
      </c>
      <c r="O1373" s="184">
        <v>9.3454999999999995</v>
      </c>
      <c r="P1373" s="184">
        <v>8.0928000000000004</v>
      </c>
      <c r="Q1373" s="184">
        <v>8.3658999999999999</v>
      </c>
      <c r="R1373" s="184">
        <v>8.4276</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44347</v>
      </c>
      <c r="E1374" s="184">
        <v>50.041899999999998</v>
      </c>
      <c r="F1374" s="184">
        <v>-9.3047000000000004</v>
      </c>
      <c r="G1374" s="184">
        <v>-9.3047000000000004</v>
      </c>
      <c r="H1374" s="184">
        <v>-2.4371</v>
      </c>
      <c r="I1374" s="184">
        <v>0.84430000000000005</v>
      </c>
      <c r="J1374" s="184">
        <v>2.1332</v>
      </c>
      <c r="K1374" s="184">
        <v>5.5213999999999999</v>
      </c>
      <c r="L1374" s="184">
        <v>-0.19220000000000001</v>
      </c>
      <c r="M1374" s="184">
        <v>2.7414999999999998</v>
      </c>
      <c r="N1374" s="184">
        <v>3.9357000000000002</v>
      </c>
      <c r="O1374" s="184">
        <v>2.1286999999999998</v>
      </c>
      <c r="P1374" s="184">
        <v>3.1956000000000002</v>
      </c>
      <c r="Q1374" s="184">
        <v>6.3029000000000002</v>
      </c>
      <c r="R1374" s="184">
        <v>-0.62109999999999999</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44347</v>
      </c>
      <c r="E1375" s="184">
        <v>54.424500000000002</v>
      </c>
      <c r="F1375" s="184">
        <v>-8.3103999999999996</v>
      </c>
      <c r="G1375" s="184">
        <v>-8.3103999999999996</v>
      </c>
      <c r="H1375" s="184">
        <v>-1.4367000000000001</v>
      </c>
      <c r="I1375" s="184">
        <v>1.8455999999999999</v>
      </c>
      <c r="J1375" s="184">
        <v>3.1343999999999999</v>
      </c>
      <c r="K1375" s="184">
        <v>6.5372000000000003</v>
      </c>
      <c r="L1375" s="184">
        <v>0.80920000000000003</v>
      </c>
      <c r="M1375" s="184">
        <v>3.766</v>
      </c>
      <c r="N1375" s="184">
        <v>4.9805000000000001</v>
      </c>
      <c r="O1375" s="184">
        <v>3.1556000000000002</v>
      </c>
      <c r="P1375" s="184">
        <v>4.2328999999999999</v>
      </c>
      <c r="Q1375" s="184">
        <v>5.6784999999999997</v>
      </c>
      <c r="R1375" s="184">
        <v>0.37859999999999999</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44347</v>
      </c>
      <c r="E1376" s="184">
        <v>65.5839</v>
      </c>
      <c r="F1376" s="184">
        <v>3.1730999999999998</v>
      </c>
      <c r="G1376" s="184">
        <v>3.1730999999999998</v>
      </c>
      <c r="H1376" s="184">
        <v>0.75539999999999996</v>
      </c>
      <c r="I1376" s="184">
        <v>4.9386999999999999</v>
      </c>
      <c r="J1376" s="184">
        <v>8.2638999999999996</v>
      </c>
      <c r="K1376" s="184">
        <v>8.2399000000000004</v>
      </c>
      <c r="L1376" s="184">
        <v>2.3355999999999999</v>
      </c>
      <c r="M1376" s="184">
        <v>6.6235999999999997</v>
      </c>
      <c r="N1376" s="184">
        <v>5.9203000000000001</v>
      </c>
      <c r="O1376" s="184">
        <v>10.019</v>
      </c>
      <c r="P1376" s="184">
        <v>8.4030000000000005</v>
      </c>
      <c r="Q1376" s="184">
        <v>8.3802000000000003</v>
      </c>
      <c r="R1376" s="184">
        <v>9.6715</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44347</v>
      </c>
      <c r="E1377" s="184">
        <v>60.992600000000003</v>
      </c>
      <c r="F1377" s="184">
        <v>2.1747000000000001</v>
      </c>
      <c r="G1377" s="184">
        <v>2.1747000000000001</v>
      </c>
      <c r="H1377" s="184">
        <v>-0.25650000000000001</v>
      </c>
      <c r="I1377" s="184">
        <v>3.9127999999999998</v>
      </c>
      <c r="J1377" s="184">
        <v>7.2291999999999996</v>
      </c>
      <c r="K1377" s="184">
        <v>7.1315999999999997</v>
      </c>
      <c r="L1377" s="184">
        <v>1.2359</v>
      </c>
      <c r="M1377" s="184">
        <v>5.4976000000000003</v>
      </c>
      <c r="N1377" s="184">
        <v>4.7750000000000004</v>
      </c>
      <c r="O1377" s="184">
        <v>8.8958999999999993</v>
      </c>
      <c r="P1377" s="184">
        <v>7.3619000000000003</v>
      </c>
      <c r="Q1377" s="184">
        <v>8.7615999999999996</v>
      </c>
      <c r="R1377" s="184">
        <v>8.5048999999999992</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44347</v>
      </c>
      <c r="E1378" s="184">
        <v>57.373699999999999</v>
      </c>
      <c r="F1378" s="184">
        <v>-7.1421999999999999</v>
      </c>
      <c r="G1378" s="184">
        <v>-7.1421999999999999</v>
      </c>
      <c r="H1378" s="184">
        <v>-2.9339</v>
      </c>
      <c r="I1378" s="184">
        <v>3.0253999999999999</v>
      </c>
      <c r="J1378" s="184">
        <v>4.5259999999999998</v>
      </c>
      <c r="K1378" s="184">
        <v>7.0548000000000002</v>
      </c>
      <c r="L1378" s="184">
        <v>1.3322000000000001</v>
      </c>
      <c r="M1378" s="184">
        <v>3.6728999999999998</v>
      </c>
      <c r="N1378" s="184">
        <v>3.3997000000000002</v>
      </c>
      <c r="O1378" s="184">
        <v>8.0500000000000007</v>
      </c>
      <c r="P1378" s="184">
        <v>6.9551999999999996</v>
      </c>
      <c r="Q1378" s="184">
        <v>8.1501999999999999</v>
      </c>
      <c r="R1378" s="184">
        <v>7.1822999999999997</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44347</v>
      </c>
      <c r="E1379" s="184">
        <v>60.088299999999997</v>
      </c>
      <c r="F1379" s="184">
        <v>-6.9612999999999996</v>
      </c>
      <c r="G1379" s="184">
        <v>-6.9612999999999996</v>
      </c>
      <c r="H1379" s="184">
        <v>-2.7667000000000002</v>
      </c>
      <c r="I1379" s="184">
        <v>3.1930000000000001</v>
      </c>
      <c r="J1379" s="184">
        <v>4.694</v>
      </c>
      <c r="K1379" s="184">
        <v>7.2260999999999997</v>
      </c>
      <c r="L1379" s="184">
        <v>1.6448</v>
      </c>
      <c r="M1379" s="184">
        <v>4.1814999999999998</v>
      </c>
      <c r="N1379" s="184">
        <v>4.0205000000000002</v>
      </c>
      <c r="O1379" s="184">
        <v>8.7202000000000002</v>
      </c>
      <c r="P1379" s="184">
        <v>7.5410000000000004</v>
      </c>
      <c r="Q1379" s="184">
        <v>7.6740000000000004</v>
      </c>
      <c r="R1379" s="184">
        <v>7.8631000000000002</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44347</v>
      </c>
      <c r="E1380" s="184">
        <v>71.171800000000005</v>
      </c>
      <c r="F1380" s="184">
        <v>-20.956199999999999</v>
      </c>
      <c r="G1380" s="184">
        <v>-20.956199999999999</v>
      </c>
      <c r="H1380" s="184">
        <v>-12.796900000000001</v>
      </c>
      <c r="I1380" s="184">
        <v>-1.6254</v>
      </c>
      <c r="J1380" s="184">
        <v>3.2913999999999999</v>
      </c>
      <c r="K1380" s="184">
        <v>9.8369999999999997</v>
      </c>
      <c r="L1380" s="184">
        <v>0.17699999999999999</v>
      </c>
      <c r="M1380" s="184">
        <v>4.3887999999999998</v>
      </c>
      <c r="N1380" s="184">
        <v>3.714</v>
      </c>
      <c r="O1380" s="184">
        <v>9.2925000000000004</v>
      </c>
      <c r="P1380" s="184">
        <v>7.8826000000000001</v>
      </c>
      <c r="Q1380" s="184">
        <v>8.7517999999999994</v>
      </c>
      <c r="R1380" s="184">
        <v>8.0717999999999996</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44347</v>
      </c>
      <c r="E1381" s="184">
        <v>76.486199999999997</v>
      </c>
      <c r="F1381" s="184">
        <v>-19.8672</v>
      </c>
      <c r="G1381" s="184">
        <v>-19.8672</v>
      </c>
      <c r="H1381" s="184">
        <v>-11.692600000000001</v>
      </c>
      <c r="I1381" s="184">
        <v>-0.50439999999999996</v>
      </c>
      <c r="J1381" s="184">
        <v>4.3959000000000001</v>
      </c>
      <c r="K1381" s="184">
        <v>10.988899999999999</v>
      </c>
      <c r="L1381" s="184">
        <v>1.3560000000000001</v>
      </c>
      <c r="M1381" s="184">
        <v>5.548</v>
      </c>
      <c r="N1381" s="184">
        <v>4.7950999999999997</v>
      </c>
      <c r="O1381" s="184">
        <v>10.217599999999999</v>
      </c>
      <c r="P1381" s="184">
        <v>8.8021999999999991</v>
      </c>
      <c r="Q1381" s="184">
        <v>8.7068999999999992</v>
      </c>
      <c r="R1381" s="184">
        <v>9.0380000000000003</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44347</v>
      </c>
      <c r="E1382" s="184">
        <v>58.222299999999997</v>
      </c>
      <c r="F1382" s="184">
        <v>8.5527999999999995</v>
      </c>
      <c r="G1382" s="184">
        <v>8.5527999999999995</v>
      </c>
      <c r="H1382" s="184">
        <v>9.4206000000000003</v>
      </c>
      <c r="I1382" s="184">
        <v>11.026300000000001</v>
      </c>
      <c r="J1382" s="184">
        <v>6.9631999999999996</v>
      </c>
      <c r="K1382" s="184">
        <v>8.6713000000000005</v>
      </c>
      <c r="L1382" s="184">
        <v>3.7402000000000002</v>
      </c>
      <c r="M1382" s="184">
        <v>7.4976000000000003</v>
      </c>
      <c r="N1382" s="184">
        <v>8.0489999999999995</v>
      </c>
      <c r="O1382" s="184">
        <v>10.3782</v>
      </c>
      <c r="P1382" s="184">
        <v>9.5681999999999992</v>
      </c>
      <c r="Q1382" s="184">
        <v>8.9061000000000003</v>
      </c>
      <c r="R1382" s="184">
        <v>10.6683</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44347</v>
      </c>
      <c r="E1383" s="184">
        <v>55.455599999999997</v>
      </c>
      <c r="F1383" s="184">
        <v>7.8814000000000002</v>
      </c>
      <c r="G1383" s="184">
        <v>7.8814000000000002</v>
      </c>
      <c r="H1383" s="184">
        <v>8.7591000000000001</v>
      </c>
      <c r="I1383" s="184">
        <v>10.3651</v>
      </c>
      <c r="J1383" s="184">
        <v>6.2990000000000004</v>
      </c>
      <c r="K1383" s="184">
        <v>7.9973000000000001</v>
      </c>
      <c r="L1383" s="184">
        <v>3.0825</v>
      </c>
      <c r="M1383" s="184">
        <v>6.8258999999999999</v>
      </c>
      <c r="N1383" s="184">
        <v>7.3695000000000004</v>
      </c>
      <c r="O1383" s="184">
        <v>9.6452000000000009</v>
      </c>
      <c r="P1383" s="184">
        <v>8.7922999999999991</v>
      </c>
      <c r="Q1383" s="184">
        <v>7.8719999999999999</v>
      </c>
      <c r="R1383" s="184">
        <v>9.9905000000000008</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44347</v>
      </c>
      <c r="E1384" s="184">
        <v>70.376599999999996</v>
      </c>
      <c r="F1384" s="184">
        <v>-4.0613000000000001</v>
      </c>
      <c r="G1384" s="184">
        <v>-4.0613000000000001</v>
      </c>
      <c r="H1384" s="184">
        <v>2.2200000000000001E-2</v>
      </c>
      <c r="I1384" s="184">
        <v>3.2641</v>
      </c>
      <c r="J1384" s="184">
        <v>6.6795999999999998</v>
      </c>
      <c r="K1384" s="184">
        <v>10.227499999999999</v>
      </c>
      <c r="L1384" s="184">
        <v>1.8164</v>
      </c>
      <c r="M1384" s="184">
        <v>5.4950999999999999</v>
      </c>
      <c r="N1384" s="184">
        <v>7.0194000000000001</v>
      </c>
      <c r="O1384" s="184">
        <v>9.1438000000000006</v>
      </c>
      <c r="P1384" s="184">
        <v>8.2126999999999999</v>
      </c>
      <c r="Q1384" s="184">
        <v>8.7042000000000002</v>
      </c>
      <c r="R1384" s="184">
        <v>9.4138000000000002</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44347</v>
      </c>
      <c r="E1385" s="184">
        <v>65.558499999999995</v>
      </c>
      <c r="F1385" s="184">
        <v>-4.7491000000000003</v>
      </c>
      <c r="G1385" s="184">
        <v>-4.7491000000000003</v>
      </c>
      <c r="H1385" s="184">
        <v>-0.65210000000000001</v>
      </c>
      <c r="I1385" s="184">
        <v>2.5914999999999999</v>
      </c>
      <c r="J1385" s="184">
        <v>6.0003000000000002</v>
      </c>
      <c r="K1385" s="184">
        <v>9.4475999999999996</v>
      </c>
      <c r="L1385" s="184">
        <v>0.99450000000000005</v>
      </c>
      <c r="M1385" s="184">
        <v>4.6313000000000004</v>
      </c>
      <c r="N1385" s="184">
        <v>6.1360999999999999</v>
      </c>
      <c r="O1385" s="184">
        <v>8.1525999999999996</v>
      </c>
      <c r="P1385" s="184">
        <v>7.1337000000000002</v>
      </c>
      <c r="Q1385" s="184">
        <v>8.1123999999999992</v>
      </c>
      <c r="R1385" s="184">
        <v>8.4794</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44347</v>
      </c>
      <c r="E1386" s="184">
        <v>1.7412000000000001</v>
      </c>
      <c r="F1386" s="184">
        <v>11.190300000000001</v>
      </c>
      <c r="G1386" s="184">
        <v>11.190300000000001</v>
      </c>
      <c r="H1386" s="184">
        <v>11.1038</v>
      </c>
      <c r="I1386" s="184">
        <v>11.1275</v>
      </c>
      <c r="J1386" s="184">
        <v>11.1264</v>
      </c>
      <c r="K1386" s="184">
        <v>11.361800000000001</v>
      </c>
      <c r="L1386" s="184">
        <v>-39.691200000000002</v>
      </c>
      <c r="M1386" s="184">
        <v>-24.706800000000001</v>
      </c>
      <c r="N1386" s="184">
        <v>-16.5624</v>
      </c>
      <c r="O1386" s="184"/>
      <c r="P1386" s="184"/>
      <c r="Q1386" s="184">
        <v>-11.5558</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44347</v>
      </c>
      <c r="E1387" s="184">
        <v>1.6294</v>
      </c>
      <c r="F1387" s="184">
        <v>11.210800000000001</v>
      </c>
      <c r="G1387" s="184">
        <v>11.210800000000001</v>
      </c>
      <c r="H1387" s="184">
        <v>10.9032</v>
      </c>
      <c r="I1387" s="184">
        <v>11.087400000000001</v>
      </c>
      <c r="J1387" s="184">
        <v>11.1607</v>
      </c>
      <c r="K1387" s="184">
        <v>11.356299999999999</v>
      </c>
      <c r="L1387" s="184">
        <v>-40.019300000000001</v>
      </c>
      <c r="M1387" s="184">
        <v>-24.9377</v>
      </c>
      <c r="N1387" s="184">
        <v>-16.737400000000001</v>
      </c>
      <c r="O1387" s="184"/>
      <c r="P1387" s="184"/>
      <c r="Q1387" s="184">
        <v>-11.7037</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44347</v>
      </c>
      <c r="E1388" s="184">
        <v>54.628300000000003</v>
      </c>
      <c r="F1388" s="184">
        <v>-4.4749999999999996</v>
      </c>
      <c r="G1388" s="184">
        <v>-4.4749999999999996</v>
      </c>
      <c r="H1388" s="184">
        <v>0.66820000000000002</v>
      </c>
      <c r="I1388" s="184">
        <v>3.3641999999999999</v>
      </c>
      <c r="J1388" s="184">
        <v>3.8490000000000002</v>
      </c>
      <c r="K1388" s="184">
        <v>6.2061999999999999</v>
      </c>
      <c r="L1388" s="184">
        <v>1.6975</v>
      </c>
      <c r="M1388" s="184">
        <v>4.3689</v>
      </c>
      <c r="N1388" s="184">
        <v>4.5065</v>
      </c>
      <c r="O1388" s="184">
        <v>0.22020000000000001</v>
      </c>
      <c r="P1388" s="184">
        <v>3.4182000000000001</v>
      </c>
      <c r="Q1388" s="184">
        <v>5.7393999999999998</v>
      </c>
      <c r="R1388" s="184">
        <v>-0.64729999999999999</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44347</v>
      </c>
      <c r="E1389" s="184">
        <v>50.878900000000002</v>
      </c>
      <c r="F1389" s="184">
        <v>-4.9001999999999999</v>
      </c>
      <c r="G1389" s="184">
        <v>-4.9001999999999999</v>
      </c>
      <c r="H1389" s="184">
        <v>0.246</v>
      </c>
      <c r="I1389" s="184">
        <v>2.9445999999999999</v>
      </c>
      <c r="J1389" s="184">
        <v>3.4256000000000002</v>
      </c>
      <c r="K1389" s="184">
        <v>5.76</v>
      </c>
      <c r="L1389" s="184">
        <v>1.2358</v>
      </c>
      <c r="M1389" s="184">
        <v>3.8731</v>
      </c>
      <c r="N1389" s="184">
        <v>3.9784999999999999</v>
      </c>
      <c r="O1389" s="184">
        <v>-0.50800000000000001</v>
      </c>
      <c r="P1389" s="184">
        <v>2.6425999999999998</v>
      </c>
      <c r="Q1389" s="184">
        <v>7.3394000000000004</v>
      </c>
      <c r="R1389" s="184">
        <v>-1.3853</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-6.2722642857142841</v>
      </c>
      <c r="G1390" s="186">
        <v>-6.2722642857142841</v>
      </c>
      <c r="H1390" s="186">
        <v>-1.6022035714285718</v>
      </c>
      <c r="I1390" s="186">
        <v>3.7601142857142844</v>
      </c>
      <c r="J1390" s="186">
        <v>5.9667000000000003</v>
      </c>
      <c r="K1390" s="186">
        <v>8.9008678571428543</v>
      </c>
      <c r="L1390" s="186">
        <v>-1.2722142857142857</v>
      </c>
      <c r="M1390" s="186">
        <v>3.0525035714285713</v>
      </c>
      <c r="N1390" s="186">
        <v>3.6881750000000006</v>
      </c>
      <c r="O1390" s="186">
        <v>7.9705961538461549</v>
      </c>
      <c r="P1390" s="186">
        <v>7.2693884615384627</v>
      </c>
      <c r="Q1390" s="186">
        <v>6.6750571428571446</v>
      </c>
      <c r="R1390" s="186">
        <v>7.2829615384615387</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-6.4290000000000003</v>
      </c>
      <c r="G1391" s="186">
        <v>-6.4290000000000003</v>
      </c>
      <c r="H1391" s="186">
        <v>-2.4858500000000001</v>
      </c>
      <c r="I1391" s="186">
        <v>2.8849499999999999</v>
      </c>
      <c r="J1391" s="186">
        <v>5.8895999999999997</v>
      </c>
      <c r="K1391" s="186">
        <v>8.7704000000000004</v>
      </c>
      <c r="L1391" s="186">
        <v>1.5004</v>
      </c>
      <c r="M1391" s="186">
        <v>5.0840499999999995</v>
      </c>
      <c r="N1391" s="186">
        <v>4.7785000000000002</v>
      </c>
      <c r="O1391" s="186">
        <v>9.1205999999999996</v>
      </c>
      <c r="P1391" s="186">
        <v>7.7968500000000001</v>
      </c>
      <c r="Q1391" s="186">
        <v>8.2580500000000008</v>
      </c>
      <c r="R1391" s="186">
        <v>8.4535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44347</v>
      </c>
      <c r="E1394" s="184">
        <v>376.67</v>
      </c>
      <c r="F1394" s="184">
        <v>0.34899999999999998</v>
      </c>
      <c r="G1394" s="184">
        <v>0.34899999999999998</v>
      </c>
      <c r="H1394" s="184">
        <v>1.095</v>
      </c>
      <c r="I1394" s="184">
        <v>3.8458999999999999</v>
      </c>
      <c r="J1394" s="184">
        <v>5.8002000000000002</v>
      </c>
      <c r="K1394" s="184">
        <v>9.1196000000000002</v>
      </c>
      <c r="L1394" s="184">
        <v>26.136900000000001</v>
      </c>
      <c r="M1394" s="184">
        <v>43.624600000000001</v>
      </c>
      <c r="N1394" s="184">
        <v>80.8566</v>
      </c>
      <c r="O1394" s="184">
        <v>6.8841000000000001</v>
      </c>
      <c r="P1394" s="184">
        <v>11.3035</v>
      </c>
      <c r="Q1394" s="184">
        <v>21.452300000000001</v>
      </c>
      <c r="R1394" s="184">
        <v>13.9453</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44347</v>
      </c>
      <c r="E1395" s="184">
        <v>404.87</v>
      </c>
      <c r="F1395" s="184">
        <v>0.35449999999999998</v>
      </c>
      <c r="G1395" s="184">
        <v>0.35449999999999998</v>
      </c>
      <c r="H1395" s="184">
        <v>1.1088</v>
      </c>
      <c r="I1395" s="184">
        <v>3.8794</v>
      </c>
      <c r="J1395" s="184">
        <v>5.8871000000000002</v>
      </c>
      <c r="K1395" s="184">
        <v>9.3711000000000002</v>
      </c>
      <c r="L1395" s="184">
        <v>26.704000000000001</v>
      </c>
      <c r="M1395" s="184">
        <v>44.611899999999999</v>
      </c>
      <c r="N1395" s="184">
        <v>82.596000000000004</v>
      </c>
      <c r="O1395" s="184">
        <v>7.8560999999999996</v>
      </c>
      <c r="P1395" s="184">
        <v>12.3347</v>
      </c>
      <c r="Q1395" s="184">
        <v>15.551600000000001</v>
      </c>
      <c r="R1395" s="184">
        <v>15.000500000000001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44347</v>
      </c>
      <c r="E1396" s="184">
        <v>64.34</v>
      </c>
      <c r="F1396" s="184">
        <v>0.75160000000000005</v>
      </c>
      <c r="G1396" s="184">
        <v>0.75160000000000005</v>
      </c>
      <c r="H1396" s="184">
        <v>1.4347000000000001</v>
      </c>
      <c r="I1396" s="184">
        <v>3.6739000000000002</v>
      </c>
      <c r="J1396" s="184">
        <v>5.3890000000000002</v>
      </c>
      <c r="K1396" s="184">
        <v>8.9770000000000003</v>
      </c>
      <c r="L1396" s="184">
        <v>22.575700000000001</v>
      </c>
      <c r="M1396" s="184">
        <v>42.914299999999997</v>
      </c>
      <c r="N1396" s="184">
        <v>66.081599999999995</v>
      </c>
      <c r="O1396" s="184">
        <v>19.5473</v>
      </c>
      <c r="P1396" s="184">
        <v>20.378399999999999</v>
      </c>
      <c r="Q1396" s="184">
        <v>20.185700000000001</v>
      </c>
      <c r="R1396" s="184">
        <v>27.198899999999998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44347</v>
      </c>
      <c r="E1397" s="184">
        <v>58.04</v>
      </c>
      <c r="F1397" s="184">
        <v>0.72889999999999999</v>
      </c>
      <c r="G1397" s="184">
        <v>0.72889999999999999</v>
      </c>
      <c r="H1397" s="184">
        <v>1.3976</v>
      </c>
      <c r="I1397" s="184">
        <v>3.6244000000000001</v>
      </c>
      <c r="J1397" s="184">
        <v>5.2592999999999996</v>
      </c>
      <c r="K1397" s="184">
        <v>8.6077999999999992</v>
      </c>
      <c r="L1397" s="184">
        <v>21.753699999999998</v>
      </c>
      <c r="M1397" s="184">
        <v>41.457500000000003</v>
      </c>
      <c r="N1397" s="184">
        <v>63.816000000000003</v>
      </c>
      <c r="O1397" s="184">
        <v>17.998799999999999</v>
      </c>
      <c r="P1397" s="184">
        <v>18.912199999999999</v>
      </c>
      <c r="Q1397" s="184">
        <v>18.6416</v>
      </c>
      <c r="R1397" s="184">
        <v>25.478400000000001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44347</v>
      </c>
      <c r="E1398" s="184">
        <v>13.7</v>
      </c>
      <c r="F1398" s="184">
        <v>0.36630000000000001</v>
      </c>
      <c r="G1398" s="184">
        <v>0.36630000000000001</v>
      </c>
      <c r="H1398" s="184">
        <v>0.88370000000000004</v>
      </c>
      <c r="I1398" s="184">
        <v>3.3182999999999998</v>
      </c>
      <c r="J1398" s="184">
        <v>5.4657</v>
      </c>
      <c r="K1398" s="184">
        <v>9.2504000000000008</v>
      </c>
      <c r="L1398" s="184">
        <v>23.534700000000001</v>
      </c>
      <c r="M1398" s="184">
        <v>45.280999999999999</v>
      </c>
      <c r="N1398" s="184">
        <v>75.641000000000005</v>
      </c>
      <c r="O1398" s="184">
        <v>12.032</v>
      </c>
      <c r="P1398" s="184">
        <v>15.9293</v>
      </c>
      <c r="Q1398" s="184">
        <v>2.9964</v>
      </c>
      <c r="R1398" s="184">
        <v>22.462800000000001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44347</v>
      </c>
      <c r="E1399" s="184">
        <v>14.68</v>
      </c>
      <c r="F1399" s="184">
        <v>0.34179999999999999</v>
      </c>
      <c r="G1399" s="184">
        <v>0.34179999999999999</v>
      </c>
      <c r="H1399" s="184">
        <v>0.89349999999999996</v>
      </c>
      <c r="I1399" s="184">
        <v>3.3803000000000001</v>
      </c>
      <c r="J1399" s="184">
        <v>5.5355999999999996</v>
      </c>
      <c r="K1399" s="184">
        <v>9.5521999999999991</v>
      </c>
      <c r="L1399" s="184">
        <v>24.196300000000001</v>
      </c>
      <c r="M1399" s="184">
        <v>46.2151</v>
      </c>
      <c r="N1399" s="184">
        <v>77.080799999999996</v>
      </c>
      <c r="O1399" s="184">
        <v>13.039099999999999</v>
      </c>
      <c r="P1399" s="184">
        <v>16.9053</v>
      </c>
      <c r="Q1399" s="184">
        <v>8.4444999999999997</v>
      </c>
      <c r="R1399" s="184">
        <v>23.495200000000001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44347</v>
      </c>
      <c r="E1400" s="184">
        <v>49.557000000000002</v>
      </c>
      <c r="F1400" s="184">
        <v>0.68469999999999998</v>
      </c>
      <c r="G1400" s="184">
        <v>0.68469999999999998</v>
      </c>
      <c r="H1400" s="184">
        <v>0.87529999999999997</v>
      </c>
      <c r="I1400" s="184">
        <v>3.5089999999999999</v>
      </c>
      <c r="J1400" s="184">
        <v>4.4668999999999999</v>
      </c>
      <c r="K1400" s="184">
        <v>8.1629000000000005</v>
      </c>
      <c r="L1400" s="184">
        <v>30.0504</v>
      </c>
      <c r="M1400" s="184">
        <v>46.583599999999997</v>
      </c>
      <c r="N1400" s="184">
        <v>77.783000000000001</v>
      </c>
      <c r="O1400" s="184">
        <v>14.2699</v>
      </c>
      <c r="P1400" s="184">
        <v>14.516299999999999</v>
      </c>
      <c r="Q1400" s="184">
        <v>11.1892</v>
      </c>
      <c r="R1400" s="184">
        <v>23.0182</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44347</v>
      </c>
      <c r="E1401" s="184">
        <v>55.442999999999998</v>
      </c>
      <c r="F1401" s="184">
        <v>0.6956</v>
      </c>
      <c r="G1401" s="184">
        <v>0.6956</v>
      </c>
      <c r="H1401" s="184">
        <v>0.90090000000000003</v>
      </c>
      <c r="I1401" s="184">
        <v>3.5659999999999998</v>
      </c>
      <c r="J1401" s="184">
        <v>4.5956000000000001</v>
      </c>
      <c r="K1401" s="184">
        <v>8.5691000000000006</v>
      </c>
      <c r="L1401" s="184">
        <v>31.061599999999999</v>
      </c>
      <c r="M1401" s="184">
        <v>48.255200000000002</v>
      </c>
      <c r="N1401" s="184">
        <v>80.501999999999995</v>
      </c>
      <c r="O1401" s="184">
        <v>15.9734</v>
      </c>
      <c r="P1401" s="184">
        <v>16.264900000000001</v>
      </c>
      <c r="Q1401" s="184">
        <v>19.406300000000002</v>
      </c>
      <c r="R1401" s="184">
        <v>24.8171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44347</v>
      </c>
      <c r="E1402" s="184">
        <v>88.037000000000006</v>
      </c>
      <c r="F1402" s="184">
        <v>0.56889999999999996</v>
      </c>
      <c r="G1402" s="184">
        <v>0.56889999999999996</v>
      </c>
      <c r="H1402" s="184">
        <v>1.3573999999999999</v>
      </c>
      <c r="I1402" s="184">
        <v>3.8883000000000001</v>
      </c>
      <c r="J1402" s="184">
        <v>6.6894999999999998</v>
      </c>
      <c r="K1402" s="184">
        <v>9.9664999999999999</v>
      </c>
      <c r="L1402" s="184">
        <v>19.939800000000002</v>
      </c>
      <c r="M1402" s="184">
        <v>39.191099999999999</v>
      </c>
      <c r="N1402" s="184">
        <v>65.492400000000004</v>
      </c>
      <c r="O1402" s="184">
        <v>14.8492</v>
      </c>
      <c r="P1402" s="184">
        <v>18.0106</v>
      </c>
      <c r="Q1402" s="184">
        <v>19.124700000000001</v>
      </c>
      <c r="R1402" s="184">
        <v>23.638400000000001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44347</v>
      </c>
      <c r="E1403" s="184">
        <v>82.38</v>
      </c>
      <c r="F1403" s="184">
        <v>0.56030000000000002</v>
      </c>
      <c r="G1403" s="184">
        <v>0.56030000000000002</v>
      </c>
      <c r="H1403" s="184">
        <v>1.3384</v>
      </c>
      <c r="I1403" s="184">
        <v>3.8473000000000002</v>
      </c>
      <c r="J1403" s="184">
        <v>6.5994000000000002</v>
      </c>
      <c r="K1403" s="184">
        <v>9.6850000000000005</v>
      </c>
      <c r="L1403" s="184">
        <v>19.337700000000002</v>
      </c>
      <c r="M1403" s="184">
        <v>38.172800000000002</v>
      </c>
      <c r="N1403" s="184">
        <v>63.891399999999997</v>
      </c>
      <c r="O1403" s="184">
        <v>13.7987</v>
      </c>
      <c r="P1403" s="184">
        <v>16.9666</v>
      </c>
      <c r="Q1403" s="184">
        <v>15.5921</v>
      </c>
      <c r="R1403" s="184">
        <v>22.492899999999999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44347</v>
      </c>
      <c r="E1404" s="184">
        <v>46.695</v>
      </c>
      <c r="F1404" s="184">
        <v>0.36109999999999998</v>
      </c>
      <c r="G1404" s="184">
        <v>0.36109999999999998</v>
      </c>
      <c r="H1404" s="184">
        <v>-0.1817</v>
      </c>
      <c r="I1404" s="184">
        <v>3.8913000000000002</v>
      </c>
      <c r="J1404" s="184">
        <v>7.2117000000000004</v>
      </c>
      <c r="K1404" s="184">
        <v>9.4739000000000004</v>
      </c>
      <c r="L1404" s="184">
        <v>31.524100000000001</v>
      </c>
      <c r="M1404" s="184">
        <v>55.9619</v>
      </c>
      <c r="N1404" s="184">
        <v>90.304400000000001</v>
      </c>
      <c r="O1404" s="184">
        <v>15.8857</v>
      </c>
      <c r="P1404" s="184">
        <v>18.871700000000001</v>
      </c>
      <c r="Q1404" s="184">
        <v>21.315799999999999</v>
      </c>
      <c r="R1404" s="184">
        <v>27.361000000000001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44347</v>
      </c>
      <c r="E1405" s="184">
        <v>42.460999999999999</v>
      </c>
      <c r="F1405" s="184">
        <v>0.3498</v>
      </c>
      <c r="G1405" s="184">
        <v>0.3498</v>
      </c>
      <c r="H1405" s="184">
        <v>-0.2092</v>
      </c>
      <c r="I1405" s="184">
        <v>3.8344</v>
      </c>
      <c r="J1405" s="184">
        <v>7.0787000000000004</v>
      </c>
      <c r="K1405" s="184">
        <v>9.0785</v>
      </c>
      <c r="L1405" s="184">
        <v>30.588999999999999</v>
      </c>
      <c r="M1405" s="184">
        <v>54.325099999999999</v>
      </c>
      <c r="N1405" s="184">
        <v>87.507199999999997</v>
      </c>
      <c r="O1405" s="184">
        <v>14.1431</v>
      </c>
      <c r="P1405" s="184">
        <v>17.455400000000001</v>
      </c>
      <c r="Q1405" s="184">
        <v>11.3605</v>
      </c>
      <c r="R1405" s="184">
        <v>25.409800000000001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44347</v>
      </c>
      <c r="E1406" s="184">
        <v>1331.4491</v>
      </c>
      <c r="F1406" s="184">
        <v>0.4546</v>
      </c>
      <c r="G1406" s="184">
        <v>0.4546</v>
      </c>
      <c r="H1406" s="184">
        <v>0.95350000000000001</v>
      </c>
      <c r="I1406" s="184">
        <v>4.7622</v>
      </c>
      <c r="J1406" s="184">
        <v>6.1734999999999998</v>
      </c>
      <c r="K1406" s="184">
        <v>6.3832000000000004</v>
      </c>
      <c r="L1406" s="184">
        <v>22.991900000000001</v>
      </c>
      <c r="M1406" s="184">
        <v>44.747799999999998</v>
      </c>
      <c r="N1406" s="184">
        <v>77.028800000000004</v>
      </c>
      <c r="O1406" s="184">
        <v>10.7347</v>
      </c>
      <c r="P1406" s="184">
        <v>13.7035</v>
      </c>
      <c r="Q1406" s="184">
        <v>19.455400000000001</v>
      </c>
      <c r="R1406" s="184">
        <v>17.329699999999999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44347</v>
      </c>
      <c r="E1407" s="184">
        <v>1447.0207</v>
      </c>
      <c r="F1407" s="184">
        <v>0.46110000000000001</v>
      </c>
      <c r="G1407" s="184">
        <v>0.46110000000000001</v>
      </c>
      <c r="H1407" s="184">
        <v>0.96919999999999995</v>
      </c>
      <c r="I1407" s="184">
        <v>4.7946</v>
      </c>
      <c r="J1407" s="184">
        <v>6.2461000000000002</v>
      </c>
      <c r="K1407" s="184">
        <v>6.6066000000000003</v>
      </c>
      <c r="L1407" s="184">
        <v>23.5017</v>
      </c>
      <c r="M1407" s="184">
        <v>45.630600000000001</v>
      </c>
      <c r="N1407" s="184">
        <v>78.481999999999999</v>
      </c>
      <c r="O1407" s="184">
        <v>11.7256</v>
      </c>
      <c r="P1407" s="184">
        <v>14.782400000000001</v>
      </c>
      <c r="Q1407" s="184">
        <v>19.064</v>
      </c>
      <c r="R1407" s="184">
        <v>18.312100000000001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44347</v>
      </c>
      <c r="E1408" s="184">
        <v>79.691999999999993</v>
      </c>
      <c r="F1408" s="184">
        <v>0.74590000000000001</v>
      </c>
      <c r="G1408" s="184">
        <v>0.74590000000000001</v>
      </c>
      <c r="H1408" s="184">
        <v>0.36780000000000002</v>
      </c>
      <c r="I1408" s="184">
        <v>3.2721</v>
      </c>
      <c r="J1408" s="184">
        <v>6.2347999999999999</v>
      </c>
      <c r="K1408" s="184">
        <v>9.8048999999999999</v>
      </c>
      <c r="L1408" s="184">
        <v>28.3264</v>
      </c>
      <c r="M1408" s="184">
        <v>47.714599999999997</v>
      </c>
      <c r="N1408" s="184">
        <v>85.179500000000004</v>
      </c>
      <c r="O1408" s="184">
        <v>11.6936</v>
      </c>
      <c r="P1408" s="184">
        <v>15.736499999999999</v>
      </c>
      <c r="Q1408" s="184">
        <v>16.052</v>
      </c>
      <c r="R1408" s="184">
        <v>19.9925</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44347</v>
      </c>
      <c r="E1409" s="184">
        <v>85.35</v>
      </c>
      <c r="F1409" s="184">
        <v>0.752</v>
      </c>
      <c r="G1409" s="184">
        <v>0.752</v>
      </c>
      <c r="H1409" s="184">
        <v>0.37990000000000002</v>
      </c>
      <c r="I1409" s="184">
        <v>3.2993000000000001</v>
      </c>
      <c r="J1409" s="184">
        <v>6.2981999999999996</v>
      </c>
      <c r="K1409" s="184">
        <v>10.0084</v>
      </c>
      <c r="L1409" s="184">
        <v>28.779599999999999</v>
      </c>
      <c r="M1409" s="184">
        <v>48.465800000000002</v>
      </c>
      <c r="N1409" s="184">
        <v>86.459599999999995</v>
      </c>
      <c r="O1409" s="184">
        <v>12.571199999999999</v>
      </c>
      <c r="P1409" s="184">
        <v>16.748200000000001</v>
      </c>
      <c r="Q1409" s="184">
        <v>19.807099999999998</v>
      </c>
      <c r="R1409" s="184">
        <v>20.790800000000001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44347</v>
      </c>
      <c r="E1410" s="184">
        <v>139.13</v>
      </c>
      <c r="F1410" s="184">
        <v>0.52749999999999997</v>
      </c>
      <c r="G1410" s="184">
        <v>0.52749999999999997</v>
      </c>
      <c r="H1410" s="184">
        <v>1.7107000000000001</v>
      </c>
      <c r="I1410" s="184">
        <v>5.6577000000000002</v>
      </c>
      <c r="J1410" s="184">
        <v>8.4074000000000009</v>
      </c>
      <c r="K1410" s="184">
        <v>10.9047</v>
      </c>
      <c r="L1410" s="184">
        <v>31.180499999999999</v>
      </c>
      <c r="M1410" s="184">
        <v>50.769399999999997</v>
      </c>
      <c r="N1410" s="184">
        <v>94.914500000000004</v>
      </c>
      <c r="O1410" s="184">
        <v>11.6738</v>
      </c>
      <c r="P1410" s="184">
        <v>15.789199999999999</v>
      </c>
      <c r="Q1410" s="184">
        <v>17.1874</v>
      </c>
      <c r="R1410" s="184">
        <v>19.3842</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44347</v>
      </c>
      <c r="E1411" s="184">
        <v>150.29</v>
      </c>
      <c r="F1411" s="184">
        <v>0.54190000000000005</v>
      </c>
      <c r="G1411" s="184">
        <v>0.54190000000000005</v>
      </c>
      <c r="H1411" s="184">
        <v>1.7329000000000001</v>
      </c>
      <c r="I1411" s="184">
        <v>5.6966000000000001</v>
      </c>
      <c r="J1411" s="184">
        <v>8.4891000000000005</v>
      </c>
      <c r="K1411" s="184">
        <v>11.169499999999999</v>
      </c>
      <c r="L1411" s="184">
        <v>31.763999999999999</v>
      </c>
      <c r="M1411" s="184">
        <v>51.7774</v>
      </c>
      <c r="N1411" s="184">
        <v>96.688900000000004</v>
      </c>
      <c r="O1411" s="184">
        <v>12.760199999999999</v>
      </c>
      <c r="P1411" s="184">
        <v>16.9725</v>
      </c>
      <c r="Q1411" s="184">
        <v>19.267700000000001</v>
      </c>
      <c r="R1411" s="184">
        <v>20.4772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44347</v>
      </c>
      <c r="E1412" s="184">
        <v>14.99</v>
      </c>
      <c r="F1412" s="184">
        <v>0.73919999999999997</v>
      </c>
      <c r="G1412" s="184">
        <v>0.73919999999999997</v>
      </c>
      <c r="H1412" s="184">
        <v>0.87480000000000002</v>
      </c>
      <c r="I1412" s="184">
        <v>3.2368999999999999</v>
      </c>
      <c r="J1412" s="184">
        <v>5.1929999999999996</v>
      </c>
      <c r="K1412" s="184">
        <v>5.4890999999999996</v>
      </c>
      <c r="L1412" s="184">
        <v>22.3673</v>
      </c>
      <c r="M1412" s="184">
        <v>42.355200000000004</v>
      </c>
      <c r="N1412" s="184">
        <v>73.696399999999997</v>
      </c>
      <c r="O1412" s="184">
        <v>8.6951999999999998</v>
      </c>
      <c r="P1412" s="184"/>
      <c r="Q1412" s="184">
        <v>9.7573000000000008</v>
      </c>
      <c r="R1412" s="184">
        <v>18.8339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44347</v>
      </c>
      <c r="E1413" s="184">
        <v>16.13</v>
      </c>
      <c r="F1413" s="184">
        <v>0.74950000000000006</v>
      </c>
      <c r="G1413" s="184">
        <v>0.74950000000000006</v>
      </c>
      <c r="H1413" s="184">
        <v>0.87549999999999994</v>
      </c>
      <c r="I1413" s="184">
        <v>3.2650000000000001</v>
      </c>
      <c r="J1413" s="184">
        <v>5.2872000000000003</v>
      </c>
      <c r="K1413" s="184">
        <v>5.7012</v>
      </c>
      <c r="L1413" s="184">
        <v>22.848400000000002</v>
      </c>
      <c r="M1413" s="184">
        <v>43.250399999999999</v>
      </c>
      <c r="N1413" s="184">
        <v>75.1357</v>
      </c>
      <c r="O1413" s="184">
        <v>10.047000000000001</v>
      </c>
      <c r="P1413" s="184"/>
      <c r="Q1413" s="184">
        <v>11.623200000000001</v>
      </c>
      <c r="R1413" s="184">
        <v>19.923999999999999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44347</v>
      </c>
      <c r="E1414" s="184">
        <v>73.849999999999994</v>
      </c>
      <c r="F1414" s="184">
        <v>0.7641</v>
      </c>
      <c r="G1414" s="184">
        <v>0.7641</v>
      </c>
      <c r="H1414" s="184">
        <v>1.3170999999999999</v>
      </c>
      <c r="I1414" s="184">
        <v>5.1993999999999998</v>
      </c>
      <c r="J1414" s="184">
        <v>7.1532</v>
      </c>
      <c r="K1414" s="184">
        <v>7.1220999999999997</v>
      </c>
      <c r="L1414" s="184">
        <v>24.536300000000001</v>
      </c>
      <c r="M1414" s="184">
        <v>42.265500000000003</v>
      </c>
      <c r="N1414" s="184">
        <v>68.645799999999994</v>
      </c>
      <c r="O1414" s="184">
        <v>15.4846</v>
      </c>
      <c r="P1414" s="184">
        <v>16.675799999999999</v>
      </c>
      <c r="Q1414" s="184">
        <v>15.2051</v>
      </c>
      <c r="R1414" s="184">
        <v>22.831499999999998</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44347</v>
      </c>
      <c r="E1415" s="184">
        <v>84.03</v>
      </c>
      <c r="F1415" s="184">
        <v>0.76749999999999996</v>
      </c>
      <c r="G1415" s="184">
        <v>0.76749999999999996</v>
      </c>
      <c r="H1415" s="184">
        <v>1.3386</v>
      </c>
      <c r="I1415" s="184">
        <v>5.2480000000000002</v>
      </c>
      <c r="J1415" s="184">
        <v>7.2769000000000004</v>
      </c>
      <c r="K1415" s="184">
        <v>7.5377999999999998</v>
      </c>
      <c r="L1415" s="184">
        <v>25.511600000000001</v>
      </c>
      <c r="M1415" s="184">
        <v>43.9116</v>
      </c>
      <c r="N1415" s="184">
        <v>71.210300000000004</v>
      </c>
      <c r="O1415" s="184">
        <v>17.2562</v>
      </c>
      <c r="P1415" s="184">
        <v>18.576000000000001</v>
      </c>
      <c r="Q1415" s="184">
        <v>20.3704</v>
      </c>
      <c r="R1415" s="184">
        <v>24.6143</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44347</v>
      </c>
      <c r="E1416" s="184">
        <v>10.6013</v>
      </c>
      <c r="F1416" s="184">
        <v>0.26769999999999999</v>
      </c>
      <c r="G1416" s="184">
        <v>0.26769999999999999</v>
      </c>
      <c r="H1416" s="184">
        <v>1.2869999999999999</v>
      </c>
      <c r="I1416" s="184">
        <v>4.0537000000000001</v>
      </c>
      <c r="J1416" s="184">
        <v>5.4698000000000002</v>
      </c>
      <c r="K1416" s="184"/>
      <c r="L1416" s="184"/>
      <c r="M1416" s="184"/>
      <c r="N1416" s="184"/>
      <c r="O1416" s="184"/>
      <c r="P1416" s="184"/>
      <c r="Q1416" s="184">
        <v>6.0129999999999999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44347</v>
      </c>
      <c r="E1417" s="184">
        <v>10.5411</v>
      </c>
      <c r="F1417" s="184">
        <v>0.2492</v>
      </c>
      <c r="G1417" s="184">
        <v>0.2492</v>
      </c>
      <c r="H1417" s="184">
        <v>1.2427999999999999</v>
      </c>
      <c r="I1417" s="184">
        <v>3.9628000000000001</v>
      </c>
      <c r="J1417" s="184">
        <v>5.2647000000000004</v>
      </c>
      <c r="K1417" s="184"/>
      <c r="L1417" s="184"/>
      <c r="M1417" s="184"/>
      <c r="N1417" s="184"/>
      <c r="O1417" s="184"/>
      <c r="P1417" s="184"/>
      <c r="Q1417" s="184">
        <v>5.4109999999999996</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44347</v>
      </c>
      <c r="E1418" s="184">
        <v>61.456000000000003</v>
      </c>
      <c r="F1418" s="184">
        <v>0.43640000000000001</v>
      </c>
      <c r="G1418" s="184">
        <v>0.43640000000000001</v>
      </c>
      <c r="H1418" s="184">
        <v>1.3908</v>
      </c>
      <c r="I1418" s="184">
        <v>4.29</v>
      </c>
      <c r="J1418" s="184">
        <v>6.0994999999999999</v>
      </c>
      <c r="K1418" s="184">
        <v>9.2979000000000003</v>
      </c>
      <c r="L1418" s="184">
        <v>30.2807</v>
      </c>
      <c r="M1418" s="184">
        <v>53.624600000000001</v>
      </c>
      <c r="N1418" s="184">
        <v>88.318899999999999</v>
      </c>
      <c r="O1418" s="184">
        <v>15.500999999999999</v>
      </c>
      <c r="P1418" s="184">
        <v>17.4712</v>
      </c>
      <c r="Q1418" s="184">
        <v>13.66</v>
      </c>
      <c r="R1418" s="184">
        <v>25.163599999999999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44347</v>
      </c>
      <c r="E1419" s="184">
        <v>67.819999999999993</v>
      </c>
      <c r="F1419" s="184">
        <v>0.44729999999999998</v>
      </c>
      <c r="G1419" s="184">
        <v>0.44729999999999998</v>
      </c>
      <c r="H1419" s="184">
        <v>1.4160999999999999</v>
      </c>
      <c r="I1419" s="184">
        <v>4.3417000000000003</v>
      </c>
      <c r="J1419" s="184">
        <v>6.2144000000000004</v>
      </c>
      <c r="K1419" s="184">
        <v>9.6630000000000003</v>
      </c>
      <c r="L1419" s="184">
        <v>31.121600000000001</v>
      </c>
      <c r="M1419" s="184">
        <v>55.073900000000002</v>
      </c>
      <c r="N1419" s="184">
        <v>90.719899999999996</v>
      </c>
      <c r="O1419" s="184">
        <v>16.939900000000002</v>
      </c>
      <c r="P1419" s="184">
        <v>18.9986</v>
      </c>
      <c r="Q1419" s="184">
        <v>20.7073</v>
      </c>
      <c r="R1419" s="184">
        <v>26.7517</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44347</v>
      </c>
      <c r="E1420" s="184">
        <v>198.48</v>
      </c>
      <c r="F1420" s="184">
        <v>0.45550000000000002</v>
      </c>
      <c r="G1420" s="184">
        <v>0.45550000000000002</v>
      </c>
      <c r="H1420" s="184">
        <v>0.26769999999999999</v>
      </c>
      <c r="I1420" s="184">
        <v>3.1600999999999999</v>
      </c>
      <c r="J1420" s="184">
        <v>4.0143000000000004</v>
      </c>
      <c r="K1420" s="184">
        <v>8.2992000000000008</v>
      </c>
      <c r="L1420" s="184">
        <v>21.804200000000002</v>
      </c>
      <c r="M1420" s="184">
        <v>40.268599999999999</v>
      </c>
      <c r="N1420" s="184">
        <v>67.847800000000007</v>
      </c>
      <c r="O1420" s="184">
        <v>10.1286</v>
      </c>
      <c r="P1420" s="184">
        <v>17.2759</v>
      </c>
      <c r="Q1420" s="184">
        <v>19.971699999999998</v>
      </c>
      <c r="R1420" s="184">
        <v>18.6465</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44347</v>
      </c>
      <c r="E1421" s="184">
        <v>183.72</v>
      </c>
      <c r="F1421" s="184">
        <v>0.44829999999999998</v>
      </c>
      <c r="G1421" s="184">
        <v>0.44829999999999998</v>
      </c>
      <c r="H1421" s="184">
        <v>0.2455</v>
      </c>
      <c r="I1421" s="184">
        <v>3.1150000000000002</v>
      </c>
      <c r="J1421" s="184">
        <v>3.9140000000000001</v>
      </c>
      <c r="K1421" s="184">
        <v>7.9817</v>
      </c>
      <c r="L1421" s="184">
        <v>21.115400000000001</v>
      </c>
      <c r="M1421" s="184">
        <v>39.107999999999997</v>
      </c>
      <c r="N1421" s="184">
        <v>65.962100000000007</v>
      </c>
      <c r="O1421" s="184">
        <v>8.8983000000000008</v>
      </c>
      <c r="P1421" s="184">
        <v>16.086600000000001</v>
      </c>
      <c r="Q1421" s="184">
        <v>18.894500000000001</v>
      </c>
      <c r="R1421" s="184">
        <v>17.267499999999998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44347</v>
      </c>
      <c r="E1422" s="184">
        <v>15.767799999999999</v>
      </c>
      <c r="F1422" s="184">
        <v>0.41970000000000002</v>
      </c>
      <c r="G1422" s="184">
        <v>0.41970000000000002</v>
      </c>
      <c r="H1422" s="184">
        <v>0.93010000000000004</v>
      </c>
      <c r="I1422" s="184">
        <v>3.7873999999999999</v>
      </c>
      <c r="J1422" s="184">
        <v>7.3669000000000002</v>
      </c>
      <c r="K1422" s="184">
        <v>13.1736</v>
      </c>
      <c r="L1422" s="184">
        <v>36.896999999999998</v>
      </c>
      <c r="M1422" s="184">
        <v>52.422499999999999</v>
      </c>
      <c r="N1422" s="184">
        <v>78.724599999999995</v>
      </c>
      <c r="O1422" s="184">
        <v>16.9316</v>
      </c>
      <c r="P1422" s="184"/>
      <c r="Q1422" s="184">
        <v>14.634399999999999</v>
      </c>
      <c r="R1422" s="184">
        <v>27.413900000000002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44347</v>
      </c>
      <c r="E1423" s="184">
        <v>14.870200000000001</v>
      </c>
      <c r="F1423" s="184">
        <v>0.40649999999999997</v>
      </c>
      <c r="G1423" s="184">
        <v>0.40649999999999997</v>
      </c>
      <c r="H1423" s="184">
        <v>0.89839999999999998</v>
      </c>
      <c r="I1423" s="184">
        <v>3.7219000000000002</v>
      </c>
      <c r="J1423" s="184">
        <v>7.2198000000000002</v>
      </c>
      <c r="K1423" s="184">
        <v>12.7051</v>
      </c>
      <c r="L1423" s="184">
        <v>35.794699999999999</v>
      </c>
      <c r="M1423" s="184">
        <v>50.608699999999999</v>
      </c>
      <c r="N1423" s="184">
        <v>75.824700000000007</v>
      </c>
      <c r="O1423" s="184">
        <v>14.9438</v>
      </c>
      <c r="P1423" s="184"/>
      <c r="Q1423" s="184">
        <v>12.637</v>
      </c>
      <c r="R1423" s="184">
        <v>25.388400000000001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44347</v>
      </c>
      <c r="E1424" s="184">
        <v>18.233000000000001</v>
      </c>
      <c r="F1424" s="184">
        <v>0.1043</v>
      </c>
      <c r="G1424" s="184">
        <v>0.1043</v>
      </c>
      <c r="H1424" s="184">
        <v>0.66810000000000003</v>
      </c>
      <c r="I1424" s="184">
        <v>4.3078000000000003</v>
      </c>
      <c r="J1424" s="184">
        <v>6.8381999999999996</v>
      </c>
      <c r="K1424" s="184">
        <v>11.333</v>
      </c>
      <c r="L1424" s="184">
        <v>35.2898</v>
      </c>
      <c r="M1424" s="184">
        <v>58.754899999999999</v>
      </c>
      <c r="N1424" s="184">
        <v>100.07680000000001</v>
      </c>
      <c r="O1424" s="184"/>
      <c r="P1424" s="184"/>
      <c r="Q1424" s="184">
        <v>38.575499999999998</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44347</v>
      </c>
      <c r="E1425" s="184">
        <v>17.696999999999999</v>
      </c>
      <c r="F1425" s="184">
        <v>9.6199999999999994E-2</v>
      </c>
      <c r="G1425" s="184">
        <v>9.6199999999999994E-2</v>
      </c>
      <c r="H1425" s="184">
        <v>0.64259999999999995</v>
      </c>
      <c r="I1425" s="184">
        <v>4.2533000000000003</v>
      </c>
      <c r="J1425" s="184">
        <v>6.7176999999999998</v>
      </c>
      <c r="K1425" s="184">
        <v>10.911300000000001</v>
      </c>
      <c r="L1425" s="184">
        <v>34.251300000000001</v>
      </c>
      <c r="M1425" s="184">
        <v>56.957900000000002</v>
      </c>
      <c r="N1425" s="184">
        <v>97.005499999999998</v>
      </c>
      <c r="O1425" s="184"/>
      <c r="P1425" s="184"/>
      <c r="Q1425" s="184">
        <v>36.347700000000003</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44347</v>
      </c>
      <c r="E1426" s="184">
        <v>37.425800000000002</v>
      </c>
      <c r="F1426" s="184">
        <v>0.77849999999999997</v>
      </c>
      <c r="G1426" s="184">
        <v>0.77849999999999997</v>
      </c>
      <c r="H1426" s="184">
        <v>0.97829999999999995</v>
      </c>
      <c r="I1426" s="184">
        <v>4.6931000000000003</v>
      </c>
      <c r="J1426" s="184">
        <v>5.2126000000000001</v>
      </c>
      <c r="K1426" s="184">
        <v>6.1345000000000001</v>
      </c>
      <c r="L1426" s="184">
        <v>22.716799999999999</v>
      </c>
      <c r="M1426" s="184">
        <v>41.217700000000001</v>
      </c>
      <c r="N1426" s="184">
        <v>73.639799999999994</v>
      </c>
      <c r="O1426" s="184">
        <v>11.165699999999999</v>
      </c>
      <c r="P1426" s="184">
        <v>12.8508</v>
      </c>
      <c r="Q1426" s="184">
        <v>19.910399999999999</v>
      </c>
      <c r="R1426" s="184">
        <v>18.079999999999998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44347</v>
      </c>
      <c r="E1427" s="184">
        <v>34.196300000000001</v>
      </c>
      <c r="F1427" s="184">
        <v>0.76849999999999996</v>
      </c>
      <c r="G1427" s="184">
        <v>0.76849999999999996</v>
      </c>
      <c r="H1427" s="184">
        <v>0.95499999999999996</v>
      </c>
      <c r="I1427" s="184">
        <v>4.6445999999999996</v>
      </c>
      <c r="J1427" s="184">
        <v>5.1003999999999996</v>
      </c>
      <c r="K1427" s="184">
        <v>5.7903000000000002</v>
      </c>
      <c r="L1427" s="184">
        <v>21.905000000000001</v>
      </c>
      <c r="M1427" s="184">
        <v>39.830100000000002</v>
      </c>
      <c r="N1427" s="184">
        <v>71.391099999999994</v>
      </c>
      <c r="O1427" s="184">
        <v>9.8108000000000004</v>
      </c>
      <c r="P1427" s="184">
        <v>11.448600000000001</v>
      </c>
      <c r="Q1427" s="184">
        <v>18.430900000000001</v>
      </c>
      <c r="R1427" s="184">
        <v>16.6555</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44347</v>
      </c>
      <c r="E1428" s="184">
        <v>1678.375</v>
      </c>
      <c r="F1428" s="184">
        <v>0.44879999999999998</v>
      </c>
      <c r="G1428" s="184">
        <v>0.44879999999999998</v>
      </c>
      <c r="H1428" s="184">
        <v>0.86529999999999996</v>
      </c>
      <c r="I1428" s="184">
        <v>3.9422999999999999</v>
      </c>
      <c r="J1428" s="184">
        <v>6.4165000000000001</v>
      </c>
      <c r="K1428" s="184">
        <v>7.7873999999999999</v>
      </c>
      <c r="L1428" s="184">
        <v>27.298100000000002</v>
      </c>
      <c r="M1428" s="184">
        <v>45.380200000000002</v>
      </c>
      <c r="N1428" s="184">
        <v>84.046000000000006</v>
      </c>
      <c r="O1428" s="184">
        <v>14.670299999999999</v>
      </c>
      <c r="P1428" s="184">
        <v>16.4054</v>
      </c>
      <c r="Q1428" s="184">
        <v>22.0946</v>
      </c>
      <c r="R1428" s="184">
        <v>21.370899999999999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44347</v>
      </c>
      <c r="E1429" s="184">
        <v>1779.1985999999999</v>
      </c>
      <c r="F1429" s="184">
        <v>0.45450000000000002</v>
      </c>
      <c r="G1429" s="184">
        <v>0.45450000000000002</v>
      </c>
      <c r="H1429" s="184">
        <v>0.87980000000000003</v>
      </c>
      <c r="I1429" s="184">
        <v>3.9731999999999998</v>
      </c>
      <c r="J1429" s="184">
        <v>6.4817</v>
      </c>
      <c r="K1429" s="184">
        <v>7.9962999999999997</v>
      </c>
      <c r="L1429" s="184">
        <v>27.766100000000002</v>
      </c>
      <c r="M1429" s="184">
        <v>46.172899999999998</v>
      </c>
      <c r="N1429" s="184">
        <v>85.361400000000003</v>
      </c>
      <c r="O1429" s="184">
        <v>15.426500000000001</v>
      </c>
      <c r="P1429" s="184">
        <v>17.229600000000001</v>
      </c>
      <c r="Q1429" s="184">
        <v>16.130299999999998</v>
      </c>
      <c r="R1429" s="184">
        <v>22.189599999999999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44347</v>
      </c>
      <c r="E1430" s="184">
        <v>37.96</v>
      </c>
      <c r="F1430" s="184">
        <v>0.503</v>
      </c>
      <c r="G1430" s="184">
        <v>0.503</v>
      </c>
      <c r="H1430" s="184">
        <v>1.0919000000000001</v>
      </c>
      <c r="I1430" s="184">
        <v>4.3716999999999997</v>
      </c>
      <c r="J1430" s="184">
        <v>6.6891999999999996</v>
      </c>
      <c r="K1430" s="184">
        <v>13.4489</v>
      </c>
      <c r="L1430" s="184">
        <v>37.835900000000002</v>
      </c>
      <c r="M1430" s="184">
        <v>66.491200000000006</v>
      </c>
      <c r="N1430" s="184">
        <v>113.01909999999999</v>
      </c>
      <c r="O1430" s="184">
        <v>22.299900000000001</v>
      </c>
      <c r="P1430" s="184">
        <v>20.441600000000001</v>
      </c>
      <c r="Q1430" s="184">
        <v>19.4697</v>
      </c>
      <c r="R1430" s="184">
        <v>39.638300000000001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44347</v>
      </c>
      <c r="E1431" s="184">
        <v>34.79</v>
      </c>
      <c r="F1431" s="184">
        <v>0.49099999999999999</v>
      </c>
      <c r="G1431" s="184">
        <v>0.49099999999999999</v>
      </c>
      <c r="H1431" s="184">
        <v>1.0456000000000001</v>
      </c>
      <c r="I1431" s="184">
        <v>4.2866</v>
      </c>
      <c r="J1431" s="184">
        <v>6.4890999999999996</v>
      </c>
      <c r="K1431" s="184">
        <v>12.8812</v>
      </c>
      <c r="L1431" s="184">
        <v>36.484900000000003</v>
      </c>
      <c r="M1431" s="184">
        <v>64.103800000000007</v>
      </c>
      <c r="N1431" s="184">
        <v>109.0745</v>
      </c>
      <c r="O1431" s="184">
        <v>20.2654</v>
      </c>
      <c r="P1431" s="184">
        <v>18.6309</v>
      </c>
      <c r="Q1431" s="184">
        <v>18.0884</v>
      </c>
      <c r="R1431" s="184">
        <v>37.221800000000002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44347</v>
      </c>
      <c r="E1432" s="184">
        <v>15.26</v>
      </c>
      <c r="F1432" s="184">
        <v>0.65959999999999996</v>
      </c>
      <c r="G1432" s="184">
        <v>0.65959999999999996</v>
      </c>
      <c r="H1432" s="184">
        <v>1.8011999999999999</v>
      </c>
      <c r="I1432" s="184">
        <v>4.5922000000000001</v>
      </c>
      <c r="J1432" s="184">
        <v>8.0737000000000005</v>
      </c>
      <c r="K1432" s="184">
        <v>10.101000000000001</v>
      </c>
      <c r="L1432" s="184">
        <v>29.541599999999999</v>
      </c>
      <c r="M1432" s="184">
        <v>50.493099999999998</v>
      </c>
      <c r="N1432" s="184">
        <v>78.688500000000005</v>
      </c>
      <c r="O1432" s="184"/>
      <c r="P1432" s="184"/>
      <c r="Q1432" s="184">
        <v>34.691000000000003</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44347</v>
      </c>
      <c r="E1433" s="184">
        <v>14.84</v>
      </c>
      <c r="F1433" s="184">
        <v>0.6784</v>
      </c>
      <c r="G1433" s="184">
        <v>0.6784</v>
      </c>
      <c r="H1433" s="184">
        <v>1.7833000000000001</v>
      </c>
      <c r="I1433" s="184">
        <v>4.5069999999999997</v>
      </c>
      <c r="J1433" s="184">
        <v>7.9272999999999998</v>
      </c>
      <c r="K1433" s="184">
        <v>9.6012000000000004</v>
      </c>
      <c r="L1433" s="184">
        <v>28.373699999999999</v>
      </c>
      <c r="M1433" s="184">
        <v>48.2517</v>
      </c>
      <c r="N1433" s="184">
        <v>75.206599999999995</v>
      </c>
      <c r="O1433" s="184"/>
      <c r="P1433" s="184"/>
      <c r="Q1433" s="184">
        <v>32.068100000000001</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44347</v>
      </c>
      <c r="E1434" s="184">
        <v>100.8531</v>
      </c>
      <c r="F1434" s="184">
        <v>0.43</v>
      </c>
      <c r="G1434" s="184">
        <v>0.43</v>
      </c>
      <c r="H1434" s="184">
        <v>0.51370000000000005</v>
      </c>
      <c r="I1434" s="184">
        <v>2.5769000000000002</v>
      </c>
      <c r="J1434" s="184">
        <v>11.328900000000001</v>
      </c>
      <c r="K1434" s="184">
        <v>25.811</v>
      </c>
      <c r="L1434" s="184">
        <v>44.236400000000003</v>
      </c>
      <c r="M1434" s="184">
        <v>66.992500000000007</v>
      </c>
      <c r="N1434" s="184">
        <v>95.132599999999996</v>
      </c>
      <c r="O1434" s="184">
        <v>21.094200000000001</v>
      </c>
      <c r="P1434" s="184">
        <v>17.222100000000001</v>
      </c>
      <c r="Q1434" s="184">
        <v>12.0761</v>
      </c>
      <c r="R1434" s="184">
        <v>34.230699999999999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44347</v>
      </c>
      <c r="E1435" s="184">
        <v>105.8356</v>
      </c>
      <c r="F1435" s="184">
        <v>0.44769999999999999</v>
      </c>
      <c r="G1435" s="184">
        <v>0.44769999999999999</v>
      </c>
      <c r="H1435" s="184">
        <v>0.56720000000000004</v>
      </c>
      <c r="I1435" s="184">
        <v>2.7010000000000001</v>
      </c>
      <c r="J1435" s="184">
        <v>11.7409</v>
      </c>
      <c r="K1435" s="184">
        <v>26.748899999999999</v>
      </c>
      <c r="L1435" s="184">
        <v>45.732700000000001</v>
      </c>
      <c r="M1435" s="184">
        <v>69.403099999999995</v>
      </c>
      <c r="N1435" s="184">
        <v>98.865499999999997</v>
      </c>
      <c r="O1435" s="184">
        <v>22.7515</v>
      </c>
      <c r="P1435" s="184">
        <v>18.231000000000002</v>
      </c>
      <c r="Q1435" s="184">
        <v>15.915900000000001</v>
      </c>
      <c r="R1435" s="184">
        <v>36.639400000000002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44347</v>
      </c>
      <c r="E1436" s="184">
        <v>122.8424</v>
      </c>
      <c r="F1436" s="184">
        <v>-6.8500000000000005E-2</v>
      </c>
      <c r="G1436" s="184">
        <v>-6.8500000000000005E-2</v>
      </c>
      <c r="H1436" s="184">
        <v>6.0199999999999997E-2</v>
      </c>
      <c r="I1436" s="184">
        <v>3.6560000000000001</v>
      </c>
      <c r="J1436" s="184">
        <v>3.6707999999999998</v>
      </c>
      <c r="K1436" s="184">
        <v>7.1905000000000001</v>
      </c>
      <c r="L1436" s="184">
        <v>32.457900000000002</v>
      </c>
      <c r="M1436" s="184">
        <v>57.178899999999999</v>
      </c>
      <c r="N1436" s="184">
        <v>95.772000000000006</v>
      </c>
      <c r="O1436" s="184">
        <v>15.183400000000001</v>
      </c>
      <c r="P1436" s="184">
        <v>13.418799999999999</v>
      </c>
      <c r="Q1436" s="184">
        <v>19.293299999999999</v>
      </c>
      <c r="R1436" s="184">
        <v>25.411799999999999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44347</v>
      </c>
      <c r="E1437" s="184">
        <v>113.6506</v>
      </c>
      <c r="F1437" s="184">
        <v>-7.6100000000000001E-2</v>
      </c>
      <c r="G1437" s="184">
        <v>-7.6100000000000001E-2</v>
      </c>
      <c r="H1437" s="184">
        <v>4.2999999999999997E-2</v>
      </c>
      <c r="I1437" s="184">
        <v>3.6196999999999999</v>
      </c>
      <c r="J1437" s="184">
        <v>3.5895999999999999</v>
      </c>
      <c r="K1437" s="184">
        <v>6.9356</v>
      </c>
      <c r="L1437" s="184">
        <v>31.846</v>
      </c>
      <c r="M1437" s="184">
        <v>56.157200000000003</v>
      </c>
      <c r="N1437" s="184">
        <v>94.061199999999999</v>
      </c>
      <c r="O1437" s="184">
        <v>14.1433</v>
      </c>
      <c r="P1437" s="184">
        <v>12.2936</v>
      </c>
      <c r="Q1437" s="184">
        <v>16.204999999999998</v>
      </c>
      <c r="R1437" s="184">
        <v>24.2958</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44347</v>
      </c>
      <c r="E1438" s="184">
        <v>602.44839999999999</v>
      </c>
      <c r="F1438" s="184">
        <v>0.20949999999999999</v>
      </c>
      <c r="G1438" s="184">
        <v>0.20949999999999999</v>
      </c>
      <c r="H1438" s="184">
        <v>1.1107</v>
      </c>
      <c r="I1438" s="184">
        <v>4.3372999999999999</v>
      </c>
      <c r="J1438" s="184">
        <v>4.9898999999999996</v>
      </c>
      <c r="K1438" s="184">
        <v>4.7409999999999997</v>
      </c>
      <c r="L1438" s="184">
        <v>22.853300000000001</v>
      </c>
      <c r="M1438" s="184">
        <v>41.092599999999997</v>
      </c>
      <c r="N1438" s="184">
        <v>70.303399999999996</v>
      </c>
      <c r="O1438" s="184">
        <v>5.8194999999999997</v>
      </c>
      <c r="P1438" s="184">
        <v>11.411</v>
      </c>
      <c r="Q1438" s="184">
        <v>24.244800000000001</v>
      </c>
      <c r="R1438" s="184">
        <v>12.6906</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44347</v>
      </c>
      <c r="E1439" s="184">
        <v>635.06510000000003</v>
      </c>
      <c r="F1439" s="184">
        <v>0.2172</v>
      </c>
      <c r="G1439" s="184">
        <v>0.2172</v>
      </c>
      <c r="H1439" s="184">
        <v>1.129</v>
      </c>
      <c r="I1439" s="184">
        <v>4.3742000000000001</v>
      </c>
      <c r="J1439" s="184">
        <v>5.0709999999999997</v>
      </c>
      <c r="K1439" s="184">
        <v>4.9786999999999999</v>
      </c>
      <c r="L1439" s="184">
        <v>23.370999999999999</v>
      </c>
      <c r="M1439" s="184">
        <v>41.9574</v>
      </c>
      <c r="N1439" s="184">
        <v>71.701400000000007</v>
      </c>
      <c r="O1439" s="184">
        <v>6.6619999999999999</v>
      </c>
      <c r="P1439" s="184">
        <v>12.208399999999999</v>
      </c>
      <c r="Q1439" s="184">
        <v>16.6526</v>
      </c>
      <c r="R1439" s="184">
        <v>13.593999999999999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44347</v>
      </c>
      <c r="E1440" s="184">
        <v>207.298</v>
      </c>
      <c r="F1440" s="184">
        <v>0.68799999999999994</v>
      </c>
      <c r="G1440" s="184">
        <v>0.68799999999999994</v>
      </c>
      <c r="H1440" s="184">
        <v>0.47049999999999997</v>
      </c>
      <c r="I1440" s="184">
        <v>2.9731000000000001</v>
      </c>
      <c r="J1440" s="184">
        <v>4.516</v>
      </c>
      <c r="K1440" s="184">
        <v>8.7616999999999994</v>
      </c>
      <c r="L1440" s="184">
        <v>24.1401</v>
      </c>
      <c r="M1440" s="184">
        <v>46.040500000000002</v>
      </c>
      <c r="N1440" s="184">
        <v>73.554100000000005</v>
      </c>
      <c r="O1440" s="184">
        <v>15.215400000000001</v>
      </c>
      <c r="P1440" s="184">
        <v>16.096800000000002</v>
      </c>
      <c r="Q1440" s="184">
        <v>11.9133</v>
      </c>
      <c r="R1440" s="184">
        <v>21.682200000000002</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44347</v>
      </c>
      <c r="E1441" s="184">
        <v>224.11750000000001</v>
      </c>
      <c r="F1441" s="184">
        <v>0.69789999999999996</v>
      </c>
      <c r="G1441" s="184">
        <v>0.69789999999999996</v>
      </c>
      <c r="H1441" s="184">
        <v>0.49419999999999997</v>
      </c>
      <c r="I1441" s="184">
        <v>3.0215000000000001</v>
      </c>
      <c r="J1441" s="184">
        <v>4.6223999999999998</v>
      </c>
      <c r="K1441" s="184">
        <v>9.0923999999999996</v>
      </c>
      <c r="L1441" s="184">
        <v>24.895099999999999</v>
      </c>
      <c r="M1441" s="184">
        <v>47.356400000000001</v>
      </c>
      <c r="N1441" s="184">
        <v>75.717200000000005</v>
      </c>
      <c r="O1441" s="184">
        <v>16.631599999999999</v>
      </c>
      <c r="P1441" s="184">
        <v>17.298300000000001</v>
      </c>
      <c r="Q1441" s="184">
        <v>19.7121</v>
      </c>
      <c r="R1441" s="184">
        <v>23.331099999999999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44347</v>
      </c>
      <c r="E1442" s="184">
        <v>68.66</v>
      </c>
      <c r="F1442" s="184">
        <v>0.54179999999999995</v>
      </c>
      <c r="G1442" s="184">
        <v>0.54179999999999995</v>
      </c>
      <c r="H1442" s="184">
        <v>1.03</v>
      </c>
      <c r="I1442" s="184">
        <v>3.1240999999999999</v>
      </c>
      <c r="J1442" s="184">
        <v>5.9894999999999996</v>
      </c>
      <c r="K1442" s="184">
        <v>10.332599999999999</v>
      </c>
      <c r="L1442" s="184">
        <v>26.866199999999999</v>
      </c>
      <c r="M1442" s="184">
        <v>42.982100000000003</v>
      </c>
      <c r="N1442" s="184">
        <v>69.280100000000004</v>
      </c>
      <c r="O1442" s="184">
        <v>14.0221</v>
      </c>
      <c r="P1442" s="184">
        <v>18.014399999999998</v>
      </c>
      <c r="Q1442" s="184">
        <v>17.468399999999999</v>
      </c>
      <c r="R1442" s="184">
        <v>24.275200000000002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44347</v>
      </c>
      <c r="E1443" s="184">
        <v>66.040000000000006</v>
      </c>
      <c r="F1443" s="184">
        <v>0.53280000000000005</v>
      </c>
      <c r="G1443" s="184">
        <v>0.53280000000000005</v>
      </c>
      <c r="H1443" s="184">
        <v>1.0095000000000001</v>
      </c>
      <c r="I1443" s="184">
        <v>3.1069</v>
      </c>
      <c r="J1443" s="184">
        <v>5.9522000000000004</v>
      </c>
      <c r="K1443" s="184">
        <v>10.2136</v>
      </c>
      <c r="L1443" s="184">
        <v>26.634699999999999</v>
      </c>
      <c r="M1443" s="184">
        <v>42.604199999999999</v>
      </c>
      <c r="N1443" s="184">
        <v>68.641499999999994</v>
      </c>
      <c r="O1443" s="184">
        <v>13.5093</v>
      </c>
      <c r="P1443" s="184">
        <v>17.5184</v>
      </c>
      <c r="Q1443" s="184">
        <v>7.3106999999999998</v>
      </c>
      <c r="R1443" s="184">
        <v>23.776700000000002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44347</v>
      </c>
      <c r="E1444" s="184">
        <v>22.68</v>
      </c>
      <c r="F1444" s="184">
        <v>0.66579999999999995</v>
      </c>
      <c r="G1444" s="184">
        <v>0.66579999999999995</v>
      </c>
      <c r="H1444" s="184">
        <v>2.0243000000000002</v>
      </c>
      <c r="I1444" s="184">
        <v>4.6124999999999998</v>
      </c>
      <c r="J1444" s="184">
        <v>5.2925000000000004</v>
      </c>
      <c r="K1444" s="184">
        <v>9.0908999999999995</v>
      </c>
      <c r="L1444" s="184">
        <v>28.863600000000002</v>
      </c>
      <c r="M1444" s="184">
        <v>50</v>
      </c>
      <c r="N1444" s="184">
        <v>86.206900000000005</v>
      </c>
      <c r="O1444" s="184"/>
      <c r="P1444" s="184"/>
      <c r="Q1444" s="184">
        <v>99.113500000000002</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44347</v>
      </c>
      <c r="E1445" s="184">
        <v>22.38</v>
      </c>
      <c r="F1445" s="184">
        <v>0.67479999999999996</v>
      </c>
      <c r="G1445" s="184">
        <v>0.67479999999999996</v>
      </c>
      <c r="H1445" s="184">
        <v>2.052</v>
      </c>
      <c r="I1445" s="184">
        <v>4.5793999999999997</v>
      </c>
      <c r="J1445" s="184">
        <v>5.2186000000000003</v>
      </c>
      <c r="K1445" s="184">
        <v>8.6408000000000005</v>
      </c>
      <c r="L1445" s="184">
        <v>28.1053</v>
      </c>
      <c r="M1445" s="184">
        <v>48.803199999999997</v>
      </c>
      <c r="N1445" s="184">
        <v>84.197500000000005</v>
      </c>
      <c r="O1445" s="184"/>
      <c r="P1445" s="184"/>
      <c r="Q1445" s="184">
        <v>96.896100000000004</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44347</v>
      </c>
      <c r="E1446" s="184">
        <v>167.02699999999999</v>
      </c>
      <c r="F1446" s="184">
        <v>0.4168</v>
      </c>
      <c r="G1446" s="184">
        <v>0.4168</v>
      </c>
      <c r="H1446" s="184">
        <v>1.3539000000000001</v>
      </c>
      <c r="I1446" s="184">
        <v>4.0576999999999996</v>
      </c>
      <c r="J1446" s="184">
        <v>5.8601000000000001</v>
      </c>
      <c r="K1446" s="184">
        <v>8.3739000000000008</v>
      </c>
      <c r="L1446" s="184">
        <v>25.722100000000001</v>
      </c>
      <c r="M1446" s="184">
        <v>48.091799999999999</v>
      </c>
      <c r="N1446" s="184">
        <v>83.923900000000003</v>
      </c>
      <c r="O1446" s="184">
        <v>13.506600000000001</v>
      </c>
      <c r="P1446" s="184">
        <v>15.1816</v>
      </c>
      <c r="Q1446" s="184">
        <v>19.867999999999999</v>
      </c>
      <c r="R1446" s="184">
        <v>25.6218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44347</v>
      </c>
      <c r="E1447" s="184">
        <v>113.907063330677</v>
      </c>
      <c r="F1447" s="184">
        <v>0.4168</v>
      </c>
      <c r="G1447" s="184">
        <v>0.4168</v>
      </c>
      <c r="H1447" s="184">
        <v>1.3537999999999999</v>
      </c>
      <c r="I1447" s="184">
        <v>4.0576999999999996</v>
      </c>
      <c r="J1447" s="184">
        <v>5.8601000000000001</v>
      </c>
      <c r="K1447" s="184">
        <v>8.3740000000000006</v>
      </c>
      <c r="L1447" s="184">
        <v>25.722300000000001</v>
      </c>
      <c r="M1447" s="184">
        <v>48.092100000000002</v>
      </c>
      <c r="N1447" s="184">
        <v>83.923900000000003</v>
      </c>
      <c r="O1447" s="184">
        <v>13.5077</v>
      </c>
      <c r="P1447" s="184">
        <v>15.182499999999999</v>
      </c>
      <c r="Q1447" s="184">
        <v>19.869599999999998</v>
      </c>
      <c r="R1447" s="184">
        <v>25.6236</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44347</v>
      </c>
      <c r="E1448" s="184">
        <v>155.8603</v>
      </c>
      <c r="F1448" s="184">
        <v>0.41010000000000002</v>
      </c>
      <c r="G1448" s="184">
        <v>0.41010000000000002</v>
      </c>
      <c r="H1448" s="184">
        <v>1.3360000000000001</v>
      </c>
      <c r="I1448" s="184">
        <v>4.0209999999999999</v>
      </c>
      <c r="J1448" s="184">
        <v>5.7789000000000001</v>
      </c>
      <c r="K1448" s="184">
        <v>8.1134000000000004</v>
      </c>
      <c r="L1448" s="184">
        <v>25.138300000000001</v>
      </c>
      <c r="M1448" s="184">
        <v>47.062899999999999</v>
      </c>
      <c r="N1448" s="184">
        <v>82.253500000000003</v>
      </c>
      <c r="O1448" s="184">
        <v>12.5204</v>
      </c>
      <c r="P1448" s="184">
        <v>14.152799999999999</v>
      </c>
      <c r="Q1448" s="184">
        <v>15.572100000000001</v>
      </c>
      <c r="R1448" s="184">
        <v>24.5304</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44347</v>
      </c>
      <c r="E1449" s="184">
        <v>171.048864974682</v>
      </c>
      <c r="F1449" s="184">
        <v>0.41010000000000002</v>
      </c>
      <c r="G1449" s="184">
        <v>0.41010000000000002</v>
      </c>
      <c r="H1449" s="184">
        <v>1.3359000000000001</v>
      </c>
      <c r="I1449" s="184">
        <v>4.0209999999999999</v>
      </c>
      <c r="J1449" s="184">
        <v>5.7789999999999999</v>
      </c>
      <c r="K1449" s="184">
        <v>8.1135999999999999</v>
      </c>
      <c r="L1449" s="184">
        <v>25.1386</v>
      </c>
      <c r="M1449" s="184">
        <v>47.063099999999999</v>
      </c>
      <c r="N1449" s="184">
        <v>82.253699999999995</v>
      </c>
      <c r="O1449" s="184">
        <v>12.5205</v>
      </c>
      <c r="P1449" s="184">
        <v>14.1532</v>
      </c>
      <c r="Q1449" s="184">
        <v>17.9953</v>
      </c>
      <c r="R1449" s="184">
        <v>24.5305</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0.48828392857142855</v>
      </c>
      <c r="G1450" s="186">
        <v>0.48828392857142855</v>
      </c>
      <c r="H1450" s="186">
        <v>0.99442500000000023</v>
      </c>
      <c r="I1450" s="186">
        <v>3.9559767857142853</v>
      </c>
      <c r="J1450" s="186">
        <v>6.1340767857142868</v>
      </c>
      <c r="K1450" s="186">
        <v>9.5029574074074059</v>
      </c>
      <c r="L1450" s="186">
        <v>27.952074074074083</v>
      </c>
      <c r="M1450" s="186">
        <v>48.465188888888896</v>
      </c>
      <c r="N1450" s="186">
        <v>81.290548148148147</v>
      </c>
      <c r="O1450" s="186">
        <v>13.812266666666671</v>
      </c>
      <c r="P1450" s="186">
        <v>16.046706818181818</v>
      </c>
      <c r="Q1450" s="186">
        <v>20.551653571428574</v>
      </c>
      <c r="R1450" s="186">
        <v>23.183962500000003</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0.45505000000000001</v>
      </c>
      <c r="G1451" s="186">
        <v>0.45505000000000001</v>
      </c>
      <c r="H1451" s="186">
        <v>0.99390000000000001</v>
      </c>
      <c r="I1451" s="186">
        <v>3.9168000000000003</v>
      </c>
      <c r="J1451" s="186">
        <v>5.9196500000000007</v>
      </c>
      <c r="K1451" s="186">
        <v>9.0846999999999998</v>
      </c>
      <c r="L1451" s="186">
        <v>26.7851</v>
      </c>
      <c r="M1451" s="186">
        <v>47.063000000000002</v>
      </c>
      <c r="N1451" s="186">
        <v>79.613299999999995</v>
      </c>
      <c r="O1451" s="186">
        <v>13.910399999999999</v>
      </c>
      <c r="P1451" s="186">
        <v>16.540599999999998</v>
      </c>
      <c r="Q1451" s="186">
        <v>18.536250000000003</v>
      </c>
      <c r="R1451" s="186">
        <v>23.413150000000002</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44347</v>
      </c>
      <c r="E1454" s="184">
        <v>286.85109999999997</v>
      </c>
      <c r="F1454" s="184">
        <v>3.5893000000000002</v>
      </c>
      <c r="G1454" s="184">
        <v>3.5893000000000002</v>
      </c>
      <c r="H1454" s="184">
        <v>3.6836000000000002</v>
      </c>
      <c r="I1454" s="184">
        <v>3.8220000000000001</v>
      </c>
      <c r="J1454" s="184">
        <v>3.5116999999999998</v>
      </c>
      <c r="K1454" s="184">
        <v>4.2308000000000003</v>
      </c>
      <c r="L1454" s="184">
        <v>3.7584</v>
      </c>
      <c r="M1454" s="184">
        <v>4.0655999999999999</v>
      </c>
      <c r="N1454" s="184">
        <v>4.6473000000000004</v>
      </c>
      <c r="O1454" s="184">
        <v>7.0629</v>
      </c>
      <c r="P1454" s="184">
        <v>7.0271999999999997</v>
      </c>
      <c r="Q1454" s="184">
        <v>6.9684999999999997</v>
      </c>
      <c r="R1454" s="184">
        <v>6.3257000000000003</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44347</v>
      </c>
      <c r="E1455" s="184">
        <v>289.12110000000001</v>
      </c>
      <c r="F1455" s="184">
        <v>3.6789999999999998</v>
      </c>
      <c r="G1455" s="184">
        <v>3.6789999999999998</v>
      </c>
      <c r="H1455" s="184">
        <v>3.7719999999999998</v>
      </c>
      <c r="I1455" s="184">
        <v>3.9113000000000002</v>
      </c>
      <c r="J1455" s="184">
        <v>3.6057000000000001</v>
      </c>
      <c r="K1455" s="184">
        <v>4.3221999999999996</v>
      </c>
      <c r="L1455" s="184">
        <v>3.8649</v>
      </c>
      <c r="M1455" s="184">
        <v>4.1783000000000001</v>
      </c>
      <c r="N1455" s="184">
        <v>4.7670000000000003</v>
      </c>
      <c r="O1455" s="184">
        <v>7.1957000000000004</v>
      </c>
      <c r="P1455" s="184">
        <v>7.1487999999999996</v>
      </c>
      <c r="Q1455" s="184">
        <v>7.8872</v>
      </c>
      <c r="R1455" s="184">
        <v>6.4513999999999996</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44347</v>
      </c>
      <c r="E1456" s="184">
        <v>1114.2501</v>
      </c>
      <c r="F1456" s="184">
        <v>3.6764999999999999</v>
      </c>
      <c r="G1456" s="184">
        <v>3.6764999999999999</v>
      </c>
      <c r="H1456" s="184">
        <v>3.6718999999999999</v>
      </c>
      <c r="I1456" s="184">
        <v>3.8519000000000001</v>
      </c>
      <c r="J1456" s="184">
        <v>3.6038999999999999</v>
      </c>
      <c r="K1456" s="184">
        <v>4.1948999999999996</v>
      </c>
      <c r="L1456" s="184">
        <v>3.8249</v>
      </c>
      <c r="M1456" s="184">
        <v>4.1062000000000003</v>
      </c>
      <c r="N1456" s="184">
        <v>4.5598000000000001</v>
      </c>
      <c r="O1456" s="184"/>
      <c r="P1456" s="184"/>
      <c r="Q1456" s="184">
        <v>6.1271000000000004</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44347</v>
      </c>
      <c r="E1457" s="184">
        <v>1111.2516000000001</v>
      </c>
      <c r="F1457" s="184">
        <v>3.4958</v>
      </c>
      <c r="G1457" s="184">
        <v>3.4958</v>
      </c>
      <c r="H1457" s="184">
        <v>3.4914999999999998</v>
      </c>
      <c r="I1457" s="184">
        <v>3.6711999999999998</v>
      </c>
      <c r="J1457" s="184">
        <v>3.4224999999999999</v>
      </c>
      <c r="K1457" s="184">
        <v>4.0172999999999996</v>
      </c>
      <c r="L1457" s="184">
        <v>3.6598999999999999</v>
      </c>
      <c r="M1457" s="184">
        <v>3.9449000000000001</v>
      </c>
      <c r="N1457" s="184">
        <v>4.399</v>
      </c>
      <c r="O1457" s="184"/>
      <c r="P1457" s="184"/>
      <c r="Q1457" s="184">
        <v>5.97</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44347</v>
      </c>
      <c r="E1458" s="184">
        <v>1096.1978999999999</v>
      </c>
      <c r="F1458" s="184">
        <v>2.8331</v>
      </c>
      <c r="G1458" s="184">
        <v>2.8331</v>
      </c>
      <c r="H1458" s="184">
        <v>2.8250999999999999</v>
      </c>
      <c r="I1458" s="184">
        <v>2.8582999999999998</v>
      </c>
      <c r="J1458" s="184">
        <v>2.8974000000000002</v>
      </c>
      <c r="K1458" s="184">
        <v>2.9409999999999998</v>
      </c>
      <c r="L1458" s="184">
        <v>2.8919999999999999</v>
      </c>
      <c r="M1458" s="184">
        <v>3.1253000000000002</v>
      </c>
      <c r="N1458" s="184">
        <v>3.1183999999999998</v>
      </c>
      <c r="O1458" s="184"/>
      <c r="P1458" s="184"/>
      <c r="Q1458" s="184">
        <v>4.8211000000000004</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44347</v>
      </c>
      <c r="E1459" s="184">
        <v>1089.6583000000001</v>
      </c>
      <c r="F1459" s="184">
        <v>2.5339999999999998</v>
      </c>
      <c r="G1459" s="184">
        <v>2.5339999999999998</v>
      </c>
      <c r="H1459" s="184">
        <v>2.5249999999999999</v>
      </c>
      <c r="I1459" s="184">
        <v>2.5581</v>
      </c>
      <c r="J1459" s="184">
        <v>2.5968</v>
      </c>
      <c r="K1459" s="184">
        <v>2.6360999999999999</v>
      </c>
      <c r="L1459" s="184">
        <v>2.5796000000000001</v>
      </c>
      <c r="M1459" s="184">
        <v>2.7856000000000001</v>
      </c>
      <c r="N1459" s="184">
        <v>2.7778999999999998</v>
      </c>
      <c r="O1459" s="184"/>
      <c r="P1459" s="184"/>
      <c r="Q1459" s="184">
        <v>4.5000999999999998</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44347</v>
      </c>
      <c r="E1460" s="184">
        <v>42.404400000000003</v>
      </c>
      <c r="F1460" s="184">
        <v>3.2717999999999998</v>
      </c>
      <c r="G1460" s="184">
        <v>3.2717999999999998</v>
      </c>
      <c r="H1460" s="184">
        <v>2.9036</v>
      </c>
      <c r="I1460" s="184">
        <v>3.4167999999999998</v>
      </c>
      <c r="J1460" s="184">
        <v>3.3498000000000001</v>
      </c>
      <c r="K1460" s="184">
        <v>4.6509999999999998</v>
      </c>
      <c r="L1460" s="184">
        <v>3.7885</v>
      </c>
      <c r="M1460" s="184">
        <v>3.8570000000000002</v>
      </c>
      <c r="N1460" s="184">
        <v>4.3270999999999997</v>
      </c>
      <c r="O1460" s="184">
        <v>6.8685999999999998</v>
      </c>
      <c r="P1460" s="184">
        <v>6.6374000000000004</v>
      </c>
      <c r="Q1460" s="184">
        <v>7.4424999999999999</v>
      </c>
      <c r="R1460" s="184">
        <v>6.0415000000000001</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44347</v>
      </c>
      <c r="E1461" s="184">
        <v>41.5505</v>
      </c>
      <c r="F1461" s="184">
        <v>3.0752999999999999</v>
      </c>
      <c r="G1461" s="184">
        <v>3.0752999999999999</v>
      </c>
      <c r="H1461" s="184">
        <v>2.6995</v>
      </c>
      <c r="I1461" s="184">
        <v>3.2103000000000002</v>
      </c>
      <c r="J1461" s="184">
        <v>3.1396000000000002</v>
      </c>
      <c r="K1461" s="184">
        <v>4.4443999999999999</v>
      </c>
      <c r="L1461" s="184">
        <v>3.5608</v>
      </c>
      <c r="M1461" s="184">
        <v>3.6320999999999999</v>
      </c>
      <c r="N1461" s="184">
        <v>4.1059999999999999</v>
      </c>
      <c r="O1461" s="184">
        <v>6.6196999999999999</v>
      </c>
      <c r="P1461" s="184">
        <v>6.3825000000000003</v>
      </c>
      <c r="Q1461" s="184">
        <v>6.7896999999999998</v>
      </c>
      <c r="R1461" s="184">
        <v>5.8045999999999998</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44347</v>
      </c>
      <c r="E1462" s="184">
        <v>24.507400000000001</v>
      </c>
      <c r="F1462" s="184">
        <v>3.6252</v>
      </c>
      <c r="G1462" s="184">
        <v>3.6252</v>
      </c>
      <c r="H1462" s="184">
        <v>3.1295000000000002</v>
      </c>
      <c r="I1462" s="184">
        <v>3.3233000000000001</v>
      </c>
      <c r="J1462" s="184">
        <v>3.2132000000000001</v>
      </c>
      <c r="K1462" s="184">
        <v>3.9807999999999999</v>
      </c>
      <c r="L1462" s="184">
        <v>3.5402</v>
      </c>
      <c r="M1462" s="184">
        <v>3.7008000000000001</v>
      </c>
      <c r="N1462" s="184">
        <v>3.8853</v>
      </c>
      <c r="O1462" s="184">
        <v>9.4779999999999998</v>
      </c>
      <c r="P1462" s="184">
        <v>7.8064999999999998</v>
      </c>
      <c r="Q1462" s="184">
        <v>8.1290999999999993</v>
      </c>
      <c r="R1462" s="184">
        <v>7.3155000000000001</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44347</v>
      </c>
      <c r="E1463" s="184">
        <v>19.5884</v>
      </c>
      <c r="F1463" s="184">
        <v>2.8578000000000001</v>
      </c>
      <c r="G1463" s="184">
        <v>2.8578000000000001</v>
      </c>
      <c r="H1463" s="184">
        <v>2.3702000000000001</v>
      </c>
      <c r="I1463" s="184">
        <v>2.5579999999999998</v>
      </c>
      <c r="J1463" s="184">
        <v>2.4575</v>
      </c>
      <c r="K1463" s="184">
        <v>3.1978</v>
      </c>
      <c r="L1463" s="184">
        <v>2.7450999999999999</v>
      </c>
      <c r="M1463" s="184">
        <v>2.9087999999999998</v>
      </c>
      <c r="N1463" s="184">
        <v>3.0912999999999999</v>
      </c>
      <c r="O1463" s="184">
        <v>8.6898999999999997</v>
      </c>
      <c r="P1463" s="184">
        <v>7.3000999999999996</v>
      </c>
      <c r="Q1463" s="184">
        <v>5.3334000000000001</v>
      </c>
      <c r="R1463" s="184">
        <v>6.4751000000000003</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44347</v>
      </c>
      <c r="E1464" s="184">
        <v>22.8873</v>
      </c>
      <c r="F1464" s="184">
        <v>2.8713000000000002</v>
      </c>
      <c r="G1464" s="184">
        <v>2.8713000000000002</v>
      </c>
      <c r="H1464" s="184">
        <v>2.3933</v>
      </c>
      <c r="I1464" s="184">
        <v>2.577</v>
      </c>
      <c r="J1464" s="184">
        <v>2.4641999999999999</v>
      </c>
      <c r="K1464" s="184">
        <v>3.1970000000000001</v>
      </c>
      <c r="L1464" s="184">
        <v>2.7435999999999998</v>
      </c>
      <c r="M1464" s="184">
        <v>2.9066999999999998</v>
      </c>
      <c r="N1464" s="184">
        <v>3.0897000000000001</v>
      </c>
      <c r="O1464" s="184">
        <v>8.6890999999999998</v>
      </c>
      <c r="P1464" s="184">
        <v>7.0313999999999997</v>
      </c>
      <c r="Q1464" s="184">
        <v>6.6109</v>
      </c>
      <c r="R1464" s="184">
        <v>6.4741999999999997</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44347</v>
      </c>
      <c r="E1465" s="184">
        <v>39.170999999999999</v>
      </c>
      <c r="F1465" s="184">
        <v>3.1067999999999998</v>
      </c>
      <c r="G1465" s="184">
        <v>3.1067999999999998</v>
      </c>
      <c r="H1465" s="184">
        <v>2.8235999999999999</v>
      </c>
      <c r="I1465" s="184">
        <v>3.0453000000000001</v>
      </c>
      <c r="J1465" s="184">
        <v>2.9773000000000001</v>
      </c>
      <c r="K1465" s="184">
        <v>3.8837000000000002</v>
      </c>
      <c r="L1465" s="184">
        <v>3.4339</v>
      </c>
      <c r="M1465" s="184">
        <v>3.6015999999999999</v>
      </c>
      <c r="N1465" s="184">
        <v>4.1426999999999996</v>
      </c>
      <c r="O1465" s="184">
        <v>6.9100999999999999</v>
      </c>
      <c r="P1465" s="184">
        <v>7.0517000000000003</v>
      </c>
      <c r="Q1465" s="184">
        <v>7.3258000000000001</v>
      </c>
      <c r="R1465" s="184">
        <v>6.0612000000000004</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44347</v>
      </c>
      <c r="E1466" s="184">
        <v>40.208599999999997</v>
      </c>
      <c r="F1466" s="184">
        <v>3.2688000000000001</v>
      </c>
      <c r="G1466" s="184">
        <v>3.2688000000000001</v>
      </c>
      <c r="H1466" s="184">
        <v>2.9843999999999999</v>
      </c>
      <c r="I1466" s="184">
        <v>3.2071000000000001</v>
      </c>
      <c r="J1466" s="184">
        <v>3.1415999999999999</v>
      </c>
      <c r="K1466" s="184">
        <v>4.0435999999999996</v>
      </c>
      <c r="L1466" s="184">
        <v>3.5907</v>
      </c>
      <c r="M1466" s="184">
        <v>3.7591000000000001</v>
      </c>
      <c r="N1466" s="184">
        <v>4.3022</v>
      </c>
      <c r="O1466" s="184">
        <v>7.0815000000000001</v>
      </c>
      <c r="P1466" s="184">
        <v>7.2291999999999996</v>
      </c>
      <c r="Q1466" s="184">
        <v>8.0452999999999992</v>
      </c>
      <c r="R1466" s="184">
        <v>6.2205000000000004</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44347</v>
      </c>
      <c r="E1467" s="184">
        <v>4447.6396000000004</v>
      </c>
      <c r="F1467" s="184">
        <v>3.6015999999999999</v>
      </c>
      <c r="G1467" s="184">
        <v>3.6015999999999999</v>
      </c>
      <c r="H1467" s="184">
        <v>3.6621999999999999</v>
      </c>
      <c r="I1467" s="184">
        <v>3.8224</v>
      </c>
      <c r="J1467" s="184">
        <v>3.5148999999999999</v>
      </c>
      <c r="K1467" s="184">
        <v>4.2784000000000004</v>
      </c>
      <c r="L1467" s="184">
        <v>3.6840999999999999</v>
      </c>
      <c r="M1467" s="184">
        <v>3.8944000000000001</v>
      </c>
      <c r="N1467" s="184">
        <v>4.5346000000000002</v>
      </c>
      <c r="O1467" s="184">
        <v>6.9120999999999997</v>
      </c>
      <c r="P1467" s="184">
        <v>6.8235000000000001</v>
      </c>
      <c r="Q1467" s="184">
        <v>7.1586999999999996</v>
      </c>
      <c r="R1467" s="184">
        <v>6.2900999999999998</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44347</v>
      </c>
      <c r="E1468" s="184">
        <v>4504.3495000000003</v>
      </c>
      <c r="F1468" s="184">
        <v>3.7441</v>
      </c>
      <c r="G1468" s="184">
        <v>3.7441</v>
      </c>
      <c r="H1468" s="184">
        <v>3.8037999999999998</v>
      </c>
      <c r="I1468" s="184">
        <v>3.9634</v>
      </c>
      <c r="J1468" s="184">
        <v>3.6553</v>
      </c>
      <c r="K1468" s="184">
        <v>4.4198000000000004</v>
      </c>
      <c r="L1468" s="184">
        <v>3.8269000000000002</v>
      </c>
      <c r="M1468" s="184">
        <v>4.0377999999999998</v>
      </c>
      <c r="N1468" s="184">
        <v>4.6837</v>
      </c>
      <c r="O1468" s="184">
        <v>7.1055999999999999</v>
      </c>
      <c r="P1468" s="184">
        <v>7.0250000000000004</v>
      </c>
      <c r="Q1468" s="184">
        <v>7.7687999999999997</v>
      </c>
      <c r="R1468" s="184">
        <v>6.4720000000000004</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44347</v>
      </c>
      <c r="E1469" s="184">
        <v>294.90539999999999</v>
      </c>
      <c r="F1469" s="184">
        <v>3.2353000000000001</v>
      </c>
      <c r="G1469" s="184">
        <v>3.2353000000000001</v>
      </c>
      <c r="H1469" s="184">
        <v>3.5192000000000001</v>
      </c>
      <c r="I1469" s="184">
        <v>3.6412</v>
      </c>
      <c r="J1469" s="184">
        <v>3.3668999999999998</v>
      </c>
      <c r="K1469" s="184">
        <v>4.0328999999999997</v>
      </c>
      <c r="L1469" s="184">
        <v>3.5958999999999999</v>
      </c>
      <c r="M1469" s="184">
        <v>3.8477999999999999</v>
      </c>
      <c r="N1469" s="184">
        <v>4.4024999999999999</v>
      </c>
      <c r="O1469" s="184">
        <v>6.7676999999999996</v>
      </c>
      <c r="P1469" s="184">
        <v>6.8249000000000004</v>
      </c>
      <c r="Q1469" s="184">
        <v>7.3536999999999999</v>
      </c>
      <c r="R1469" s="184">
        <v>6.0460000000000003</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44347</v>
      </c>
      <c r="E1470" s="184">
        <v>297.18549999999999</v>
      </c>
      <c r="F1470" s="184">
        <v>3.3538999999999999</v>
      </c>
      <c r="G1470" s="184">
        <v>3.3538999999999999</v>
      </c>
      <c r="H1470" s="184">
        <v>3.6396999999999999</v>
      </c>
      <c r="I1470" s="184">
        <v>3.7610000000000001</v>
      </c>
      <c r="J1470" s="184">
        <v>3.4872999999999998</v>
      </c>
      <c r="K1470" s="184">
        <v>4.1539999999999999</v>
      </c>
      <c r="L1470" s="184">
        <v>3.7181000000000002</v>
      </c>
      <c r="M1470" s="184">
        <v>3.9712000000000001</v>
      </c>
      <c r="N1470" s="184">
        <v>4.5278</v>
      </c>
      <c r="O1470" s="184">
        <v>6.8949999999999996</v>
      </c>
      <c r="P1470" s="184">
        <v>6.9421999999999997</v>
      </c>
      <c r="Q1470" s="184">
        <v>7.7206000000000001</v>
      </c>
      <c r="R1470" s="184">
        <v>6.1721000000000004</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44347</v>
      </c>
      <c r="E1471" s="184">
        <v>33.851799999999997</v>
      </c>
      <c r="F1471" s="184">
        <v>3.2355</v>
      </c>
      <c r="G1471" s="184">
        <v>3.2355</v>
      </c>
      <c r="H1471" s="184">
        <v>3.0207999999999999</v>
      </c>
      <c r="I1471" s="184">
        <v>3.2541000000000002</v>
      </c>
      <c r="J1471" s="184">
        <v>3.1212</v>
      </c>
      <c r="K1471" s="184">
        <v>4.0391000000000004</v>
      </c>
      <c r="L1471" s="184">
        <v>3.5684999999999998</v>
      </c>
      <c r="M1471" s="184">
        <v>3.6867000000000001</v>
      </c>
      <c r="N1471" s="184">
        <v>4.0475000000000003</v>
      </c>
      <c r="O1471" s="184">
        <v>6.4158999999999997</v>
      </c>
      <c r="P1471" s="184">
        <v>6.6695000000000002</v>
      </c>
      <c r="Q1471" s="184">
        <v>7.6616</v>
      </c>
      <c r="R1471" s="184">
        <v>5.6778000000000004</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44347</v>
      </c>
      <c r="E1472" s="184">
        <v>32.058900000000001</v>
      </c>
      <c r="F1472" s="184">
        <v>2.5432000000000001</v>
      </c>
      <c r="G1472" s="184">
        <v>2.5432000000000001</v>
      </c>
      <c r="H1472" s="184">
        <v>2.3431999999999999</v>
      </c>
      <c r="I1472" s="184">
        <v>2.5724</v>
      </c>
      <c r="J1472" s="184">
        <v>2.44</v>
      </c>
      <c r="K1472" s="184">
        <v>3.3546999999999998</v>
      </c>
      <c r="L1472" s="184">
        <v>2.8569</v>
      </c>
      <c r="M1472" s="184">
        <v>2.9504999999999999</v>
      </c>
      <c r="N1472" s="184">
        <v>3.2755999999999998</v>
      </c>
      <c r="O1472" s="184">
        <v>5.6581000000000001</v>
      </c>
      <c r="P1472" s="184">
        <v>5.9714999999999998</v>
      </c>
      <c r="Q1472" s="184">
        <v>6.5755999999999997</v>
      </c>
      <c r="R1472" s="184">
        <v>4.8925000000000001</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44347</v>
      </c>
      <c r="E1475" s="184">
        <v>2407.0054</v>
      </c>
      <c r="F1475" s="184">
        <v>2.3761999999999999</v>
      </c>
      <c r="G1475" s="184">
        <v>2.3761999999999999</v>
      </c>
      <c r="H1475" s="184">
        <v>2.6541999999999999</v>
      </c>
      <c r="I1475" s="184">
        <v>3.0838000000000001</v>
      </c>
      <c r="J1475" s="184">
        <v>2.9350999999999998</v>
      </c>
      <c r="K1475" s="184">
        <v>4.2721999999999998</v>
      </c>
      <c r="L1475" s="184">
        <v>3.5411000000000001</v>
      </c>
      <c r="M1475" s="184">
        <v>3.6450999999999998</v>
      </c>
      <c r="N1475" s="184">
        <v>3.9491999999999998</v>
      </c>
      <c r="O1475" s="184">
        <v>6.2622</v>
      </c>
      <c r="P1475" s="184">
        <v>6.5411000000000001</v>
      </c>
      <c r="Q1475" s="184">
        <v>7.7523</v>
      </c>
      <c r="R1475" s="184">
        <v>5.5015999999999998</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44347</v>
      </c>
      <c r="E1476" s="184">
        <v>2461.6248999999998</v>
      </c>
      <c r="F1476" s="184">
        <v>2.7263999999999999</v>
      </c>
      <c r="G1476" s="184">
        <v>2.7263999999999999</v>
      </c>
      <c r="H1476" s="184">
        <v>3.0043000000000002</v>
      </c>
      <c r="I1476" s="184">
        <v>3.4340999999999999</v>
      </c>
      <c r="J1476" s="184">
        <v>3.2865000000000002</v>
      </c>
      <c r="K1476" s="184">
        <v>4.6272000000000002</v>
      </c>
      <c r="L1476" s="184">
        <v>3.8980999999999999</v>
      </c>
      <c r="M1476" s="184">
        <v>4.0053000000000001</v>
      </c>
      <c r="N1476" s="184">
        <v>4.3139000000000003</v>
      </c>
      <c r="O1476" s="184">
        <v>6.5709999999999997</v>
      </c>
      <c r="P1476" s="184">
        <v>6.8346999999999998</v>
      </c>
      <c r="Q1476" s="184">
        <v>8.1457999999999995</v>
      </c>
      <c r="R1476" s="184">
        <v>5.8312999999999997</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44347</v>
      </c>
      <c r="E1479" s="184">
        <v>3487.4919</v>
      </c>
      <c r="F1479" s="184">
        <v>3.3077999999999999</v>
      </c>
      <c r="G1479" s="184">
        <v>3.3077999999999999</v>
      </c>
      <c r="H1479" s="184">
        <v>3.2197</v>
      </c>
      <c r="I1479" s="184">
        <v>3.4502999999999999</v>
      </c>
      <c r="J1479" s="184">
        <v>3.1901000000000002</v>
      </c>
      <c r="K1479" s="184">
        <v>3.8780999999999999</v>
      </c>
      <c r="L1479" s="184">
        <v>3.516</v>
      </c>
      <c r="M1479" s="184">
        <v>3.8483999999999998</v>
      </c>
      <c r="N1479" s="184">
        <v>4.1886999999999999</v>
      </c>
      <c r="O1479" s="184">
        <v>6.6260000000000003</v>
      </c>
      <c r="P1479" s="184">
        <v>6.7473000000000001</v>
      </c>
      <c r="Q1479" s="184">
        <v>7.2308000000000003</v>
      </c>
      <c r="R1479" s="184">
        <v>5.7530999999999999</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44347</v>
      </c>
      <c r="E1480" s="184">
        <v>3504.9178999999999</v>
      </c>
      <c r="F1480" s="184">
        <v>3.3816999999999999</v>
      </c>
      <c r="G1480" s="184">
        <v>3.3816999999999999</v>
      </c>
      <c r="H1480" s="184">
        <v>3.2936000000000001</v>
      </c>
      <c r="I1480" s="184">
        <v>3.5270000000000001</v>
      </c>
      <c r="J1480" s="184">
        <v>3.2648999999999999</v>
      </c>
      <c r="K1480" s="184">
        <v>3.9683999999999999</v>
      </c>
      <c r="L1480" s="184">
        <v>3.6139000000000001</v>
      </c>
      <c r="M1480" s="184">
        <v>3.9437000000000002</v>
      </c>
      <c r="N1480" s="184">
        <v>4.2896000000000001</v>
      </c>
      <c r="O1480" s="184">
        <v>6.7081</v>
      </c>
      <c r="P1480" s="184">
        <v>6.8179999999999996</v>
      </c>
      <c r="Q1480" s="184">
        <v>7.6679000000000004</v>
      </c>
      <c r="R1480" s="184">
        <v>5.8457999999999997</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44347</v>
      </c>
      <c r="E1481" s="184">
        <v>32.357582120894001</v>
      </c>
      <c r="F1481" s="184">
        <v>3.0463</v>
      </c>
      <c r="G1481" s="184">
        <v>3.0463</v>
      </c>
      <c r="H1481" s="184">
        <v>3.2166999999999999</v>
      </c>
      <c r="I1481" s="184">
        <v>3.2187000000000001</v>
      </c>
      <c r="J1481" s="184">
        <v>3.0808</v>
      </c>
      <c r="K1481" s="184">
        <v>3.28</v>
      </c>
      <c r="L1481" s="184">
        <v>3.1234000000000002</v>
      </c>
      <c r="M1481" s="184">
        <v>3.4449999999999998</v>
      </c>
      <c r="N1481" s="184">
        <v>3.7854999999999999</v>
      </c>
      <c r="O1481" s="184">
        <v>6.8887999999999998</v>
      </c>
      <c r="P1481" s="184">
        <v>7.5233999999999996</v>
      </c>
      <c r="Q1481" s="184">
        <v>8.0663999999999998</v>
      </c>
      <c r="R1481" s="184">
        <v>6.4348000000000001</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44347</v>
      </c>
      <c r="E1482" s="184">
        <v>31.2966851657417</v>
      </c>
      <c r="F1482" s="184">
        <v>2.5661999999999998</v>
      </c>
      <c r="G1482" s="184">
        <v>2.5661999999999998</v>
      </c>
      <c r="H1482" s="184">
        <v>2.7252999999999998</v>
      </c>
      <c r="I1482" s="184">
        <v>2.7393000000000001</v>
      </c>
      <c r="J1482" s="184">
        <v>2.5958000000000001</v>
      </c>
      <c r="K1482" s="184">
        <v>2.7965</v>
      </c>
      <c r="L1482" s="184">
        <v>2.6389</v>
      </c>
      <c r="M1482" s="184">
        <v>2.9550000000000001</v>
      </c>
      <c r="N1482" s="184">
        <v>3.2898000000000001</v>
      </c>
      <c r="O1482" s="184">
        <v>6.3784999999999998</v>
      </c>
      <c r="P1482" s="184">
        <v>6.9997999999999996</v>
      </c>
      <c r="Q1482" s="184">
        <v>7.4801000000000002</v>
      </c>
      <c r="R1482" s="184">
        <v>5.9287000000000001</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44347</v>
      </c>
      <c r="E1483" s="184">
        <v>3215.6322</v>
      </c>
      <c r="F1483" s="184">
        <v>3.1768000000000001</v>
      </c>
      <c r="G1483" s="184">
        <v>3.1768000000000001</v>
      </c>
      <c r="H1483" s="184">
        <v>3.3391000000000002</v>
      </c>
      <c r="I1483" s="184">
        <v>3.5676000000000001</v>
      </c>
      <c r="J1483" s="184">
        <v>3.3725999999999998</v>
      </c>
      <c r="K1483" s="184">
        <v>3.9914999999999998</v>
      </c>
      <c r="L1483" s="184">
        <v>3.7143000000000002</v>
      </c>
      <c r="M1483" s="184">
        <v>3.9674999999999998</v>
      </c>
      <c r="N1483" s="184">
        <v>4.3579999999999997</v>
      </c>
      <c r="O1483" s="184">
        <v>6.8579999999999997</v>
      </c>
      <c r="P1483" s="184">
        <v>6.8555000000000001</v>
      </c>
      <c r="Q1483" s="184">
        <v>7.5880000000000001</v>
      </c>
      <c r="R1483" s="184">
        <v>5.9938000000000002</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44347</v>
      </c>
      <c r="E1484" s="184">
        <v>3240.9719</v>
      </c>
      <c r="F1484" s="184">
        <v>3.2770000000000001</v>
      </c>
      <c r="G1484" s="184">
        <v>3.2770000000000001</v>
      </c>
      <c r="H1484" s="184">
        <v>3.4390999999999998</v>
      </c>
      <c r="I1484" s="184">
        <v>3.6677</v>
      </c>
      <c r="J1484" s="184">
        <v>3.4729000000000001</v>
      </c>
      <c r="K1484" s="184">
        <v>4.0925000000000002</v>
      </c>
      <c r="L1484" s="184">
        <v>3.8161</v>
      </c>
      <c r="M1484" s="184">
        <v>4.0704000000000002</v>
      </c>
      <c r="N1484" s="184">
        <v>4.4623999999999997</v>
      </c>
      <c r="O1484" s="184">
        <v>6.9649000000000001</v>
      </c>
      <c r="P1484" s="184">
        <v>6.9623999999999997</v>
      </c>
      <c r="Q1484" s="184">
        <v>7.742</v>
      </c>
      <c r="R1484" s="184">
        <v>6.0995999999999997</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44347</v>
      </c>
      <c r="E1485" s="184">
        <v>1059.1777999999999</v>
      </c>
      <c r="F1485" s="184">
        <v>4.2884000000000002</v>
      </c>
      <c r="G1485" s="184">
        <v>4.2884000000000002</v>
      </c>
      <c r="H1485" s="184">
        <v>3.6459999999999999</v>
      </c>
      <c r="I1485" s="184">
        <v>3.3576000000000001</v>
      </c>
      <c r="J1485" s="184">
        <v>3.5114000000000001</v>
      </c>
      <c r="K1485" s="184">
        <v>3.653</v>
      </c>
      <c r="L1485" s="184">
        <v>3.5158</v>
      </c>
      <c r="M1485" s="184">
        <v>3.7940999999999998</v>
      </c>
      <c r="N1485" s="184">
        <v>4.0994999999999999</v>
      </c>
      <c r="O1485" s="184"/>
      <c r="P1485" s="184"/>
      <c r="Q1485" s="184">
        <v>4.7629000000000001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44347</v>
      </c>
      <c r="E1486" s="184">
        <v>1047.9247</v>
      </c>
      <c r="F1486" s="184">
        <v>3.3923000000000001</v>
      </c>
      <c r="G1486" s="184">
        <v>3.3923000000000001</v>
      </c>
      <c r="H1486" s="184">
        <v>2.7501000000000002</v>
      </c>
      <c r="I1486" s="184">
        <v>2.4601000000000002</v>
      </c>
      <c r="J1486" s="184">
        <v>2.6097999999999999</v>
      </c>
      <c r="K1486" s="184">
        <v>2.7507999999999999</v>
      </c>
      <c r="L1486" s="184">
        <v>2.6173000000000002</v>
      </c>
      <c r="M1486" s="184">
        <v>2.8822000000000001</v>
      </c>
      <c r="N1486" s="184">
        <v>3.1715</v>
      </c>
      <c r="O1486" s="184"/>
      <c r="P1486" s="184"/>
      <c r="Q1486" s="184">
        <v>3.8612000000000002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44347</v>
      </c>
      <c r="E1489" s="184">
        <v>34.417499999999997</v>
      </c>
      <c r="F1489" s="184">
        <v>3.0409000000000002</v>
      </c>
      <c r="G1489" s="184">
        <v>3.0409000000000002</v>
      </c>
      <c r="H1489" s="184">
        <v>3.3654999999999999</v>
      </c>
      <c r="I1489" s="184">
        <v>3.5575000000000001</v>
      </c>
      <c r="J1489" s="184">
        <v>3.4</v>
      </c>
      <c r="K1489" s="184">
        <v>4.1574999999999998</v>
      </c>
      <c r="L1489" s="184">
        <v>3.7925</v>
      </c>
      <c r="M1489" s="184">
        <v>4.0952999999999999</v>
      </c>
      <c r="N1489" s="184">
        <v>4.6893000000000002</v>
      </c>
      <c r="O1489" s="184">
        <v>7.0365000000000002</v>
      </c>
      <c r="P1489" s="184">
        <v>7.2614999999999998</v>
      </c>
      <c r="Q1489" s="184">
        <v>8.1023999999999994</v>
      </c>
      <c r="R1489" s="184">
        <v>6.2965</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44347</v>
      </c>
      <c r="E1490" s="184">
        <v>32.7532</v>
      </c>
      <c r="F1490" s="184">
        <v>2.4521999999999999</v>
      </c>
      <c r="G1490" s="184">
        <v>2.4521999999999999</v>
      </c>
      <c r="H1490" s="184">
        <v>2.8353000000000002</v>
      </c>
      <c r="I1490" s="184">
        <v>3.0283000000000002</v>
      </c>
      <c r="J1490" s="184">
        <v>2.8683999999999998</v>
      </c>
      <c r="K1490" s="184">
        <v>3.6244999999999998</v>
      </c>
      <c r="L1490" s="184">
        <v>3.3079999999999998</v>
      </c>
      <c r="M1490" s="184">
        <v>3.5703</v>
      </c>
      <c r="N1490" s="184">
        <v>4.1342999999999996</v>
      </c>
      <c r="O1490" s="184">
        <v>6.4029999999999996</v>
      </c>
      <c r="P1490" s="184">
        <v>6.5673000000000004</v>
      </c>
      <c r="Q1490" s="184">
        <v>7.2767999999999997</v>
      </c>
      <c r="R1490" s="184">
        <v>5.7083000000000004</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44347</v>
      </c>
      <c r="E1491" s="184">
        <v>11.7774</v>
      </c>
      <c r="F1491" s="184">
        <v>3.6168</v>
      </c>
      <c r="G1491" s="184">
        <v>3.6168</v>
      </c>
      <c r="H1491" s="184">
        <v>3.0567000000000002</v>
      </c>
      <c r="I1491" s="184">
        <v>3.1027999999999998</v>
      </c>
      <c r="J1491" s="184">
        <v>3.1877</v>
      </c>
      <c r="K1491" s="184">
        <v>3.5198</v>
      </c>
      <c r="L1491" s="184">
        <v>3.3893</v>
      </c>
      <c r="M1491" s="184">
        <v>3.5114000000000001</v>
      </c>
      <c r="N1491" s="184">
        <v>3.7797000000000001</v>
      </c>
      <c r="O1491" s="184"/>
      <c r="P1491" s="184"/>
      <c r="Q1491" s="184">
        <v>6.2958999999999996</v>
      </c>
      <c r="R1491" s="184">
        <v>5.5293000000000001</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44347</v>
      </c>
      <c r="E1492" s="184">
        <v>11.7469</v>
      </c>
      <c r="F1492" s="184">
        <v>3.6261999999999999</v>
      </c>
      <c r="G1492" s="184">
        <v>3.6261999999999999</v>
      </c>
      <c r="H1492" s="184">
        <v>3.0202</v>
      </c>
      <c r="I1492" s="184">
        <v>3.0219</v>
      </c>
      <c r="J1492" s="184">
        <v>3.2061000000000002</v>
      </c>
      <c r="K1492" s="184">
        <v>3.4651000000000001</v>
      </c>
      <c r="L1492" s="184">
        <v>3.3166000000000002</v>
      </c>
      <c r="M1492" s="184">
        <v>3.4321000000000002</v>
      </c>
      <c r="N1492" s="184">
        <v>3.6960000000000002</v>
      </c>
      <c r="O1492" s="184"/>
      <c r="P1492" s="184"/>
      <c r="Q1492" s="184">
        <v>6.1931000000000003</v>
      </c>
      <c r="R1492" s="184">
        <v>5.4444999999999997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44347</v>
      </c>
      <c r="E1493" s="184">
        <v>3696.3332</v>
      </c>
      <c r="F1493" s="184">
        <v>3.8292999999999999</v>
      </c>
      <c r="G1493" s="184">
        <v>3.8292999999999999</v>
      </c>
      <c r="H1493" s="184">
        <v>3.5217999999999998</v>
      </c>
      <c r="I1493" s="184">
        <v>3.9405999999999999</v>
      </c>
      <c r="J1493" s="184">
        <v>3.6072000000000002</v>
      </c>
      <c r="K1493" s="184">
        <v>4.7070999999999996</v>
      </c>
      <c r="L1493" s="184">
        <v>4.1067999999999998</v>
      </c>
      <c r="M1493" s="184">
        <v>4.3765000000000001</v>
      </c>
      <c r="N1493" s="184">
        <v>4.8563999999999998</v>
      </c>
      <c r="O1493" s="184">
        <v>4.47</v>
      </c>
      <c r="P1493" s="184">
        <v>5.4573999999999998</v>
      </c>
      <c r="Q1493" s="184">
        <v>6.8216000000000001</v>
      </c>
      <c r="R1493" s="184">
        <v>6.3345000000000002</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44347</v>
      </c>
      <c r="E1494" s="184">
        <v>3665.2618000000002</v>
      </c>
      <c r="F1494" s="184">
        <v>3.875</v>
      </c>
      <c r="G1494" s="184">
        <v>3.875</v>
      </c>
      <c r="H1494" s="184">
        <v>3.4382999999999999</v>
      </c>
      <c r="I1494" s="184">
        <v>3.8073999999999999</v>
      </c>
      <c r="J1494" s="184">
        <v>3.4590000000000001</v>
      </c>
      <c r="K1494" s="184">
        <v>4.5246000000000004</v>
      </c>
      <c r="L1494" s="184">
        <v>3.9121999999999999</v>
      </c>
      <c r="M1494" s="184">
        <v>4.1753999999999998</v>
      </c>
      <c r="N1494" s="184">
        <v>4.6543999999999999</v>
      </c>
      <c r="O1494" s="184">
        <v>4.3112000000000004</v>
      </c>
      <c r="P1494" s="184">
        <v>5.3357999999999999</v>
      </c>
      <c r="Q1494" s="184">
        <v>6.8400999999999996</v>
      </c>
      <c r="R1494" s="184">
        <v>6.1550000000000002</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44347</v>
      </c>
      <c r="E1495" s="184">
        <v>2410.1718000000001</v>
      </c>
      <c r="F1495" s="184">
        <v>3.3917000000000002</v>
      </c>
      <c r="G1495" s="184">
        <v>3.3917000000000002</v>
      </c>
      <c r="H1495" s="184">
        <v>3.4175</v>
      </c>
      <c r="I1495" s="184">
        <v>3.6562000000000001</v>
      </c>
      <c r="J1495" s="184">
        <v>3.4477000000000002</v>
      </c>
      <c r="K1495" s="184">
        <v>4.0566000000000004</v>
      </c>
      <c r="L1495" s="184">
        <v>3.7368000000000001</v>
      </c>
      <c r="M1495" s="184">
        <v>3.9958</v>
      </c>
      <c r="N1495" s="184">
        <v>4.5304000000000002</v>
      </c>
      <c r="O1495" s="184">
        <v>6.8967999999999998</v>
      </c>
      <c r="P1495" s="184">
        <v>6.9545000000000003</v>
      </c>
      <c r="Q1495" s="184">
        <v>7.7431000000000001</v>
      </c>
      <c r="R1495" s="184">
        <v>6.0669000000000004</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44347</v>
      </c>
      <c r="E1496" s="184">
        <v>2389.3164999999999</v>
      </c>
      <c r="F1496" s="184">
        <v>3.3016000000000001</v>
      </c>
      <c r="G1496" s="184">
        <v>3.3016000000000001</v>
      </c>
      <c r="H1496" s="184">
        <v>3.3273000000000001</v>
      </c>
      <c r="I1496" s="184">
        <v>3.5659999999999998</v>
      </c>
      <c r="J1496" s="184">
        <v>3.3574999999999999</v>
      </c>
      <c r="K1496" s="184">
        <v>3.9674</v>
      </c>
      <c r="L1496" s="184">
        <v>3.6459999999999999</v>
      </c>
      <c r="M1496" s="184">
        <v>3.9020999999999999</v>
      </c>
      <c r="N1496" s="184">
        <v>4.4329000000000001</v>
      </c>
      <c r="O1496" s="184">
        <v>6.7812999999999999</v>
      </c>
      <c r="P1496" s="184">
        <v>6.8369</v>
      </c>
      <c r="Q1496" s="184">
        <v>7.593</v>
      </c>
      <c r="R1496" s="184">
        <v>5.9638</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3.2505702702702695</v>
      </c>
      <c r="G1497" s="186">
        <v>3.2505702702702695</v>
      </c>
      <c r="H1497" s="186">
        <v>3.1495351351351357</v>
      </c>
      <c r="I1497" s="186">
        <v>3.3300540540540542</v>
      </c>
      <c r="J1497" s="186">
        <v>3.184332432432432</v>
      </c>
      <c r="K1497" s="186">
        <v>3.874386486486487</v>
      </c>
      <c r="L1497" s="186">
        <v>3.4712432432432436</v>
      </c>
      <c r="M1497" s="186">
        <v>3.6912432432432429</v>
      </c>
      <c r="N1497" s="186">
        <v>4.0909972972972977</v>
      </c>
      <c r="O1497" s="186">
        <v>6.8105586206896556</v>
      </c>
      <c r="P1497" s="186">
        <v>6.8126551724137929</v>
      </c>
      <c r="Q1497" s="186">
        <v>6.955489189189187</v>
      </c>
      <c r="R1497" s="186">
        <v>6.0518612903225817</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3.2770000000000001</v>
      </c>
      <c r="G1498" s="186">
        <v>3.2770000000000001</v>
      </c>
      <c r="H1498" s="186">
        <v>3.2166999999999999</v>
      </c>
      <c r="I1498" s="186">
        <v>3.4167999999999998</v>
      </c>
      <c r="J1498" s="186">
        <v>3.2648999999999999</v>
      </c>
      <c r="K1498" s="186">
        <v>4.0172999999999996</v>
      </c>
      <c r="L1498" s="186">
        <v>3.5907</v>
      </c>
      <c r="M1498" s="186">
        <v>3.8477999999999999</v>
      </c>
      <c r="N1498" s="186">
        <v>4.2896000000000001</v>
      </c>
      <c r="O1498" s="186">
        <v>6.8685999999999998</v>
      </c>
      <c r="P1498" s="186">
        <v>6.8555000000000001</v>
      </c>
      <c r="Q1498" s="186">
        <v>7.3258000000000001</v>
      </c>
      <c r="R1498" s="186">
        <v>6.0612000000000004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44347</v>
      </c>
      <c r="E1501" s="184">
        <v>30.000599999999999</v>
      </c>
      <c r="F1501" s="184">
        <v>0.78849999999999998</v>
      </c>
      <c r="G1501" s="184">
        <v>0.78849999999999998</v>
      </c>
      <c r="H1501" s="184">
        <v>1.698</v>
      </c>
      <c r="I1501" s="184">
        <v>3.3782999999999999</v>
      </c>
      <c r="J1501" s="184">
        <v>4.8829000000000002</v>
      </c>
      <c r="K1501" s="184">
        <v>7.4311999999999996</v>
      </c>
      <c r="L1501" s="184">
        <v>14.1541</v>
      </c>
      <c r="M1501" s="184">
        <v>27.6008</v>
      </c>
      <c r="N1501" s="184">
        <v>47.115900000000003</v>
      </c>
      <c r="O1501" s="184">
        <v>14.593299999999999</v>
      </c>
      <c r="P1501" s="184">
        <v>13.2835</v>
      </c>
      <c r="Q1501" s="184">
        <v>10.766299999999999</v>
      </c>
      <c r="R1501" s="184">
        <v>18.856000000000002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44347</v>
      </c>
      <c r="E1502" s="184">
        <v>27.258199999999999</v>
      </c>
      <c r="F1502" s="184">
        <v>0.77380000000000004</v>
      </c>
      <c r="G1502" s="184">
        <v>0.77380000000000004</v>
      </c>
      <c r="H1502" s="184">
        <v>1.6637999999999999</v>
      </c>
      <c r="I1502" s="184">
        <v>3.3090999999999999</v>
      </c>
      <c r="J1502" s="184">
        <v>4.7293000000000003</v>
      </c>
      <c r="K1502" s="184">
        <v>6.9707999999999997</v>
      </c>
      <c r="L1502" s="184">
        <v>13.224399999999999</v>
      </c>
      <c r="M1502" s="184">
        <v>26.090900000000001</v>
      </c>
      <c r="N1502" s="184">
        <v>44.826300000000003</v>
      </c>
      <c r="O1502" s="184">
        <v>13.1126</v>
      </c>
      <c r="P1502" s="184">
        <v>11.8683</v>
      </c>
      <c r="Q1502" s="184">
        <v>9.7502999999999993</v>
      </c>
      <c r="R1502" s="184">
        <v>17.1922</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44347</v>
      </c>
      <c r="E1503" s="184">
        <v>43.509</v>
      </c>
      <c r="F1503" s="184">
        <v>0.77829999999999999</v>
      </c>
      <c r="G1503" s="184">
        <v>0.77829999999999999</v>
      </c>
      <c r="H1503" s="184">
        <v>1.3817999999999999</v>
      </c>
      <c r="I1503" s="184">
        <v>2.8022999999999998</v>
      </c>
      <c r="J1503" s="184">
        <v>4.6417999999999999</v>
      </c>
      <c r="K1503" s="184">
        <v>6.6188000000000002</v>
      </c>
      <c r="L1503" s="184">
        <v>15.737</v>
      </c>
      <c r="M1503" s="184">
        <v>22.343399999999999</v>
      </c>
      <c r="N1503" s="184">
        <v>45.490699999999997</v>
      </c>
      <c r="O1503" s="184">
        <v>11.5503</v>
      </c>
      <c r="P1503" s="184">
        <v>10.541600000000001</v>
      </c>
      <c r="Q1503" s="184">
        <v>9.7547999999999995</v>
      </c>
      <c r="R1503" s="184">
        <v>15.5052</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44347</v>
      </c>
      <c r="E1504" s="184">
        <v>46.09</v>
      </c>
      <c r="F1504" s="184">
        <v>0.79159999999999997</v>
      </c>
      <c r="G1504" s="184">
        <v>0.79159999999999997</v>
      </c>
      <c r="H1504" s="184">
        <v>1.4104000000000001</v>
      </c>
      <c r="I1504" s="184">
        <v>2.8656999999999999</v>
      </c>
      <c r="J1504" s="184">
        <v>4.7881</v>
      </c>
      <c r="K1504" s="184">
        <v>7.0715000000000003</v>
      </c>
      <c r="L1504" s="184">
        <v>16.577300000000001</v>
      </c>
      <c r="M1504" s="184">
        <v>23.535900000000002</v>
      </c>
      <c r="N1504" s="184">
        <v>47.2759</v>
      </c>
      <c r="O1504" s="184">
        <v>12.523999999999999</v>
      </c>
      <c r="P1504" s="184">
        <v>11.372199999999999</v>
      </c>
      <c r="Q1504" s="184">
        <v>10.9999</v>
      </c>
      <c r="R1504" s="184">
        <v>16.692</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44347</v>
      </c>
      <c r="E1505" s="184">
        <v>359.74930000000001</v>
      </c>
      <c r="F1505" s="184">
        <v>0.79469999999999996</v>
      </c>
      <c r="G1505" s="184">
        <v>0.79469999999999996</v>
      </c>
      <c r="H1505" s="184">
        <v>1.0893999999999999</v>
      </c>
      <c r="I1505" s="184">
        <v>2.1619000000000002</v>
      </c>
      <c r="J1505" s="184">
        <v>6.6711</v>
      </c>
      <c r="K1505" s="184">
        <v>7.4010999999999996</v>
      </c>
      <c r="L1505" s="184">
        <v>28.159300000000002</v>
      </c>
      <c r="M1505" s="184">
        <v>33.0227</v>
      </c>
      <c r="N1505" s="184">
        <v>49.116999999999997</v>
      </c>
      <c r="O1505" s="184">
        <v>12.208500000000001</v>
      </c>
      <c r="P1505" s="184">
        <v>14.3789</v>
      </c>
      <c r="Q1505" s="184">
        <v>21.249700000000001</v>
      </c>
      <c r="R1505" s="184">
        <v>15.373200000000001</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44347</v>
      </c>
      <c r="E1506" s="184">
        <v>384.65300000000002</v>
      </c>
      <c r="F1506" s="184">
        <v>0.79990000000000006</v>
      </c>
      <c r="G1506" s="184">
        <v>0.79990000000000006</v>
      </c>
      <c r="H1506" s="184">
        <v>1.1016999999999999</v>
      </c>
      <c r="I1506" s="184">
        <v>2.1865999999999999</v>
      </c>
      <c r="J1506" s="184">
        <v>6.7275</v>
      </c>
      <c r="K1506" s="184">
        <v>7.5728999999999997</v>
      </c>
      <c r="L1506" s="184">
        <v>28.5473</v>
      </c>
      <c r="M1506" s="184">
        <v>33.623399999999997</v>
      </c>
      <c r="N1506" s="184">
        <v>50.066800000000001</v>
      </c>
      <c r="O1506" s="184">
        <v>13.0314</v>
      </c>
      <c r="P1506" s="184">
        <v>15.3294</v>
      </c>
      <c r="Q1506" s="184">
        <v>15.1808</v>
      </c>
      <c r="R1506" s="184">
        <v>16.101500000000001</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44347</v>
      </c>
      <c r="E1507" s="184">
        <v>10.680099999999999</v>
      </c>
      <c r="F1507" s="184">
        <v>0.20830000000000001</v>
      </c>
      <c r="G1507" s="184">
        <v>0.20830000000000001</v>
      </c>
      <c r="H1507" s="184">
        <v>0.44009999999999999</v>
      </c>
      <c r="I1507" s="184">
        <v>0.72050000000000003</v>
      </c>
      <c r="J1507" s="184">
        <v>1.0254000000000001</v>
      </c>
      <c r="K1507" s="184">
        <v>2.7723</v>
      </c>
      <c r="L1507" s="184">
        <v>3.3731</v>
      </c>
      <c r="M1507" s="184">
        <v>6.5069999999999997</v>
      </c>
      <c r="N1507" s="184"/>
      <c r="O1507" s="184"/>
      <c r="P1507" s="184"/>
      <c r="Q1507" s="184">
        <v>6.8010000000000002</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44347</v>
      </c>
      <c r="E1508" s="184">
        <v>10.546799999999999</v>
      </c>
      <c r="F1508" s="184">
        <v>0.19570000000000001</v>
      </c>
      <c r="G1508" s="184">
        <v>0.19570000000000001</v>
      </c>
      <c r="H1508" s="184">
        <v>0.4113</v>
      </c>
      <c r="I1508" s="184">
        <v>0.66239999999999999</v>
      </c>
      <c r="J1508" s="184">
        <v>0.89639999999999997</v>
      </c>
      <c r="K1508" s="184">
        <v>2.3593000000000002</v>
      </c>
      <c r="L1508" s="184">
        <v>2.5733999999999999</v>
      </c>
      <c r="M1508" s="184">
        <v>5.3015999999999996</v>
      </c>
      <c r="N1508" s="184"/>
      <c r="O1508" s="184"/>
      <c r="P1508" s="184"/>
      <c r="Q1508" s="184">
        <v>5.468</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44347</v>
      </c>
      <c r="E1509" s="184">
        <v>22.9071</v>
      </c>
      <c r="F1509" s="184">
        <v>0.72199999999999998</v>
      </c>
      <c r="G1509" s="184">
        <v>0.72199999999999998</v>
      </c>
      <c r="H1509" s="184">
        <v>1.8202</v>
      </c>
      <c r="I1509" s="184">
        <v>3.6052</v>
      </c>
      <c r="J1509" s="184">
        <v>5.4257</v>
      </c>
      <c r="K1509" s="184">
        <v>5.8788</v>
      </c>
      <c r="L1509" s="184">
        <v>12.1753</v>
      </c>
      <c r="M1509" s="184">
        <v>23.160399999999999</v>
      </c>
      <c r="N1509" s="184">
        <v>38.294499999999999</v>
      </c>
      <c r="O1509" s="184">
        <v>9.8851999999999993</v>
      </c>
      <c r="P1509" s="184">
        <v>8.5589999999999993</v>
      </c>
      <c r="Q1509" s="184">
        <v>8.4986999999999995</v>
      </c>
      <c r="R1509" s="184">
        <v>12.3803</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44347</v>
      </c>
      <c r="E1510" s="184">
        <v>25.429099999999998</v>
      </c>
      <c r="F1510" s="184">
        <v>0.73799999999999999</v>
      </c>
      <c r="G1510" s="184">
        <v>0.73799999999999999</v>
      </c>
      <c r="H1510" s="184">
        <v>1.8577999999999999</v>
      </c>
      <c r="I1510" s="184">
        <v>3.6814</v>
      </c>
      <c r="J1510" s="184">
        <v>5.5972999999999997</v>
      </c>
      <c r="K1510" s="184">
        <v>6.4024000000000001</v>
      </c>
      <c r="L1510" s="184">
        <v>13.2598</v>
      </c>
      <c r="M1510" s="184">
        <v>24.728300000000001</v>
      </c>
      <c r="N1510" s="184">
        <v>40.601799999999997</v>
      </c>
      <c r="O1510" s="184">
        <v>11.4297</v>
      </c>
      <c r="P1510" s="184">
        <v>10.022500000000001</v>
      </c>
      <c r="Q1510" s="184">
        <v>9.3293999999999997</v>
      </c>
      <c r="R1510" s="184">
        <v>14.072699999999999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44347</v>
      </c>
      <c r="E1511" s="184">
        <v>12.0329</v>
      </c>
      <c r="F1511" s="184">
        <v>0.49109999999999998</v>
      </c>
      <c r="G1511" s="184">
        <v>0.49109999999999998</v>
      </c>
      <c r="H1511" s="184">
        <v>0.75019999999999998</v>
      </c>
      <c r="I1511" s="184">
        <v>2.0282</v>
      </c>
      <c r="J1511" s="184">
        <v>3.4447000000000001</v>
      </c>
      <c r="K1511" s="184">
        <v>6.0877999999999997</v>
      </c>
      <c r="L1511" s="184">
        <v>14.0116</v>
      </c>
      <c r="M1511" s="184">
        <v>21.274899999999999</v>
      </c>
      <c r="N1511" s="184"/>
      <c r="O1511" s="184"/>
      <c r="P1511" s="184"/>
      <c r="Q1511" s="184">
        <v>20.329000000000001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44347</v>
      </c>
      <c r="E1512" s="184">
        <v>11.8804</v>
      </c>
      <c r="F1512" s="184">
        <v>0.47949999999999998</v>
      </c>
      <c r="G1512" s="184">
        <v>0.47949999999999998</v>
      </c>
      <c r="H1512" s="184">
        <v>0.72230000000000005</v>
      </c>
      <c r="I1512" s="184">
        <v>1.9723999999999999</v>
      </c>
      <c r="J1512" s="184">
        <v>3.3041999999999998</v>
      </c>
      <c r="K1512" s="184">
        <v>5.5970000000000004</v>
      </c>
      <c r="L1512" s="184">
        <v>13.0025</v>
      </c>
      <c r="M1512" s="184">
        <v>19.757300000000001</v>
      </c>
      <c r="N1512" s="184"/>
      <c r="O1512" s="184"/>
      <c r="P1512" s="184"/>
      <c r="Q1512" s="184">
        <v>18.803999999999998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44347</v>
      </c>
      <c r="E1513" s="184">
        <v>67.966499999999996</v>
      </c>
      <c r="F1513" s="184">
        <v>0.82350000000000001</v>
      </c>
      <c r="G1513" s="184">
        <v>0.82350000000000001</v>
      </c>
      <c r="H1513" s="184">
        <v>1.9016</v>
      </c>
      <c r="I1513" s="184">
        <v>1.3120000000000001</v>
      </c>
      <c r="J1513" s="184">
        <v>11.1174</v>
      </c>
      <c r="K1513" s="184">
        <v>29.7608</v>
      </c>
      <c r="L1513" s="184">
        <v>40.133899999999997</v>
      </c>
      <c r="M1513" s="184">
        <v>49.8611</v>
      </c>
      <c r="N1513" s="184">
        <v>99.215900000000005</v>
      </c>
      <c r="O1513" s="184">
        <v>25.4465</v>
      </c>
      <c r="P1513" s="184">
        <v>16.827300000000001</v>
      </c>
      <c r="Q1513" s="184">
        <v>9.9461999999999993</v>
      </c>
      <c r="R1513" s="184">
        <v>35.3553</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44347</v>
      </c>
      <c r="E1514" s="184">
        <v>68.411299999999997</v>
      </c>
      <c r="F1514" s="184">
        <v>0.83189999999999997</v>
      </c>
      <c r="G1514" s="184">
        <v>0.83189999999999997</v>
      </c>
      <c r="H1514" s="184">
        <v>1.9195</v>
      </c>
      <c r="I1514" s="184">
        <v>1.3562000000000001</v>
      </c>
      <c r="J1514" s="184">
        <v>11.2674</v>
      </c>
      <c r="K1514" s="184">
        <v>30.523299999999999</v>
      </c>
      <c r="L1514" s="184">
        <v>41.267099999999999</v>
      </c>
      <c r="M1514" s="184">
        <v>51.101999999999997</v>
      </c>
      <c r="N1514" s="184">
        <v>101.05889999999999</v>
      </c>
      <c r="O1514" s="184">
        <v>25.7193</v>
      </c>
      <c r="P1514" s="184">
        <v>16.979700000000001</v>
      </c>
      <c r="Q1514" s="184">
        <v>13.0398</v>
      </c>
      <c r="R1514" s="184">
        <v>36.051900000000003</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44347</v>
      </c>
      <c r="E1515" s="184">
        <v>37.422899999999998</v>
      </c>
      <c r="F1515" s="184">
        <v>0.39839999999999998</v>
      </c>
      <c r="G1515" s="184">
        <v>0.39839999999999998</v>
      </c>
      <c r="H1515" s="184">
        <v>0.51949999999999996</v>
      </c>
      <c r="I1515" s="184">
        <v>2.0219999999999998</v>
      </c>
      <c r="J1515" s="184">
        <v>4.8228</v>
      </c>
      <c r="K1515" s="184">
        <v>6.0701000000000001</v>
      </c>
      <c r="L1515" s="184">
        <v>11.3604</v>
      </c>
      <c r="M1515" s="184">
        <v>16.354600000000001</v>
      </c>
      <c r="N1515" s="184">
        <v>24.717600000000001</v>
      </c>
      <c r="O1515" s="184">
        <v>11.2508</v>
      </c>
      <c r="P1515" s="184">
        <v>10.421200000000001</v>
      </c>
      <c r="Q1515" s="184">
        <v>11.3078</v>
      </c>
      <c r="R1515" s="184">
        <v>14.795999999999999</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44347</v>
      </c>
      <c r="E1516" s="184">
        <v>35.027000000000001</v>
      </c>
      <c r="F1516" s="184">
        <v>0.39090000000000003</v>
      </c>
      <c r="G1516" s="184">
        <v>0.39090000000000003</v>
      </c>
      <c r="H1516" s="184">
        <v>0.50209999999999999</v>
      </c>
      <c r="I1516" s="184">
        <v>1.9883999999999999</v>
      </c>
      <c r="J1516" s="184">
        <v>4.7488999999999999</v>
      </c>
      <c r="K1516" s="184">
        <v>5.8432000000000004</v>
      </c>
      <c r="L1516" s="184">
        <v>10.921099999999999</v>
      </c>
      <c r="M1516" s="184">
        <v>15.7087</v>
      </c>
      <c r="N1516" s="184">
        <v>23.8307</v>
      </c>
      <c r="O1516" s="184">
        <v>10.382099999999999</v>
      </c>
      <c r="P1516" s="184">
        <v>9.4351000000000003</v>
      </c>
      <c r="Q1516" s="184">
        <v>8.4178999999999995</v>
      </c>
      <c r="R1516" s="184">
        <v>14.0581</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44347</v>
      </c>
      <c r="E1517" s="184">
        <v>14.2698</v>
      </c>
      <c r="F1517" s="184">
        <v>0.60850000000000004</v>
      </c>
      <c r="G1517" s="184">
        <v>0.60850000000000004</v>
      </c>
      <c r="H1517" s="184">
        <v>1.1354</v>
      </c>
      <c r="I1517" s="184">
        <v>2.4106999999999998</v>
      </c>
      <c r="J1517" s="184">
        <v>4.2595999999999998</v>
      </c>
      <c r="K1517" s="184">
        <v>6.4839000000000002</v>
      </c>
      <c r="L1517" s="184">
        <v>19.267800000000001</v>
      </c>
      <c r="M1517" s="184">
        <v>30.464400000000001</v>
      </c>
      <c r="N1517" s="184">
        <v>46.0304</v>
      </c>
      <c r="O1517" s="184"/>
      <c r="P1517" s="184"/>
      <c r="Q1517" s="184">
        <v>33.174399999999999</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44347</v>
      </c>
      <c r="E1518" s="184">
        <v>13.9335</v>
      </c>
      <c r="F1518" s="184">
        <v>0.59340000000000004</v>
      </c>
      <c r="G1518" s="184">
        <v>0.59340000000000004</v>
      </c>
      <c r="H1518" s="184">
        <v>1.0992999999999999</v>
      </c>
      <c r="I1518" s="184">
        <v>2.3371</v>
      </c>
      <c r="J1518" s="184">
        <v>4.0940000000000003</v>
      </c>
      <c r="K1518" s="184">
        <v>5.9678000000000004</v>
      </c>
      <c r="L1518" s="184">
        <v>18.1205</v>
      </c>
      <c r="M1518" s="184">
        <v>28.6434</v>
      </c>
      <c r="N1518" s="184">
        <v>43.331099999999999</v>
      </c>
      <c r="O1518" s="184"/>
      <c r="P1518" s="184"/>
      <c r="Q1518" s="184">
        <v>30.639700000000001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44347</v>
      </c>
      <c r="E1519" s="184">
        <v>43.974299999999999</v>
      </c>
      <c r="F1519" s="184">
        <v>0.5998</v>
      </c>
      <c r="G1519" s="184">
        <v>0.5998</v>
      </c>
      <c r="H1519" s="184">
        <v>0.99380000000000002</v>
      </c>
      <c r="I1519" s="184">
        <v>1.8360000000000001</v>
      </c>
      <c r="J1519" s="184">
        <v>2.9401999999999999</v>
      </c>
      <c r="K1519" s="184">
        <v>3.5615000000000001</v>
      </c>
      <c r="L1519" s="184">
        <v>9.1083999999999996</v>
      </c>
      <c r="M1519" s="184">
        <v>15.045199999999999</v>
      </c>
      <c r="N1519" s="184">
        <v>31.619399999999999</v>
      </c>
      <c r="O1519" s="184">
        <v>7.7493999999999996</v>
      </c>
      <c r="P1519" s="184">
        <v>9.1746999999999996</v>
      </c>
      <c r="Q1519" s="184">
        <v>7.6639999999999997</v>
      </c>
      <c r="R1519" s="184">
        <v>11.273</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44347</v>
      </c>
      <c r="E1520" s="184">
        <v>41.2134</v>
      </c>
      <c r="F1520" s="184">
        <v>0.59360000000000002</v>
      </c>
      <c r="G1520" s="184">
        <v>0.59360000000000002</v>
      </c>
      <c r="H1520" s="184">
        <v>0.9788</v>
      </c>
      <c r="I1520" s="184">
        <v>1.806</v>
      </c>
      <c r="J1520" s="184">
        <v>2.8733</v>
      </c>
      <c r="K1520" s="184">
        <v>3.3502999999999998</v>
      </c>
      <c r="L1520" s="184">
        <v>8.6722000000000001</v>
      </c>
      <c r="M1520" s="184">
        <v>14.3695</v>
      </c>
      <c r="N1520" s="184">
        <v>30.593699999999998</v>
      </c>
      <c r="O1520" s="184">
        <v>6.8494999999999999</v>
      </c>
      <c r="P1520" s="184">
        <v>8.2212999999999994</v>
      </c>
      <c r="Q1520" s="184">
        <v>12.0366</v>
      </c>
      <c r="R1520" s="184">
        <v>10.401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0.62007000000000001</v>
      </c>
      <c r="G1521" s="186">
        <v>0.62007000000000001</v>
      </c>
      <c r="H1521" s="186">
        <v>1.1698499999999998</v>
      </c>
      <c r="I1521" s="186">
        <v>2.2221199999999994</v>
      </c>
      <c r="J1521" s="186">
        <v>4.9128999999999996</v>
      </c>
      <c r="K1521" s="186">
        <v>8.1862399999999997</v>
      </c>
      <c r="L1521" s="186">
        <v>16.682325000000002</v>
      </c>
      <c r="M1521" s="186">
        <v>24.424775000000004</v>
      </c>
      <c r="N1521" s="186">
        <v>47.6991625</v>
      </c>
      <c r="O1521" s="186">
        <v>13.266614285714287</v>
      </c>
      <c r="P1521" s="186">
        <v>11.886764285714289</v>
      </c>
      <c r="Q1521" s="186">
        <v>13.657915000000003</v>
      </c>
      <c r="R1521" s="186">
        <v>17.722028571428574</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0.66525000000000001</v>
      </c>
      <c r="G1522" s="186">
        <v>0.66525000000000001</v>
      </c>
      <c r="H1522" s="186">
        <v>1.1004999999999998</v>
      </c>
      <c r="I1522" s="186">
        <v>2.0950500000000001</v>
      </c>
      <c r="J1522" s="186">
        <v>4.7391000000000005</v>
      </c>
      <c r="K1522" s="186">
        <v>6.2450999999999999</v>
      </c>
      <c r="L1522" s="186">
        <v>13.6357</v>
      </c>
      <c r="M1522" s="186">
        <v>23.34815</v>
      </c>
      <c r="N1522" s="186">
        <v>45.158500000000004</v>
      </c>
      <c r="O1522" s="186">
        <v>11.8794</v>
      </c>
      <c r="P1522" s="186">
        <v>10.956900000000001</v>
      </c>
      <c r="Q1522" s="186">
        <v>10.883099999999999</v>
      </c>
      <c r="R1522" s="186">
        <v>15.4392</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44347</v>
      </c>
      <c r="E1525" s="184">
        <v>140.43</v>
      </c>
      <c r="F1525" s="184">
        <v>0.88360000000000005</v>
      </c>
      <c r="G1525" s="184">
        <v>0.88360000000000005</v>
      </c>
      <c r="H1525" s="184">
        <v>1.7093</v>
      </c>
      <c r="I1525" s="184">
        <v>4.0993000000000004</v>
      </c>
      <c r="J1525" s="184">
        <v>5.6898</v>
      </c>
      <c r="K1525" s="184">
        <v>8.3899000000000008</v>
      </c>
      <c r="L1525" s="184">
        <v>25.193899999999999</v>
      </c>
      <c r="M1525" s="184">
        <v>44.297199999999997</v>
      </c>
      <c r="N1525" s="184">
        <v>69.172399999999996</v>
      </c>
      <c r="O1525" s="184">
        <v>12.430400000000001</v>
      </c>
      <c r="P1525" s="184">
        <v>13.321199999999999</v>
      </c>
      <c r="Q1525" s="184">
        <v>16.070799999999998</v>
      </c>
      <c r="R1525" s="184">
        <v>18.075399999999998</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44347</v>
      </c>
      <c r="E1526" s="184">
        <v>151.16</v>
      </c>
      <c r="F1526" s="184">
        <v>0.88770000000000004</v>
      </c>
      <c r="G1526" s="184">
        <v>0.88770000000000004</v>
      </c>
      <c r="H1526" s="184">
        <v>1.7226999999999999</v>
      </c>
      <c r="I1526" s="184">
        <v>4.1261999999999999</v>
      </c>
      <c r="J1526" s="184">
        <v>5.7507000000000001</v>
      </c>
      <c r="K1526" s="184">
        <v>8.6075999999999997</v>
      </c>
      <c r="L1526" s="184">
        <v>25.715199999999999</v>
      </c>
      <c r="M1526" s="184">
        <v>45.178600000000003</v>
      </c>
      <c r="N1526" s="184">
        <v>70.513300000000001</v>
      </c>
      <c r="O1526" s="184">
        <v>13.3858</v>
      </c>
      <c r="P1526" s="184">
        <v>14.3368</v>
      </c>
      <c r="Q1526" s="184">
        <v>13.894299999999999</v>
      </c>
      <c r="R1526" s="184">
        <v>19.007200000000001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44347</v>
      </c>
      <c r="E1527" s="184">
        <v>65.412000000000006</v>
      </c>
      <c r="F1527" s="184">
        <v>0.84330000000000005</v>
      </c>
      <c r="G1527" s="184">
        <v>0.84330000000000005</v>
      </c>
      <c r="H1527" s="184">
        <v>1.6803999999999999</v>
      </c>
      <c r="I1527" s="184">
        <v>4.4370000000000003</v>
      </c>
      <c r="J1527" s="184">
        <v>7.2012</v>
      </c>
      <c r="K1527" s="184">
        <v>9.9970999999999997</v>
      </c>
      <c r="L1527" s="184">
        <v>25.881900000000002</v>
      </c>
      <c r="M1527" s="184">
        <v>40.904299999999999</v>
      </c>
      <c r="N1527" s="184">
        <v>62.063299999999998</v>
      </c>
      <c r="O1527" s="184">
        <v>12.074999999999999</v>
      </c>
      <c r="P1527" s="184">
        <v>13.594900000000001</v>
      </c>
      <c r="Q1527" s="184">
        <v>12.6922</v>
      </c>
      <c r="R1527" s="184">
        <v>15.886900000000001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44347</v>
      </c>
      <c r="E1528" s="184">
        <v>73.844999999999999</v>
      </c>
      <c r="F1528" s="184">
        <v>0.85360000000000003</v>
      </c>
      <c r="G1528" s="184">
        <v>0.85360000000000003</v>
      </c>
      <c r="H1528" s="184">
        <v>1.7064999999999999</v>
      </c>
      <c r="I1528" s="184">
        <v>4.4927000000000001</v>
      </c>
      <c r="J1528" s="184">
        <v>7.3281999999999998</v>
      </c>
      <c r="K1528" s="184">
        <v>10.3993</v>
      </c>
      <c r="L1528" s="184">
        <v>26.811699999999998</v>
      </c>
      <c r="M1528" s="184">
        <v>42.423200000000001</v>
      </c>
      <c r="N1528" s="184">
        <v>64.395899999999997</v>
      </c>
      <c r="O1528" s="184">
        <v>13.6843</v>
      </c>
      <c r="P1528" s="184">
        <v>15.324</v>
      </c>
      <c r="Q1528" s="184">
        <v>16.2254</v>
      </c>
      <c r="R1528" s="184">
        <v>17.4847</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44347</v>
      </c>
      <c r="E1529" s="184">
        <v>390.97</v>
      </c>
      <c r="F1529" s="184">
        <v>0.68759999999999999</v>
      </c>
      <c r="G1529" s="184">
        <v>0.68759999999999999</v>
      </c>
      <c r="H1529" s="184">
        <v>0.95020000000000004</v>
      </c>
      <c r="I1529" s="184">
        <v>5.1673</v>
      </c>
      <c r="J1529" s="184">
        <v>8.8628</v>
      </c>
      <c r="K1529" s="184">
        <v>8.0116999999999994</v>
      </c>
      <c r="L1529" s="184">
        <v>28.854399999999998</v>
      </c>
      <c r="M1529" s="184">
        <v>44.482599999999998</v>
      </c>
      <c r="N1529" s="184">
        <v>68.856399999999994</v>
      </c>
      <c r="O1529" s="184">
        <v>12.550800000000001</v>
      </c>
      <c r="P1529" s="184">
        <v>14.0275</v>
      </c>
      <c r="Q1529" s="184">
        <v>14.728300000000001</v>
      </c>
      <c r="R1529" s="184">
        <v>14.129099999999999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44347</v>
      </c>
      <c r="E1530" s="184">
        <v>421.19</v>
      </c>
      <c r="F1530" s="184">
        <v>0.69330000000000003</v>
      </c>
      <c r="G1530" s="184">
        <v>0.69330000000000003</v>
      </c>
      <c r="H1530" s="184">
        <v>0.96609999999999996</v>
      </c>
      <c r="I1530" s="184">
        <v>5.2027999999999999</v>
      </c>
      <c r="J1530" s="184">
        <v>8.9443999999999999</v>
      </c>
      <c r="K1530" s="184">
        <v>8.2611000000000008</v>
      </c>
      <c r="L1530" s="184">
        <v>29.4376</v>
      </c>
      <c r="M1530" s="184">
        <v>45.483699999999999</v>
      </c>
      <c r="N1530" s="184">
        <v>70.467100000000002</v>
      </c>
      <c r="O1530" s="184">
        <v>13.628299999999999</v>
      </c>
      <c r="P1530" s="184">
        <v>15.2027</v>
      </c>
      <c r="Q1530" s="184">
        <v>15.766400000000001</v>
      </c>
      <c r="R1530" s="184">
        <v>15.216699999999999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44347</v>
      </c>
      <c r="E1533" s="184">
        <v>69.5</v>
      </c>
      <c r="F1533" s="184">
        <v>1.0321</v>
      </c>
      <c r="G1533" s="184">
        <v>1.0321</v>
      </c>
      <c r="H1533" s="184">
        <v>1.5190999999999999</v>
      </c>
      <c r="I1533" s="184">
        <v>7.1868999999999996</v>
      </c>
      <c r="J1533" s="184">
        <v>10.0206</v>
      </c>
      <c r="K1533" s="184">
        <v>11.503299999999999</v>
      </c>
      <c r="L1533" s="184">
        <v>28.8947</v>
      </c>
      <c r="M1533" s="184">
        <v>48.250900000000001</v>
      </c>
      <c r="N1533" s="184">
        <v>71.435599999999994</v>
      </c>
      <c r="O1533" s="184">
        <v>11.2729</v>
      </c>
      <c r="P1533" s="184">
        <v>14.5791</v>
      </c>
      <c r="Q1533" s="184">
        <v>15.8032</v>
      </c>
      <c r="R1533" s="184">
        <v>21.222999999999999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44347</v>
      </c>
      <c r="E1534" s="184">
        <v>78.37</v>
      </c>
      <c r="F1534" s="184">
        <v>1.0444</v>
      </c>
      <c r="G1534" s="184">
        <v>1.0444</v>
      </c>
      <c r="H1534" s="184">
        <v>1.5549999999999999</v>
      </c>
      <c r="I1534" s="184">
        <v>7.2385999999999999</v>
      </c>
      <c r="J1534" s="184">
        <v>10.147600000000001</v>
      </c>
      <c r="K1534" s="184">
        <v>11.9092</v>
      </c>
      <c r="L1534" s="184">
        <v>29.794599999999999</v>
      </c>
      <c r="M1534" s="184">
        <v>49.761099999999999</v>
      </c>
      <c r="N1534" s="184">
        <v>73.769400000000005</v>
      </c>
      <c r="O1534" s="184">
        <v>12.8384</v>
      </c>
      <c r="P1534" s="184">
        <v>16.337299999999999</v>
      </c>
      <c r="Q1534" s="184">
        <v>19.257300000000001</v>
      </c>
      <c r="R1534" s="184">
        <v>22.836400000000001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44347</v>
      </c>
      <c r="E1535" s="184">
        <v>14.7033</v>
      </c>
      <c r="F1535" s="184">
        <v>0.42959999999999998</v>
      </c>
      <c r="G1535" s="184">
        <v>0.42959999999999998</v>
      </c>
      <c r="H1535" s="184">
        <v>1.0849</v>
      </c>
      <c r="I1535" s="184">
        <v>4.8483000000000001</v>
      </c>
      <c r="J1535" s="184">
        <v>8.8181999999999992</v>
      </c>
      <c r="K1535" s="184">
        <v>10.581899999999999</v>
      </c>
      <c r="L1535" s="184">
        <v>31.284199999999998</v>
      </c>
      <c r="M1535" s="184">
        <v>50.778300000000002</v>
      </c>
      <c r="N1535" s="184">
        <v>62.765999999999998</v>
      </c>
      <c r="O1535" s="184"/>
      <c r="P1535" s="184"/>
      <c r="Q1535" s="184">
        <v>20.726400000000002</v>
      </c>
      <c r="R1535" s="184">
        <v>18.0474</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44347</v>
      </c>
      <c r="E1536" s="184">
        <v>14.073499999999999</v>
      </c>
      <c r="F1536" s="184">
        <v>0.41170000000000001</v>
      </c>
      <c r="G1536" s="184">
        <v>0.41170000000000001</v>
      </c>
      <c r="H1536" s="184">
        <v>1.0431999999999999</v>
      </c>
      <c r="I1536" s="184">
        <v>4.7618999999999998</v>
      </c>
      <c r="J1536" s="184">
        <v>8.6195000000000004</v>
      </c>
      <c r="K1536" s="184">
        <v>9.9716000000000005</v>
      </c>
      <c r="L1536" s="184">
        <v>29.872499999999999</v>
      </c>
      <c r="M1536" s="184">
        <v>48.387300000000003</v>
      </c>
      <c r="N1536" s="184">
        <v>59.301600000000001</v>
      </c>
      <c r="O1536" s="184"/>
      <c r="P1536" s="184"/>
      <c r="Q1536" s="184">
        <v>18.171399999999998</v>
      </c>
      <c r="R1536" s="184">
        <v>15.5448</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44347</v>
      </c>
      <c r="E1537" s="184">
        <v>18.723299999999998</v>
      </c>
      <c r="F1537" s="184">
        <v>0.57310000000000005</v>
      </c>
      <c r="G1537" s="184">
        <v>0.57310000000000005</v>
      </c>
      <c r="H1537" s="184">
        <v>1.7316</v>
      </c>
      <c r="I1537" s="184">
        <v>5.2408999999999999</v>
      </c>
      <c r="J1537" s="184">
        <v>8.9697999999999993</v>
      </c>
      <c r="K1537" s="184">
        <v>14.190099999999999</v>
      </c>
      <c r="L1537" s="184">
        <v>35.554299999999998</v>
      </c>
      <c r="M1537" s="184">
        <v>52.399099999999997</v>
      </c>
      <c r="N1537" s="184">
        <v>79.256100000000004</v>
      </c>
      <c r="O1537" s="184">
        <v>19.2973</v>
      </c>
      <c r="P1537" s="184"/>
      <c r="Q1537" s="184">
        <v>16.715900000000001</v>
      </c>
      <c r="R1537" s="184">
        <v>26.921700000000001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44347</v>
      </c>
      <c r="E1538" s="184">
        <v>17.257899999999999</v>
      </c>
      <c r="F1538" s="184">
        <v>0.55820000000000003</v>
      </c>
      <c r="G1538" s="184">
        <v>0.55820000000000003</v>
      </c>
      <c r="H1538" s="184">
        <v>1.6964999999999999</v>
      </c>
      <c r="I1538" s="184">
        <v>5.1683000000000003</v>
      </c>
      <c r="J1538" s="184">
        <v>8.8071000000000002</v>
      </c>
      <c r="K1538" s="184">
        <v>13.6839</v>
      </c>
      <c r="L1538" s="184">
        <v>34.383200000000002</v>
      </c>
      <c r="M1538" s="184">
        <v>50.444200000000002</v>
      </c>
      <c r="N1538" s="184">
        <v>76.151300000000006</v>
      </c>
      <c r="O1538" s="184">
        <v>17.172999999999998</v>
      </c>
      <c r="P1538" s="184"/>
      <c r="Q1538" s="184">
        <v>14.395</v>
      </c>
      <c r="R1538" s="184">
        <v>24.788499999999999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44347</v>
      </c>
      <c r="E1539" s="184">
        <v>120.7911</v>
      </c>
      <c r="F1539" s="184">
        <v>0.9486</v>
      </c>
      <c r="G1539" s="184">
        <v>0.9486</v>
      </c>
      <c r="H1539" s="184">
        <v>1.919</v>
      </c>
      <c r="I1539" s="184">
        <v>4.7427999999999999</v>
      </c>
      <c r="J1539" s="184">
        <v>7.3219000000000003</v>
      </c>
      <c r="K1539" s="184">
        <v>6.7176999999999998</v>
      </c>
      <c r="L1539" s="184">
        <v>32.933700000000002</v>
      </c>
      <c r="M1539" s="184">
        <v>45.456600000000002</v>
      </c>
      <c r="N1539" s="184">
        <v>81.510800000000003</v>
      </c>
      <c r="O1539" s="184">
        <v>9.8352000000000004</v>
      </c>
      <c r="P1539" s="184">
        <v>11.999499999999999</v>
      </c>
      <c r="Q1539" s="184">
        <v>16.6403</v>
      </c>
      <c r="R1539" s="184">
        <v>8.8764000000000003</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44347</v>
      </c>
      <c r="E1540" s="184">
        <v>128.48939999999999</v>
      </c>
      <c r="F1540" s="184">
        <v>0.95330000000000004</v>
      </c>
      <c r="G1540" s="184">
        <v>0.95330000000000004</v>
      </c>
      <c r="H1540" s="184">
        <v>1.9309000000000001</v>
      </c>
      <c r="I1540" s="184">
        <v>4.7690999999999999</v>
      </c>
      <c r="J1540" s="184">
        <v>7.3818999999999999</v>
      </c>
      <c r="K1540" s="184">
        <v>6.9029999999999996</v>
      </c>
      <c r="L1540" s="184">
        <v>33.359699999999997</v>
      </c>
      <c r="M1540" s="184">
        <v>46.1693</v>
      </c>
      <c r="N1540" s="184">
        <v>82.718900000000005</v>
      </c>
      <c r="O1540" s="184">
        <v>10.5745</v>
      </c>
      <c r="P1540" s="184">
        <v>12.809799999999999</v>
      </c>
      <c r="Q1540" s="184">
        <v>13.370799999999999</v>
      </c>
      <c r="R1540" s="184">
        <v>9.6113999999999997</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44347</v>
      </c>
      <c r="E1541" s="184">
        <v>194.17</v>
      </c>
      <c r="F1541" s="184">
        <v>0.81520000000000004</v>
      </c>
      <c r="G1541" s="184">
        <v>0.81520000000000004</v>
      </c>
      <c r="H1541" s="184">
        <v>1.873</v>
      </c>
      <c r="I1541" s="184">
        <v>5.4240000000000004</v>
      </c>
      <c r="J1541" s="184">
        <v>7.6211000000000002</v>
      </c>
      <c r="K1541" s="184">
        <v>8.8275000000000006</v>
      </c>
      <c r="L1541" s="184">
        <v>25.287099999999999</v>
      </c>
      <c r="M1541" s="184">
        <v>42.510100000000001</v>
      </c>
      <c r="N1541" s="184">
        <v>68.0107</v>
      </c>
      <c r="O1541" s="184">
        <v>10.3908</v>
      </c>
      <c r="P1541" s="184">
        <v>15.3728</v>
      </c>
      <c r="Q1541" s="184">
        <v>15.478199999999999</v>
      </c>
      <c r="R1541" s="184">
        <v>15.462199999999999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44347</v>
      </c>
      <c r="E1542" s="184">
        <v>206.83</v>
      </c>
      <c r="F1542" s="184">
        <v>0.81889999999999996</v>
      </c>
      <c r="G1542" s="184">
        <v>0.81889999999999996</v>
      </c>
      <c r="H1542" s="184">
        <v>1.8867</v>
      </c>
      <c r="I1542" s="184">
        <v>5.4555999999999996</v>
      </c>
      <c r="J1542" s="184">
        <v>7.6902999999999997</v>
      </c>
      <c r="K1542" s="184">
        <v>9.0414999999999992</v>
      </c>
      <c r="L1542" s="184">
        <v>25.755500000000001</v>
      </c>
      <c r="M1542" s="184">
        <v>43.333300000000001</v>
      </c>
      <c r="N1542" s="184">
        <v>69.338499999999996</v>
      </c>
      <c r="O1542" s="184">
        <v>11.364000000000001</v>
      </c>
      <c r="P1542" s="184">
        <v>16.3385</v>
      </c>
      <c r="Q1542" s="184">
        <v>16.2576</v>
      </c>
      <c r="R1542" s="184">
        <v>16.415299999999998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44347</v>
      </c>
      <c r="E1543" s="184">
        <v>356.64870000000002</v>
      </c>
      <c r="F1543" s="184">
        <v>0.82969999999999999</v>
      </c>
      <c r="G1543" s="184">
        <v>0.82969999999999999</v>
      </c>
      <c r="H1543" s="184">
        <v>1.4730000000000001</v>
      </c>
      <c r="I1543" s="184">
        <v>2.9115000000000002</v>
      </c>
      <c r="J1543" s="184">
        <v>9.0335000000000001</v>
      </c>
      <c r="K1543" s="184">
        <v>25.081</v>
      </c>
      <c r="L1543" s="184">
        <v>48.800400000000003</v>
      </c>
      <c r="M1543" s="184">
        <v>66.823999999999998</v>
      </c>
      <c r="N1543" s="184">
        <v>114.9358</v>
      </c>
      <c r="O1543" s="184">
        <v>26.207899999999999</v>
      </c>
      <c r="P1543" s="184">
        <v>22.422899999999998</v>
      </c>
      <c r="Q1543" s="184">
        <v>19.3444</v>
      </c>
      <c r="R1543" s="184">
        <v>37.822600000000001</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44347</v>
      </c>
      <c r="E1544" s="184">
        <v>368.24209999999999</v>
      </c>
      <c r="F1544" s="184">
        <v>0.85129999999999995</v>
      </c>
      <c r="G1544" s="184">
        <v>0.85129999999999995</v>
      </c>
      <c r="H1544" s="184">
        <v>1.5170999999999999</v>
      </c>
      <c r="I1544" s="184">
        <v>2.9954999999999998</v>
      </c>
      <c r="J1544" s="184">
        <v>9.2132000000000005</v>
      </c>
      <c r="K1544" s="184">
        <v>25.7334</v>
      </c>
      <c r="L1544" s="184">
        <v>50.369100000000003</v>
      </c>
      <c r="M1544" s="184">
        <v>69.351100000000002</v>
      </c>
      <c r="N1544" s="184">
        <v>118.8664</v>
      </c>
      <c r="O1544" s="184">
        <v>27.259399999999999</v>
      </c>
      <c r="P1544" s="184">
        <v>23.099</v>
      </c>
      <c r="Q1544" s="184">
        <v>21.069900000000001</v>
      </c>
      <c r="R1544" s="184">
        <v>39.128700000000002</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44347</v>
      </c>
      <c r="E1545" s="184">
        <v>14.703099999999999</v>
      </c>
      <c r="F1545" s="184">
        <v>0.61519999999999997</v>
      </c>
      <c r="G1545" s="184">
        <v>0.61519999999999997</v>
      </c>
      <c r="H1545" s="184">
        <v>1.7783</v>
      </c>
      <c r="I1545" s="184">
        <v>5.0049000000000001</v>
      </c>
      <c r="J1545" s="184">
        <v>7.2702</v>
      </c>
      <c r="K1545" s="184">
        <v>8.7675999999999998</v>
      </c>
      <c r="L1545" s="184">
        <v>25.420999999999999</v>
      </c>
      <c r="M1545" s="184">
        <v>42.289900000000003</v>
      </c>
      <c r="N1545" s="184">
        <v>68.851699999999994</v>
      </c>
      <c r="O1545" s="184"/>
      <c r="P1545" s="184"/>
      <c r="Q1545" s="184">
        <v>24.890999999999998</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44347</v>
      </c>
      <c r="E1546" s="184">
        <v>14.223699999999999</v>
      </c>
      <c r="F1546" s="184">
        <v>0.60119999999999996</v>
      </c>
      <c r="G1546" s="184">
        <v>0.60119999999999996</v>
      </c>
      <c r="H1546" s="184">
        <v>1.7454000000000001</v>
      </c>
      <c r="I1546" s="184">
        <v>4.9371</v>
      </c>
      <c r="J1546" s="184">
        <v>7.1174999999999997</v>
      </c>
      <c r="K1546" s="184">
        <v>8.3470999999999993</v>
      </c>
      <c r="L1546" s="184">
        <v>24.413499999999999</v>
      </c>
      <c r="M1546" s="184">
        <v>40.4602</v>
      </c>
      <c r="N1546" s="184">
        <v>65.827600000000004</v>
      </c>
      <c r="O1546" s="184"/>
      <c r="P1546" s="184"/>
      <c r="Q1546" s="184">
        <v>22.526499999999999</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0.76658000000000004</v>
      </c>
      <c r="G1547" s="186">
        <v>0.76658000000000004</v>
      </c>
      <c r="H1547" s="186">
        <v>1.5744450000000001</v>
      </c>
      <c r="I1547" s="186">
        <v>4.9105350000000012</v>
      </c>
      <c r="J1547" s="186">
        <v>8.0904750000000014</v>
      </c>
      <c r="K1547" s="186">
        <v>11.246274999999999</v>
      </c>
      <c r="L1547" s="186">
        <v>30.90091</v>
      </c>
      <c r="M1547" s="186">
        <v>47.95924999999999</v>
      </c>
      <c r="N1547" s="186">
        <v>74.910440000000008</v>
      </c>
      <c r="O1547" s="186">
        <v>14.623000000000001</v>
      </c>
      <c r="P1547" s="186">
        <v>15.626142857142856</v>
      </c>
      <c r="Q1547" s="186">
        <v>17.201265000000003</v>
      </c>
      <c r="R1547" s="186">
        <v>19.804355555555556</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0.82430000000000003</v>
      </c>
      <c r="G1548" s="186">
        <v>0.82430000000000003</v>
      </c>
      <c r="H1548" s="186">
        <v>1.7014999999999998</v>
      </c>
      <c r="I1548" s="186">
        <v>4.8926999999999996</v>
      </c>
      <c r="J1548" s="186">
        <v>8.1548999999999996</v>
      </c>
      <c r="K1548" s="186">
        <v>9.5065500000000007</v>
      </c>
      <c r="L1548" s="186">
        <v>29.166150000000002</v>
      </c>
      <c r="M1548" s="186">
        <v>45.470150000000004</v>
      </c>
      <c r="N1548" s="186">
        <v>69.902799999999999</v>
      </c>
      <c r="O1548" s="186">
        <v>12.694600000000001</v>
      </c>
      <c r="P1548" s="186">
        <v>14.8909</v>
      </c>
      <c r="Q1548" s="186">
        <v>16.241500000000002</v>
      </c>
      <c r="R1548" s="186">
        <v>17.76605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44347</v>
      </c>
      <c r="E1551" s="184">
        <v>1118.9365</v>
      </c>
      <c r="F1551" s="184">
        <v>3.1286</v>
      </c>
      <c r="G1551" s="184">
        <v>3.2008999999999999</v>
      </c>
      <c r="H1551" s="184">
        <v>3.2281</v>
      </c>
      <c r="I1551" s="184">
        <v>3.2301000000000002</v>
      </c>
      <c r="J1551" s="184">
        <v>3.2717000000000001</v>
      </c>
      <c r="K1551" s="184">
        <v>3.2206000000000001</v>
      </c>
      <c r="L1551" s="184">
        <v>3.1349999999999998</v>
      </c>
      <c r="M1551" s="184">
        <v>3.0922000000000001</v>
      </c>
      <c r="N1551" s="184">
        <v>3.089</v>
      </c>
      <c r="O1551" s="184"/>
      <c r="P1551" s="184"/>
      <c r="Q1551" s="184">
        <v>4.4505999999999997</v>
      </c>
      <c r="R1551" s="184">
        <v>3.8978000000000002</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44347</v>
      </c>
      <c r="E1552" s="184">
        <v>1115.3336999999999</v>
      </c>
      <c r="F1552" s="184">
        <v>3.0274000000000001</v>
      </c>
      <c r="G1552" s="184">
        <v>3.0998999999999999</v>
      </c>
      <c r="H1552" s="184">
        <v>3.1276000000000002</v>
      </c>
      <c r="I1552" s="184">
        <v>3.1297999999999999</v>
      </c>
      <c r="J1552" s="184">
        <v>3.1215999999999999</v>
      </c>
      <c r="K1552" s="184">
        <v>3.1029</v>
      </c>
      <c r="L1552" s="184">
        <v>3.0223</v>
      </c>
      <c r="M1552" s="184">
        <v>2.9756</v>
      </c>
      <c r="N1552" s="184">
        <v>2.9702999999999999</v>
      </c>
      <c r="O1552" s="184"/>
      <c r="P1552" s="184"/>
      <c r="Q1552" s="184">
        <v>4.3201000000000001</v>
      </c>
      <c r="R1552" s="184">
        <v>3.7719999999999998</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44347</v>
      </c>
      <c r="E1553" s="184">
        <v>1093.7085</v>
      </c>
      <c r="F1553" s="184">
        <v>3.1473</v>
      </c>
      <c r="G1553" s="184">
        <v>3.1745999999999999</v>
      </c>
      <c r="H1553" s="184">
        <v>3.1886000000000001</v>
      </c>
      <c r="I1553" s="184">
        <v>3.2351999999999999</v>
      </c>
      <c r="J1553" s="184">
        <v>3.2332000000000001</v>
      </c>
      <c r="K1553" s="184">
        <v>3.1987999999999999</v>
      </c>
      <c r="L1553" s="184">
        <v>3.1257999999999999</v>
      </c>
      <c r="M1553" s="184">
        <v>3.0950000000000002</v>
      </c>
      <c r="N1553" s="184">
        <v>3.1025</v>
      </c>
      <c r="O1553" s="184"/>
      <c r="P1553" s="184"/>
      <c r="Q1553" s="184">
        <v>4.1292999999999997</v>
      </c>
      <c r="R1553" s="184">
        <v>3.9064000000000001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44347</v>
      </c>
      <c r="E1554" s="184">
        <v>1092.2809</v>
      </c>
      <c r="F1554" s="184">
        <v>3.0811999999999999</v>
      </c>
      <c r="G1554" s="184">
        <v>3.113</v>
      </c>
      <c r="H1554" s="184">
        <v>3.1282000000000001</v>
      </c>
      <c r="I1554" s="184">
        <v>3.1751</v>
      </c>
      <c r="J1554" s="184">
        <v>3.1728999999999998</v>
      </c>
      <c r="K1554" s="184">
        <v>3.1387</v>
      </c>
      <c r="L1554" s="184">
        <v>3.0701000000000001</v>
      </c>
      <c r="M1554" s="184">
        <v>3.0405000000000002</v>
      </c>
      <c r="N1554" s="184">
        <v>3.0484</v>
      </c>
      <c r="O1554" s="184"/>
      <c r="P1554" s="184"/>
      <c r="Q1554" s="184">
        <v>4.0678999999999998</v>
      </c>
      <c r="R1554" s="184">
        <v>3.8532000000000002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44347</v>
      </c>
      <c r="E1555" s="184">
        <v>1086.6823999999999</v>
      </c>
      <c r="F1555" s="184">
        <v>3.1677</v>
      </c>
      <c r="G1555" s="184">
        <v>3.1817000000000002</v>
      </c>
      <c r="H1555" s="184">
        <v>3.2145000000000001</v>
      </c>
      <c r="I1555" s="184">
        <v>3.2343000000000002</v>
      </c>
      <c r="J1555" s="184">
        <v>3.2088000000000001</v>
      </c>
      <c r="K1555" s="184">
        <v>3.1741999999999999</v>
      </c>
      <c r="L1555" s="184">
        <v>3.1273</v>
      </c>
      <c r="M1555" s="184">
        <v>3.1099000000000001</v>
      </c>
      <c r="N1555" s="184">
        <v>3.1092</v>
      </c>
      <c r="O1555" s="184"/>
      <c r="P1555" s="184"/>
      <c r="Q1555" s="184">
        <v>4.0267999999999997</v>
      </c>
      <c r="R1555" s="184">
        <v>3.9241000000000001</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44347</v>
      </c>
      <c r="E1556" s="184">
        <v>1085.4275</v>
      </c>
      <c r="F1556" s="184">
        <v>3.1141999999999999</v>
      </c>
      <c r="G1556" s="184">
        <v>3.1315</v>
      </c>
      <c r="H1556" s="184">
        <v>3.1642999999999999</v>
      </c>
      <c r="I1556" s="184">
        <v>3.1842999999999999</v>
      </c>
      <c r="J1556" s="184">
        <v>3.1587000000000001</v>
      </c>
      <c r="K1556" s="184">
        <v>3.1238000000000001</v>
      </c>
      <c r="L1556" s="184">
        <v>3.0764999999999998</v>
      </c>
      <c r="M1556" s="184">
        <v>3.0485000000000002</v>
      </c>
      <c r="N1556" s="184">
        <v>3.0466000000000002</v>
      </c>
      <c r="O1556" s="184"/>
      <c r="P1556" s="184"/>
      <c r="Q1556" s="184">
        <v>3.9697</v>
      </c>
      <c r="R1556" s="184">
        <v>3.8668</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44347</v>
      </c>
      <c r="E1557" s="184">
        <v>1088.9563000000001</v>
      </c>
      <c r="F1557" s="184">
        <v>3.1141000000000001</v>
      </c>
      <c r="G1557" s="184">
        <v>3.1482000000000001</v>
      </c>
      <c r="H1557" s="184">
        <v>3.1493000000000002</v>
      </c>
      <c r="I1557" s="184">
        <v>3.1804999999999999</v>
      </c>
      <c r="J1557" s="184">
        <v>3.1741999999999999</v>
      </c>
      <c r="K1557" s="184">
        <v>3.1454</v>
      </c>
      <c r="L1557" s="184">
        <v>3.1109</v>
      </c>
      <c r="M1557" s="184">
        <v>3.0929000000000002</v>
      </c>
      <c r="N1557" s="184">
        <v>3.0916000000000001</v>
      </c>
      <c r="O1557" s="184"/>
      <c r="P1557" s="184"/>
      <c r="Q1557" s="184">
        <v>4.0578000000000003</v>
      </c>
      <c r="R1557" s="184">
        <v>3.9171999999999998</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44347</v>
      </c>
      <c r="E1558" s="184">
        <v>1086.4275</v>
      </c>
      <c r="F1558" s="184">
        <v>3.0137999999999998</v>
      </c>
      <c r="G1558" s="184">
        <v>3.048</v>
      </c>
      <c r="H1558" s="184">
        <v>3.0485000000000002</v>
      </c>
      <c r="I1558" s="184">
        <v>3.0798999999999999</v>
      </c>
      <c r="J1558" s="184">
        <v>3.0735999999999999</v>
      </c>
      <c r="K1558" s="184">
        <v>3.0446</v>
      </c>
      <c r="L1558" s="184">
        <v>3.0091000000000001</v>
      </c>
      <c r="M1558" s="184">
        <v>2.9904999999999999</v>
      </c>
      <c r="N1558" s="184">
        <v>2.9883999999999999</v>
      </c>
      <c r="O1558" s="184"/>
      <c r="P1558" s="184"/>
      <c r="Q1558" s="184">
        <v>3.9447999999999999</v>
      </c>
      <c r="R1558" s="184">
        <v>3.8054000000000001</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44347</v>
      </c>
      <c r="E1559" s="184">
        <v>1046.4727</v>
      </c>
      <c r="F1559" s="184">
        <v>3.2824</v>
      </c>
      <c r="G1559" s="184">
        <v>3.2423000000000002</v>
      </c>
      <c r="H1559" s="184">
        <v>3.2772000000000001</v>
      </c>
      <c r="I1559" s="184">
        <v>3.2894999999999999</v>
      </c>
      <c r="J1559" s="184">
        <v>3.2829999999999999</v>
      </c>
      <c r="K1559" s="184">
        <v>3.2151999999999998</v>
      </c>
      <c r="L1559" s="184">
        <v>3.1644999999999999</v>
      </c>
      <c r="M1559" s="184">
        <v>3.1677</v>
      </c>
      <c r="N1559" s="184">
        <v>3.1884000000000001</v>
      </c>
      <c r="O1559" s="184"/>
      <c r="P1559" s="184"/>
      <c r="Q1559" s="184">
        <v>3.4388999999999998</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44347</v>
      </c>
      <c r="E1560" s="184">
        <v>1045.1647</v>
      </c>
      <c r="F1560" s="184">
        <v>3.2027000000000001</v>
      </c>
      <c r="G1560" s="184">
        <v>3.1613000000000002</v>
      </c>
      <c r="H1560" s="184">
        <v>3.1968999999999999</v>
      </c>
      <c r="I1560" s="184">
        <v>3.2094</v>
      </c>
      <c r="J1560" s="184">
        <v>3.202</v>
      </c>
      <c r="K1560" s="184">
        <v>3.1288</v>
      </c>
      <c r="L1560" s="184">
        <v>3.0724999999999998</v>
      </c>
      <c r="M1560" s="184">
        <v>3.0743999999999998</v>
      </c>
      <c r="N1560" s="184">
        <v>3.0939000000000001</v>
      </c>
      <c r="O1560" s="184"/>
      <c r="P1560" s="184"/>
      <c r="Q1560" s="184">
        <v>3.3426</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44347</v>
      </c>
      <c r="E1561" s="184">
        <v>1071.3322000000001</v>
      </c>
      <c r="F1561" s="184">
        <v>3.1211000000000002</v>
      </c>
      <c r="G1561" s="184">
        <v>3.1273</v>
      </c>
      <c r="H1561" s="184">
        <v>3.1524000000000001</v>
      </c>
      <c r="I1561" s="184">
        <v>3.1701000000000001</v>
      </c>
      <c r="J1561" s="184">
        <v>3.1545999999999998</v>
      </c>
      <c r="K1561" s="184">
        <v>3.1440999999999999</v>
      </c>
      <c r="L1561" s="184">
        <v>3.0733000000000001</v>
      </c>
      <c r="M1561" s="184">
        <v>3.0611000000000002</v>
      </c>
      <c r="N1561" s="184">
        <v>3.0743</v>
      </c>
      <c r="O1561" s="184"/>
      <c r="P1561" s="184"/>
      <c r="Q1561" s="184">
        <v>3.7736999999999998</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44347</v>
      </c>
      <c r="E1562" s="184">
        <v>1070.7827</v>
      </c>
      <c r="F1562" s="184">
        <v>3.0988000000000002</v>
      </c>
      <c r="G1562" s="184">
        <v>3.1061000000000001</v>
      </c>
      <c r="H1562" s="184">
        <v>3.1320999999999999</v>
      </c>
      <c r="I1562" s="184">
        <v>3.1501000000000001</v>
      </c>
      <c r="J1562" s="184">
        <v>3.1343999999999999</v>
      </c>
      <c r="K1562" s="184">
        <v>3.1326000000000001</v>
      </c>
      <c r="L1562" s="184">
        <v>3.0573000000000001</v>
      </c>
      <c r="M1562" s="184">
        <v>3.0434999999999999</v>
      </c>
      <c r="N1562" s="184">
        <v>3.0558000000000001</v>
      </c>
      <c r="O1562" s="184"/>
      <c r="P1562" s="184"/>
      <c r="Q1562" s="184">
        <v>3.7450999999999999</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44347</v>
      </c>
      <c r="E1563" s="184">
        <v>1107.9827</v>
      </c>
      <c r="F1563" s="184">
        <v>3.1034999999999999</v>
      </c>
      <c r="G1563" s="184">
        <v>3.1183000000000001</v>
      </c>
      <c r="H1563" s="184">
        <v>3.1333000000000002</v>
      </c>
      <c r="I1563" s="184">
        <v>3.1652</v>
      </c>
      <c r="J1563" s="184">
        <v>3.1400999999999999</v>
      </c>
      <c r="K1563" s="184">
        <v>3.1311</v>
      </c>
      <c r="L1563" s="184">
        <v>3.0825999999999998</v>
      </c>
      <c r="M1563" s="184">
        <v>3.0809000000000002</v>
      </c>
      <c r="N1563" s="184">
        <v>3.0977999999999999</v>
      </c>
      <c r="O1563" s="184"/>
      <c r="P1563" s="184"/>
      <c r="Q1563" s="184">
        <v>4.3727</v>
      </c>
      <c r="R1563" s="184">
        <v>3.9820000000000002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44347</v>
      </c>
      <c r="E1564" s="184">
        <v>1105.6667</v>
      </c>
      <c r="F1564" s="184">
        <v>3.0373000000000001</v>
      </c>
      <c r="G1564" s="184">
        <v>3.0488</v>
      </c>
      <c r="H1564" s="184">
        <v>3.0638999999999998</v>
      </c>
      <c r="I1564" s="184">
        <v>3.0954999999999999</v>
      </c>
      <c r="J1564" s="184">
        <v>3.0701000000000001</v>
      </c>
      <c r="K1564" s="184">
        <v>3.0516999999999999</v>
      </c>
      <c r="L1564" s="184">
        <v>2.9982000000000002</v>
      </c>
      <c r="M1564" s="184">
        <v>3.0009999999999999</v>
      </c>
      <c r="N1564" s="184">
        <v>3.0202</v>
      </c>
      <c r="O1564" s="184"/>
      <c r="P1564" s="184"/>
      <c r="Q1564" s="184">
        <v>4.2815000000000003</v>
      </c>
      <c r="R1564" s="184">
        <v>3.8938000000000001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44347</v>
      </c>
      <c r="E1565" s="184">
        <v>1073.2243000000001</v>
      </c>
      <c r="F1565" s="184">
        <v>3.1053000000000002</v>
      </c>
      <c r="G1565" s="184">
        <v>3.1217999999999999</v>
      </c>
      <c r="H1565" s="184">
        <v>3.1185999999999998</v>
      </c>
      <c r="I1565" s="184">
        <v>3.1536</v>
      </c>
      <c r="J1565" s="184">
        <v>3.1404999999999998</v>
      </c>
      <c r="K1565" s="184">
        <v>3.1181999999999999</v>
      </c>
      <c r="L1565" s="184">
        <v>3.1011000000000002</v>
      </c>
      <c r="M1565" s="184">
        <v>3.1193</v>
      </c>
      <c r="N1565" s="184">
        <v>3.1358999999999999</v>
      </c>
      <c r="O1565" s="184"/>
      <c r="P1565" s="184"/>
      <c r="Q1565" s="184">
        <v>3.8748999999999998</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44347</v>
      </c>
      <c r="E1566" s="184">
        <v>1071.9188999999999</v>
      </c>
      <c r="F1566" s="184">
        <v>3.0546000000000002</v>
      </c>
      <c r="G1566" s="184">
        <v>3.0722</v>
      </c>
      <c r="H1566" s="184">
        <v>3.0688</v>
      </c>
      <c r="I1566" s="184">
        <v>3.1038000000000001</v>
      </c>
      <c r="J1566" s="184">
        <v>3.0905</v>
      </c>
      <c r="K1566" s="184">
        <v>3.0678999999999998</v>
      </c>
      <c r="L1566" s="184">
        <v>3.0503999999999998</v>
      </c>
      <c r="M1566" s="184">
        <v>3.0682</v>
      </c>
      <c r="N1566" s="184">
        <v>3.0842999999999998</v>
      </c>
      <c r="O1566" s="184"/>
      <c r="P1566" s="184"/>
      <c r="Q1566" s="184">
        <v>3.8069000000000002</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44347</v>
      </c>
      <c r="E1567" s="184">
        <v>1079.8246999999999</v>
      </c>
      <c r="F1567" s="184">
        <v>3.0323000000000002</v>
      </c>
      <c r="G1567" s="184">
        <v>3.0541999999999998</v>
      </c>
      <c r="H1567" s="184">
        <v>3.0598999999999998</v>
      </c>
      <c r="I1567" s="184">
        <v>3.0888</v>
      </c>
      <c r="J1567" s="184">
        <v>3.0750999999999999</v>
      </c>
      <c r="K1567" s="184">
        <v>3.0592999999999999</v>
      </c>
      <c r="L1567" s="184">
        <v>2.9918</v>
      </c>
      <c r="M1567" s="184">
        <v>2.9668999999999999</v>
      </c>
      <c r="N1567" s="184">
        <v>2.964</v>
      </c>
      <c r="O1567" s="184"/>
      <c r="P1567" s="184"/>
      <c r="Q1567" s="184">
        <v>3.7877000000000001</v>
      </c>
      <c r="R1567" s="184">
        <v>3.7225000000000001</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44347</v>
      </c>
      <c r="E1568" s="184">
        <v>1081.1059</v>
      </c>
      <c r="F1568" s="184">
        <v>3.0861000000000001</v>
      </c>
      <c r="G1568" s="184">
        <v>3.1057000000000001</v>
      </c>
      <c r="H1568" s="184">
        <v>3.1113</v>
      </c>
      <c r="I1568" s="184">
        <v>3.1402000000000001</v>
      </c>
      <c r="J1568" s="184">
        <v>3.1263999999999998</v>
      </c>
      <c r="K1568" s="184">
        <v>3.1105999999999998</v>
      </c>
      <c r="L1568" s="184">
        <v>3.0434000000000001</v>
      </c>
      <c r="M1568" s="184">
        <v>3.0188000000000001</v>
      </c>
      <c r="N1568" s="184">
        <v>3.0186000000000002</v>
      </c>
      <c r="O1568" s="184"/>
      <c r="P1568" s="184"/>
      <c r="Q1568" s="184">
        <v>3.8473000000000002</v>
      </c>
      <c r="R1568" s="184">
        <v>3.7823000000000002</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44347</v>
      </c>
      <c r="E1569" s="184">
        <v>3055.7723999999998</v>
      </c>
      <c r="F1569" s="184">
        <v>3.2444000000000002</v>
      </c>
      <c r="G1569" s="184">
        <v>3.1267</v>
      </c>
      <c r="H1569" s="184">
        <v>3.0937999999999999</v>
      </c>
      <c r="I1569" s="184">
        <v>3.0981000000000001</v>
      </c>
      <c r="J1569" s="184">
        <v>3.0848</v>
      </c>
      <c r="K1569" s="184">
        <v>3.0478000000000001</v>
      </c>
      <c r="L1569" s="184">
        <v>2.9799000000000002</v>
      </c>
      <c r="M1569" s="184">
        <v>2.9470999999999998</v>
      </c>
      <c r="N1569" s="184">
        <v>2.9464999999999999</v>
      </c>
      <c r="O1569" s="184">
        <v>4.5560999999999998</v>
      </c>
      <c r="P1569" s="184">
        <v>5.1265999999999998</v>
      </c>
      <c r="Q1569" s="184">
        <v>5.9501999999999997</v>
      </c>
      <c r="R1569" s="184">
        <v>3.7458999999999998</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44347</v>
      </c>
      <c r="E1570" s="184">
        <v>3074.1314000000002</v>
      </c>
      <c r="F1570" s="184">
        <v>3.3450000000000002</v>
      </c>
      <c r="G1570" s="184">
        <v>3.2263999999999999</v>
      </c>
      <c r="H1570" s="184">
        <v>3.1951999999999998</v>
      </c>
      <c r="I1570" s="184">
        <v>3.1995</v>
      </c>
      <c r="J1570" s="184">
        <v>3.1857000000000002</v>
      </c>
      <c r="K1570" s="184">
        <v>3.1488</v>
      </c>
      <c r="L1570" s="184">
        <v>3.0817000000000001</v>
      </c>
      <c r="M1570" s="184">
        <v>3.0495999999999999</v>
      </c>
      <c r="N1570" s="184">
        <v>3.0497999999999998</v>
      </c>
      <c r="O1570" s="184">
        <v>4.6570999999999998</v>
      </c>
      <c r="P1570" s="184">
        <v>5.2081</v>
      </c>
      <c r="Q1570" s="184">
        <v>6.2553999999999998</v>
      </c>
      <c r="R1570" s="184">
        <v>3.8502000000000001</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44347</v>
      </c>
      <c r="E1571" s="184">
        <v>1081.8823</v>
      </c>
      <c r="F1571" s="184">
        <v>3.3066</v>
      </c>
      <c r="G1571" s="184">
        <v>3.2576999999999998</v>
      </c>
      <c r="H1571" s="184">
        <v>3.2610999999999999</v>
      </c>
      <c r="I1571" s="184">
        <v>3.2700999999999998</v>
      </c>
      <c r="J1571" s="184">
        <v>3.2498</v>
      </c>
      <c r="K1571" s="184">
        <v>3.2193000000000001</v>
      </c>
      <c r="L1571" s="184">
        <v>3.1570999999999998</v>
      </c>
      <c r="M1571" s="184">
        <v>3.1316000000000002</v>
      </c>
      <c r="N1571" s="184">
        <v>3.1375000000000002</v>
      </c>
      <c r="O1571" s="184"/>
      <c r="P1571" s="184"/>
      <c r="Q1571" s="184">
        <v>3.9500999999999999</v>
      </c>
      <c r="R1571" s="184">
        <v>3.9249999999999998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44347</v>
      </c>
      <c r="E1572" s="184">
        <v>1078.5842</v>
      </c>
      <c r="F1572" s="184">
        <v>3.1576</v>
      </c>
      <c r="G1572" s="184">
        <v>3.1084999999999998</v>
      </c>
      <c r="H1572" s="184">
        <v>3.1113</v>
      </c>
      <c r="I1572" s="184">
        <v>3.1202000000000001</v>
      </c>
      <c r="J1572" s="184">
        <v>3.0994000000000002</v>
      </c>
      <c r="K1572" s="184">
        <v>3.0680000000000001</v>
      </c>
      <c r="L1572" s="184">
        <v>3.0047000000000001</v>
      </c>
      <c r="M1572" s="184">
        <v>2.9781</v>
      </c>
      <c r="N1572" s="184">
        <v>2.9828999999999999</v>
      </c>
      <c r="O1572" s="184"/>
      <c r="P1572" s="184"/>
      <c r="Q1572" s="184">
        <v>3.7938000000000001</v>
      </c>
      <c r="R1572" s="184">
        <v>3.7688000000000001</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44347</v>
      </c>
      <c r="E1573" s="184">
        <v>111.2861</v>
      </c>
      <c r="F1573" s="184">
        <v>3.0832999999999999</v>
      </c>
      <c r="G1573" s="184">
        <v>3.0948000000000002</v>
      </c>
      <c r="H1573" s="184">
        <v>3.0943000000000001</v>
      </c>
      <c r="I1573" s="184">
        <v>3.1078000000000001</v>
      </c>
      <c r="J1573" s="184">
        <v>3.1230000000000002</v>
      </c>
      <c r="K1573" s="184">
        <v>3.0764</v>
      </c>
      <c r="L1573" s="184">
        <v>2.9952000000000001</v>
      </c>
      <c r="M1573" s="184">
        <v>2.9641999999999999</v>
      </c>
      <c r="N1573" s="184">
        <v>2.9615999999999998</v>
      </c>
      <c r="O1573" s="184"/>
      <c r="P1573" s="184"/>
      <c r="Q1573" s="184">
        <v>4.2892000000000001</v>
      </c>
      <c r="R1573" s="184">
        <v>3.7642000000000002</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44347</v>
      </c>
      <c r="E1574" s="184">
        <v>111.56959999999999</v>
      </c>
      <c r="F1574" s="184">
        <v>3.1408999999999998</v>
      </c>
      <c r="G1574" s="184">
        <v>3.1960000000000002</v>
      </c>
      <c r="H1574" s="184">
        <v>3.1892999999999998</v>
      </c>
      <c r="I1574" s="184">
        <v>3.2052999999999998</v>
      </c>
      <c r="J1574" s="184">
        <v>3.2223000000000002</v>
      </c>
      <c r="K1574" s="184">
        <v>3.1772999999999998</v>
      </c>
      <c r="L1574" s="184">
        <v>3.0966</v>
      </c>
      <c r="M1574" s="184">
        <v>3.0663999999999998</v>
      </c>
      <c r="N1574" s="184">
        <v>3.0646</v>
      </c>
      <c r="O1574" s="184"/>
      <c r="P1574" s="184"/>
      <c r="Q1574" s="184">
        <v>4.3935000000000004</v>
      </c>
      <c r="R1574" s="184">
        <v>3.8679999999999999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44347</v>
      </c>
      <c r="E1575" s="184">
        <v>1103.6509000000001</v>
      </c>
      <c r="F1575" s="184">
        <v>3.1288999999999998</v>
      </c>
      <c r="G1575" s="184">
        <v>3.1558999999999999</v>
      </c>
      <c r="H1575" s="184">
        <v>3.1640999999999999</v>
      </c>
      <c r="I1575" s="184">
        <v>3.1781000000000001</v>
      </c>
      <c r="J1575" s="184">
        <v>3.1671999999999998</v>
      </c>
      <c r="K1575" s="184">
        <v>3.1541000000000001</v>
      </c>
      <c r="L1575" s="184">
        <v>3.0813999999999999</v>
      </c>
      <c r="M1575" s="184">
        <v>3.0613000000000001</v>
      </c>
      <c r="N1575" s="184">
        <v>3.0644</v>
      </c>
      <c r="O1575" s="184"/>
      <c r="P1575" s="184"/>
      <c r="Q1575" s="184">
        <v>4.2544000000000004</v>
      </c>
      <c r="R1575" s="184">
        <v>3.8748999999999998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44347</v>
      </c>
      <c r="E1576" s="184">
        <v>1100.4674</v>
      </c>
      <c r="F1576" s="184">
        <v>3.0285000000000002</v>
      </c>
      <c r="G1576" s="184">
        <v>3.0543999999999998</v>
      </c>
      <c r="H1576" s="184">
        <v>3.0636999999999999</v>
      </c>
      <c r="I1576" s="184">
        <v>3.0775999999999999</v>
      </c>
      <c r="J1576" s="184">
        <v>3.0666000000000002</v>
      </c>
      <c r="K1576" s="184">
        <v>3.0525000000000002</v>
      </c>
      <c r="L1576" s="184">
        <v>2.9719000000000002</v>
      </c>
      <c r="M1576" s="184">
        <v>2.9432999999999998</v>
      </c>
      <c r="N1576" s="184">
        <v>2.9417</v>
      </c>
      <c r="O1576" s="184"/>
      <c r="P1576" s="184"/>
      <c r="Q1576" s="184">
        <v>4.1273</v>
      </c>
      <c r="R1576" s="184">
        <v>3.7446999999999999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44347</v>
      </c>
      <c r="E1577" s="184">
        <v>1072.7463</v>
      </c>
      <c r="F1577" s="184">
        <v>3.0590999999999999</v>
      </c>
      <c r="G1577" s="184">
        <v>3.0935999999999999</v>
      </c>
      <c r="H1577" s="184">
        <v>3.1151</v>
      </c>
      <c r="I1577" s="184">
        <v>3.1314000000000002</v>
      </c>
      <c r="J1577" s="184">
        <v>3.1190000000000002</v>
      </c>
      <c r="K1577" s="184">
        <v>3.0987</v>
      </c>
      <c r="L1577" s="184">
        <v>3.0375000000000001</v>
      </c>
      <c r="M1577" s="184">
        <v>3.0125000000000002</v>
      </c>
      <c r="N1577" s="184">
        <v>3.0156000000000001</v>
      </c>
      <c r="O1577" s="184"/>
      <c r="P1577" s="184"/>
      <c r="Q1577" s="184">
        <v>3.7677999999999998</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44347</v>
      </c>
      <c r="E1578" s="184">
        <v>1070.6974</v>
      </c>
      <c r="F1578" s="184">
        <v>2.9592000000000001</v>
      </c>
      <c r="G1578" s="184">
        <v>2.9937999999999998</v>
      </c>
      <c r="H1578" s="184">
        <v>3.0152999999999999</v>
      </c>
      <c r="I1578" s="184">
        <v>3.0246</v>
      </c>
      <c r="J1578" s="184">
        <v>3.0154000000000001</v>
      </c>
      <c r="K1578" s="184">
        <v>2.9962</v>
      </c>
      <c r="L1578" s="184">
        <v>2.9356</v>
      </c>
      <c r="M1578" s="184">
        <v>2.9098999999999999</v>
      </c>
      <c r="N1578" s="184">
        <v>2.9123000000000001</v>
      </c>
      <c r="O1578" s="184"/>
      <c r="P1578" s="184"/>
      <c r="Q1578" s="184">
        <v>3.6634000000000002</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44347</v>
      </c>
      <c r="E1579" s="184">
        <v>1045.9049</v>
      </c>
      <c r="F1579" s="184">
        <v>3.1097000000000001</v>
      </c>
      <c r="G1579" s="184">
        <v>3.1381000000000001</v>
      </c>
      <c r="H1579" s="184">
        <v>3.1511999999999998</v>
      </c>
      <c r="I1579" s="184">
        <v>3.1776</v>
      </c>
      <c r="J1579" s="184">
        <v>3.1663999999999999</v>
      </c>
      <c r="K1579" s="184">
        <v>3.1486000000000001</v>
      </c>
      <c r="L1579" s="184">
        <v>3.0821000000000001</v>
      </c>
      <c r="M1579" s="184">
        <v>3.0564</v>
      </c>
      <c r="N1579" s="184">
        <v>3.0558999999999998</v>
      </c>
      <c r="O1579" s="184"/>
      <c r="P1579" s="184"/>
      <c r="Q1579" s="184">
        <v>3.2707999999999999</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44347</v>
      </c>
      <c r="E1580" s="184">
        <v>1045.0259000000001</v>
      </c>
      <c r="F1580" s="184">
        <v>3.0459000000000001</v>
      </c>
      <c r="G1580" s="184">
        <v>3.0767000000000002</v>
      </c>
      <c r="H1580" s="184">
        <v>3.0914000000000001</v>
      </c>
      <c r="I1580" s="184">
        <v>3.1156999999999999</v>
      </c>
      <c r="J1580" s="184">
        <v>3.1053999999999999</v>
      </c>
      <c r="K1580" s="184">
        <v>3.0878999999999999</v>
      </c>
      <c r="L1580" s="184">
        <v>3.0209999999999999</v>
      </c>
      <c r="M1580" s="184">
        <v>2.9948999999999999</v>
      </c>
      <c r="N1580" s="184">
        <v>2.9940000000000002</v>
      </c>
      <c r="O1580" s="184"/>
      <c r="P1580" s="184"/>
      <c r="Q1580" s="184">
        <v>3.2086000000000001</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44347</v>
      </c>
      <c r="E1581" s="184">
        <v>1055.9634000000001</v>
      </c>
      <c r="F1581" s="184">
        <v>3.0177999999999998</v>
      </c>
      <c r="G1581" s="184">
        <v>3.0552000000000001</v>
      </c>
      <c r="H1581" s="184">
        <v>3.0811000000000002</v>
      </c>
      <c r="I1581" s="184">
        <v>3.1193</v>
      </c>
      <c r="J1581" s="184">
        <v>3.1152000000000002</v>
      </c>
      <c r="K1581" s="184">
        <v>3.0842999999999998</v>
      </c>
      <c r="L1581" s="184">
        <v>3.0278</v>
      </c>
      <c r="M1581" s="184">
        <v>3.0036999999999998</v>
      </c>
      <c r="N1581" s="184">
        <v>3.0105</v>
      </c>
      <c r="O1581" s="184"/>
      <c r="P1581" s="184"/>
      <c r="Q1581" s="184">
        <v>3.4559000000000002</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44347</v>
      </c>
      <c r="E1582" s="184">
        <v>1054.2729999999999</v>
      </c>
      <c r="F1582" s="184">
        <v>2.9152999999999998</v>
      </c>
      <c r="G1582" s="184">
        <v>2.9550000000000001</v>
      </c>
      <c r="H1582" s="184">
        <v>2.9805999999999999</v>
      </c>
      <c r="I1582" s="184">
        <v>3.0175000000000001</v>
      </c>
      <c r="J1582" s="184">
        <v>3.0135000000000001</v>
      </c>
      <c r="K1582" s="184">
        <v>2.9830000000000001</v>
      </c>
      <c r="L1582" s="184">
        <v>2.9260999999999999</v>
      </c>
      <c r="M1582" s="184">
        <v>2.9009999999999998</v>
      </c>
      <c r="N1582" s="184">
        <v>2.9075000000000002</v>
      </c>
      <c r="O1582" s="184"/>
      <c r="P1582" s="184"/>
      <c r="Q1582" s="184">
        <v>3.3525</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44347</v>
      </c>
      <c r="E1583" s="184">
        <v>1051.6225999999999</v>
      </c>
      <c r="F1583" s="184">
        <v>3.1309999999999998</v>
      </c>
      <c r="G1583" s="184">
        <v>3.1707999999999998</v>
      </c>
      <c r="H1583" s="184">
        <v>3.1926000000000001</v>
      </c>
      <c r="I1583" s="184">
        <v>3.2054999999999998</v>
      </c>
      <c r="J1583" s="184">
        <v>3.1977000000000002</v>
      </c>
      <c r="K1583" s="184">
        <v>3.2277999999999998</v>
      </c>
      <c r="L1583" s="184">
        <v>3.1476999999999999</v>
      </c>
      <c r="M1583" s="184">
        <v>3.1135999999999999</v>
      </c>
      <c r="N1583" s="184">
        <v>3.1076999999999999</v>
      </c>
      <c r="O1583" s="184"/>
      <c r="P1583" s="184"/>
      <c r="Q1583" s="184">
        <v>3.4285000000000001</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44347</v>
      </c>
      <c r="E1584" s="184">
        <v>1050.5347999999999</v>
      </c>
      <c r="F1584" s="184">
        <v>3.0611999999999999</v>
      </c>
      <c r="G1584" s="184">
        <v>3.1</v>
      </c>
      <c r="H1584" s="184">
        <v>3.1223999999999998</v>
      </c>
      <c r="I1584" s="184">
        <v>3.1352000000000002</v>
      </c>
      <c r="J1584" s="184">
        <v>3.1274999999999999</v>
      </c>
      <c r="K1584" s="184">
        <v>3.1573000000000002</v>
      </c>
      <c r="L1584" s="184">
        <v>3.0767000000000002</v>
      </c>
      <c r="M1584" s="184">
        <v>3.0421</v>
      </c>
      <c r="N1584" s="184">
        <v>3.0356000000000001</v>
      </c>
      <c r="O1584" s="184"/>
      <c r="P1584" s="184"/>
      <c r="Q1584" s="184">
        <v>3.3567999999999998</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44347</v>
      </c>
      <c r="E1585" s="184">
        <v>1103.6759999999999</v>
      </c>
      <c r="F1585" s="184">
        <v>3.1288</v>
      </c>
      <c r="G1585" s="184">
        <v>3.1316000000000002</v>
      </c>
      <c r="H1585" s="184">
        <v>3.1560000000000001</v>
      </c>
      <c r="I1585" s="184">
        <v>3.1962000000000002</v>
      </c>
      <c r="J1585" s="184">
        <v>3.1795</v>
      </c>
      <c r="K1585" s="184">
        <v>3.1482999999999999</v>
      </c>
      <c r="L1585" s="184">
        <v>3.0889000000000002</v>
      </c>
      <c r="M1585" s="184">
        <v>3.0649000000000002</v>
      </c>
      <c r="N1585" s="184">
        <v>3.0592999999999999</v>
      </c>
      <c r="O1585" s="184"/>
      <c r="P1585" s="184"/>
      <c r="Q1585" s="184">
        <v>4.2404000000000002</v>
      </c>
      <c r="R1585" s="184">
        <v>3.867</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44347</v>
      </c>
      <c r="E1586" s="184">
        <v>1101.7295999999999</v>
      </c>
      <c r="F1586" s="184">
        <v>3.0283000000000002</v>
      </c>
      <c r="G1586" s="184">
        <v>3.0310000000000001</v>
      </c>
      <c r="H1586" s="184">
        <v>3.0558999999999998</v>
      </c>
      <c r="I1586" s="184">
        <v>3.0958999999999999</v>
      </c>
      <c r="J1586" s="184">
        <v>3.0790000000000002</v>
      </c>
      <c r="K1586" s="184">
        <v>3.0474000000000001</v>
      </c>
      <c r="L1586" s="184">
        <v>2.9872000000000001</v>
      </c>
      <c r="M1586" s="184">
        <v>2.9624999999999999</v>
      </c>
      <c r="N1586" s="184">
        <v>2.9561000000000002</v>
      </c>
      <c r="O1586" s="184"/>
      <c r="P1586" s="184"/>
      <c r="Q1586" s="184">
        <v>4.1628999999999996</v>
      </c>
      <c r="R1586" s="184">
        <v>3.7854000000000001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44347</v>
      </c>
      <c r="E1587" s="184">
        <v>2690.3535000000002</v>
      </c>
      <c r="F1587" s="184">
        <v>3.1840000000000002</v>
      </c>
      <c r="G1587" s="184">
        <v>3.1876000000000002</v>
      </c>
      <c r="H1587" s="184">
        <v>3.2176999999999998</v>
      </c>
      <c r="I1587" s="184">
        <v>3.2385999999999999</v>
      </c>
      <c r="J1587" s="184">
        <v>3.2441</v>
      </c>
      <c r="K1587" s="184">
        <v>3.1894</v>
      </c>
      <c r="L1587" s="184">
        <v>3.1141999999999999</v>
      </c>
      <c r="M1587" s="184">
        <v>3.0777999999999999</v>
      </c>
      <c r="N1587" s="184">
        <v>3.08</v>
      </c>
      <c r="O1587" s="184">
        <v>4.6933999999999996</v>
      </c>
      <c r="P1587" s="184">
        <v>5.3874000000000004</v>
      </c>
      <c r="Q1587" s="184">
        <v>6.6691000000000003</v>
      </c>
      <c r="R1587" s="184">
        <v>3.8967999999999998</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44347</v>
      </c>
      <c r="E1588" s="184">
        <v>2561.7361666666702</v>
      </c>
      <c r="F1588" s="184">
        <v>3.0825999999999998</v>
      </c>
      <c r="G1588" s="184">
        <v>3.0878999999999999</v>
      </c>
      <c r="H1588" s="184">
        <v>3.1175000000000002</v>
      </c>
      <c r="I1588" s="184">
        <v>3.1383999999999999</v>
      </c>
      <c r="J1588" s="184">
        <v>3.1436999999999999</v>
      </c>
      <c r="K1588" s="184">
        <v>3.0886999999999998</v>
      </c>
      <c r="L1588" s="184">
        <v>3.0125999999999999</v>
      </c>
      <c r="M1588" s="184">
        <v>2.9754999999999998</v>
      </c>
      <c r="N1588" s="184">
        <v>2.9756999999999998</v>
      </c>
      <c r="O1588" s="184">
        <v>4.173</v>
      </c>
      <c r="P1588" s="184">
        <v>4.7369000000000003</v>
      </c>
      <c r="Q1588" s="184">
        <v>6.6940999999999997</v>
      </c>
      <c r="R1588" s="184">
        <v>3.5148000000000001</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44347</v>
      </c>
      <c r="E1589" s="184">
        <v>1072.2408</v>
      </c>
      <c r="F1589" s="184">
        <v>3.1728999999999998</v>
      </c>
      <c r="G1589" s="184">
        <v>3.2244999999999999</v>
      </c>
      <c r="H1589" s="184">
        <v>3.2461000000000002</v>
      </c>
      <c r="I1589" s="184">
        <v>3.2639999999999998</v>
      </c>
      <c r="J1589" s="184">
        <v>3.2522000000000002</v>
      </c>
      <c r="K1589" s="184">
        <v>3.1817000000000002</v>
      </c>
      <c r="L1589" s="184">
        <v>3.1065999999999998</v>
      </c>
      <c r="M1589" s="184">
        <v>3.0737999999999999</v>
      </c>
      <c r="N1589" s="184">
        <v>3.0693000000000001</v>
      </c>
      <c r="O1589" s="184"/>
      <c r="P1589" s="184"/>
      <c r="Q1589" s="184">
        <v>3.7671999999999999</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44347</v>
      </c>
      <c r="E1590" s="184">
        <v>1069.6313</v>
      </c>
      <c r="F1590" s="184">
        <v>3.0440999999999998</v>
      </c>
      <c r="G1590" s="184">
        <v>3.0947</v>
      </c>
      <c r="H1590" s="184">
        <v>3.1143999999999998</v>
      </c>
      <c r="I1590" s="184">
        <v>3.1332</v>
      </c>
      <c r="J1590" s="184">
        <v>3.1215000000000002</v>
      </c>
      <c r="K1590" s="184">
        <v>3.0503999999999998</v>
      </c>
      <c r="L1590" s="184">
        <v>2.9744999999999999</v>
      </c>
      <c r="M1590" s="184">
        <v>2.9405999999999999</v>
      </c>
      <c r="N1590" s="184">
        <v>2.9352</v>
      </c>
      <c r="O1590" s="184"/>
      <c r="P1590" s="184"/>
      <c r="Q1590" s="184">
        <v>3.6324000000000001</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44347</v>
      </c>
      <c r="E1591" s="184">
        <v>1070.5953</v>
      </c>
      <c r="F1591" s="184">
        <v>3.1539000000000001</v>
      </c>
      <c r="G1591" s="184">
        <v>3.1817000000000002</v>
      </c>
      <c r="H1591" s="184">
        <v>3.1993999999999998</v>
      </c>
      <c r="I1591" s="184">
        <v>3.2321</v>
      </c>
      <c r="J1591" s="184">
        <v>3.2372999999999998</v>
      </c>
      <c r="K1591" s="184">
        <v>3.2097000000000002</v>
      </c>
      <c r="L1591" s="184">
        <v>3.1288</v>
      </c>
      <c r="M1591" s="184">
        <v>3.1053000000000002</v>
      </c>
      <c r="N1591" s="184">
        <v>3.1219999999999999</v>
      </c>
      <c r="O1591" s="184"/>
      <c r="P1591" s="184"/>
      <c r="Q1591" s="184">
        <v>3.7406000000000001</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44347</v>
      </c>
      <c r="E1592" s="184">
        <v>1068.5833</v>
      </c>
      <c r="F1592" s="184">
        <v>3.0539000000000001</v>
      </c>
      <c r="G1592" s="184">
        <v>3.0829</v>
      </c>
      <c r="H1592" s="184">
        <v>3.0994000000000002</v>
      </c>
      <c r="I1592" s="184">
        <v>3.1320999999999999</v>
      </c>
      <c r="J1592" s="184">
        <v>3.137</v>
      </c>
      <c r="K1592" s="184">
        <v>3.1088</v>
      </c>
      <c r="L1592" s="184">
        <v>3.0274000000000001</v>
      </c>
      <c r="M1592" s="184">
        <v>3.0030000000000001</v>
      </c>
      <c r="N1592" s="184">
        <v>3.0188999999999999</v>
      </c>
      <c r="O1592" s="184"/>
      <c r="P1592" s="184"/>
      <c r="Q1592" s="184">
        <v>3.6356000000000002</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44347</v>
      </c>
      <c r="E1593" s="184">
        <v>1059.9602</v>
      </c>
      <c r="F1593" s="184">
        <v>3.3715000000000002</v>
      </c>
      <c r="G1593" s="184">
        <v>3.2504</v>
      </c>
      <c r="H1593" s="184">
        <v>3.2635999999999998</v>
      </c>
      <c r="I1593" s="184">
        <v>3.2742</v>
      </c>
      <c r="J1593" s="184">
        <v>3.2742</v>
      </c>
      <c r="K1593" s="184">
        <v>3.2286999999999999</v>
      </c>
      <c r="L1593" s="184">
        <v>3.1741000000000001</v>
      </c>
      <c r="M1593" s="184">
        <v>3.1507000000000001</v>
      </c>
      <c r="N1593" s="184">
        <v>3.1595</v>
      </c>
      <c r="O1593" s="184"/>
      <c r="P1593" s="184"/>
      <c r="Q1593" s="184">
        <v>3.6429999999999998</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44347</v>
      </c>
      <c r="E1594" s="184">
        <v>1058.2212</v>
      </c>
      <c r="F1594" s="184">
        <v>3.2770000000000001</v>
      </c>
      <c r="G1594" s="184">
        <v>3.1568000000000001</v>
      </c>
      <c r="H1594" s="184">
        <v>3.1682999999999999</v>
      </c>
      <c r="I1594" s="184">
        <v>3.1768999999999998</v>
      </c>
      <c r="J1594" s="184">
        <v>3.1764999999999999</v>
      </c>
      <c r="K1594" s="184">
        <v>3.1301000000000001</v>
      </c>
      <c r="L1594" s="184">
        <v>3.0758999999999999</v>
      </c>
      <c r="M1594" s="184">
        <v>3.0506000000000002</v>
      </c>
      <c r="N1594" s="184">
        <v>3.0600999999999998</v>
      </c>
      <c r="O1594" s="184"/>
      <c r="P1594" s="184"/>
      <c r="Q1594" s="184">
        <v>3.5385</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44347</v>
      </c>
      <c r="E1595" s="184">
        <v>111.0549</v>
      </c>
      <c r="F1595" s="184">
        <v>3.1225999999999998</v>
      </c>
      <c r="G1595" s="184">
        <v>3.1450999999999998</v>
      </c>
      <c r="H1595" s="184">
        <v>3.1665000000000001</v>
      </c>
      <c r="I1595" s="184">
        <v>3.1943000000000001</v>
      </c>
      <c r="J1595" s="184">
        <v>3.1806999999999999</v>
      </c>
      <c r="K1595" s="184">
        <v>3.1528999999999998</v>
      </c>
      <c r="L1595" s="184">
        <v>3.0861999999999998</v>
      </c>
      <c r="M1595" s="184">
        <v>3.0697999999999999</v>
      </c>
      <c r="N1595" s="184">
        <v>3.0787</v>
      </c>
      <c r="O1595" s="184"/>
      <c r="P1595" s="184"/>
      <c r="Q1595" s="184">
        <v>4.3689</v>
      </c>
      <c r="R1595" s="184">
        <v>3.9207000000000001</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44347</v>
      </c>
      <c r="E1596" s="184">
        <v>110.792</v>
      </c>
      <c r="F1596" s="184">
        <v>3.0312000000000001</v>
      </c>
      <c r="G1596" s="184">
        <v>3.0646</v>
      </c>
      <c r="H1596" s="184">
        <v>3.0798000000000001</v>
      </c>
      <c r="I1596" s="184">
        <v>3.1052</v>
      </c>
      <c r="J1596" s="184">
        <v>3.0911</v>
      </c>
      <c r="K1596" s="184">
        <v>3.0621999999999998</v>
      </c>
      <c r="L1596" s="184">
        <v>2.9948000000000001</v>
      </c>
      <c r="M1596" s="184">
        <v>2.9779</v>
      </c>
      <c r="N1596" s="184">
        <v>2.9842</v>
      </c>
      <c r="O1596" s="184"/>
      <c r="P1596" s="184"/>
      <c r="Q1596" s="184">
        <v>4.2680999999999996</v>
      </c>
      <c r="R1596" s="184">
        <v>3.8212000000000002</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44347</v>
      </c>
      <c r="E1597" s="184">
        <v>1067.7226000000001</v>
      </c>
      <c r="F1597" s="184">
        <v>3.2033999999999998</v>
      </c>
      <c r="G1597" s="184">
        <v>3.2496</v>
      </c>
      <c r="H1597" s="184">
        <v>3.254</v>
      </c>
      <c r="I1597" s="184">
        <v>3.2825000000000002</v>
      </c>
      <c r="J1597" s="184">
        <v>3.2772999999999999</v>
      </c>
      <c r="K1597" s="184">
        <v>3.2155999999999998</v>
      </c>
      <c r="L1597" s="184">
        <v>3.1503000000000001</v>
      </c>
      <c r="M1597" s="184">
        <v>3.1318999999999999</v>
      </c>
      <c r="N1597" s="184">
        <v>3.1371000000000002</v>
      </c>
      <c r="O1597" s="184"/>
      <c r="P1597" s="184"/>
      <c r="Q1597" s="184">
        <v>3.7898000000000001</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44347</v>
      </c>
      <c r="E1598" s="184">
        <v>1065.8197</v>
      </c>
      <c r="F1598" s="184">
        <v>3.1543000000000001</v>
      </c>
      <c r="G1598" s="184">
        <v>3.1993999999999998</v>
      </c>
      <c r="H1598" s="184">
        <v>3.2048999999999999</v>
      </c>
      <c r="I1598" s="184">
        <v>3.2324000000000002</v>
      </c>
      <c r="J1598" s="184">
        <v>3.2267999999999999</v>
      </c>
      <c r="K1598" s="184">
        <v>3.1480000000000001</v>
      </c>
      <c r="L1598" s="184">
        <v>3.0655999999999999</v>
      </c>
      <c r="M1598" s="184">
        <v>3.0407999999999999</v>
      </c>
      <c r="N1598" s="184">
        <v>3.0415999999999999</v>
      </c>
      <c r="O1598" s="184"/>
      <c r="P1598" s="184"/>
      <c r="Q1598" s="184">
        <v>3.6846999999999999</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44347</v>
      </c>
      <c r="E1599" s="184">
        <v>3369.5061999999998</v>
      </c>
      <c r="F1599" s="184">
        <v>3.1524999999999999</v>
      </c>
      <c r="G1599" s="184">
        <v>3.1867000000000001</v>
      </c>
      <c r="H1599" s="184">
        <v>3.2052999999999998</v>
      </c>
      <c r="I1599" s="184">
        <v>3.2193999999999998</v>
      </c>
      <c r="J1599" s="184">
        <v>3.2113999999999998</v>
      </c>
      <c r="K1599" s="184">
        <v>3.1743000000000001</v>
      </c>
      <c r="L1599" s="184">
        <v>3.0907</v>
      </c>
      <c r="M1599" s="184">
        <v>3.06</v>
      </c>
      <c r="N1599" s="184">
        <v>3.0636000000000001</v>
      </c>
      <c r="O1599" s="184">
        <v>4.6817000000000002</v>
      </c>
      <c r="P1599" s="184">
        <v>5.2473000000000001</v>
      </c>
      <c r="Q1599" s="184">
        <v>6.5575000000000001</v>
      </c>
      <c r="R1599" s="184">
        <v>3.8723000000000001</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44347</v>
      </c>
      <c r="E1600" s="184">
        <v>3336.5385999999999</v>
      </c>
      <c r="F1600" s="184">
        <v>3.0830000000000002</v>
      </c>
      <c r="G1600" s="184">
        <v>3.1166999999999998</v>
      </c>
      <c r="H1600" s="184">
        <v>3.1354000000000002</v>
      </c>
      <c r="I1600" s="184">
        <v>3.1494</v>
      </c>
      <c r="J1600" s="184">
        <v>3.1410999999999998</v>
      </c>
      <c r="K1600" s="184">
        <v>3.1036999999999999</v>
      </c>
      <c r="L1600" s="184">
        <v>3.0194999999999999</v>
      </c>
      <c r="M1600" s="184">
        <v>2.9883999999999999</v>
      </c>
      <c r="N1600" s="184">
        <v>2.9914000000000001</v>
      </c>
      <c r="O1600" s="184">
        <v>4.6124999999999998</v>
      </c>
      <c r="P1600" s="184">
        <v>5.1571999999999996</v>
      </c>
      <c r="Q1600" s="184">
        <v>6.6570999999999998</v>
      </c>
      <c r="R1600" s="184">
        <v>3.7993999999999999</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44347</v>
      </c>
      <c r="E1601" s="184">
        <v>1100.1359</v>
      </c>
      <c r="F1601" s="184">
        <v>3.0792000000000002</v>
      </c>
      <c r="G1601" s="184">
        <v>3.1394000000000002</v>
      </c>
      <c r="H1601" s="184">
        <v>3.1551999999999998</v>
      </c>
      <c r="I1601" s="184">
        <v>3.1623999999999999</v>
      </c>
      <c r="J1601" s="184">
        <v>3.1888999999999998</v>
      </c>
      <c r="K1601" s="184">
        <v>3.1381000000000001</v>
      </c>
      <c r="L1601" s="184">
        <v>3.0689000000000002</v>
      </c>
      <c r="M1601" s="184">
        <v>3.0394999999999999</v>
      </c>
      <c r="N1601" s="184">
        <v>3.0343</v>
      </c>
      <c r="O1601" s="184"/>
      <c r="P1601" s="184"/>
      <c r="Q1601" s="184">
        <v>4.4333999999999998</v>
      </c>
      <c r="R1601" s="184">
        <v>3.9291999999999998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44347</v>
      </c>
      <c r="E1602" s="184">
        <v>1097.605</v>
      </c>
      <c r="F1602" s="184">
        <v>2.9632000000000001</v>
      </c>
      <c r="G1602" s="184">
        <v>3.0257999999999998</v>
      </c>
      <c r="H1602" s="184">
        <v>3.0411999999999999</v>
      </c>
      <c r="I1602" s="184">
        <v>3.0489000000000002</v>
      </c>
      <c r="J1602" s="184">
        <v>3.0371999999999999</v>
      </c>
      <c r="K1602" s="184">
        <v>3.0145</v>
      </c>
      <c r="L1602" s="184">
        <v>2.9557000000000002</v>
      </c>
      <c r="M1602" s="184">
        <v>2.9293999999999998</v>
      </c>
      <c r="N1602" s="184">
        <v>2.9253999999999998</v>
      </c>
      <c r="O1602" s="184"/>
      <c r="P1602" s="184"/>
      <c r="Q1602" s="184">
        <v>4.3240999999999996</v>
      </c>
      <c r="R1602" s="184">
        <v>3.8197999999999999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44347</v>
      </c>
      <c r="E1603" s="184">
        <v>1091.6614999999999</v>
      </c>
      <c r="F1603" s="184">
        <v>3.1699000000000002</v>
      </c>
      <c r="G1603" s="184">
        <v>3.1738</v>
      </c>
      <c r="H1603" s="184">
        <v>3.2017000000000002</v>
      </c>
      <c r="I1603" s="184">
        <v>3.2128000000000001</v>
      </c>
      <c r="J1603" s="184">
        <v>3.1987999999999999</v>
      </c>
      <c r="K1603" s="184">
        <v>3.2162999999999999</v>
      </c>
      <c r="L1603" s="184">
        <v>3.1314000000000002</v>
      </c>
      <c r="M1603" s="184">
        <v>3.1025999999999998</v>
      </c>
      <c r="N1603" s="184">
        <v>3.1031</v>
      </c>
      <c r="O1603" s="184"/>
      <c r="P1603" s="184"/>
      <c r="Q1603" s="184">
        <v>4.0873999999999997</v>
      </c>
      <c r="R1603" s="184">
        <v>3.9070999999999998</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44347</v>
      </c>
      <c r="E1604" s="184">
        <v>1089.1306999999999</v>
      </c>
      <c r="F1604" s="184">
        <v>3.0733999999999999</v>
      </c>
      <c r="G1604" s="184">
        <v>3.0739000000000001</v>
      </c>
      <c r="H1604" s="184">
        <v>3.1023000000000001</v>
      </c>
      <c r="I1604" s="184">
        <v>3.113</v>
      </c>
      <c r="J1604" s="184">
        <v>3.0987</v>
      </c>
      <c r="K1604" s="184">
        <v>3.0743</v>
      </c>
      <c r="L1604" s="184">
        <v>3.0089000000000001</v>
      </c>
      <c r="M1604" s="184">
        <v>2.9862000000000002</v>
      </c>
      <c r="N1604" s="184">
        <v>2.9891999999999999</v>
      </c>
      <c r="O1604" s="184"/>
      <c r="P1604" s="184"/>
      <c r="Q1604" s="184">
        <v>3.9769000000000001</v>
      </c>
      <c r="R1604" s="184">
        <v>3.7963</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44347</v>
      </c>
      <c r="E1605" s="184">
        <v>1089.462</v>
      </c>
      <c r="F1605" s="184">
        <v>3.0792000000000002</v>
      </c>
      <c r="G1605" s="184">
        <v>3.1947999999999999</v>
      </c>
      <c r="H1605" s="184">
        <v>3.2149000000000001</v>
      </c>
      <c r="I1605" s="184">
        <v>3.2262</v>
      </c>
      <c r="J1605" s="184">
        <v>3.2126999999999999</v>
      </c>
      <c r="K1605" s="184">
        <v>3.1453000000000002</v>
      </c>
      <c r="L1605" s="184">
        <v>3.0855000000000001</v>
      </c>
      <c r="M1605" s="184">
        <v>3.0577000000000001</v>
      </c>
      <c r="N1605" s="184">
        <v>3.0596000000000001</v>
      </c>
      <c r="O1605" s="184"/>
      <c r="P1605" s="184"/>
      <c r="Q1605" s="184">
        <v>3.9994000000000001</v>
      </c>
      <c r="R1605" s="184">
        <v>3.8207</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44347</v>
      </c>
      <c r="E1606" s="184">
        <v>1087.1147000000001</v>
      </c>
      <c r="F1606" s="184">
        <v>2.9784000000000002</v>
      </c>
      <c r="G1606" s="184">
        <v>3.0941999999999998</v>
      </c>
      <c r="H1606" s="184">
        <v>3.1156999999999999</v>
      </c>
      <c r="I1606" s="184">
        <v>3.1253000000000002</v>
      </c>
      <c r="J1606" s="184">
        <v>3.1120000000000001</v>
      </c>
      <c r="K1606" s="184">
        <v>3.0474000000000001</v>
      </c>
      <c r="L1606" s="184">
        <v>2.9891000000000001</v>
      </c>
      <c r="M1606" s="184">
        <v>2.9588999999999999</v>
      </c>
      <c r="N1606" s="184">
        <v>2.9588000000000001</v>
      </c>
      <c r="O1606" s="184"/>
      <c r="P1606" s="184"/>
      <c r="Q1606" s="184">
        <v>3.8967000000000001</v>
      </c>
      <c r="R1606" s="184">
        <v>3.7183000000000002</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44347</v>
      </c>
      <c r="E1607" s="184">
        <v>2832.4989999999998</v>
      </c>
      <c r="F1607" s="184">
        <v>3.1703000000000001</v>
      </c>
      <c r="G1607" s="184">
        <v>3.1880000000000002</v>
      </c>
      <c r="H1607" s="184">
        <v>3.2002999999999999</v>
      </c>
      <c r="I1607" s="184">
        <v>3.2191999999999998</v>
      </c>
      <c r="J1607" s="184">
        <v>3.2033999999999998</v>
      </c>
      <c r="K1607" s="184">
        <v>3.1608999999999998</v>
      </c>
      <c r="L1607" s="184">
        <v>3.0958000000000001</v>
      </c>
      <c r="M1607" s="184">
        <v>3.0752000000000002</v>
      </c>
      <c r="N1607" s="184">
        <v>3.0838999999999999</v>
      </c>
      <c r="O1607" s="184">
        <v>4.7186000000000003</v>
      </c>
      <c r="P1607" s="184">
        <v>5.5776000000000003</v>
      </c>
      <c r="Q1607" s="184">
        <v>6.6612</v>
      </c>
      <c r="R1607" s="184">
        <v>3.9079999999999999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44347</v>
      </c>
      <c r="E1608" s="184">
        <v>2808.1242999999999</v>
      </c>
      <c r="F1608" s="184">
        <v>3.1093999999999999</v>
      </c>
      <c r="G1608" s="184">
        <v>3.1276999999999999</v>
      </c>
      <c r="H1608" s="184">
        <v>3.1402000000000001</v>
      </c>
      <c r="I1608" s="184">
        <v>3.1591999999999998</v>
      </c>
      <c r="J1608" s="184">
        <v>3.1432000000000002</v>
      </c>
      <c r="K1608" s="184">
        <v>3.1006</v>
      </c>
      <c r="L1608" s="184">
        <v>3.0348999999999999</v>
      </c>
      <c r="M1608" s="184">
        <v>3.0154000000000001</v>
      </c>
      <c r="N1608" s="184">
        <v>3.0238</v>
      </c>
      <c r="O1608" s="184">
        <v>4.6497000000000002</v>
      </c>
      <c r="P1608" s="184">
        <v>5.4640000000000004</v>
      </c>
      <c r="Q1608" s="184">
        <v>6.0819999999999999</v>
      </c>
      <c r="R1608" s="184">
        <v>3.8342000000000001</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44347</v>
      </c>
      <c r="E1609" s="184">
        <v>1064.4746</v>
      </c>
      <c r="F1609" s="184">
        <v>2.9011</v>
      </c>
      <c r="G1609" s="184">
        <v>2.9542000000000002</v>
      </c>
      <c r="H1609" s="184">
        <v>2.9839000000000002</v>
      </c>
      <c r="I1609" s="184">
        <v>3.0034999999999998</v>
      </c>
      <c r="J1609" s="184">
        <v>3.0421999999999998</v>
      </c>
      <c r="K1609" s="184">
        <v>3.0461999999999998</v>
      </c>
      <c r="L1609" s="184">
        <v>2.9883999999999999</v>
      </c>
      <c r="M1609" s="184">
        <v>2.9607000000000001</v>
      </c>
      <c r="N1609" s="184">
        <v>2.9495</v>
      </c>
      <c r="O1609" s="184"/>
      <c r="P1609" s="184"/>
      <c r="Q1609" s="184">
        <v>3.5876999999999999</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44347</v>
      </c>
      <c r="E1610" s="184">
        <v>1063.3362999999999</v>
      </c>
      <c r="F1610" s="184">
        <v>2.8321000000000001</v>
      </c>
      <c r="G1610" s="184">
        <v>2.8828999999999998</v>
      </c>
      <c r="H1610" s="184">
        <v>2.9129999999999998</v>
      </c>
      <c r="I1610" s="184">
        <v>2.9441000000000002</v>
      </c>
      <c r="J1610" s="184">
        <v>2.9628000000000001</v>
      </c>
      <c r="K1610" s="184">
        <v>2.9792000000000001</v>
      </c>
      <c r="L1610" s="184">
        <v>2.9214000000000002</v>
      </c>
      <c r="M1610" s="184">
        <v>2.8963000000000001</v>
      </c>
      <c r="N1610" s="184">
        <v>2.8849</v>
      </c>
      <c r="O1610" s="184"/>
      <c r="P1610" s="184"/>
      <c r="Q1610" s="184">
        <v>3.5251999999999999</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3.1042166666666668</v>
      </c>
      <c r="G1611" s="186">
        <v>3.1217550000000007</v>
      </c>
      <c r="H1611" s="186">
        <v>3.1373100000000007</v>
      </c>
      <c r="I1611" s="186">
        <v>3.1579716666666671</v>
      </c>
      <c r="J1611" s="186">
        <v>3.1510600000000002</v>
      </c>
      <c r="K1611" s="186">
        <v>3.1199866666666662</v>
      </c>
      <c r="L1611" s="186">
        <v>3.0552066666666664</v>
      </c>
      <c r="M1611" s="186">
        <v>3.0319666666666665</v>
      </c>
      <c r="N1611" s="186">
        <v>3.0352083333333324</v>
      </c>
      <c r="O1611" s="186">
        <v>4.5927625000000001</v>
      </c>
      <c r="P1611" s="186">
        <v>5.2381375000000006</v>
      </c>
      <c r="Q1611" s="186">
        <v>4.2230066666666675</v>
      </c>
      <c r="R1611" s="186">
        <v>3.835455555555555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3.1044</v>
      </c>
      <c r="G1612" s="186">
        <v>3.12425</v>
      </c>
      <c r="H1612" s="186">
        <v>3.1343500000000004</v>
      </c>
      <c r="I1612" s="186">
        <v>3.1608000000000001</v>
      </c>
      <c r="J1612" s="186">
        <v>3.1434500000000001</v>
      </c>
      <c r="K1612" s="186">
        <v>3.1294500000000003</v>
      </c>
      <c r="L1612" s="186">
        <v>3.0695000000000001</v>
      </c>
      <c r="M1612" s="186">
        <v>3.0427999999999997</v>
      </c>
      <c r="N1612" s="186">
        <v>3.0475000000000003</v>
      </c>
      <c r="O1612" s="186">
        <v>4.6533999999999995</v>
      </c>
      <c r="P1612" s="186">
        <v>5.2277000000000005</v>
      </c>
      <c r="Q1612" s="186">
        <v>3.9599000000000002</v>
      </c>
      <c r="R1612" s="186">
        <v>3.8517000000000001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44347</v>
      </c>
      <c r="E1615" s="184">
        <v>64.092399999999998</v>
      </c>
      <c r="F1615" s="184">
        <v>2.0125000000000002</v>
      </c>
      <c r="G1615" s="184">
        <v>2.0125000000000002</v>
      </c>
      <c r="H1615" s="184">
        <v>2.8246000000000002</v>
      </c>
      <c r="I1615" s="184">
        <v>4.7721</v>
      </c>
      <c r="J1615" s="184">
        <v>7.9992999999999999</v>
      </c>
      <c r="K1615" s="184">
        <v>11.4108</v>
      </c>
      <c r="L1615" s="184">
        <v>2.3527999999999998</v>
      </c>
      <c r="M1615" s="184">
        <v>5.7975000000000003</v>
      </c>
      <c r="N1615" s="184">
        <v>4.0892999999999997</v>
      </c>
      <c r="O1615" s="184">
        <v>10.2216</v>
      </c>
      <c r="P1615" s="184">
        <v>9.1992999999999991</v>
      </c>
      <c r="Q1615" s="184">
        <v>8.9588000000000001</v>
      </c>
      <c r="R1615" s="184">
        <v>9.3511000000000006</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44347</v>
      </c>
      <c r="E1616" s="184">
        <v>67.063599999999994</v>
      </c>
      <c r="F1616" s="184">
        <v>2.6493000000000002</v>
      </c>
      <c r="G1616" s="184">
        <v>2.6493000000000002</v>
      </c>
      <c r="H1616" s="184">
        <v>3.47</v>
      </c>
      <c r="I1616" s="184">
        <v>5.4226999999999999</v>
      </c>
      <c r="J1616" s="184">
        <v>8.8122000000000007</v>
      </c>
      <c r="K1616" s="184">
        <v>12.1335</v>
      </c>
      <c r="L1616" s="184">
        <v>3.0165000000000002</v>
      </c>
      <c r="M1616" s="184">
        <v>6.4638</v>
      </c>
      <c r="N1616" s="184">
        <v>4.7447999999999997</v>
      </c>
      <c r="O1616" s="184">
        <v>10.8935</v>
      </c>
      <c r="P1616" s="184">
        <v>9.8114000000000008</v>
      </c>
      <c r="Q1616" s="184">
        <v>9.9566999999999997</v>
      </c>
      <c r="R1616" s="184">
        <v>10.0229</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44347</v>
      </c>
      <c r="E1617" s="184">
        <v>67.063599999999994</v>
      </c>
      <c r="F1617" s="184">
        <v>2.6493000000000002</v>
      </c>
      <c r="G1617" s="184">
        <v>2.6493000000000002</v>
      </c>
      <c r="H1617" s="184">
        <v>3.47</v>
      </c>
      <c r="I1617" s="184">
        <v>5.4226999999999999</v>
      </c>
      <c r="J1617" s="184">
        <v>8.8122000000000007</v>
      </c>
      <c r="K1617" s="184">
        <v>12.1335</v>
      </c>
      <c r="L1617" s="184">
        <v>3.0165000000000002</v>
      </c>
      <c r="M1617" s="184">
        <v>6.4638</v>
      </c>
      <c r="N1617" s="184">
        <v>4.7447999999999997</v>
      </c>
      <c r="O1617" s="184">
        <v>10.8935</v>
      </c>
      <c r="P1617" s="184">
        <v>9.8114000000000008</v>
      </c>
      <c r="Q1617" s="184">
        <v>9.9566999999999997</v>
      </c>
      <c r="R1617" s="184">
        <v>10.0229</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44347</v>
      </c>
      <c r="E1618" s="184">
        <v>20.865100000000002</v>
      </c>
      <c r="F1618" s="184">
        <v>-15.141999999999999</v>
      </c>
      <c r="G1618" s="184">
        <v>-15.141999999999999</v>
      </c>
      <c r="H1618" s="184">
        <v>-6.3897000000000004</v>
      </c>
      <c r="I1618" s="184">
        <v>1.6504000000000001</v>
      </c>
      <c r="J1618" s="184">
        <v>4.1509</v>
      </c>
      <c r="K1618" s="184">
        <v>7.0987</v>
      </c>
      <c r="L1618" s="184">
        <v>2.5874999999999999</v>
      </c>
      <c r="M1618" s="184">
        <v>6.8181000000000003</v>
      </c>
      <c r="N1618" s="184">
        <v>5.1022999999999996</v>
      </c>
      <c r="O1618" s="184">
        <v>11.044700000000001</v>
      </c>
      <c r="P1618" s="184">
        <v>8.7713999999999999</v>
      </c>
      <c r="Q1618" s="184">
        <v>8.2751000000000001</v>
      </c>
      <c r="R1618" s="184">
        <v>10.772</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44347</v>
      </c>
      <c r="E1619" s="184">
        <v>19.9848</v>
      </c>
      <c r="F1619" s="184">
        <v>-15.747400000000001</v>
      </c>
      <c r="G1619" s="184">
        <v>-15.747400000000001</v>
      </c>
      <c r="H1619" s="184">
        <v>-6.9831000000000003</v>
      </c>
      <c r="I1619" s="184">
        <v>1.0441</v>
      </c>
      <c r="J1619" s="184">
        <v>3.5455999999999999</v>
      </c>
      <c r="K1619" s="184">
        <v>6.4832999999999998</v>
      </c>
      <c r="L1619" s="184">
        <v>1.9782999999999999</v>
      </c>
      <c r="M1619" s="184">
        <v>6.1863000000000001</v>
      </c>
      <c r="N1619" s="184">
        <v>4.5091999999999999</v>
      </c>
      <c r="O1619" s="184">
        <v>10.488899999999999</v>
      </c>
      <c r="P1619" s="184">
        <v>8.2180999999999997</v>
      </c>
      <c r="Q1619" s="184">
        <v>7.6787000000000001</v>
      </c>
      <c r="R1619" s="184">
        <v>10.209300000000001</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44347</v>
      </c>
      <c r="E1620" s="184">
        <v>33.505299999999998</v>
      </c>
      <c r="F1620" s="184">
        <v>-8.9626000000000001</v>
      </c>
      <c r="G1620" s="184">
        <v>-8.9626000000000001</v>
      </c>
      <c r="H1620" s="184">
        <v>-1.8046</v>
      </c>
      <c r="I1620" s="184">
        <v>6.0678999999999998</v>
      </c>
      <c r="J1620" s="184">
        <v>7.0918000000000001</v>
      </c>
      <c r="K1620" s="184">
        <v>9.6915999999999993</v>
      </c>
      <c r="L1620" s="184">
        <v>0.68189999999999995</v>
      </c>
      <c r="M1620" s="184">
        <v>4.3948</v>
      </c>
      <c r="N1620" s="184">
        <v>3.3513000000000002</v>
      </c>
      <c r="O1620" s="184">
        <v>8.4579000000000004</v>
      </c>
      <c r="P1620" s="184">
        <v>7.0949999999999998</v>
      </c>
      <c r="Q1620" s="184">
        <v>6.4970999999999997</v>
      </c>
      <c r="R1620" s="184">
        <v>7.2169999999999996</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44347</v>
      </c>
      <c r="E1621" s="184">
        <v>36.021700000000003</v>
      </c>
      <c r="F1621" s="184">
        <v>-8.1683000000000003</v>
      </c>
      <c r="G1621" s="184">
        <v>-8.1683000000000003</v>
      </c>
      <c r="H1621" s="184">
        <v>-1.0276000000000001</v>
      </c>
      <c r="I1621" s="184">
        <v>6.8430999999999997</v>
      </c>
      <c r="J1621" s="184">
        <v>7.8708999999999998</v>
      </c>
      <c r="K1621" s="184">
        <v>10.4861</v>
      </c>
      <c r="L1621" s="184">
        <v>1.4628000000000001</v>
      </c>
      <c r="M1621" s="184">
        <v>5.2005999999999997</v>
      </c>
      <c r="N1621" s="184">
        <v>4.1566000000000001</v>
      </c>
      <c r="O1621" s="184">
        <v>9.3061000000000007</v>
      </c>
      <c r="P1621" s="184">
        <v>7.9501999999999997</v>
      </c>
      <c r="Q1621" s="184">
        <v>8.5852000000000004</v>
      </c>
      <c r="R1621" s="184">
        <v>8.0565999999999995</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44347</v>
      </c>
      <c r="E1622" s="184">
        <v>63.180100000000003</v>
      </c>
      <c r="F1622" s="184">
        <v>-10.620699999999999</v>
      </c>
      <c r="G1622" s="184">
        <v>-10.620699999999999</v>
      </c>
      <c r="H1622" s="184">
        <v>-4.6258999999999997</v>
      </c>
      <c r="I1622" s="184">
        <v>0.91639999999999999</v>
      </c>
      <c r="J1622" s="184">
        <v>4.8540999999999999</v>
      </c>
      <c r="K1622" s="184">
        <v>6.0537999999999998</v>
      </c>
      <c r="L1622" s="184">
        <v>1.4055</v>
      </c>
      <c r="M1622" s="184">
        <v>5.1980000000000004</v>
      </c>
      <c r="N1622" s="184">
        <v>3.7450000000000001</v>
      </c>
      <c r="O1622" s="184">
        <v>9.1019000000000005</v>
      </c>
      <c r="P1622" s="184">
        <v>8.8325999999999993</v>
      </c>
      <c r="Q1622" s="184">
        <v>9.0564999999999998</v>
      </c>
      <c r="R1622" s="184">
        <v>8.4588999999999999</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44347</v>
      </c>
      <c r="E1623" s="184">
        <v>60.374099999999999</v>
      </c>
      <c r="F1623" s="184">
        <v>-11.375299999999999</v>
      </c>
      <c r="G1623" s="184">
        <v>-11.375299999999999</v>
      </c>
      <c r="H1623" s="184">
        <v>-5.3750999999999998</v>
      </c>
      <c r="I1623" s="184">
        <v>0.16839999999999999</v>
      </c>
      <c r="J1623" s="184">
        <v>4.0940000000000003</v>
      </c>
      <c r="K1623" s="184">
        <v>5.3285999999999998</v>
      </c>
      <c r="L1623" s="184">
        <v>0.64190000000000003</v>
      </c>
      <c r="M1623" s="184">
        <v>4.4058999999999999</v>
      </c>
      <c r="N1623" s="184">
        <v>2.9767000000000001</v>
      </c>
      <c r="O1623" s="184">
        <v>8.3673999999999999</v>
      </c>
      <c r="P1623" s="184">
        <v>8.1321999999999992</v>
      </c>
      <c r="Q1623" s="184">
        <v>8.7495999999999992</v>
      </c>
      <c r="R1623" s="184">
        <v>7.7108999999999996</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44347</v>
      </c>
      <c r="E1624" s="184">
        <v>77.419499999999999</v>
      </c>
      <c r="F1624" s="184">
        <v>-17.466000000000001</v>
      </c>
      <c r="G1624" s="184">
        <v>-17.466000000000001</v>
      </c>
      <c r="H1624" s="184">
        <v>-9.1771999999999991</v>
      </c>
      <c r="I1624" s="184">
        <v>0.51200000000000001</v>
      </c>
      <c r="J1624" s="184">
        <v>6.0073999999999996</v>
      </c>
      <c r="K1624" s="184">
        <v>9.0352999999999994</v>
      </c>
      <c r="L1624" s="184">
        <v>2.4100999999999999</v>
      </c>
      <c r="M1624" s="184">
        <v>7.0000999999999998</v>
      </c>
      <c r="N1624" s="184">
        <v>4.8731999999999998</v>
      </c>
      <c r="O1624" s="184">
        <v>11.558199999999999</v>
      </c>
      <c r="P1624" s="184">
        <v>9.8574999999999999</v>
      </c>
      <c r="Q1624" s="184">
        <v>9.0326000000000004</v>
      </c>
      <c r="R1624" s="184">
        <v>10.811500000000001</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44347</v>
      </c>
      <c r="E1625" s="184">
        <v>74.348500000000001</v>
      </c>
      <c r="F1625" s="184">
        <v>-18.006900000000002</v>
      </c>
      <c r="G1625" s="184">
        <v>-18.006900000000002</v>
      </c>
      <c r="H1625" s="184">
        <v>-9.7024000000000008</v>
      </c>
      <c r="I1625" s="184">
        <v>-1.0500000000000001E-2</v>
      </c>
      <c r="J1625" s="184">
        <v>5.4827000000000004</v>
      </c>
      <c r="K1625" s="184">
        <v>8.4899000000000004</v>
      </c>
      <c r="L1625" s="184">
        <v>1.8725000000000001</v>
      </c>
      <c r="M1625" s="184">
        <v>6.4539999999999997</v>
      </c>
      <c r="N1625" s="184">
        <v>4.3311999999999999</v>
      </c>
      <c r="O1625" s="184">
        <v>10.8644</v>
      </c>
      <c r="P1625" s="184">
        <v>9.1610999999999994</v>
      </c>
      <c r="Q1625" s="184">
        <v>9.6942000000000004</v>
      </c>
      <c r="R1625" s="184">
        <v>10.2082</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44347</v>
      </c>
      <c r="E1626" s="184">
        <v>20.0136</v>
      </c>
      <c r="F1626" s="184">
        <v>-36.366199999999999</v>
      </c>
      <c r="G1626" s="184">
        <v>-36.366199999999999</v>
      </c>
      <c r="H1626" s="184">
        <v>-25.459800000000001</v>
      </c>
      <c r="I1626" s="184">
        <v>-6.2767999999999997</v>
      </c>
      <c r="J1626" s="184">
        <v>4.2037000000000004</v>
      </c>
      <c r="K1626" s="184">
        <v>12.463200000000001</v>
      </c>
      <c r="L1626" s="184">
        <v>4.8151000000000002</v>
      </c>
      <c r="M1626" s="184">
        <v>9.4562000000000008</v>
      </c>
      <c r="N1626" s="184">
        <v>7.7956000000000003</v>
      </c>
      <c r="O1626" s="184">
        <v>11.0746</v>
      </c>
      <c r="P1626" s="184">
        <v>9.3591999999999995</v>
      </c>
      <c r="Q1626" s="184">
        <v>9.9727999999999994</v>
      </c>
      <c r="R1626" s="184">
        <v>10.804399999999999</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44347</v>
      </c>
      <c r="E1627" s="184">
        <v>19.329899999999999</v>
      </c>
      <c r="F1627" s="184">
        <v>-37.085500000000003</v>
      </c>
      <c r="G1627" s="184">
        <v>-37.085500000000003</v>
      </c>
      <c r="H1627" s="184">
        <v>-26.195599999999999</v>
      </c>
      <c r="I1627" s="184">
        <v>-7.0216000000000003</v>
      </c>
      <c r="J1627" s="184">
        <v>3.4577</v>
      </c>
      <c r="K1627" s="184">
        <v>11.6509</v>
      </c>
      <c r="L1627" s="184">
        <v>4.1562000000000001</v>
      </c>
      <c r="M1627" s="184">
        <v>8.8265999999999991</v>
      </c>
      <c r="N1627" s="184">
        <v>7.1868999999999996</v>
      </c>
      <c r="O1627" s="184">
        <v>10.5321</v>
      </c>
      <c r="P1627" s="184">
        <v>8.8209</v>
      </c>
      <c r="Q1627" s="184">
        <v>9.4503000000000004</v>
      </c>
      <c r="R1627" s="184">
        <v>10.2455</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44347</v>
      </c>
      <c r="E1628" s="184">
        <v>47.614100000000001</v>
      </c>
      <c r="F1628" s="184">
        <v>-13.3749</v>
      </c>
      <c r="G1628" s="184">
        <v>-13.3749</v>
      </c>
      <c r="H1628" s="184">
        <v>-5.8414000000000001</v>
      </c>
      <c r="I1628" s="184">
        <v>-4.3799999999999999E-2</v>
      </c>
      <c r="J1628" s="184">
        <v>2.8704999999999998</v>
      </c>
      <c r="K1628" s="184">
        <v>8.3980999999999995</v>
      </c>
      <c r="L1628" s="184">
        <v>1.1025</v>
      </c>
      <c r="M1628" s="184">
        <v>3.2658</v>
      </c>
      <c r="N1628" s="184">
        <v>1.9689000000000001</v>
      </c>
      <c r="O1628" s="184">
        <v>7.7245999999999997</v>
      </c>
      <c r="P1628" s="184">
        <v>6.1464999999999996</v>
      </c>
      <c r="Q1628" s="184">
        <v>8.3347999999999995</v>
      </c>
      <c r="R1628" s="184">
        <v>5.7308000000000003</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44347</v>
      </c>
      <c r="E1629" s="184">
        <v>51.148099999999999</v>
      </c>
      <c r="F1629" s="184">
        <v>-12.950200000000001</v>
      </c>
      <c r="G1629" s="184">
        <v>-12.950200000000001</v>
      </c>
      <c r="H1629" s="184">
        <v>-5.4177999999999997</v>
      </c>
      <c r="I1629" s="184">
        <v>0.37730000000000002</v>
      </c>
      <c r="J1629" s="184">
        <v>3.2894999999999999</v>
      </c>
      <c r="K1629" s="184">
        <v>8.8255999999999997</v>
      </c>
      <c r="L1629" s="184">
        <v>1.5343</v>
      </c>
      <c r="M1629" s="184">
        <v>3.7161</v>
      </c>
      <c r="N1629" s="184">
        <v>2.4306000000000001</v>
      </c>
      <c r="O1629" s="184">
        <v>8.3905999999999992</v>
      </c>
      <c r="P1629" s="184">
        <v>6.9503000000000004</v>
      </c>
      <c r="Q1629" s="184">
        <v>7.9699</v>
      </c>
      <c r="R1629" s="184">
        <v>6.2298</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44347</v>
      </c>
      <c r="E1630" s="184">
        <v>43.841799999999999</v>
      </c>
      <c r="F1630" s="184">
        <v>-13.0291</v>
      </c>
      <c r="G1630" s="184">
        <v>-13.0291</v>
      </c>
      <c r="H1630" s="184">
        <v>-4.8836000000000004</v>
      </c>
      <c r="I1630" s="184">
        <v>2.8635000000000002</v>
      </c>
      <c r="J1630" s="184">
        <v>5.0218999999999996</v>
      </c>
      <c r="K1630" s="184">
        <v>7.7645999999999997</v>
      </c>
      <c r="L1630" s="184">
        <v>0.96499999999999997</v>
      </c>
      <c r="M1630" s="184">
        <v>4.8849999999999998</v>
      </c>
      <c r="N1630" s="184">
        <v>3.9661</v>
      </c>
      <c r="O1630" s="184">
        <v>8.0969999999999995</v>
      </c>
      <c r="P1630" s="184">
        <v>7.3270999999999997</v>
      </c>
      <c r="Q1630" s="184">
        <v>7.7248000000000001</v>
      </c>
      <c r="R1630" s="184">
        <v>7.5726000000000004</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44347</v>
      </c>
      <c r="E1631" s="184">
        <v>45.339799999999997</v>
      </c>
      <c r="F1631" s="184">
        <v>-12.5723</v>
      </c>
      <c r="G1631" s="184">
        <v>-12.5723</v>
      </c>
      <c r="H1631" s="184">
        <v>-4.4353999999999996</v>
      </c>
      <c r="I1631" s="184">
        <v>3.3163</v>
      </c>
      <c r="J1631" s="184">
        <v>5.4551999999999996</v>
      </c>
      <c r="K1631" s="184">
        <v>8.2011000000000003</v>
      </c>
      <c r="L1631" s="184">
        <v>1.4196</v>
      </c>
      <c r="M1631" s="184">
        <v>5.3583999999999996</v>
      </c>
      <c r="N1631" s="184">
        <v>4.4301000000000004</v>
      </c>
      <c r="O1631" s="184">
        <v>8.5289000000000001</v>
      </c>
      <c r="P1631" s="184">
        <v>7.7636000000000003</v>
      </c>
      <c r="Q1631" s="184">
        <v>8.4849999999999994</v>
      </c>
      <c r="R1631" s="184">
        <v>8.0287000000000006</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44347</v>
      </c>
      <c r="E1632" s="184">
        <v>78.564899999999994</v>
      </c>
      <c r="F1632" s="184">
        <v>-12.530900000000001</v>
      </c>
      <c r="G1632" s="184">
        <v>-12.530900000000001</v>
      </c>
      <c r="H1632" s="184">
        <v>-8.5739999999999998</v>
      </c>
      <c r="I1632" s="184">
        <v>2.9866999999999999</v>
      </c>
      <c r="J1632" s="184">
        <v>6.6326999999999998</v>
      </c>
      <c r="K1632" s="184">
        <v>7.6966000000000001</v>
      </c>
      <c r="L1632" s="184">
        <v>2.6978</v>
      </c>
      <c r="M1632" s="184">
        <v>6.2910000000000004</v>
      </c>
      <c r="N1632" s="184">
        <v>4.3087999999999997</v>
      </c>
      <c r="O1632" s="184">
        <v>9.7609999999999992</v>
      </c>
      <c r="P1632" s="184">
        <v>9.0022000000000002</v>
      </c>
      <c r="Q1632" s="184">
        <v>9.9184999999999999</v>
      </c>
      <c r="R1632" s="184">
        <v>9.9878999999999998</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44347</v>
      </c>
      <c r="E1633" s="184">
        <v>82.770499999999998</v>
      </c>
      <c r="F1633" s="184">
        <v>-11.9094</v>
      </c>
      <c r="G1633" s="184">
        <v>-11.9094</v>
      </c>
      <c r="H1633" s="184">
        <v>-7.9631999999999996</v>
      </c>
      <c r="I1633" s="184">
        <v>3.5989</v>
      </c>
      <c r="J1633" s="184">
        <v>7.2465000000000002</v>
      </c>
      <c r="K1633" s="184">
        <v>8.3194999999999997</v>
      </c>
      <c r="L1633" s="184">
        <v>3.3170999999999999</v>
      </c>
      <c r="M1633" s="184">
        <v>6.9310999999999998</v>
      </c>
      <c r="N1633" s="184">
        <v>4.9372999999999996</v>
      </c>
      <c r="O1633" s="184">
        <v>10.333299999999999</v>
      </c>
      <c r="P1633" s="184">
        <v>9.5952999999999999</v>
      </c>
      <c r="Q1633" s="184">
        <v>9.3597999999999999</v>
      </c>
      <c r="R1633" s="184">
        <v>10.5686</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44347</v>
      </c>
      <c r="E1634" s="184">
        <v>17.285799999999998</v>
      </c>
      <c r="F1634" s="184">
        <v>-19.535699999999999</v>
      </c>
      <c r="G1634" s="184">
        <v>-19.535699999999999</v>
      </c>
      <c r="H1634" s="184">
        <v>-6.0260999999999996</v>
      </c>
      <c r="I1634" s="184">
        <v>0.98070000000000002</v>
      </c>
      <c r="J1634" s="184">
        <v>4.7736999999999998</v>
      </c>
      <c r="K1634" s="184">
        <v>10.279299999999999</v>
      </c>
      <c r="L1634" s="184">
        <v>1.9852000000000001</v>
      </c>
      <c r="M1634" s="184">
        <v>4.8517000000000001</v>
      </c>
      <c r="N1634" s="184">
        <v>2.9295</v>
      </c>
      <c r="O1634" s="184">
        <v>7.6688999999999998</v>
      </c>
      <c r="P1634" s="184">
        <v>5.9604999999999997</v>
      </c>
      <c r="Q1634" s="184">
        <v>6.6940999999999997</v>
      </c>
      <c r="R1634" s="184">
        <v>6.1787999999999998</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44347</v>
      </c>
      <c r="E1635" s="184">
        <v>18.3001</v>
      </c>
      <c r="F1635" s="184">
        <v>-18.786000000000001</v>
      </c>
      <c r="G1635" s="184">
        <v>-18.786000000000001</v>
      </c>
      <c r="H1635" s="184">
        <v>-5.2659000000000002</v>
      </c>
      <c r="I1635" s="184">
        <v>1.7535000000000001</v>
      </c>
      <c r="J1635" s="184">
        <v>5.5462999999999996</v>
      </c>
      <c r="K1635" s="184">
        <v>11.0755</v>
      </c>
      <c r="L1635" s="184">
        <v>2.7581000000000002</v>
      </c>
      <c r="M1635" s="184">
        <v>5.6619999999999999</v>
      </c>
      <c r="N1635" s="184">
        <v>3.7608999999999999</v>
      </c>
      <c r="O1635" s="184">
        <v>8.5176999999999996</v>
      </c>
      <c r="P1635" s="184">
        <v>6.9141000000000004</v>
      </c>
      <c r="Q1635" s="184">
        <v>7.3672000000000004</v>
      </c>
      <c r="R1635" s="184">
        <v>7.0631000000000004</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44347</v>
      </c>
      <c r="E1636" s="184">
        <v>29.401199999999999</v>
      </c>
      <c r="F1636" s="184">
        <v>-17.2729</v>
      </c>
      <c r="G1636" s="184">
        <v>-17.2729</v>
      </c>
      <c r="H1636" s="184">
        <v>-4.7309000000000001</v>
      </c>
      <c r="I1636" s="184">
        <v>2.5918999999999999</v>
      </c>
      <c r="J1636" s="184">
        <v>6.5072999999999999</v>
      </c>
      <c r="K1636" s="184">
        <v>9.9337</v>
      </c>
      <c r="L1636" s="184">
        <v>1.5855999999999999</v>
      </c>
      <c r="M1636" s="184">
        <v>6.2868000000000004</v>
      </c>
      <c r="N1636" s="184">
        <v>5.1589999999999998</v>
      </c>
      <c r="O1636" s="184">
        <v>12.0359</v>
      </c>
      <c r="P1636" s="184">
        <v>10.0982</v>
      </c>
      <c r="Q1636" s="184">
        <v>10.040900000000001</v>
      </c>
      <c r="R1636" s="184">
        <v>11.0008</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44347</v>
      </c>
      <c r="E1637" s="184">
        <v>27.899000000000001</v>
      </c>
      <c r="F1637" s="184">
        <v>-17.810300000000002</v>
      </c>
      <c r="G1637" s="184">
        <v>-17.810300000000002</v>
      </c>
      <c r="H1637" s="184">
        <v>-5.3212000000000002</v>
      </c>
      <c r="I1637" s="184">
        <v>1.9825999999999999</v>
      </c>
      <c r="J1637" s="184">
        <v>5.8913000000000002</v>
      </c>
      <c r="K1637" s="184">
        <v>9.2960999999999991</v>
      </c>
      <c r="L1637" s="184">
        <v>0.95720000000000005</v>
      </c>
      <c r="M1637" s="184">
        <v>5.6360999999999999</v>
      </c>
      <c r="N1637" s="184">
        <v>4.5063000000000004</v>
      </c>
      <c r="O1637" s="184">
        <v>11.371700000000001</v>
      </c>
      <c r="P1637" s="184">
        <v>9.4567999999999994</v>
      </c>
      <c r="Q1637" s="184">
        <v>8.5626999999999995</v>
      </c>
      <c r="R1637" s="184">
        <v>10.3361</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44347</v>
      </c>
      <c r="E1638" s="184">
        <v>10.186</v>
      </c>
      <c r="F1638" s="184">
        <v>-9.7866</v>
      </c>
      <c r="G1638" s="184">
        <v>-9.7866</v>
      </c>
      <c r="H1638" s="184">
        <v>-1.3817999999999999</v>
      </c>
      <c r="I1638" s="184">
        <v>3.5369999999999999</v>
      </c>
      <c r="J1638" s="184">
        <v>7.4564000000000004</v>
      </c>
      <c r="K1638" s="184"/>
      <c r="L1638" s="184"/>
      <c r="M1638" s="184"/>
      <c r="N1638" s="184"/>
      <c r="O1638" s="184"/>
      <c r="P1638" s="184"/>
      <c r="Q1638" s="184">
        <v>9.8391000000000002</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44347</v>
      </c>
      <c r="E1639" s="184">
        <v>10.1814</v>
      </c>
      <c r="F1639" s="184">
        <v>-10.0296</v>
      </c>
      <c r="G1639" s="184">
        <v>-10.0296</v>
      </c>
      <c r="H1639" s="184">
        <v>-1.6383000000000001</v>
      </c>
      <c r="I1639" s="184">
        <v>3.2818000000000001</v>
      </c>
      <c r="J1639" s="184">
        <v>7.2373000000000003</v>
      </c>
      <c r="K1639" s="184"/>
      <c r="L1639" s="184"/>
      <c r="M1639" s="184"/>
      <c r="N1639" s="184"/>
      <c r="O1639" s="184"/>
      <c r="P1639" s="184"/>
      <c r="Q1639" s="184">
        <v>9.5958000000000006</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44347</v>
      </c>
      <c r="E1640" s="184">
        <v>10.1843</v>
      </c>
      <c r="F1640" s="184">
        <v>-16.582999999999998</v>
      </c>
      <c r="G1640" s="184">
        <v>-16.582999999999998</v>
      </c>
      <c r="H1640" s="184">
        <v>-0.3584</v>
      </c>
      <c r="I1640" s="184">
        <v>3.9483000000000001</v>
      </c>
      <c r="J1640" s="184">
        <v>6.2645999999999997</v>
      </c>
      <c r="K1640" s="184"/>
      <c r="L1640" s="184"/>
      <c r="M1640" s="184"/>
      <c r="N1640" s="184"/>
      <c r="O1640" s="184"/>
      <c r="P1640" s="184"/>
      <c r="Q1640" s="184">
        <v>9.7492000000000001</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44347</v>
      </c>
      <c r="E1641" s="184">
        <v>10.1793</v>
      </c>
      <c r="F1641" s="184">
        <v>-16.948699999999999</v>
      </c>
      <c r="G1641" s="184">
        <v>-16.948699999999999</v>
      </c>
      <c r="H1641" s="184">
        <v>-0.61460000000000004</v>
      </c>
      <c r="I1641" s="184">
        <v>3.6934</v>
      </c>
      <c r="J1641" s="184">
        <v>5.9988999999999999</v>
      </c>
      <c r="K1641" s="184"/>
      <c r="L1641" s="184"/>
      <c r="M1641" s="184"/>
      <c r="N1641" s="184"/>
      <c r="O1641" s="184"/>
      <c r="P1641" s="184"/>
      <c r="Q1641" s="184">
        <v>9.4847000000000001</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44347</v>
      </c>
      <c r="E1642" s="184">
        <v>2253.5396999999998</v>
      </c>
      <c r="F1642" s="184">
        <v>-10.851800000000001</v>
      </c>
      <c r="G1642" s="184">
        <v>-10.851800000000001</v>
      </c>
      <c r="H1642" s="184">
        <v>-6.1096000000000004</v>
      </c>
      <c r="I1642" s="184">
        <v>0.74890000000000001</v>
      </c>
      <c r="J1642" s="184">
        <v>2.6347</v>
      </c>
      <c r="K1642" s="184">
        <v>5.9680999999999997</v>
      </c>
      <c r="L1642" s="184">
        <v>-0.3196</v>
      </c>
      <c r="M1642" s="184">
        <v>2.6286999999999998</v>
      </c>
      <c r="N1642" s="184">
        <v>1.7606999999999999</v>
      </c>
      <c r="O1642" s="184">
        <v>8.0721000000000007</v>
      </c>
      <c r="P1642" s="184">
        <v>7.4386000000000001</v>
      </c>
      <c r="Q1642" s="184">
        <v>6.2922000000000002</v>
      </c>
      <c r="R1642" s="184">
        <v>6.2221000000000002</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44347</v>
      </c>
      <c r="E1643" s="184">
        <v>2415.9306000000001</v>
      </c>
      <c r="F1643" s="184">
        <v>-10.082800000000001</v>
      </c>
      <c r="G1643" s="184">
        <v>-10.082800000000001</v>
      </c>
      <c r="H1643" s="184">
        <v>-5.3406000000000002</v>
      </c>
      <c r="I1643" s="184">
        <v>1.5190999999999999</v>
      </c>
      <c r="J1643" s="184">
        <v>3.4066999999999998</v>
      </c>
      <c r="K1643" s="184">
        <v>6.7529000000000003</v>
      </c>
      <c r="L1643" s="184">
        <v>0.45150000000000001</v>
      </c>
      <c r="M1643" s="184">
        <v>3.4171</v>
      </c>
      <c r="N1643" s="184">
        <v>2.5493999999999999</v>
      </c>
      <c r="O1643" s="184">
        <v>8.9207000000000001</v>
      </c>
      <c r="P1643" s="184">
        <v>8.2683999999999997</v>
      </c>
      <c r="Q1643" s="184">
        <v>8.1943000000000001</v>
      </c>
      <c r="R1643" s="184">
        <v>7.0743999999999998</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44347</v>
      </c>
      <c r="E1644" s="184">
        <v>83.209500000000006</v>
      </c>
      <c r="F1644" s="184">
        <v>-13.3788</v>
      </c>
      <c r="G1644" s="184">
        <v>-13.3788</v>
      </c>
      <c r="H1644" s="184">
        <v>-9.3765000000000001</v>
      </c>
      <c r="I1644" s="184">
        <v>1.2224999999999999</v>
      </c>
      <c r="J1644" s="184">
        <v>6.9702999999999999</v>
      </c>
      <c r="K1644" s="184">
        <v>9.0594000000000001</v>
      </c>
      <c r="L1644" s="184">
        <v>2.6389999999999998</v>
      </c>
      <c r="M1644" s="184">
        <v>7.2407000000000004</v>
      </c>
      <c r="N1644" s="184">
        <v>4.7656999999999998</v>
      </c>
      <c r="O1644" s="184">
        <v>10.853400000000001</v>
      </c>
      <c r="P1644" s="184">
        <v>9.3621999999999996</v>
      </c>
      <c r="Q1644" s="184">
        <v>9.1212999999999997</v>
      </c>
      <c r="R1644" s="184">
        <v>10.2484</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44347</v>
      </c>
      <c r="E1645" s="184">
        <v>85.219200000000001</v>
      </c>
      <c r="F1645" s="184">
        <v>-13.377000000000001</v>
      </c>
      <c r="G1645" s="184">
        <v>-13.377000000000001</v>
      </c>
      <c r="H1645" s="184">
        <v>-9.3752999999999993</v>
      </c>
      <c r="I1645" s="184">
        <v>1.2242999999999999</v>
      </c>
      <c r="J1645" s="184">
        <v>6.9699</v>
      </c>
      <c r="K1645" s="184">
        <v>9.0593000000000004</v>
      </c>
      <c r="L1645" s="184">
        <v>2.6408</v>
      </c>
      <c r="M1645" s="184">
        <v>7.242</v>
      </c>
      <c r="N1645" s="184">
        <v>4.7666000000000004</v>
      </c>
      <c r="O1645" s="184">
        <v>10.8535</v>
      </c>
      <c r="P1645" s="184">
        <v>9.3663000000000007</v>
      </c>
      <c r="Q1645" s="184">
        <v>9.1608999999999998</v>
      </c>
      <c r="R1645" s="184">
        <v>10.248699999999999</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44347</v>
      </c>
      <c r="E1646" s="184">
        <v>76.502700000000004</v>
      </c>
      <c r="F1646" s="184">
        <v>-14.3599</v>
      </c>
      <c r="G1646" s="184">
        <v>-14.3599</v>
      </c>
      <c r="H1646" s="184">
        <v>-10.3599</v>
      </c>
      <c r="I1646" s="184">
        <v>0.23519999999999999</v>
      </c>
      <c r="J1646" s="184">
        <v>5.9661999999999997</v>
      </c>
      <c r="K1646" s="184">
        <v>8.0361999999999991</v>
      </c>
      <c r="L1646" s="184">
        <v>1.6167</v>
      </c>
      <c r="M1646" s="184">
        <v>6.1692</v>
      </c>
      <c r="N1646" s="184">
        <v>3.7042000000000002</v>
      </c>
      <c r="O1646" s="184">
        <v>9.7210999999999999</v>
      </c>
      <c r="P1646" s="184">
        <v>8.2615999999999996</v>
      </c>
      <c r="Q1646" s="184">
        <v>9.4931999999999999</v>
      </c>
      <c r="R1646" s="184">
        <v>9.1280000000000001</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44347</v>
      </c>
      <c r="E1647" s="184">
        <v>58.9495</v>
      </c>
      <c r="F1647" s="184">
        <v>-20.398499999999999</v>
      </c>
      <c r="G1647" s="184">
        <v>-20.398499999999999</v>
      </c>
      <c r="H1647" s="184">
        <v>-11.412000000000001</v>
      </c>
      <c r="I1647" s="184">
        <v>0.74760000000000004</v>
      </c>
      <c r="J1647" s="184">
        <v>4.8958000000000004</v>
      </c>
      <c r="K1647" s="184">
        <v>8.5777999999999999</v>
      </c>
      <c r="L1647" s="184">
        <v>0.50770000000000004</v>
      </c>
      <c r="M1647" s="184">
        <v>5.516</v>
      </c>
      <c r="N1647" s="184">
        <v>4.4936999999999996</v>
      </c>
      <c r="O1647" s="184">
        <v>9.4688999999999997</v>
      </c>
      <c r="P1647" s="184">
        <v>8.7386999999999997</v>
      </c>
      <c r="Q1647" s="184">
        <v>9.9093999999999998</v>
      </c>
      <c r="R1647" s="184">
        <v>8.6746999999999996</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44347</v>
      </c>
      <c r="E1648" s="184">
        <v>54.0107</v>
      </c>
      <c r="F1648" s="184">
        <v>-21.564499999999999</v>
      </c>
      <c r="G1648" s="184">
        <v>-21.564499999999999</v>
      </c>
      <c r="H1648" s="184">
        <v>-12.597099999999999</v>
      </c>
      <c r="I1648" s="184">
        <v>-0.44400000000000001</v>
      </c>
      <c r="J1648" s="184">
        <v>3.6957</v>
      </c>
      <c r="K1648" s="184">
        <v>7.3361000000000001</v>
      </c>
      <c r="L1648" s="184">
        <v>-0.69020000000000004</v>
      </c>
      <c r="M1648" s="184">
        <v>4.2950999999999997</v>
      </c>
      <c r="N1648" s="184">
        <v>3.2726000000000002</v>
      </c>
      <c r="O1648" s="184">
        <v>8.1282999999999994</v>
      </c>
      <c r="P1648" s="184">
        <v>7.3151999999999999</v>
      </c>
      <c r="Q1648" s="184">
        <v>8.2861999999999991</v>
      </c>
      <c r="R1648" s="184">
        <v>7.37</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44347</v>
      </c>
      <c r="E1649" s="184">
        <v>51.914499999999997</v>
      </c>
      <c r="F1649" s="184">
        <v>-11.0985</v>
      </c>
      <c r="G1649" s="184">
        <v>-11.0985</v>
      </c>
      <c r="H1649" s="184">
        <v>-5.1976000000000004</v>
      </c>
      <c r="I1649" s="184">
        <v>2.4329000000000001</v>
      </c>
      <c r="J1649" s="184">
        <v>6.0708000000000002</v>
      </c>
      <c r="K1649" s="184">
        <v>8.4595000000000002</v>
      </c>
      <c r="L1649" s="184">
        <v>2.9767000000000001</v>
      </c>
      <c r="M1649" s="184">
        <v>6.2176999999999998</v>
      </c>
      <c r="N1649" s="184">
        <v>5.0434999999999999</v>
      </c>
      <c r="O1649" s="184">
        <v>10.7287</v>
      </c>
      <c r="P1649" s="184">
        <v>9.0515000000000008</v>
      </c>
      <c r="Q1649" s="184">
        <v>8.4893999999999998</v>
      </c>
      <c r="R1649" s="184">
        <v>9.8268000000000004</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44347</v>
      </c>
      <c r="E1650" s="184">
        <v>48.53</v>
      </c>
      <c r="F1650" s="184">
        <v>-11.8217</v>
      </c>
      <c r="G1650" s="184">
        <v>-11.8217</v>
      </c>
      <c r="H1650" s="184">
        <v>-5.9241999999999999</v>
      </c>
      <c r="I1650" s="184">
        <v>1.7095</v>
      </c>
      <c r="J1650" s="184">
        <v>5.3472</v>
      </c>
      <c r="K1650" s="184">
        <v>7.7237999999999998</v>
      </c>
      <c r="L1650" s="184">
        <v>2.2479</v>
      </c>
      <c r="M1650" s="184">
        <v>5.4680999999999997</v>
      </c>
      <c r="N1650" s="184">
        <v>4.2732999999999999</v>
      </c>
      <c r="O1650" s="184">
        <v>9.8641000000000005</v>
      </c>
      <c r="P1650" s="184">
        <v>8.1295000000000002</v>
      </c>
      <c r="Q1650" s="184">
        <v>7.617</v>
      </c>
      <c r="R1650" s="184">
        <v>9.0466999999999995</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44347</v>
      </c>
      <c r="E1652" s="184">
        <v>30.363700000000001</v>
      </c>
      <c r="F1652" s="184">
        <v>-18.324300000000001</v>
      </c>
      <c r="G1652" s="184">
        <v>-18.324300000000001</v>
      </c>
      <c r="H1652" s="184">
        <v>-9.9240999999999993</v>
      </c>
      <c r="I1652" s="184">
        <v>-0.44640000000000002</v>
      </c>
      <c r="J1652" s="184">
        <v>4.3395999999999999</v>
      </c>
      <c r="K1652" s="184">
        <v>9.1536000000000008</v>
      </c>
      <c r="L1652" s="184">
        <v>0.80710000000000004</v>
      </c>
      <c r="M1652" s="184">
        <v>4.5259</v>
      </c>
      <c r="N1652" s="184">
        <v>3.3306</v>
      </c>
      <c r="O1652" s="184">
        <v>10.159700000000001</v>
      </c>
      <c r="P1652" s="184">
        <v>9.2782</v>
      </c>
      <c r="Q1652" s="184">
        <v>9.0787999999999993</v>
      </c>
      <c r="R1652" s="184">
        <v>8.8571000000000009</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44347</v>
      </c>
      <c r="E1653" s="184">
        <v>33.0535</v>
      </c>
      <c r="F1653" s="184">
        <v>-17.3491</v>
      </c>
      <c r="G1653" s="184">
        <v>-17.3491</v>
      </c>
      <c r="H1653" s="184">
        <v>-8.9606999999999992</v>
      </c>
      <c r="I1653" s="184">
        <v>0.52859999999999996</v>
      </c>
      <c r="J1653" s="184">
        <v>5.3136999999999999</v>
      </c>
      <c r="K1653" s="184">
        <v>10.147500000000001</v>
      </c>
      <c r="L1653" s="184">
        <v>1.7834000000000001</v>
      </c>
      <c r="M1653" s="184">
        <v>5.532</v>
      </c>
      <c r="N1653" s="184">
        <v>4.3380999999999998</v>
      </c>
      <c r="O1653" s="184">
        <v>11.1844</v>
      </c>
      <c r="P1653" s="184">
        <v>10.382099999999999</v>
      </c>
      <c r="Q1653" s="184">
        <v>10.3926</v>
      </c>
      <c r="R1653" s="184">
        <v>9.8849999999999998</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44347</v>
      </c>
      <c r="E1654" s="184">
        <v>33.142800000000001</v>
      </c>
      <c r="F1654" s="184">
        <v>-17.375599999999999</v>
      </c>
      <c r="G1654" s="184">
        <v>-17.375599999999999</v>
      </c>
      <c r="H1654" s="184">
        <v>-8.968</v>
      </c>
      <c r="I1654" s="184">
        <v>0.5272</v>
      </c>
      <c r="J1654" s="184">
        <v>5.3136000000000001</v>
      </c>
      <c r="K1654" s="184">
        <v>10.1478</v>
      </c>
      <c r="L1654" s="184">
        <v>1.7834000000000001</v>
      </c>
      <c r="M1654" s="184">
        <v>5.5323000000000002</v>
      </c>
      <c r="N1654" s="184">
        <v>4.3383000000000003</v>
      </c>
      <c r="O1654" s="184">
        <v>11.186500000000001</v>
      </c>
      <c r="P1654" s="184">
        <v>10.3725</v>
      </c>
      <c r="Q1654" s="184">
        <v>10.768000000000001</v>
      </c>
      <c r="R1654" s="184">
        <v>9.8856000000000002</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44347</v>
      </c>
      <c r="E1655" s="184">
        <v>24.1632</v>
      </c>
      <c r="F1655" s="184">
        <v>-12.7257</v>
      </c>
      <c r="G1655" s="184">
        <v>-12.7257</v>
      </c>
      <c r="H1655" s="184">
        <v>-5.2385000000000002</v>
      </c>
      <c r="I1655" s="184">
        <v>2.8515999999999999</v>
      </c>
      <c r="J1655" s="184">
        <v>6.4378000000000002</v>
      </c>
      <c r="K1655" s="184">
        <v>9.3574999999999999</v>
      </c>
      <c r="L1655" s="184">
        <v>2.4737</v>
      </c>
      <c r="M1655" s="184">
        <v>5.383</v>
      </c>
      <c r="N1655" s="184">
        <v>4.1719999999999997</v>
      </c>
      <c r="O1655" s="184">
        <v>8.6872000000000007</v>
      </c>
      <c r="P1655" s="184">
        <v>7.7241999999999997</v>
      </c>
      <c r="Q1655" s="184">
        <v>7.2529000000000003</v>
      </c>
      <c r="R1655" s="184">
        <v>7.5617999999999999</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44347</v>
      </c>
      <c r="E1656" s="184">
        <v>25.066600000000001</v>
      </c>
      <c r="F1656" s="184">
        <v>-11.540900000000001</v>
      </c>
      <c r="G1656" s="184">
        <v>-11.540900000000001</v>
      </c>
      <c r="H1656" s="184">
        <v>-4.0946999999999996</v>
      </c>
      <c r="I1656" s="184">
        <v>4.0105000000000004</v>
      </c>
      <c r="J1656" s="184">
        <v>7.6017999999999999</v>
      </c>
      <c r="K1656" s="184">
        <v>10.5428</v>
      </c>
      <c r="L1656" s="184">
        <v>3.6524000000000001</v>
      </c>
      <c r="M1656" s="184">
        <v>6.6529999999999996</v>
      </c>
      <c r="N1656" s="184">
        <v>5.3830999999999998</v>
      </c>
      <c r="O1656" s="184">
        <v>9.5006000000000004</v>
      </c>
      <c r="P1656" s="184">
        <v>8.3428000000000004</v>
      </c>
      <c r="Q1656" s="184">
        <v>8.4329999999999998</v>
      </c>
      <c r="R1656" s="184">
        <v>8.4410000000000007</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44347</v>
      </c>
      <c r="E1657" s="184">
        <v>52.818300000000001</v>
      </c>
      <c r="F1657" s="184">
        <v>-7.4356999999999998</v>
      </c>
      <c r="G1657" s="184">
        <v>-7.4356999999999998</v>
      </c>
      <c r="H1657" s="184">
        <v>-3.3839000000000001</v>
      </c>
      <c r="I1657" s="184">
        <v>2.4159999999999999</v>
      </c>
      <c r="J1657" s="184">
        <v>4.2664999999999997</v>
      </c>
      <c r="K1657" s="184">
        <v>7.9507000000000003</v>
      </c>
      <c r="L1657" s="184">
        <v>2.7866</v>
      </c>
      <c r="M1657" s="184">
        <v>6.758</v>
      </c>
      <c r="N1657" s="184">
        <v>4.6048</v>
      </c>
      <c r="O1657" s="184">
        <v>10.8043</v>
      </c>
      <c r="P1657" s="184">
        <v>9.8609000000000009</v>
      </c>
      <c r="Q1657" s="184">
        <v>10.315899999999999</v>
      </c>
      <c r="R1657" s="184">
        <v>10.631399999999999</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44347</v>
      </c>
      <c r="E1658" s="184">
        <v>50.857799999999997</v>
      </c>
      <c r="F1658" s="184">
        <v>-7.9132999999999996</v>
      </c>
      <c r="G1658" s="184">
        <v>-7.9132999999999996</v>
      </c>
      <c r="H1658" s="184">
        <v>-3.8725999999999998</v>
      </c>
      <c r="I1658" s="184">
        <v>1.9392</v>
      </c>
      <c r="J1658" s="184">
        <v>3.7858000000000001</v>
      </c>
      <c r="K1658" s="184">
        <v>7.4626999999999999</v>
      </c>
      <c r="L1658" s="184">
        <v>2.3014000000000001</v>
      </c>
      <c r="M1658" s="184">
        <v>6.2473000000000001</v>
      </c>
      <c r="N1658" s="184">
        <v>4.1062000000000003</v>
      </c>
      <c r="O1658" s="184">
        <v>10.260199999999999</v>
      </c>
      <c r="P1658" s="184">
        <v>9.2906999999999993</v>
      </c>
      <c r="Q1658" s="184">
        <v>8.2783999999999995</v>
      </c>
      <c r="R1658" s="184">
        <v>10.119999999999999</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44347</v>
      </c>
      <c r="E1659" s="184">
        <v>66.703000000000003</v>
      </c>
      <c r="F1659" s="184">
        <v>-15.775399999999999</v>
      </c>
      <c r="G1659" s="184">
        <v>-15.775399999999999</v>
      </c>
      <c r="H1659" s="184">
        <v>-11.691700000000001</v>
      </c>
      <c r="I1659" s="184">
        <v>9.7699999999999995E-2</v>
      </c>
      <c r="J1659" s="184">
        <v>5.9271000000000003</v>
      </c>
      <c r="K1659" s="184">
        <v>8.1769999999999996</v>
      </c>
      <c r="L1659" s="184">
        <v>1.72E-2</v>
      </c>
      <c r="M1659" s="184">
        <v>4.3026999999999997</v>
      </c>
      <c r="N1659" s="184">
        <v>2.9706999999999999</v>
      </c>
      <c r="O1659" s="184">
        <v>9.4603999999999999</v>
      </c>
      <c r="P1659" s="184">
        <v>8.0960999999999999</v>
      </c>
      <c r="Q1659" s="184">
        <v>8.91</v>
      </c>
      <c r="R1659" s="184">
        <v>7.8273999999999999</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44347</v>
      </c>
      <c r="E1660" s="184">
        <v>61.942300000000003</v>
      </c>
      <c r="F1660" s="184">
        <v>-16.868600000000001</v>
      </c>
      <c r="G1660" s="184">
        <v>-16.868600000000001</v>
      </c>
      <c r="H1660" s="184">
        <v>-12.9148</v>
      </c>
      <c r="I1660" s="184">
        <v>-1.1738</v>
      </c>
      <c r="J1660" s="184">
        <v>4.9821999999999997</v>
      </c>
      <c r="K1660" s="184">
        <v>7.1756000000000002</v>
      </c>
      <c r="L1660" s="184">
        <v>-0.93079999999999996</v>
      </c>
      <c r="M1660" s="184">
        <v>3.4016999999999999</v>
      </c>
      <c r="N1660" s="184">
        <v>2.1154999999999999</v>
      </c>
      <c r="O1660" s="184">
        <v>8.5573999999999995</v>
      </c>
      <c r="P1660" s="184">
        <v>7.1147</v>
      </c>
      <c r="Q1660" s="184">
        <v>8.7445000000000004</v>
      </c>
      <c r="R1660" s="184">
        <v>7.0189000000000004</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44347</v>
      </c>
      <c r="E1661" s="184">
        <v>50.738</v>
      </c>
      <c r="F1661" s="184">
        <v>-7.3093000000000004</v>
      </c>
      <c r="G1661" s="184">
        <v>-7.3093000000000004</v>
      </c>
      <c r="H1661" s="184">
        <v>-2.9478</v>
      </c>
      <c r="I1661" s="184">
        <v>2.5718000000000001</v>
      </c>
      <c r="J1661" s="184">
        <v>3.8180999999999998</v>
      </c>
      <c r="K1661" s="184">
        <v>6.9097999999999997</v>
      </c>
      <c r="L1661" s="184">
        <v>1.6856</v>
      </c>
      <c r="M1661" s="184">
        <v>5.0231000000000003</v>
      </c>
      <c r="N1661" s="184">
        <v>3.1345999999999998</v>
      </c>
      <c r="O1661" s="184">
        <v>9.4819999999999993</v>
      </c>
      <c r="P1661" s="184">
        <v>9.4300999999999995</v>
      </c>
      <c r="Q1661" s="184">
        <v>9.3917999999999999</v>
      </c>
      <c r="R1661" s="184">
        <v>9.0207999999999995</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44347</v>
      </c>
      <c r="E1662" s="184">
        <v>49.547600000000003</v>
      </c>
      <c r="F1662" s="184">
        <v>-7.5583999999999998</v>
      </c>
      <c r="G1662" s="184">
        <v>-7.5583999999999998</v>
      </c>
      <c r="H1662" s="184">
        <v>-3.2183000000000002</v>
      </c>
      <c r="I1662" s="184">
        <v>2.2909000000000002</v>
      </c>
      <c r="J1662" s="184">
        <v>3.5394999999999999</v>
      </c>
      <c r="K1662" s="184">
        <v>6.6105999999999998</v>
      </c>
      <c r="L1662" s="184">
        <v>1.3854</v>
      </c>
      <c r="M1662" s="184">
        <v>4.7126999999999999</v>
      </c>
      <c r="N1662" s="184">
        <v>2.8311000000000002</v>
      </c>
      <c r="O1662" s="184">
        <v>9.1722000000000001</v>
      </c>
      <c r="P1662" s="184">
        <v>9.1280999999999999</v>
      </c>
      <c r="Q1662" s="184">
        <v>8.6129999999999995</v>
      </c>
      <c r="R1662" s="184">
        <v>8.6958000000000002</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-13.656578723404257</v>
      </c>
      <c r="G1663" s="186">
        <v>-13.656578723404257</v>
      </c>
      <c r="H1663" s="186">
        <v>-6.3901468085106377</v>
      </c>
      <c r="I1663" s="186">
        <v>1.6891127659574465</v>
      </c>
      <c r="J1663" s="186">
        <v>5.4863319148936167</v>
      </c>
      <c r="K1663" s="186">
        <v>8.7641395348837197</v>
      </c>
      <c r="L1663" s="186">
        <v>1.8264162790697673</v>
      </c>
      <c r="M1663" s="186">
        <v>5.6236279069767443</v>
      </c>
      <c r="N1663" s="186">
        <v>4.0920720930232566</v>
      </c>
      <c r="O1663" s="186">
        <v>9.7744209302325586</v>
      </c>
      <c r="P1663" s="186">
        <v>8.5857511627906984</v>
      </c>
      <c r="Q1663" s="186">
        <v>8.845395744680852</v>
      </c>
      <c r="R1663" s="186">
        <v>8.8923953488372085</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-13.0291</v>
      </c>
      <c r="G1664" s="186">
        <v>-13.0291</v>
      </c>
      <c r="H1664" s="186">
        <v>-5.3750999999999998</v>
      </c>
      <c r="I1664" s="186">
        <v>1.7095</v>
      </c>
      <c r="J1664" s="186">
        <v>5.4551999999999996</v>
      </c>
      <c r="K1664" s="186">
        <v>8.4899000000000004</v>
      </c>
      <c r="L1664" s="186">
        <v>1.7834000000000001</v>
      </c>
      <c r="M1664" s="186">
        <v>5.5323000000000002</v>
      </c>
      <c r="N1664" s="186">
        <v>4.2732999999999999</v>
      </c>
      <c r="O1664" s="186">
        <v>9.7609999999999992</v>
      </c>
      <c r="P1664" s="186">
        <v>8.8209</v>
      </c>
      <c r="Q1664" s="186">
        <v>8.9588000000000001</v>
      </c>
      <c r="R1664" s="186">
        <v>9.0466999999999995</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44347</v>
      </c>
      <c r="E1667" s="184">
        <v>37.006100000000004</v>
      </c>
      <c r="F1667" s="184">
        <v>-0.4274</v>
      </c>
      <c r="G1667" s="184">
        <v>-0.4274</v>
      </c>
      <c r="H1667" s="184">
        <v>4.3010999999999999</v>
      </c>
      <c r="I1667" s="184">
        <v>6.0446</v>
      </c>
      <c r="J1667" s="184">
        <v>5.8032000000000004</v>
      </c>
      <c r="K1667" s="184">
        <v>7.5290999999999997</v>
      </c>
      <c r="L1667" s="184">
        <v>3.7027000000000001</v>
      </c>
      <c r="M1667" s="184">
        <v>7.1374000000000004</v>
      </c>
      <c r="N1667" s="184">
        <v>9.1343999999999994</v>
      </c>
      <c r="O1667" s="184">
        <v>8.6859000000000002</v>
      </c>
      <c r="P1667" s="184">
        <v>8.0076000000000001</v>
      </c>
      <c r="Q1667" s="184">
        <v>7.5082000000000004</v>
      </c>
      <c r="R1667" s="184">
        <v>8.5518000000000001</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44347</v>
      </c>
      <c r="E1668" s="184">
        <v>38.956000000000003</v>
      </c>
      <c r="F1668" s="184">
        <v>0.24990000000000001</v>
      </c>
      <c r="G1668" s="184">
        <v>0.24990000000000001</v>
      </c>
      <c r="H1668" s="184">
        <v>4.9973999999999998</v>
      </c>
      <c r="I1668" s="184">
        <v>6.7434000000000003</v>
      </c>
      <c r="J1668" s="184">
        <v>6.1616</v>
      </c>
      <c r="K1668" s="184">
        <v>8.1090999999999998</v>
      </c>
      <c r="L1668" s="184">
        <v>4.3670999999999998</v>
      </c>
      <c r="M1668" s="184">
        <v>7.8468999999999998</v>
      </c>
      <c r="N1668" s="184">
        <v>9.8782999999999994</v>
      </c>
      <c r="O1668" s="184">
        <v>9.4361999999999995</v>
      </c>
      <c r="P1668" s="184">
        <v>8.7424999999999997</v>
      </c>
      <c r="Q1668" s="184">
        <v>9.4604999999999997</v>
      </c>
      <c r="R1668" s="184">
        <v>9.3027999999999995</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44347</v>
      </c>
      <c r="E1669" s="184">
        <v>25.711300000000001</v>
      </c>
      <c r="F1669" s="184">
        <v>2.2717999999999998</v>
      </c>
      <c r="G1669" s="184">
        <v>2.2717999999999998</v>
      </c>
      <c r="H1669" s="184">
        <v>4.2622999999999998</v>
      </c>
      <c r="I1669" s="184">
        <v>6.3428000000000004</v>
      </c>
      <c r="J1669" s="184">
        <v>5.8723999999999998</v>
      </c>
      <c r="K1669" s="184">
        <v>6.7998000000000003</v>
      </c>
      <c r="L1669" s="184">
        <v>3.9863</v>
      </c>
      <c r="M1669" s="184">
        <v>6.0541</v>
      </c>
      <c r="N1669" s="184">
        <v>7.4965999999999999</v>
      </c>
      <c r="O1669" s="184">
        <v>9.3206000000000007</v>
      </c>
      <c r="P1669" s="184">
        <v>8.5822000000000003</v>
      </c>
      <c r="Q1669" s="184">
        <v>8.9222999999999999</v>
      </c>
      <c r="R1669" s="184">
        <v>9.1900999999999993</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44347</v>
      </c>
      <c r="E1670" s="184">
        <v>24.156300000000002</v>
      </c>
      <c r="F1670" s="184">
        <v>1.5112000000000001</v>
      </c>
      <c r="G1670" s="184">
        <v>1.5112000000000001</v>
      </c>
      <c r="H1670" s="184">
        <v>3.5424000000000002</v>
      </c>
      <c r="I1670" s="184">
        <v>5.6459999999999999</v>
      </c>
      <c r="J1670" s="184">
        <v>5.1745999999999999</v>
      </c>
      <c r="K1670" s="184">
        <v>6.1180000000000003</v>
      </c>
      <c r="L1670" s="184">
        <v>3.2856999999999998</v>
      </c>
      <c r="M1670" s="184">
        <v>5.3300999999999998</v>
      </c>
      <c r="N1670" s="184">
        <v>6.7534000000000001</v>
      </c>
      <c r="O1670" s="184">
        <v>8.5991</v>
      </c>
      <c r="P1670" s="184">
        <v>7.8516000000000004</v>
      </c>
      <c r="Q1670" s="184">
        <v>8.0718999999999994</v>
      </c>
      <c r="R1670" s="184">
        <v>8.4619999999999997</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44347</v>
      </c>
      <c r="E1671" s="184">
        <v>23.099599999999999</v>
      </c>
      <c r="F1671" s="184">
        <v>-2.9487999999999999</v>
      </c>
      <c r="G1671" s="184">
        <v>-2.9487999999999999</v>
      </c>
      <c r="H1671" s="184">
        <v>6.7699999999999996E-2</v>
      </c>
      <c r="I1671" s="184">
        <v>5.5987999999999998</v>
      </c>
      <c r="J1671" s="184">
        <v>5.3609999999999998</v>
      </c>
      <c r="K1671" s="184">
        <v>7.1821000000000002</v>
      </c>
      <c r="L1671" s="184">
        <v>3.8275000000000001</v>
      </c>
      <c r="M1671" s="184">
        <v>5.0926999999999998</v>
      </c>
      <c r="N1671" s="184">
        <v>6.7390999999999996</v>
      </c>
      <c r="O1671" s="184">
        <v>7.5345000000000004</v>
      </c>
      <c r="P1671" s="184">
        <v>7.7011000000000003</v>
      </c>
      <c r="Q1671" s="184">
        <v>7.9638999999999998</v>
      </c>
      <c r="R1671" s="184">
        <v>7.0568</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44347</v>
      </c>
      <c r="E1672" s="184">
        <v>24.387</v>
      </c>
      <c r="F1672" s="184">
        <v>-2.1448999999999998</v>
      </c>
      <c r="G1672" s="184">
        <v>-2.1448999999999998</v>
      </c>
      <c r="H1672" s="184">
        <v>0.87680000000000002</v>
      </c>
      <c r="I1672" s="184">
        <v>6.4088000000000003</v>
      </c>
      <c r="J1672" s="184">
        <v>6.1637000000000004</v>
      </c>
      <c r="K1672" s="184">
        <v>7.9984000000000002</v>
      </c>
      <c r="L1672" s="184">
        <v>4.6242999999999999</v>
      </c>
      <c r="M1672" s="184">
        <v>5.8952999999999998</v>
      </c>
      <c r="N1672" s="184">
        <v>7.5538999999999996</v>
      </c>
      <c r="O1672" s="184">
        <v>8.2927999999999997</v>
      </c>
      <c r="P1672" s="184">
        <v>8.4669000000000008</v>
      </c>
      <c r="Q1672" s="184">
        <v>8.8035999999999994</v>
      </c>
      <c r="R1672" s="184">
        <v>7.8348000000000004</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44347</v>
      </c>
      <c r="E1673" s="184">
        <v>24.8002</v>
      </c>
      <c r="F1673" s="184">
        <v>-2.8938000000000001</v>
      </c>
      <c r="G1673" s="184">
        <v>-2.8938000000000001</v>
      </c>
      <c r="H1673" s="184">
        <v>1.1146</v>
      </c>
      <c r="I1673" s="184">
        <v>5.5941999999999998</v>
      </c>
      <c r="J1673" s="184">
        <v>5.3558000000000003</v>
      </c>
      <c r="K1673" s="184">
        <v>7.6132</v>
      </c>
      <c r="L1673" s="184">
        <v>3.0857000000000001</v>
      </c>
      <c r="M1673" s="184">
        <v>5.9450000000000003</v>
      </c>
      <c r="N1673" s="184">
        <v>6.8712999999999997</v>
      </c>
      <c r="O1673" s="184">
        <v>7.6520000000000001</v>
      </c>
      <c r="P1673" s="184">
        <v>7.3365</v>
      </c>
      <c r="Q1673" s="184">
        <v>5.5812999999999997</v>
      </c>
      <c r="R1673" s="184">
        <v>7.2342000000000004</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44347</v>
      </c>
      <c r="E1674" s="184">
        <v>26.116099999999999</v>
      </c>
      <c r="F1674" s="184">
        <v>-2.1425999999999998</v>
      </c>
      <c r="G1674" s="184">
        <v>-2.1425999999999998</v>
      </c>
      <c r="H1674" s="184">
        <v>1.8174999999999999</v>
      </c>
      <c r="I1674" s="184">
        <v>6.2944000000000004</v>
      </c>
      <c r="J1674" s="184">
        <v>6.0632999999999999</v>
      </c>
      <c r="K1674" s="184">
        <v>8.3316999999999997</v>
      </c>
      <c r="L1674" s="184">
        <v>3.8008000000000002</v>
      </c>
      <c r="M1674" s="184">
        <v>6.6802999999999999</v>
      </c>
      <c r="N1674" s="184">
        <v>7.5998999999999999</v>
      </c>
      <c r="O1674" s="184">
        <v>8.5208999999999993</v>
      </c>
      <c r="P1674" s="184">
        <v>8.0180000000000007</v>
      </c>
      <c r="Q1674" s="184">
        <v>8.4960000000000004</v>
      </c>
      <c r="R1674" s="184">
        <v>8.0401000000000007</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44347</v>
      </c>
      <c r="E1675" s="184">
        <v>18.4163</v>
      </c>
      <c r="F1675" s="184">
        <v>0.39639999999999997</v>
      </c>
      <c r="G1675" s="184">
        <v>0.39639999999999997</v>
      </c>
      <c r="H1675" s="184">
        <v>0.84950000000000003</v>
      </c>
      <c r="I1675" s="184">
        <v>3.1181999999999999</v>
      </c>
      <c r="J1675" s="184">
        <v>3.2054</v>
      </c>
      <c r="K1675" s="184">
        <v>6.5521000000000003</v>
      </c>
      <c r="L1675" s="184">
        <v>4.3255999999999997</v>
      </c>
      <c r="M1675" s="184">
        <v>5.6082000000000001</v>
      </c>
      <c r="N1675" s="184">
        <v>5.6188000000000002</v>
      </c>
      <c r="O1675" s="184">
        <v>-2.6903999999999999</v>
      </c>
      <c r="P1675" s="184">
        <v>1.4805999999999999</v>
      </c>
      <c r="Q1675" s="184">
        <v>4.673</v>
      </c>
      <c r="R1675" s="184">
        <v>-7.0800999999999998</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44347</v>
      </c>
      <c r="E1676" s="184">
        <v>17.249400000000001</v>
      </c>
      <c r="F1676" s="184">
        <v>0.35270000000000001</v>
      </c>
      <c r="G1676" s="184">
        <v>0.35270000000000001</v>
      </c>
      <c r="H1676" s="184">
        <v>0.69540000000000002</v>
      </c>
      <c r="I1676" s="184">
        <v>2.8900999999999999</v>
      </c>
      <c r="J1676" s="184">
        <v>2.9356</v>
      </c>
      <c r="K1676" s="184">
        <v>6.0747</v>
      </c>
      <c r="L1676" s="184">
        <v>3.7946</v>
      </c>
      <c r="M1676" s="184">
        <v>5.0556999999999999</v>
      </c>
      <c r="N1676" s="184">
        <v>5.0548000000000002</v>
      </c>
      <c r="O1676" s="184">
        <v>-3.2218</v>
      </c>
      <c r="P1676" s="184">
        <v>0.81079999999999997</v>
      </c>
      <c r="Q1676" s="184">
        <v>4.4736000000000002</v>
      </c>
      <c r="R1676" s="184">
        <v>-7.5864000000000003</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44347</v>
      </c>
      <c r="E1677" s="184">
        <v>21.779199999999999</v>
      </c>
      <c r="F1677" s="184">
        <v>-2.4016999999999999</v>
      </c>
      <c r="G1677" s="184">
        <v>-2.4016999999999999</v>
      </c>
      <c r="H1677" s="184">
        <v>0.67049999999999998</v>
      </c>
      <c r="I1677" s="184">
        <v>4.4246999999999996</v>
      </c>
      <c r="J1677" s="184">
        <v>4.4770000000000003</v>
      </c>
      <c r="K1677" s="184">
        <v>6.3990999999999998</v>
      </c>
      <c r="L1677" s="184">
        <v>3.3207</v>
      </c>
      <c r="M1677" s="184">
        <v>5.2262000000000004</v>
      </c>
      <c r="N1677" s="184">
        <v>6.5327000000000002</v>
      </c>
      <c r="O1677" s="184">
        <v>8.3132999999999999</v>
      </c>
      <c r="P1677" s="184">
        <v>8.2116000000000007</v>
      </c>
      <c r="Q1677" s="184">
        <v>7.8918999999999997</v>
      </c>
      <c r="R1677" s="184">
        <v>8.048</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44347</v>
      </c>
      <c r="E1678" s="184">
        <v>20.463200000000001</v>
      </c>
      <c r="F1678" s="184">
        <v>-2.9721000000000002</v>
      </c>
      <c r="G1678" s="184">
        <v>-2.9721000000000002</v>
      </c>
      <c r="H1678" s="184">
        <v>0.1019</v>
      </c>
      <c r="I1678" s="184">
        <v>3.8277999999999999</v>
      </c>
      <c r="J1678" s="184">
        <v>3.8504</v>
      </c>
      <c r="K1678" s="184">
        <v>5.7519</v>
      </c>
      <c r="L1678" s="184">
        <v>2.6806000000000001</v>
      </c>
      <c r="M1678" s="184">
        <v>4.5766999999999998</v>
      </c>
      <c r="N1678" s="184">
        <v>5.8620000000000001</v>
      </c>
      <c r="O1678" s="184">
        <v>7.5720999999999998</v>
      </c>
      <c r="P1678" s="184">
        <v>7.4108999999999998</v>
      </c>
      <c r="Q1678" s="184">
        <v>7.3417000000000003</v>
      </c>
      <c r="R1678" s="184">
        <v>7.3380999999999998</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44347</v>
      </c>
      <c r="E1679" s="184">
        <v>39.273800000000001</v>
      </c>
      <c r="F1679" s="184">
        <v>-3.4377</v>
      </c>
      <c r="G1679" s="184">
        <v>-3.4377</v>
      </c>
      <c r="H1679" s="184">
        <v>0.88970000000000005</v>
      </c>
      <c r="I1679" s="184">
        <v>4.8817000000000004</v>
      </c>
      <c r="J1679" s="184">
        <v>4.6985000000000001</v>
      </c>
      <c r="K1679" s="184">
        <v>7.0812999999999997</v>
      </c>
      <c r="L1679" s="184">
        <v>3.0615000000000001</v>
      </c>
      <c r="M1679" s="184">
        <v>5.4760999999999997</v>
      </c>
      <c r="N1679" s="184">
        <v>6.2538999999999998</v>
      </c>
      <c r="O1679" s="184">
        <v>8.8008000000000006</v>
      </c>
      <c r="P1679" s="184">
        <v>8.0643999999999991</v>
      </c>
      <c r="Q1679" s="184">
        <v>8.6324000000000005</v>
      </c>
      <c r="R1679" s="184">
        <v>8.4718999999999998</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44347</v>
      </c>
      <c r="E1680" s="184">
        <v>37.066200000000002</v>
      </c>
      <c r="F1680" s="184">
        <v>-4.0688000000000004</v>
      </c>
      <c r="G1680" s="184">
        <v>-4.0688000000000004</v>
      </c>
      <c r="H1680" s="184">
        <v>0.25319999999999998</v>
      </c>
      <c r="I1680" s="184">
        <v>4.2483000000000004</v>
      </c>
      <c r="J1680" s="184">
        <v>4.0609000000000002</v>
      </c>
      <c r="K1680" s="184">
        <v>6.4288999999999996</v>
      </c>
      <c r="L1680" s="184">
        <v>2.3925000000000001</v>
      </c>
      <c r="M1680" s="184">
        <v>4.8064999999999998</v>
      </c>
      <c r="N1680" s="184">
        <v>5.5774999999999997</v>
      </c>
      <c r="O1680" s="184">
        <v>8.0458999999999996</v>
      </c>
      <c r="P1680" s="184">
        <v>7.2462</v>
      </c>
      <c r="Q1680" s="184">
        <v>7.2423999999999999</v>
      </c>
      <c r="R1680" s="184">
        <v>7.7510000000000003</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44347</v>
      </c>
      <c r="E1688" s="184">
        <v>4113.25281124498</v>
      </c>
      <c r="F1688" s="184">
        <v>6.8548999999999998</v>
      </c>
      <c r="G1688" s="184">
        <v>6.8548999999999998</v>
      </c>
      <c r="H1688" s="184">
        <v>13.4336</v>
      </c>
      <c r="I1688" s="184">
        <v>9.2002000000000006</v>
      </c>
      <c r="J1688" s="184">
        <v>9.0497999999999994</v>
      </c>
      <c r="K1688" s="184">
        <v>16.679500000000001</v>
      </c>
      <c r="L1688" s="184">
        <v>17.095600000000001</v>
      </c>
      <c r="M1688" s="184">
        <v>20.0947</v>
      </c>
      <c r="N1688" s="184">
        <v>9.5518000000000001</v>
      </c>
      <c r="O1688" s="184">
        <v>3.6522000000000001</v>
      </c>
      <c r="P1688" s="184">
        <v>5.6993999999999998</v>
      </c>
      <c r="Q1688" s="184">
        <v>7.5853999999999999</v>
      </c>
      <c r="R1688" s="184">
        <v>0.82210000000000005</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44347</v>
      </c>
      <c r="E1689" s="184">
        <v>4361.6823000000004</v>
      </c>
      <c r="F1689" s="184">
        <v>6.8547000000000002</v>
      </c>
      <c r="G1689" s="184">
        <v>6.8547000000000002</v>
      </c>
      <c r="H1689" s="184">
        <v>13.4337</v>
      </c>
      <c r="I1689" s="184">
        <v>9.2003000000000004</v>
      </c>
      <c r="J1689" s="184">
        <v>9.0493000000000006</v>
      </c>
      <c r="K1689" s="184">
        <v>16.617100000000001</v>
      </c>
      <c r="L1689" s="184">
        <v>17.463799999999999</v>
      </c>
      <c r="M1689" s="184">
        <v>20.637699999999999</v>
      </c>
      <c r="N1689" s="184">
        <v>10.148099999999999</v>
      </c>
      <c r="O1689" s="184">
        <v>4.3646000000000003</v>
      </c>
      <c r="P1689" s="184">
        <v>6.4222000000000001</v>
      </c>
      <c r="Q1689" s="184">
        <v>7.8802000000000003</v>
      </c>
      <c r="R1689" s="184">
        <v>1.4693000000000001</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44347</v>
      </c>
      <c r="E1690" s="184">
        <v>24.8797</v>
      </c>
      <c r="F1690" s="184">
        <v>-1.3691</v>
      </c>
      <c r="G1690" s="184">
        <v>-1.3691</v>
      </c>
      <c r="H1690" s="184">
        <v>3.6911999999999998</v>
      </c>
      <c r="I1690" s="184">
        <v>6.1025</v>
      </c>
      <c r="J1690" s="184">
        <v>6.0027999999999997</v>
      </c>
      <c r="K1690" s="184">
        <v>7.6485000000000003</v>
      </c>
      <c r="L1690" s="184">
        <v>3.6688000000000001</v>
      </c>
      <c r="M1690" s="184">
        <v>6.0366</v>
      </c>
      <c r="N1690" s="184">
        <v>7.6406000000000001</v>
      </c>
      <c r="O1690" s="184">
        <v>8.9580000000000002</v>
      </c>
      <c r="P1690" s="184">
        <v>8.2144999999999992</v>
      </c>
      <c r="Q1690" s="184">
        <v>8.6885999999999992</v>
      </c>
      <c r="R1690" s="184">
        <v>9.0088000000000008</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44347</v>
      </c>
      <c r="E1691" s="184">
        <v>25.285399999999999</v>
      </c>
      <c r="F1691" s="184">
        <v>-0.86609999999999998</v>
      </c>
      <c r="G1691" s="184">
        <v>-0.86609999999999998</v>
      </c>
      <c r="H1691" s="184">
        <v>4.1896000000000004</v>
      </c>
      <c r="I1691" s="184">
        <v>6.5949999999999998</v>
      </c>
      <c r="J1691" s="184">
        <v>6.5083000000000002</v>
      </c>
      <c r="K1691" s="184">
        <v>8.1610999999999994</v>
      </c>
      <c r="L1691" s="184">
        <v>4.1882000000000001</v>
      </c>
      <c r="M1691" s="184">
        <v>6.5709999999999997</v>
      </c>
      <c r="N1691" s="184">
        <v>8.1720000000000006</v>
      </c>
      <c r="O1691" s="184">
        <v>9.2554999999999996</v>
      </c>
      <c r="P1691" s="184">
        <v>8.4567999999999994</v>
      </c>
      <c r="Q1691" s="184">
        <v>8.7850000000000001</v>
      </c>
      <c r="R1691" s="184">
        <v>9.3733000000000004</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44347</v>
      </c>
      <c r="E1692" s="184">
        <v>31.410799999999998</v>
      </c>
      <c r="F1692" s="184">
        <v>-5.4203000000000001</v>
      </c>
      <c r="G1692" s="184">
        <v>-5.4203000000000001</v>
      </c>
      <c r="H1692" s="184">
        <v>0.91320000000000001</v>
      </c>
      <c r="I1692" s="184">
        <v>5.5145999999999997</v>
      </c>
      <c r="J1692" s="184">
        <v>5.2789000000000001</v>
      </c>
      <c r="K1692" s="184">
        <v>7.2996999999999996</v>
      </c>
      <c r="L1692" s="184">
        <v>2.8191000000000002</v>
      </c>
      <c r="M1692" s="184">
        <v>4.6813000000000002</v>
      </c>
      <c r="N1692" s="184">
        <v>13.723800000000001</v>
      </c>
      <c r="O1692" s="184">
        <v>3.4300999999999999</v>
      </c>
      <c r="P1692" s="184">
        <v>4.5236000000000001</v>
      </c>
      <c r="Q1692" s="184">
        <v>6.3875999999999999</v>
      </c>
      <c r="R1692" s="184">
        <v>1.2922</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44347</v>
      </c>
      <c r="E1693" s="184">
        <v>33.936700000000002</v>
      </c>
      <c r="F1693" s="184">
        <v>-4.3364000000000003</v>
      </c>
      <c r="G1693" s="184">
        <v>-4.3364000000000003</v>
      </c>
      <c r="H1693" s="184">
        <v>1.9827999999999999</v>
      </c>
      <c r="I1693" s="184">
        <v>6.5773000000000001</v>
      </c>
      <c r="J1693" s="184">
        <v>6.3520000000000003</v>
      </c>
      <c r="K1693" s="184">
        <v>8.4011999999999993</v>
      </c>
      <c r="L1693" s="184">
        <v>3.8967999999999998</v>
      </c>
      <c r="M1693" s="184">
        <v>5.7622999999999998</v>
      </c>
      <c r="N1693" s="184">
        <v>14.911199999999999</v>
      </c>
      <c r="O1693" s="184">
        <v>4.4481999999999999</v>
      </c>
      <c r="P1693" s="184">
        <v>5.5328999999999997</v>
      </c>
      <c r="Q1693" s="184">
        <v>6.9691000000000001</v>
      </c>
      <c r="R1693" s="184">
        <v>2.3050999999999999</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44347</v>
      </c>
      <c r="E1694" s="184">
        <v>46.367600000000003</v>
      </c>
      <c r="F1694" s="184">
        <v>-7.4474999999999998</v>
      </c>
      <c r="G1694" s="184">
        <v>-7.4474999999999998</v>
      </c>
      <c r="H1694" s="184">
        <v>-1.0006999999999999</v>
      </c>
      <c r="I1694" s="184">
        <v>3.1187</v>
      </c>
      <c r="J1694" s="184">
        <v>5.4387999999999996</v>
      </c>
      <c r="K1694" s="184">
        <v>6.5182000000000002</v>
      </c>
      <c r="L1694" s="184">
        <v>3.7271999999999998</v>
      </c>
      <c r="M1694" s="184">
        <v>6.1273999999999997</v>
      </c>
      <c r="N1694" s="184">
        <v>7.4584999999999999</v>
      </c>
      <c r="O1694" s="184">
        <v>8.6880000000000006</v>
      </c>
      <c r="P1694" s="184">
        <v>8.0783000000000005</v>
      </c>
      <c r="Q1694" s="184">
        <v>8.1363000000000003</v>
      </c>
      <c r="R1694" s="184">
        <v>8.6975999999999996</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44347</v>
      </c>
      <c r="E1695" s="184">
        <v>49.216000000000001</v>
      </c>
      <c r="F1695" s="184">
        <v>-6.7203999999999997</v>
      </c>
      <c r="G1695" s="184">
        <v>-6.7203999999999997</v>
      </c>
      <c r="H1695" s="184">
        <v>-0.2437</v>
      </c>
      <c r="I1695" s="184">
        <v>3.8780999999999999</v>
      </c>
      <c r="J1695" s="184">
        <v>6.2023999999999999</v>
      </c>
      <c r="K1695" s="184">
        <v>7.2895000000000003</v>
      </c>
      <c r="L1695" s="184">
        <v>4.5016999999999996</v>
      </c>
      <c r="M1695" s="184">
        <v>6.9237000000000002</v>
      </c>
      <c r="N1695" s="184">
        <v>8.2766999999999999</v>
      </c>
      <c r="O1695" s="184">
        <v>9.5228999999999999</v>
      </c>
      <c r="P1695" s="184">
        <v>8.9373000000000005</v>
      </c>
      <c r="Q1695" s="184">
        <v>9.2147000000000006</v>
      </c>
      <c r="R1695" s="184">
        <v>9.5192999999999994</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44347</v>
      </c>
      <c r="E1696" s="184">
        <v>20.173100000000002</v>
      </c>
      <c r="F1696" s="184">
        <v>-7.6547000000000001</v>
      </c>
      <c r="G1696" s="184">
        <v>-7.6547000000000001</v>
      </c>
      <c r="H1696" s="184">
        <v>0.10340000000000001</v>
      </c>
      <c r="I1696" s="184">
        <v>3.8570000000000002</v>
      </c>
      <c r="J1696" s="184">
        <v>5.6947000000000001</v>
      </c>
      <c r="K1696" s="184">
        <v>7.9973999999999998</v>
      </c>
      <c r="L1696" s="184">
        <v>3.2913000000000001</v>
      </c>
      <c r="M1696" s="184">
        <v>4.9833999999999996</v>
      </c>
      <c r="N1696" s="184">
        <v>7.2111999999999998</v>
      </c>
      <c r="O1696" s="184">
        <v>5.1330999999999998</v>
      </c>
      <c r="P1696" s="184">
        <v>5.5541999999999998</v>
      </c>
      <c r="Q1696" s="184">
        <v>7.1242000000000001</v>
      </c>
      <c r="R1696" s="184">
        <v>3.927</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44347</v>
      </c>
      <c r="E1697" s="184">
        <v>21.608699999999999</v>
      </c>
      <c r="F1697" s="184">
        <v>-7.2027000000000001</v>
      </c>
      <c r="G1697" s="184">
        <v>-7.2027000000000001</v>
      </c>
      <c r="H1697" s="184">
        <v>0.55510000000000004</v>
      </c>
      <c r="I1697" s="184">
        <v>4.3022999999999998</v>
      </c>
      <c r="J1697" s="184">
        <v>6.14</v>
      </c>
      <c r="K1697" s="184">
        <v>8.4307999999999996</v>
      </c>
      <c r="L1697" s="184">
        <v>3.6974</v>
      </c>
      <c r="M1697" s="184">
        <v>5.4035000000000002</v>
      </c>
      <c r="N1697" s="184">
        <v>7.6872999999999996</v>
      </c>
      <c r="O1697" s="184">
        <v>5.8959000000000001</v>
      </c>
      <c r="P1697" s="184">
        <v>6.4972000000000003</v>
      </c>
      <c r="Q1697" s="184">
        <v>7.5091999999999999</v>
      </c>
      <c r="R1697" s="184">
        <v>4.5075000000000003</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44347</v>
      </c>
      <c r="E1698" s="184">
        <v>47.364800000000002</v>
      </c>
      <c r="F1698" s="184">
        <v>-3.6208</v>
      </c>
      <c r="G1698" s="184">
        <v>-3.6208</v>
      </c>
      <c r="H1698" s="184">
        <v>-0.1431</v>
      </c>
      <c r="I1698" s="184">
        <v>3.8809</v>
      </c>
      <c r="J1698" s="184">
        <v>4.4589999999999996</v>
      </c>
      <c r="K1698" s="184">
        <v>7.3780999999999999</v>
      </c>
      <c r="L1698" s="184">
        <v>3.2759</v>
      </c>
      <c r="M1698" s="184">
        <v>5.1622000000000003</v>
      </c>
      <c r="N1698" s="184">
        <v>6.6429999999999998</v>
      </c>
      <c r="O1698" s="184">
        <v>9.0562000000000005</v>
      </c>
      <c r="P1698" s="184">
        <v>8.1690000000000005</v>
      </c>
      <c r="Q1698" s="184">
        <v>8.6449999999999996</v>
      </c>
      <c r="R1698" s="184">
        <v>8.6100999999999992</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44347</v>
      </c>
      <c r="E1699" s="184">
        <v>45.1083</v>
      </c>
      <c r="F1699" s="184">
        <v>-4.0713999999999997</v>
      </c>
      <c r="G1699" s="184">
        <v>-4.0713999999999997</v>
      </c>
      <c r="H1699" s="184">
        <v>-0.61260000000000003</v>
      </c>
      <c r="I1699" s="184">
        <v>3.3971</v>
      </c>
      <c r="J1699" s="184">
        <v>3.9756999999999998</v>
      </c>
      <c r="K1699" s="184">
        <v>6.8851000000000004</v>
      </c>
      <c r="L1699" s="184">
        <v>2.7725</v>
      </c>
      <c r="M1699" s="184">
        <v>4.6401000000000003</v>
      </c>
      <c r="N1699" s="184">
        <v>6.1029999999999998</v>
      </c>
      <c r="O1699" s="184">
        <v>8.5105000000000004</v>
      </c>
      <c r="P1699" s="184">
        <v>7.6205999999999996</v>
      </c>
      <c r="Q1699" s="184">
        <v>7.6355000000000004</v>
      </c>
      <c r="R1699" s="184">
        <v>8.0591000000000008</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44347</v>
      </c>
      <c r="E1700" s="184">
        <v>1706.8356000000001</v>
      </c>
      <c r="F1700" s="184">
        <v>-1.8509</v>
      </c>
      <c r="G1700" s="184">
        <v>-1.8509</v>
      </c>
      <c r="H1700" s="184">
        <v>3.9377</v>
      </c>
      <c r="I1700" s="184">
        <v>5.1242999999999999</v>
      </c>
      <c r="J1700" s="184">
        <v>4.5579000000000001</v>
      </c>
      <c r="K1700" s="184">
        <v>5.2709999999999999</v>
      </c>
      <c r="L1700" s="184">
        <v>1.8207</v>
      </c>
      <c r="M1700" s="184">
        <v>4.2106000000000003</v>
      </c>
      <c r="N1700" s="184">
        <v>4.3074000000000003</v>
      </c>
      <c r="O1700" s="184">
        <v>5.7603999999999997</v>
      </c>
      <c r="P1700" s="184">
        <v>6.1288999999999998</v>
      </c>
      <c r="Q1700" s="184">
        <v>7.173</v>
      </c>
      <c r="R1700" s="184">
        <v>4.1599000000000004</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44347</v>
      </c>
      <c r="E1701" s="184">
        <v>1869.4659999999999</v>
      </c>
      <c r="F1701" s="184">
        <v>-0.59550000000000003</v>
      </c>
      <c r="G1701" s="184">
        <v>-0.59550000000000003</v>
      </c>
      <c r="H1701" s="184">
        <v>5.2202000000000002</v>
      </c>
      <c r="I1701" s="184">
        <v>6.4180999999999999</v>
      </c>
      <c r="J1701" s="184">
        <v>5.8597000000000001</v>
      </c>
      <c r="K1701" s="184">
        <v>6.5937000000000001</v>
      </c>
      <c r="L1701" s="184">
        <v>3.1934999999999998</v>
      </c>
      <c r="M1701" s="184">
        <v>5.5968</v>
      </c>
      <c r="N1701" s="184">
        <v>5.7023000000000001</v>
      </c>
      <c r="O1701" s="184">
        <v>7.0209999999999999</v>
      </c>
      <c r="P1701" s="184">
        <v>7.3193000000000001</v>
      </c>
      <c r="Q1701" s="184">
        <v>8.4185999999999996</v>
      </c>
      <c r="R1701" s="184">
        <v>5.4263000000000003</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44347</v>
      </c>
      <c r="E1702" s="184">
        <v>2854.7381999999998</v>
      </c>
      <c r="F1702" s="184">
        <v>-2.9037999999999999</v>
      </c>
      <c r="G1702" s="184">
        <v>-2.9037999999999999</v>
      </c>
      <c r="H1702" s="184">
        <v>1.1429</v>
      </c>
      <c r="I1702" s="184">
        <v>4.1058000000000003</v>
      </c>
      <c r="J1702" s="184">
        <v>4.1939000000000002</v>
      </c>
      <c r="K1702" s="184">
        <v>6.8562000000000003</v>
      </c>
      <c r="L1702" s="184">
        <v>2.2397</v>
      </c>
      <c r="M1702" s="184">
        <v>4.5204000000000004</v>
      </c>
      <c r="N1702" s="184">
        <v>5.6115000000000004</v>
      </c>
      <c r="O1702" s="184">
        <v>7.9181999999999997</v>
      </c>
      <c r="P1702" s="184">
        <v>7.2706999999999997</v>
      </c>
      <c r="Q1702" s="184">
        <v>7.6684000000000001</v>
      </c>
      <c r="R1702" s="184">
        <v>7.6699000000000002</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44347</v>
      </c>
      <c r="E1703" s="184">
        <v>3065.3593000000001</v>
      </c>
      <c r="F1703" s="184">
        <v>-2.0537000000000001</v>
      </c>
      <c r="G1703" s="184">
        <v>-2.0537000000000001</v>
      </c>
      <c r="H1703" s="184">
        <v>1.9932000000000001</v>
      </c>
      <c r="I1703" s="184">
        <v>4.9573999999999998</v>
      </c>
      <c r="J1703" s="184">
        <v>5.0472999999999999</v>
      </c>
      <c r="K1703" s="184">
        <v>7.7220000000000004</v>
      </c>
      <c r="L1703" s="184">
        <v>3.1011000000000002</v>
      </c>
      <c r="M1703" s="184">
        <v>5.4017999999999997</v>
      </c>
      <c r="N1703" s="184">
        <v>6.5128000000000004</v>
      </c>
      <c r="O1703" s="184">
        <v>8.8378999999999994</v>
      </c>
      <c r="P1703" s="184">
        <v>8.0795999999999992</v>
      </c>
      <c r="Q1703" s="184">
        <v>8.3382000000000005</v>
      </c>
      <c r="R1703" s="184">
        <v>8.5869999999999997</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44347</v>
      </c>
      <c r="E1706" s="184">
        <v>41.300600000000003</v>
      </c>
      <c r="F1706" s="184">
        <v>-1.1488</v>
      </c>
      <c r="G1706" s="184">
        <v>-1.1488</v>
      </c>
      <c r="H1706" s="184">
        <v>2.7917000000000001</v>
      </c>
      <c r="I1706" s="184">
        <v>5.5796000000000001</v>
      </c>
      <c r="J1706" s="184">
        <v>5.2805</v>
      </c>
      <c r="K1706" s="184">
        <v>6.6412000000000004</v>
      </c>
      <c r="L1706" s="184">
        <v>2.456</v>
      </c>
      <c r="M1706" s="184">
        <v>5.1410999999999998</v>
      </c>
      <c r="N1706" s="184">
        <v>6.3380000000000001</v>
      </c>
      <c r="O1706" s="184">
        <v>8.3529999999999998</v>
      </c>
      <c r="P1706" s="184">
        <v>7.6327999999999996</v>
      </c>
      <c r="Q1706" s="184">
        <v>7.7111000000000001</v>
      </c>
      <c r="R1706" s="184">
        <v>8.0639000000000003</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44347</v>
      </c>
      <c r="E1707" s="184">
        <v>44.012999999999998</v>
      </c>
      <c r="F1707" s="184">
        <v>-0.33169999999999999</v>
      </c>
      <c r="G1707" s="184">
        <v>-0.33169999999999999</v>
      </c>
      <c r="H1707" s="184">
        <v>3.6158999999999999</v>
      </c>
      <c r="I1707" s="184">
        <v>6.4071999999999996</v>
      </c>
      <c r="J1707" s="184">
        <v>6.1067999999999998</v>
      </c>
      <c r="K1707" s="184">
        <v>7.4789000000000003</v>
      </c>
      <c r="L1707" s="184">
        <v>3.2845</v>
      </c>
      <c r="M1707" s="184">
        <v>5.9859999999999998</v>
      </c>
      <c r="N1707" s="184">
        <v>7.2051999999999996</v>
      </c>
      <c r="O1707" s="184">
        <v>9.2460000000000004</v>
      </c>
      <c r="P1707" s="184">
        <v>8.5379000000000005</v>
      </c>
      <c r="Q1707" s="184">
        <v>8.7977000000000007</v>
      </c>
      <c r="R1707" s="184">
        <v>8.9481999999999999</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44347</v>
      </c>
      <c r="E1708" s="184">
        <v>21.916699999999999</v>
      </c>
      <c r="F1708" s="184">
        <v>-2.3866000000000001</v>
      </c>
      <c r="G1708" s="184">
        <v>-2.3866000000000001</v>
      </c>
      <c r="H1708" s="184">
        <v>2.0230999999999999</v>
      </c>
      <c r="I1708" s="184">
        <v>5.6269</v>
      </c>
      <c r="J1708" s="184">
        <v>5.6029</v>
      </c>
      <c r="K1708" s="184">
        <v>7.3307000000000002</v>
      </c>
      <c r="L1708" s="184">
        <v>3.1833</v>
      </c>
      <c r="M1708" s="184">
        <v>5.3939000000000004</v>
      </c>
      <c r="N1708" s="184">
        <v>5.8493000000000004</v>
      </c>
      <c r="O1708" s="184">
        <v>8.7727000000000004</v>
      </c>
      <c r="P1708" s="184">
        <v>8.0974000000000004</v>
      </c>
      <c r="Q1708" s="184">
        <v>8.5236999999999998</v>
      </c>
      <c r="R1708" s="184">
        <v>8.4055</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44347</v>
      </c>
      <c r="E1709" s="184">
        <v>21.079599999999999</v>
      </c>
      <c r="F1709" s="184">
        <v>-2.8852000000000002</v>
      </c>
      <c r="G1709" s="184">
        <v>-2.8852000000000002</v>
      </c>
      <c r="H1709" s="184">
        <v>1.5588</v>
      </c>
      <c r="I1709" s="184">
        <v>5.1429</v>
      </c>
      <c r="J1709" s="184">
        <v>5.1218000000000004</v>
      </c>
      <c r="K1709" s="184">
        <v>6.8342999999999998</v>
      </c>
      <c r="L1709" s="184">
        <v>2.6867000000000001</v>
      </c>
      <c r="M1709" s="184">
        <v>4.8826999999999998</v>
      </c>
      <c r="N1709" s="184">
        <v>5.3272000000000004</v>
      </c>
      <c r="O1709" s="184">
        <v>8.2361000000000004</v>
      </c>
      <c r="P1709" s="184">
        <v>7.5598999999999998</v>
      </c>
      <c r="Q1709" s="184">
        <v>8.2263999999999999</v>
      </c>
      <c r="R1709" s="184">
        <v>7.8773999999999997</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44347</v>
      </c>
      <c r="E1710" s="184">
        <v>12.1089</v>
      </c>
      <c r="F1710" s="184">
        <v>-1.9088000000000001</v>
      </c>
      <c r="G1710" s="184">
        <v>-1.9088000000000001</v>
      </c>
      <c r="H1710" s="184">
        <v>2.2402000000000002</v>
      </c>
      <c r="I1710" s="184">
        <v>5.5019</v>
      </c>
      <c r="J1710" s="184">
        <v>5.0682999999999998</v>
      </c>
      <c r="K1710" s="184">
        <v>6.5907999999999998</v>
      </c>
      <c r="L1710" s="184">
        <v>2.7909000000000002</v>
      </c>
      <c r="M1710" s="184">
        <v>4.9047999999999998</v>
      </c>
      <c r="N1710" s="184">
        <v>5.7526000000000002</v>
      </c>
      <c r="O1710" s="184"/>
      <c r="P1710" s="184"/>
      <c r="Q1710" s="184">
        <v>8.5640999999999998</v>
      </c>
      <c r="R1710" s="184">
        <v>7.9602000000000004</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44347</v>
      </c>
      <c r="E1711" s="184">
        <v>11.8156</v>
      </c>
      <c r="F1711" s="184">
        <v>-2.8824999999999998</v>
      </c>
      <c r="G1711" s="184">
        <v>-2.8824999999999998</v>
      </c>
      <c r="H1711" s="184">
        <v>1.1918</v>
      </c>
      <c r="I1711" s="184">
        <v>4.4648000000000003</v>
      </c>
      <c r="J1711" s="184">
        <v>4.0095999999999998</v>
      </c>
      <c r="K1711" s="184">
        <v>5.5228999999999999</v>
      </c>
      <c r="L1711" s="184">
        <v>1.7282</v>
      </c>
      <c r="M1711" s="184">
        <v>3.8187000000000002</v>
      </c>
      <c r="N1711" s="184">
        <v>4.6458000000000004</v>
      </c>
      <c r="O1711" s="184"/>
      <c r="P1711" s="184"/>
      <c r="Q1711" s="184">
        <v>7.4269999999999996</v>
      </c>
      <c r="R1711" s="184">
        <v>6.83</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44347</v>
      </c>
      <c r="E1712" s="184">
        <v>10.192399999999999</v>
      </c>
      <c r="F1712" s="184">
        <v>-0.5968</v>
      </c>
      <c r="G1712" s="184">
        <v>-0.5968</v>
      </c>
      <c r="H1712" s="184">
        <v>5.2233999999999998</v>
      </c>
      <c r="I1712" s="184">
        <v>6.8219000000000003</v>
      </c>
      <c r="J1712" s="184">
        <v>6.9253999999999998</v>
      </c>
      <c r="K1712" s="184">
        <v>7.4352</v>
      </c>
      <c r="L1712" s="184"/>
      <c r="M1712" s="184"/>
      <c r="N1712" s="184"/>
      <c r="O1712" s="184"/>
      <c r="P1712" s="184"/>
      <c r="Q1712" s="184">
        <v>7.2397999999999998</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44347</v>
      </c>
      <c r="E1713" s="184">
        <v>10.1677</v>
      </c>
      <c r="F1713" s="184">
        <v>-1.5553999999999999</v>
      </c>
      <c r="G1713" s="184">
        <v>-1.5553999999999999</v>
      </c>
      <c r="H1713" s="184">
        <v>4.26</v>
      </c>
      <c r="I1713" s="184">
        <v>5.9108999999999998</v>
      </c>
      <c r="J1713" s="184">
        <v>6.0057999999999998</v>
      </c>
      <c r="K1713" s="184">
        <v>6.5118</v>
      </c>
      <c r="L1713" s="184"/>
      <c r="M1713" s="184"/>
      <c r="N1713" s="184"/>
      <c r="O1713" s="184"/>
      <c r="P1713" s="184"/>
      <c r="Q1713" s="184">
        <v>6.3103999999999996</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44347</v>
      </c>
      <c r="E1714" s="184">
        <v>12.5328</v>
      </c>
      <c r="F1714" s="184">
        <v>-3.5908000000000002</v>
      </c>
      <c r="G1714" s="184">
        <v>-3.5908000000000002</v>
      </c>
      <c r="H1714" s="184">
        <v>-0.41599999999999998</v>
      </c>
      <c r="I1714" s="184">
        <v>3.7707000000000002</v>
      </c>
      <c r="J1714" s="184">
        <v>4.2333999999999996</v>
      </c>
      <c r="K1714" s="184">
        <v>6.8994</v>
      </c>
      <c r="L1714" s="184">
        <v>2.7810000000000001</v>
      </c>
      <c r="M1714" s="184">
        <v>4.5823</v>
      </c>
      <c r="N1714" s="184">
        <v>5.2718999999999996</v>
      </c>
      <c r="O1714" s="184">
        <v>7.7643000000000004</v>
      </c>
      <c r="P1714" s="184"/>
      <c r="Q1714" s="184">
        <v>7.2840999999999996</v>
      </c>
      <c r="R1714" s="184">
        <v>7.3556999999999997</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44347</v>
      </c>
      <c r="E1715" s="184">
        <v>12.850899999999999</v>
      </c>
      <c r="F1715" s="184">
        <v>-2.7450000000000001</v>
      </c>
      <c r="G1715" s="184">
        <v>-2.7450000000000001</v>
      </c>
      <c r="H1715" s="184">
        <v>0.44640000000000002</v>
      </c>
      <c r="I1715" s="184">
        <v>4.6134000000000004</v>
      </c>
      <c r="J1715" s="184">
        <v>5.0701000000000001</v>
      </c>
      <c r="K1715" s="184">
        <v>7.7508999999999997</v>
      </c>
      <c r="L1715" s="184">
        <v>3.6368999999999998</v>
      </c>
      <c r="M1715" s="184">
        <v>5.452</v>
      </c>
      <c r="N1715" s="184">
        <v>6.1467000000000001</v>
      </c>
      <c r="O1715" s="184">
        <v>8.6095000000000006</v>
      </c>
      <c r="P1715" s="184"/>
      <c r="Q1715" s="184">
        <v>8.1249000000000002</v>
      </c>
      <c r="R1715" s="184">
        <v>8.2193000000000005</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44347</v>
      </c>
      <c r="E1716" s="184">
        <v>41.356400000000001</v>
      </c>
      <c r="F1716" s="184">
        <v>1.8536999999999999</v>
      </c>
      <c r="G1716" s="184">
        <v>1.8536999999999999</v>
      </c>
      <c r="H1716" s="184">
        <v>6.0209999999999999</v>
      </c>
      <c r="I1716" s="184">
        <v>7.2698999999999998</v>
      </c>
      <c r="J1716" s="184">
        <v>7.1578999999999997</v>
      </c>
      <c r="K1716" s="184">
        <v>8.7834000000000003</v>
      </c>
      <c r="L1716" s="184">
        <v>4.5382999999999996</v>
      </c>
      <c r="M1716" s="184">
        <v>6.5248999999999997</v>
      </c>
      <c r="N1716" s="184">
        <v>7.5084999999999997</v>
      </c>
      <c r="O1716" s="184">
        <v>8.343</v>
      </c>
      <c r="P1716" s="184">
        <v>7.5914000000000001</v>
      </c>
      <c r="Q1716" s="184">
        <v>7.9924999999999997</v>
      </c>
      <c r="R1716" s="184">
        <v>8.3088999999999995</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44347</v>
      </c>
      <c r="E1717" s="184">
        <v>43.701900000000002</v>
      </c>
      <c r="F1717" s="184">
        <v>2.6732</v>
      </c>
      <c r="G1717" s="184">
        <v>2.6732</v>
      </c>
      <c r="H1717" s="184">
        <v>6.8577000000000004</v>
      </c>
      <c r="I1717" s="184">
        <v>8.0846999999999998</v>
      </c>
      <c r="J1717" s="184">
        <v>7.9527999999999999</v>
      </c>
      <c r="K1717" s="184">
        <v>9.5815000000000001</v>
      </c>
      <c r="L1717" s="184">
        <v>5.3731</v>
      </c>
      <c r="M1717" s="184">
        <v>7.3857999999999997</v>
      </c>
      <c r="N1717" s="184">
        <v>8.3940999999999999</v>
      </c>
      <c r="O1717" s="184">
        <v>9.1753999999999998</v>
      </c>
      <c r="P1717" s="184">
        <v>8.3477999999999994</v>
      </c>
      <c r="Q1717" s="184">
        <v>8.8437999999999999</v>
      </c>
      <c r="R1717" s="184">
        <v>9.1889000000000003</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44347</v>
      </c>
      <c r="E1718" s="184">
        <v>35.798400000000001</v>
      </c>
      <c r="F1718" s="184">
        <v>-7.2687999999999997</v>
      </c>
      <c r="G1718" s="184">
        <v>-7.2687999999999997</v>
      </c>
      <c r="H1718" s="184">
        <v>-0.10199999999999999</v>
      </c>
      <c r="I1718" s="184">
        <v>5.4370000000000003</v>
      </c>
      <c r="J1718" s="184">
        <v>5.6246999999999998</v>
      </c>
      <c r="K1718" s="184">
        <v>6.4138000000000002</v>
      </c>
      <c r="L1718" s="184">
        <v>2.81</v>
      </c>
      <c r="M1718" s="184">
        <v>4.5457000000000001</v>
      </c>
      <c r="N1718" s="184">
        <v>5.4645999999999999</v>
      </c>
      <c r="O1718" s="184">
        <v>4.0750000000000002</v>
      </c>
      <c r="P1718" s="184">
        <v>5.3517999999999999</v>
      </c>
      <c r="Q1718" s="184">
        <v>7.1958000000000002</v>
      </c>
      <c r="R1718" s="184">
        <v>3.6362999999999999</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44347</v>
      </c>
      <c r="E1719" s="184">
        <v>38.3962</v>
      </c>
      <c r="F1719" s="184">
        <v>-6.5240999999999998</v>
      </c>
      <c r="G1719" s="184">
        <v>-6.5240999999999998</v>
      </c>
      <c r="H1719" s="184">
        <v>0.63829999999999998</v>
      </c>
      <c r="I1719" s="184">
        <v>6.1731999999999996</v>
      </c>
      <c r="J1719" s="184">
        <v>6.3573000000000004</v>
      </c>
      <c r="K1719" s="184">
        <v>7.1548999999999996</v>
      </c>
      <c r="L1719" s="184">
        <v>3.5316000000000001</v>
      </c>
      <c r="M1719" s="184">
        <v>5.2796000000000003</v>
      </c>
      <c r="N1719" s="184">
        <v>6.2855999999999996</v>
      </c>
      <c r="O1719" s="184">
        <v>4.9199000000000002</v>
      </c>
      <c r="P1719" s="184">
        <v>6.2275999999999998</v>
      </c>
      <c r="Q1719" s="184">
        <v>7.6993</v>
      </c>
      <c r="R1719" s="184">
        <v>4.4055999999999997</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44347</v>
      </c>
      <c r="E1720" s="184">
        <v>34.766599999999997</v>
      </c>
      <c r="F1720" s="184">
        <v>-5.9812000000000003</v>
      </c>
      <c r="G1720" s="184">
        <v>-5.9812000000000003</v>
      </c>
      <c r="H1720" s="184">
        <v>-1.4094</v>
      </c>
      <c r="I1720" s="184">
        <v>2.7023999999999999</v>
      </c>
      <c r="J1720" s="184">
        <v>4.5864000000000003</v>
      </c>
      <c r="K1720" s="184">
        <v>7.7439</v>
      </c>
      <c r="L1720" s="184">
        <v>2.2707999999999999</v>
      </c>
      <c r="M1720" s="184">
        <v>4.5503</v>
      </c>
      <c r="N1720" s="184">
        <v>12.527699999999999</v>
      </c>
      <c r="O1720" s="184">
        <v>4.5033000000000003</v>
      </c>
      <c r="P1720" s="184">
        <v>5.3348000000000004</v>
      </c>
      <c r="Q1720" s="184">
        <v>7.133</v>
      </c>
      <c r="R1720" s="184">
        <v>2.6888000000000001</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44347</v>
      </c>
      <c r="E1721" s="184">
        <v>36.784999999999997</v>
      </c>
      <c r="F1721" s="184">
        <v>-5.5871000000000004</v>
      </c>
      <c r="G1721" s="184">
        <v>-5.5871000000000004</v>
      </c>
      <c r="H1721" s="184">
        <v>-1.0204</v>
      </c>
      <c r="I1721" s="184">
        <v>3.1080000000000001</v>
      </c>
      <c r="J1721" s="184">
        <v>4.9951999999999996</v>
      </c>
      <c r="K1721" s="184">
        <v>8.1586999999999996</v>
      </c>
      <c r="L1721" s="184">
        <v>2.6789999999999998</v>
      </c>
      <c r="M1721" s="184">
        <v>4.9790000000000001</v>
      </c>
      <c r="N1721" s="184">
        <v>12.9941</v>
      </c>
      <c r="O1721" s="184">
        <v>5.056</v>
      </c>
      <c r="P1721" s="184">
        <v>6.0197000000000003</v>
      </c>
      <c r="Q1721" s="184">
        <v>7.3728999999999996</v>
      </c>
      <c r="R1721" s="184">
        <v>3.1269</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44347</v>
      </c>
      <c r="E1722" s="184">
        <v>26.331600000000002</v>
      </c>
      <c r="F1722" s="184">
        <v>3.6513</v>
      </c>
      <c r="G1722" s="184">
        <v>3.6513</v>
      </c>
      <c r="H1722" s="184">
        <v>4.2213000000000003</v>
      </c>
      <c r="I1722" s="184">
        <v>6.8895999999999997</v>
      </c>
      <c r="J1722" s="184">
        <v>5.7333999999999996</v>
      </c>
      <c r="K1722" s="184">
        <v>6.4965000000000002</v>
      </c>
      <c r="L1722" s="184">
        <v>2.8094999999999999</v>
      </c>
      <c r="M1722" s="184">
        <v>5.5076999999999998</v>
      </c>
      <c r="N1722" s="184">
        <v>6.1719999999999997</v>
      </c>
      <c r="O1722" s="184">
        <v>8.7056000000000004</v>
      </c>
      <c r="P1722" s="184">
        <v>8.1613000000000007</v>
      </c>
      <c r="Q1722" s="184">
        <v>8.5388999999999999</v>
      </c>
      <c r="R1722" s="184">
        <v>8.4956999999999994</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44347</v>
      </c>
      <c r="E1723" s="184">
        <v>25.292100000000001</v>
      </c>
      <c r="F1723" s="184">
        <v>3.1276000000000002</v>
      </c>
      <c r="G1723" s="184">
        <v>3.1276000000000002</v>
      </c>
      <c r="H1723" s="184">
        <v>3.7136</v>
      </c>
      <c r="I1723" s="184">
        <v>6.3860000000000001</v>
      </c>
      <c r="J1723" s="184">
        <v>5.2324000000000002</v>
      </c>
      <c r="K1723" s="184">
        <v>5.9878</v>
      </c>
      <c r="L1723" s="184">
        <v>2.302</v>
      </c>
      <c r="M1723" s="184">
        <v>4.9859999999999998</v>
      </c>
      <c r="N1723" s="184">
        <v>5.6417000000000002</v>
      </c>
      <c r="O1723" s="184">
        <v>8.1374999999999993</v>
      </c>
      <c r="P1723" s="184">
        <v>7.5616000000000003</v>
      </c>
      <c r="Q1723" s="184">
        <v>6.9253</v>
      </c>
      <c r="R1723" s="184">
        <v>7.9541000000000004</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44347</v>
      </c>
      <c r="E1724" s="184">
        <v>32.641800000000003</v>
      </c>
      <c r="F1724" s="184">
        <v>-3.2046999999999999</v>
      </c>
      <c r="G1724" s="184">
        <v>-3.2046999999999999</v>
      </c>
      <c r="H1724" s="184">
        <v>-1.3096000000000001</v>
      </c>
      <c r="I1724" s="184">
        <v>3.4630000000000001</v>
      </c>
      <c r="J1724" s="184">
        <v>3.8214999999999999</v>
      </c>
      <c r="K1724" s="184">
        <v>5.2103000000000002</v>
      </c>
      <c r="L1724" s="184">
        <v>2.9009999999999998</v>
      </c>
      <c r="M1724" s="184">
        <v>4.3457999999999997</v>
      </c>
      <c r="N1724" s="184">
        <v>5.7191999999999998</v>
      </c>
      <c r="O1724" s="184">
        <v>3.0834999999999999</v>
      </c>
      <c r="P1724" s="184">
        <v>4.4393000000000002</v>
      </c>
      <c r="Q1724" s="184">
        <v>6.5124000000000004</v>
      </c>
      <c r="R1724" s="184">
        <v>0.54779999999999995</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44347</v>
      </c>
      <c r="E1725" s="184">
        <v>34.931699999999999</v>
      </c>
      <c r="F1725" s="184">
        <v>-2.4723999999999999</v>
      </c>
      <c r="G1725" s="184">
        <v>-2.4723999999999999</v>
      </c>
      <c r="H1725" s="184">
        <v>-0.58209999999999995</v>
      </c>
      <c r="I1725" s="184">
        <v>4.1938000000000004</v>
      </c>
      <c r="J1725" s="184">
        <v>4.5476000000000001</v>
      </c>
      <c r="K1725" s="184">
        <v>5.8356000000000003</v>
      </c>
      <c r="L1725" s="184">
        <v>3.585</v>
      </c>
      <c r="M1725" s="184">
        <v>5.0612000000000004</v>
      </c>
      <c r="N1725" s="184">
        <v>6.4633000000000003</v>
      </c>
      <c r="O1725" s="184">
        <v>3.8102999999999998</v>
      </c>
      <c r="P1725" s="184">
        <v>5.3102</v>
      </c>
      <c r="Q1725" s="184">
        <v>7.1033999999999997</v>
      </c>
      <c r="R1725" s="184">
        <v>1.2275</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44347</v>
      </c>
      <c r="E1726" s="184">
        <v>38.300899999999999</v>
      </c>
      <c r="F1726" s="184">
        <v>-1.9056999999999999</v>
      </c>
      <c r="G1726" s="184">
        <v>-1.9056999999999999</v>
      </c>
      <c r="H1726" s="184">
        <v>9.5299999999999996E-2</v>
      </c>
      <c r="I1726" s="184">
        <v>5.3407999999999998</v>
      </c>
      <c r="J1726" s="184">
        <v>4.9020000000000001</v>
      </c>
      <c r="K1726" s="184">
        <v>6.2622999999999998</v>
      </c>
      <c r="L1726" s="184">
        <v>2.2265000000000001</v>
      </c>
      <c r="M1726" s="184">
        <v>4.4882999999999997</v>
      </c>
      <c r="N1726" s="184">
        <v>5.9645000000000001</v>
      </c>
      <c r="O1726" s="184">
        <v>5.8662000000000001</v>
      </c>
      <c r="P1726" s="184">
        <v>6.0598000000000001</v>
      </c>
      <c r="Q1726" s="184">
        <v>7.3943000000000003</v>
      </c>
      <c r="R1726" s="184">
        <v>7.7710999999999997</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44347</v>
      </c>
      <c r="E1727" s="184">
        <v>40.941299999999998</v>
      </c>
      <c r="F1727" s="184">
        <v>-0.98060000000000003</v>
      </c>
      <c r="G1727" s="184">
        <v>-0.98060000000000003</v>
      </c>
      <c r="H1727" s="184">
        <v>1.0318000000000001</v>
      </c>
      <c r="I1727" s="184">
        <v>6.2747999999999999</v>
      </c>
      <c r="J1727" s="184">
        <v>5.8148</v>
      </c>
      <c r="K1727" s="184">
        <v>7.1917999999999997</v>
      </c>
      <c r="L1727" s="184">
        <v>3.1783999999999999</v>
      </c>
      <c r="M1727" s="184">
        <v>5.4795999999999996</v>
      </c>
      <c r="N1727" s="184">
        <v>6.9745999999999997</v>
      </c>
      <c r="O1727" s="184">
        <v>6.8354999999999997</v>
      </c>
      <c r="P1727" s="184">
        <v>6.9962</v>
      </c>
      <c r="Q1727" s="184">
        <v>8.1585000000000001</v>
      </c>
      <c r="R1727" s="184">
        <v>8.7879000000000005</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44347</v>
      </c>
      <c r="E1728" s="184">
        <v>24.6509</v>
      </c>
      <c r="F1728" s="184">
        <v>-0.93769999999999998</v>
      </c>
      <c r="G1728" s="184">
        <v>-0.93769999999999998</v>
      </c>
      <c r="H1728" s="184">
        <v>2.5607000000000002</v>
      </c>
      <c r="I1728" s="184">
        <v>5.2564000000000002</v>
      </c>
      <c r="J1728" s="184">
        <v>5.4124999999999996</v>
      </c>
      <c r="K1728" s="184">
        <v>7.0697999999999999</v>
      </c>
      <c r="L1728" s="184">
        <v>3.7351000000000001</v>
      </c>
      <c r="M1728" s="184">
        <v>5.8861999999999997</v>
      </c>
      <c r="N1728" s="184">
        <v>7.1521999999999997</v>
      </c>
      <c r="O1728" s="184">
        <v>4.3456000000000001</v>
      </c>
      <c r="P1728" s="184">
        <v>5.6974999999999998</v>
      </c>
      <c r="Q1728" s="184">
        <v>7.2866999999999997</v>
      </c>
      <c r="R1728" s="184">
        <v>2.6257000000000001</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44347</v>
      </c>
      <c r="E1729" s="184">
        <v>23.703199999999999</v>
      </c>
      <c r="F1729" s="184">
        <v>-1.5397000000000001</v>
      </c>
      <c r="G1729" s="184">
        <v>-1.5397000000000001</v>
      </c>
      <c r="H1729" s="184">
        <v>1.9366000000000001</v>
      </c>
      <c r="I1729" s="184">
        <v>4.6388999999999996</v>
      </c>
      <c r="J1729" s="184">
        <v>4.7980999999999998</v>
      </c>
      <c r="K1729" s="184">
        <v>6.4466000000000001</v>
      </c>
      <c r="L1729" s="184">
        <v>3.1398000000000001</v>
      </c>
      <c r="M1729" s="184">
        <v>5.2981999999999996</v>
      </c>
      <c r="N1729" s="184">
        <v>6.5776000000000003</v>
      </c>
      <c r="O1729" s="184">
        <v>3.8506999999999998</v>
      </c>
      <c r="P1729" s="184">
        <v>5.1938000000000004</v>
      </c>
      <c r="Q1729" s="184">
        <v>6.4973999999999998</v>
      </c>
      <c r="R1729" s="184">
        <v>2.1507000000000001</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-1.9664314814814814</v>
      </c>
      <c r="G1730" s="186">
        <v>-1.9664314814814814</v>
      </c>
      <c r="H1730" s="186">
        <v>2.1967518518518521</v>
      </c>
      <c r="I1730" s="186">
        <v>5.3213351851851867</v>
      </c>
      <c r="J1730" s="186">
        <v>5.4325018518518515</v>
      </c>
      <c r="K1730" s="186">
        <v>7.4268796296296307</v>
      </c>
      <c r="L1730" s="186">
        <v>3.8199326923076922</v>
      </c>
      <c r="M1730" s="186">
        <v>5.9993173076923068</v>
      </c>
      <c r="N1730" s="186">
        <v>7.2493115384615407</v>
      </c>
      <c r="O1730" s="186">
        <v>6.7400740000000008</v>
      </c>
      <c r="P1730" s="186">
        <v>6.8865875000000001</v>
      </c>
      <c r="Q1730" s="186">
        <v>7.6682425925925957</v>
      </c>
      <c r="R1730" s="186">
        <v>5.9735711538461516</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-2.1437499999999998</v>
      </c>
      <c r="G1731" s="186">
        <v>-2.1437499999999998</v>
      </c>
      <c r="H1731" s="186">
        <v>1.1673499999999999</v>
      </c>
      <c r="I1731" s="186">
        <v>5.4694500000000001</v>
      </c>
      <c r="J1731" s="186">
        <v>5.3583999999999996</v>
      </c>
      <c r="K1731" s="186">
        <v>7.1181000000000001</v>
      </c>
      <c r="L1731" s="186">
        <v>3.2801999999999998</v>
      </c>
      <c r="M1731" s="186">
        <v>5.3620000000000001</v>
      </c>
      <c r="N1731" s="186">
        <v>6.6103000000000005</v>
      </c>
      <c r="O1731" s="186">
        <v>7.9820499999999992</v>
      </c>
      <c r="P1731" s="186">
        <v>7.4854000000000003</v>
      </c>
      <c r="Q1731" s="186">
        <v>7.6838499999999996</v>
      </c>
      <c r="R1731" s="186">
        <v>7.8029500000000001</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44347</v>
      </c>
      <c r="E1734" s="184">
        <v>47.768700000000003</v>
      </c>
      <c r="F1734" s="184">
        <v>0.43880000000000002</v>
      </c>
      <c r="G1734" s="184">
        <v>0.43880000000000002</v>
      </c>
      <c r="H1734" s="184">
        <v>1.9017999999999999</v>
      </c>
      <c r="I1734" s="184">
        <v>6.0061</v>
      </c>
      <c r="J1734" s="184">
        <v>8.7437000000000005</v>
      </c>
      <c r="K1734" s="184">
        <v>14.279199999999999</v>
      </c>
      <c r="L1734" s="184">
        <v>38.0227</v>
      </c>
      <c r="M1734" s="184">
        <v>64.5732</v>
      </c>
      <c r="N1734" s="184">
        <v>116.1734</v>
      </c>
      <c r="O1734" s="184">
        <v>5.4398999999999997</v>
      </c>
      <c r="P1734" s="184">
        <v>12.450100000000001</v>
      </c>
      <c r="Q1734" s="184">
        <v>11.7127</v>
      </c>
      <c r="R1734" s="184">
        <v>16.355499999999999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44347</v>
      </c>
      <c r="E1735" s="184">
        <v>51.9771</v>
      </c>
      <c r="F1735" s="184">
        <v>0.44779999999999998</v>
      </c>
      <c r="G1735" s="184">
        <v>0.44779999999999998</v>
      </c>
      <c r="H1735" s="184">
        <v>1.9231</v>
      </c>
      <c r="I1735" s="184">
        <v>6.0481999999999996</v>
      </c>
      <c r="J1735" s="184">
        <v>8.8421000000000003</v>
      </c>
      <c r="K1735" s="184">
        <v>14.565</v>
      </c>
      <c r="L1735" s="184">
        <v>38.697699999999998</v>
      </c>
      <c r="M1735" s="184">
        <v>65.850700000000003</v>
      </c>
      <c r="N1735" s="184">
        <v>118.60980000000001</v>
      </c>
      <c r="O1735" s="184">
        <v>6.6534000000000004</v>
      </c>
      <c r="P1735" s="184">
        <v>13.7254</v>
      </c>
      <c r="Q1735" s="184">
        <v>17.612200000000001</v>
      </c>
      <c r="R1735" s="184">
        <v>17.68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44347</v>
      </c>
      <c r="E1736" s="184">
        <v>53.91</v>
      </c>
      <c r="F1736" s="184">
        <v>0</v>
      </c>
      <c r="G1736" s="184">
        <v>0</v>
      </c>
      <c r="H1736" s="184">
        <v>-0.16669999999999999</v>
      </c>
      <c r="I1736" s="184">
        <v>3.0192999999999999</v>
      </c>
      <c r="J1736" s="184">
        <v>7.2835999999999999</v>
      </c>
      <c r="K1736" s="184">
        <v>17.246600000000001</v>
      </c>
      <c r="L1736" s="184">
        <v>32.6526</v>
      </c>
      <c r="M1736" s="184">
        <v>55.629300000000001</v>
      </c>
      <c r="N1736" s="184">
        <v>92.123999999999995</v>
      </c>
      <c r="O1736" s="184">
        <v>22.4864</v>
      </c>
      <c r="P1736" s="184">
        <v>21.132899999999999</v>
      </c>
      <c r="Q1736" s="184">
        <v>25.160399999999999</v>
      </c>
      <c r="R1736" s="184">
        <v>31.526199999999999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44347</v>
      </c>
      <c r="E1737" s="184">
        <v>49.13</v>
      </c>
      <c r="F1737" s="184">
        <v>-2.0400000000000001E-2</v>
      </c>
      <c r="G1737" s="184">
        <v>-2.0400000000000001E-2</v>
      </c>
      <c r="H1737" s="184">
        <v>-0.18290000000000001</v>
      </c>
      <c r="I1737" s="184">
        <v>2.9546999999999999</v>
      </c>
      <c r="J1737" s="184">
        <v>7.1538000000000004</v>
      </c>
      <c r="K1737" s="184">
        <v>16.781600000000001</v>
      </c>
      <c r="L1737" s="184">
        <v>31.5747</v>
      </c>
      <c r="M1737" s="184">
        <v>53.723399999999998</v>
      </c>
      <c r="N1737" s="184">
        <v>88.888900000000007</v>
      </c>
      <c r="O1737" s="184">
        <v>20.751200000000001</v>
      </c>
      <c r="P1737" s="184">
        <v>19.572399999999998</v>
      </c>
      <c r="Q1737" s="184">
        <v>23.6219</v>
      </c>
      <c r="R1737" s="184">
        <v>29.4452</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44347</v>
      </c>
      <c r="E1738" s="184">
        <v>22.16</v>
      </c>
      <c r="F1738" s="184">
        <v>0.27150000000000002</v>
      </c>
      <c r="G1738" s="184">
        <v>0.27150000000000002</v>
      </c>
      <c r="H1738" s="184">
        <v>1.2334000000000001</v>
      </c>
      <c r="I1738" s="184">
        <v>5.5237999999999996</v>
      </c>
      <c r="J1738" s="184">
        <v>7.9922000000000004</v>
      </c>
      <c r="K1738" s="184">
        <v>19.460899999999999</v>
      </c>
      <c r="L1738" s="184">
        <v>41.869399999999999</v>
      </c>
      <c r="M1738" s="184">
        <v>67.371600000000001</v>
      </c>
      <c r="N1738" s="184">
        <v>118.54040000000001</v>
      </c>
      <c r="O1738" s="184"/>
      <c r="P1738" s="184"/>
      <c r="Q1738" s="184">
        <v>38.384799999999998</v>
      </c>
      <c r="R1738" s="184">
        <v>43.040300000000002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44347</v>
      </c>
      <c r="E1739" s="184">
        <v>21.18</v>
      </c>
      <c r="F1739" s="184">
        <v>0.2366</v>
      </c>
      <c r="G1739" s="184">
        <v>0.2366</v>
      </c>
      <c r="H1739" s="184">
        <v>1.1944999999999999</v>
      </c>
      <c r="I1739" s="184">
        <v>5.4781000000000004</v>
      </c>
      <c r="J1739" s="184">
        <v>7.8411</v>
      </c>
      <c r="K1739" s="184">
        <v>18.922000000000001</v>
      </c>
      <c r="L1739" s="184">
        <v>40.5441</v>
      </c>
      <c r="M1739" s="184">
        <v>65.081800000000001</v>
      </c>
      <c r="N1739" s="184">
        <v>114.58969999999999</v>
      </c>
      <c r="O1739" s="184"/>
      <c r="P1739" s="184"/>
      <c r="Q1739" s="184">
        <v>35.852699999999999</v>
      </c>
      <c r="R1739" s="184">
        <v>40.430399999999999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44347</v>
      </c>
      <c r="E1740" s="184">
        <v>18.68</v>
      </c>
      <c r="F1740" s="184">
        <v>0.70079999999999998</v>
      </c>
      <c r="G1740" s="184">
        <v>0.70079999999999998</v>
      </c>
      <c r="H1740" s="184">
        <v>1.0823</v>
      </c>
      <c r="I1740" s="184">
        <v>4.8849</v>
      </c>
      <c r="J1740" s="184">
        <v>10.011799999999999</v>
      </c>
      <c r="K1740" s="184">
        <v>19.666899999999998</v>
      </c>
      <c r="L1740" s="184">
        <v>42.161299999999997</v>
      </c>
      <c r="M1740" s="184">
        <v>65.017700000000005</v>
      </c>
      <c r="N1740" s="184">
        <v>114.71259999999999</v>
      </c>
      <c r="O1740" s="184"/>
      <c r="P1740" s="184"/>
      <c r="Q1740" s="184">
        <v>31.366299999999999</v>
      </c>
      <c r="R1740" s="184">
        <v>33.838500000000003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44347</v>
      </c>
      <c r="E1741" s="184">
        <v>17.95</v>
      </c>
      <c r="F1741" s="184">
        <v>0.67300000000000004</v>
      </c>
      <c r="G1741" s="184">
        <v>0.67300000000000004</v>
      </c>
      <c r="H1741" s="184">
        <v>1.0698000000000001</v>
      </c>
      <c r="I1741" s="184">
        <v>4.7869000000000002</v>
      </c>
      <c r="J1741" s="184">
        <v>9.8530999999999995</v>
      </c>
      <c r="K1741" s="184">
        <v>19.110800000000001</v>
      </c>
      <c r="L1741" s="184">
        <v>40.894799999999996</v>
      </c>
      <c r="M1741" s="184">
        <v>62.8857</v>
      </c>
      <c r="N1741" s="184">
        <v>111.1765</v>
      </c>
      <c r="O1741" s="184"/>
      <c r="P1741" s="184"/>
      <c r="Q1741" s="184">
        <v>29.099699999999999</v>
      </c>
      <c r="R1741" s="184">
        <v>31.516400000000001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44347</v>
      </c>
      <c r="E1742" s="184">
        <v>94.444000000000003</v>
      </c>
      <c r="F1742" s="184">
        <v>0.71879999999999999</v>
      </c>
      <c r="G1742" s="184">
        <v>0.71879999999999999</v>
      </c>
      <c r="H1742" s="184">
        <v>0.22600000000000001</v>
      </c>
      <c r="I1742" s="184">
        <v>2.9754999999999998</v>
      </c>
      <c r="J1742" s="184">
        <v>8.3048999999999999</v>
      </c>
      <c r="K1742" s="184">
        <v>15.1279</v>
      </c>
      <c r="L1742" s="184">
        <v>33.156599999999997</v>
      </c>
      <c r="M1742" s="184">
        <v>55.781300000000002</v>
      </c>
      <c r="N1742" s="184">
        <v>110.3289</v>
      </c>
      <c r="O1742" s="184">
        <v>13.597200000000001</v>
      </c>
      <c r="P1742" s="184">
        <v>15.514900000000001</v>
      </c>
      <c r="Q1742" s="184">
        <v>22.148199999999999</v>
      </c>
      <c r="R1742" s="184">
        <v>26.683700000000002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44347</v>
      </c>
      <c r="E1743" s="184">
        <v>89.153000000000006</v>
      </c>
      <c r="F1743" s="184">
        <v>0.7117</v>
      </c>
      <c r="G1743" s="184">
        <v>0.7117</v>
      </c>
      <c r="H1743" s="184">
        <v>0.20910000000000001</v>
      </c>
      <c r="I1743" s="184">
        <v>2.9397000000000002</v>
      </c>
      <c r="J1743" s="184">
        <v>8.2230000000000008</v>
      </c>
      <c r="K1743" s="184">
        <v>14.8612</v>
      </c>
      <c r="L1743" s="184">
        <v>32.545900000000003</v>
      </c>
      <c r="M1743" s="184">
        <v>54.741900000000001</v>
      </c>
      <c r="N1743" s="184">
        <v>108.44750000000001</v>
      </c>
      <c r="O1743" s="184">
        <v>12.677</v>
      </c>
      <c r="P1743" s="184">
        <v>14.7233</v>
      </c>
      <c r="Q1743" s="184">
        <v>16.9499</v>
      </c>
      <c r="R1743" s="184">
        <v>25.567599999999999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44347</v>
      </c>
      <c r="E1744" s="184">
        <v>20.495000000000001</v>
      </c>
      <c r="F1744" s="184">
        <v>5.3699999999999998E-2</v>
      </c>
      <c r="G1744" s="184">
        <v>5.3699999999999998E-2</v>
      </c>
      <c r="H1744" s="184">
        <v>-1.46E-2</v>
      </c>
      <c r="I1744" s="184">
        <v>4.9786999999999999</v>
      </c>
      <c r="J1744" s="184">
        <v>10.0876</v>
      </c>
      <c r="K1744" s="184">
        <v>15.172800000000001</v>
      </c>
      <c r="L1744" s="184">
        <v>41.618299999999998</v>
      </c>
      <c r="M1744" s="184">
        <v>67.0334</v>
      </c>
      <c r="N1744" s="184">
        <v>112.1416</v>
      </c>
      <c r="O1744" s="184"/>
      <c r="P1744" s="184"/>
      <c r="Q1744" s="184">
        <v>36.388199999999998</v>
      </c>
      <c r="R1744" s="184">
        <v>33.243000000000002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44347</v>
      </c>
      <c r="E1745" s="184">
        <v>19.774999999999999</v>
      </c>
      <c r="F1745" s="184">
        <v>4.0500000000000001E-2</v>
      </c>
      <c r="G1745" s="184">
        <v>4.0500000000000001E-2</v>
      </c>
      <c r="H1745" s="184">
        <v>-4.5499999999999999E-2</v>
      </c>
      <c r="I1745" s="184">
        <v>4.9127000000000001</v>
      </c>
      <c r="J1745" s="184">
        <v>9.9344000000000001</v>
      </c>
      <c r="K1745" s="184">
        <v>14.6975</v>
      </c>
      <c r="L1745" s="184">
        <v>40.487400000000001</v>
      </c>
      <c r="M1745" s="184">
        <v>65.080600000000004</v>
      </c>
      <c r="N1745" s="184">
        <v>108.8173</v>
      </c>
      <c r="O1745" s="184"/>
      <c r="P1745" s="184"/>
      <c r="Q1745" s="184">
        <v>34.295000000000002</v>
      </c>
      <c r="R1745" s="184">
        <v>31.1861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44347</v>
      </c>
      <c r="E1746" s="184">
        <v>74.259200000000007</v>
      </c>
      <c r="F1746" s="184">
        <v>-0.18709999999999999</v>
      </c>
      <c r="G1746" s="184">
        <v>-0.18709999999999999</v>
      </c>
      <c r="H1746" s="184">
        <v>1.4782999999999999</v>
      </c>
      <c r="I1746" s="184">
        <v>5.5747999999999998</v>
      </c>
      <c r="J1746" s="184">
        <v>8.4228000000000005</v>
      </c>
      <c r="K1746" s="184">
        <v>11.6791</v>
      </c>
      <c r="L1746" s="184">
        <v>35.741100000000003</v>
      </c>
      <c r="M1746" s="184">
        <v>61.176600000000001</v>
      </c>
      <c r="N1746" s="184">
        <v>109.29049999999999</v>
      </c>
      <c r="O1746" s="184">
        <v>7.5347999999999997</v>
      </c>
      <c r="P1746" s="184">
        <v>12.2395</v>
      </c>
      <c r="Q1746" s="184">
        <v>13.9154</v>
      </c>
      <c r="R1746" s="184">
        <v>16.391999999999999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44347</v>
      </c>
      <c r="E1747" s="184">
        <v>81.183000000000007</v>
      </c>
      <c r="F1747" s="184">
        <v>-0.18060000000000001</v>
      </c>
      <c r="G1747" s="184">
        <v>-0.18060000000000001</v>
      </c>
      <c r="H1747" s="184">
        <v>1.4946999999999999</v>
      </c>
      <c r="I1747" s="184">
        <v>5.6086999999999998</v>
      </c>
      <c r="J1747" s="184">
        <v>8.5000999999999998</v>
      </c>
      <c r="K1747" s="184">
        <v>11.920500000000001</v>
      </c>
      <c r="L1747" s="184">
        <v>36.314</v>
      </c>
      <c r="M1747" s="184">
        <v>62.181100000000001</v>
      </c>
      <c r="N1747" s="184">
        <v>111.053</v>
      </c>
      <c r="O1747" s="184">
        <v>8.5772999999999993</v>
      </c>
      <c r="P1747" s="184">
        <v>13.457100000000001</v>
      </c>
      <c r="Q1747" s="184">
        <v>20.245799999999999</v>
      </c>
      <c r="R1747" s="184">
        <v>17.411100000000001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44347</v>
      </c>
      <c r="E1748" s="184">
        <v>66.506</v>
      </c>
      <c r="F1748" s="184">
        <v>6.7699999999999996E-2</v>
      </c>
      <c r="G1748" s="184">
        <v>6.7699999999999996E-2</v>
      </c>
      <c r="H1748" s="184">
        <v>1.0023</v>
      </c>
      <c r="I1748" s="184">
        <v>5.4913999999999996</v>
      </c>
      <c r="J1748" s="184">
        <v>10.7529</v>
      </c>
      <c r="K1748" s="184">
        <v>16.478999999999999</v>
      </c>
      <c r="L1748" s="184">
        <v>43.353499999999997</v>
      </c>
      <c r="M1748" s="184">
        <v>63.413400000000003</v>
      </c>
      <c r="N1748" s="184">
        <v>119.6585</v>
      </c>
      <c r="O1748" s="184">
        <v>10.9102</v>
      </c>
      <c r="P1748" s="184">
        <v>19.2242</v>
      </c>
      <c r="Q1748" s="184">
        <v>18.524999999999999</v>
      </c>
      <c r="R1748" s="184">
        <v>18.5792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44347</v>
      </c>
      <c r="E1749" s="184">
        <v>60.798999999999999</v>
      </c>
      <c r="F1749" s="184">
        <v>6.0900000000000003E-2</v>
      </c>
      <c r="G1749" s="184">
        <v>6.0900000000000003E-2</v>
      </c>
      <c r="H1749" s="184">
        <v>0.98499999999999999</v>
      </c>
      <c r="I1749" s="184">
        <v>5.4531000000000001</v>
      </c>
      <c r="J1749" s="184">
        <v>10.6623</v>
      </c>
      <c r="K1749" s="184">
        <v>16.201599999999999</v>
      </c>
      <c r="L1749" s="184">
        <v>42.667099999999998</v>
      </c>
      <c r="M1749" s="184">
        <v>62.251800000000003</v>
      </c>
      <c r="N1749" s="184">
        <v>117.5277</v>
      </c>
      <c r="O1749" s="184">
        <v>9.6518999999999995</v>
      </c>
      <c r="P1749" s="184">
        <v>17.822099999999999</v>
      </c>
      <c r="Q1749" s="184">
        <v>14.692299999999999</v>
      </c>
      <c r="R1749" s="184">
        <v>17.4026</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44347</v>
      </c>
      <c r="E1750" s="184">
        <v>70.224800000000002</v>
      </c>
      <c r="F1750" s="184">
        <v>0.4415</v>
      </c>
      <c r="G1750" s="184">
        <v>0.4415</v>
      </c>
      <c r="H1750" s="184">
        <v>1.3976</v>
      </c>
      <c r="I1750" s="184">
        <v>6.0963000000000003</v>
      </c>
      <c r="J1750" s="184">
        <v>6.8883999999999999</v>
      </c>
      <c r="K1750" s="184">
        <v>12.6152</v>
      </c>
      <c r="L1750" s="184">
        <v>32.962499999999999</v>
      </c>
      <c r="M1750" s="184">
        <v>57.9495</v>
      </c>
      <c r="N1750" s="184">
        <v>100.86499999999999</v>
      </c>
      <c r="O1750" s="184">
        <v>6.0198999999999998</v>
      </c>
      <c r="P1750" s="184">
        <v>12.005800000000001</v>
      </c>
      <c r="Q1750" s="184">
        <v>12.9175</v>
      </c>
      <c r="R1750" s="184">
        <v>18.1952</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44347</v>
      </c>
      <c r="E1751" s="184">
        <v>75.815899999999999</v>
      </c>
      <c r="F1751" s="184">
        <v>0.45329999999999998</v>
      </c>
      <c r="G1751" s="184">
        <v>0.45329999999999998</v>
      </c>
      <c r="H1751" s="184">
        <v>1.425</v>
      </c>
      <c r="I1751" s="184">
        <v>6.1538000000000004</v>
      </c>
      <c r="J1751" s="184">
        <v>7.0166000000000004</v>
      </c>
      <c r="K1751" s="184">
        <v>13.0305</v>
      </c>
      <c r="L1751" s="184">
        <v>33.9253</v>
      </c>
      <c r="M1751" s="184">
        <v>59.637300000000003</v>
      </c>
      <c r="N1751" s="184">
        <v>103.7531</v>
      </c>
      <c r="O1751" s="184">
        <v>7.3013000000000003</v>
      </c>
      <c r="P1751" s="184">
        <v>13.1493</v>
      </c>
      <c r="Q1751" s="184">
        <v>16.686599999999999</v>
      </c>
      <c r="R1751" s="184">
        <v>19.861000000000001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44347</v>
      </c>
      <c r="E1752" s="184">
        <v>41.18</v>
      </c>
      <c r="F1752" s="184">
        <v>0.1946</v>
      </c>
      <c r="G1752" s="184">
        <v>0.1946</v>
      </c>
      <c r="H1752" s="184">
        <v>1.8803000000000001</v>
      </c>
      <c r="I1752" s="184">
        <v>7.2396000000000003</v>
      </c>
      <c r="J1752" s="184">
        <v>11.0572</v>
      </c>
      <c r="K1752" s="184">
        <v>14.8035</v>
      </c>
      <c r="L1752" s="184">
        <v>39.735300000000002</v>
      </c>
      <c r="M1752" s="184">
        <v>62.317700000000002</v>
      </c>
      <c r="N1752" s="184">
        <v>122.2342</v>
      </c>
      <c r="O1752" s="184">
        <v>14.657</v>
      </c>
      <c r="P1752" s="184">
        <v>16.440799999999999</v>
      </c>
      <c r="Q1752" s="184">
        <v>10.944699999999999</v>
      </c>
      <c r="R1752" s="184">
        <v>25.1403</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44347</v>
      </c>
      <c r="E1753" s="184">
        <v>44.01</v>
      </c>
      <c r="F1753" s="184">
        <v>0.22770000000000001</v>
      </c>
      <c r="G1753" s="184">
        <v>0.22770000000000001</v>
      </c>
      <c r="H1753" s="184">
        <v>1.9221999999999999</v>
      </c>
      <c r="I1753" s="184">
        <v>7.3152999999999997</v>
      </c>
      <c r="J1753" s="184">
        <v>11.220599999999999</v>
      </c>
      <c r="K1753" s="184">
        <v>15.239599999999999</v>
      </c>
      <c r="L1753" s="184">
        <v>40.741900000000001</v>
      </c>
      <c r="M1753" s="184">
        <v>64.155199999999994</v>
      </c>
      <c r="N1753" s="184">
        <v>125.6923</v>
      </c>
      <c r="O1753" s="184">
        <v>16.115200000000002</v>
      </c>
      <c r="P1753" s="184">
        <v>17.561399999999999</v>
      </c>
      <c r="Q1753" s="184">
        <v>16.370999999999999</v>
      </c>
      <c r="R1753" s="184">
        <v>26.926600000000001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44347</v>
      </c>
      <c r="E1754" s="184">
        <v>13.87</v>
      </c>
      <c r="F1754" s="184">
        <v>7.22E-2</v>
      </c>
      <c r="G1754" s="184">
        <v>7.22E-2</v>
      </c>
      <c r="H1754" s="184">
        <v>0</v>
      </c>
      <c r="I1754" s="184">
        <v>3.5848</v>
      </c>
      <c r="J1754" s="184">
        <v>6.2835000000000001</v>
      </c>
      <c r="K1754" s="184">
        <v>17.244299999999999</v>
      </c>
      <c r="L1754" s="184">
        <v>38.147399999999998</v>
      </c>
      <c r="M1754" s="184">
        <v>59.2423</v>
      </c>
      <c r="N1754" s="184">
        <v>96.4589</v>
      </c>
      <c r="O1754" s="184">
        <v>9.4707000000000008</v>
      </c>
      <c r="P1754" s="184"/>
      <c r="Q1754" s="184">
        <v>8.6456999999999997</v>
      </c>
      <c r="R1754" s="184">
        <v>20.357199999999999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44347</v>
      </c>
      <c r="E1755" s="184">
        <v>14.87</v>
      </c>
      <c r="F1755" s="184">
        <v>0.13469999999999999</v>
      </c>
      <c r="G1755" s="184">
        <v>0.13469999999999999</v>
      </c>
      <c r="H1755" s="184">
        <v>6.7299999999999999E-2</v>
      </c>
      <c r="I1755" s="184">
        <v>3.6236999999999999</v>
      </c>
      <c r="J1755" s="184">
        <v>6.3662000000000001</v>
      </c>
      <c r="K1755" s="184">
        <v>17.549399999999999</v>
      </c>
      <c r="L1755" s="184">
        <v>38.842199999999998</v>
      </c>
      <c r="M1755" s="184">
        <v>60.237099999999998</v>
      </c>
      <c r="N1755" s="184">
        <v>98.2667</v>
      </c>
      <c r="O1755" s="184">
        <v>11.032999999999999</v>
      </c>
      <c r="P1755" s="184"/>
      <c r="Q1755" s="184">
        <v>10.5799</v>
      </c>
      <c r="R1755" s="184">
        <v>21.606300000000001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44347</v>
      </c>
      <c r="E1756" s="184">
        <v>18.739999999999998</v>
      </c>
      <c r="F1756" s="184">
        <v>0.42870000000000003</v>
      </c>
      <c r="G1756" s="184">
        <v>0.42870000000000003</v>
      </c>
      <c r="H1756" s="184">
        <v>0.80689999999999995</v>
      </c>
      <c r="I1756" s="184">
        <v>5.1627000000000001</v>
      </c>
      <c r="J1756" s="184">
        <v>8.1362000000000005</v>
      </c>
      <c r="K1756" s="184">
        <v>14.8284</v>
      </c>
      <c r="L1756" s="184">
        <v>34.144599999999997</v>
      </c>
      <c r="M1756" s="184">
        <v>56.0366</v>
      </c>
      <c r="N1756" s="184">
        <v>101.07299999999999</v>
      </c>
      <c r="O1756" s="184"/>
      <c r="P1756" s="184"/>
      <c r="Q1756" s="184">
        <v>64.424800000000005</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44347</v>
      </c>
      <c r="E1757" s="184">
        <v>18.28</v>
      </c>
      <c r="F1757" s="184">
        <v>0.32929999999999998</v>
      </c>
      <c r="G1757" s="184">
        <v>0.32929999999999998</v>
      </c>
      <c r="H1757" s="184">
        <v>0.71630000000000005</v>
      </c>
      <c r="I1757" s="184">
        <v>5.0575000000000001</v>
      </c>
      <c r="J1757" s="184">
        <v>7.9103000000000003</v>
      </c>
      <c r="K1757" s="184">
        <v>14.178599999999999</v>
      </c>
      <c r="L1757" s="184">
        <v>32.752400000000002</v>
      </c>
      <c r="M1757" s="184">
        <v>53.742600000000003</v>
      </c>
      <c r="N1757" s="184">
        <v>97.195300000000003</v>
      </c>
      <c r="O1757" s="184"/>
      <c r="P1757" s="184"/>
      <c r="Q1757" s="184">
        <v>61.220999999999997</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44347</v>
      </c>
      <c r="E1758" s="184">
        <v>18.190000000000001</v>
      </c>
      <c r="F1758" s="184">
        <v>0.94340000000000002</v>
      </c>
      <c r="G1758" s="184">
        <v>0.94340000000000002</v>
      </c>
      <c r="H1758" s="184">
        <v>1.5066999999999999</v>
      </c>
      <c r="I1758" s="184">
        <v>8.5969999999999995</v>
      </c>
      <c r="J1758" s="184">
        <v>11.8009</v>
      </c>
      <c r="K1758" s="184">
        <v>15.053800000000001</v>
      </c>
      <c r="L1758" s="184">
        <v>41.777099999999997</v>
      </c>
      <c r="M1758" s="184">
        <v>59.701500000000003</v>
      </c>
      <c r="N1758" s="184">
        <v>97.717399999999998</v>
      </c>
      <c r="O1758" s="184"/>
      <c r="P1758" s="184"/>
      <c r="Q1758" s="184">
        <v>26.0274</v>
      </c>
      <c r="R1758" s="184">
        <v>29.5532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44347</v>
      </c>
      <c r="E1759" s="184">
        <v>17.440000000000001</v>
      </c>
      <c r="F1759" s="184">
        <v>0.98440000000000005</v>
      </c>
      <c r="G1759" s="184">
        <v>0.98440000000000005</v>
      </c>
      <c r="H1759" s="184">
        <v>1.5134000000000001</v>
      </c>
      <c r="I1759" s="184">
        <v>8.5251999999999999</v>
      </c>
      <c r="J1759" s="184">
        <v>11.6517</v>
      </c>
      <c r="K1759" s="184">
        <v>14.5861</v>
      </c>
      <c r="L1759" s="184">
        <v>40.531799999999997</v>
      </c>
      <c r="M1759" s="184">
        <v>57.685400000000001</v>
      </c>
      <c r="N1759" s="184">
        <v>94.425899999999999</v>
      </c>
      <c r="O1759" s="184"/>
      <c r="P1759" s="184"/>
      <c r="Q1759" s="184">
        <v>23.9923</v>
      </c>
      <c r="R1759" s="184">
        <v>27.5062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44347</v>
      </c>
      <c r="E1760" s="184">
        <v>14.856299999999999</v>
      </c>
      <c r="F1760" s="184">
        <v>0.68789999999999996</v>
      </c>
      <c r="G1760" s="184">
        <v>0.68789999999999996</v>
      </c>
      <c r="H1760" s="184">
        <v>1.6718999999999999</v>
      </c>
      <c r="I1760" s="184">
        <v>6.9114000000000004</v>
      </c>
      <c r="J1760" s="184">
        <v>11.864699999999999</v>
      </c>
      <c r="K1760" s="184">
        <v>17.285299999999999</v>
      </c>
      <c r="L1760" s="184">
        <v>38.127499999999998</v>
      </c>
      <c r="M1760" s="184">
        <v>57.036700000000003</v>
      </c>
      <c r="N1760" s="184">
        <v>109.1052</v>
      </c>
      <c r="O1760" s="184"/>
      <c r="P1760" s="184"/>
      <c r="Q1760" s="184">
        <v>36.078600000000002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44347</v>
      </c>
      <c r="E1761" s="184">
        <v>14.4413</v>
      </c>
      <c r="F1761" s="184">
        <v>0.66920000000000002</v>
      </c>
      <c r="G1761" s="184">
        <v>0.66920000000000002</v>
      </c>
      <c r="H1761" s="184">
        <v>1.6276999999999999</v>
      </c>
      <c r="I1761" s="184">
        <v>6.8182999999999998</v>
      </c>
      <c r="J1761" s="184">
        <v>11.651199999999999</v>
      </c>
      <c r="K1761" s="184">
        <v>16.6126</v>
      </c>
      <c r="L1761" s="184">
        <v>36.6111</v>
      </c>
      <c r="M1761" s="184">
        <v>54.490400000000001</v>
      </c>
      <c r="N1761" s="184">
        <v>104.5278</v>
      </c>
      <c r="O1761" s="184"/>
      <c r="P1761" s="184"/>
      <c r="Q1761" s="184">
        <v>33.110999999999997</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44347</v>
      </c>
      <c r="E1762" s="184">
        <v>133.77000000000001</v>
      </c>
      <c r="F1762" s="184">
        <v>0.22550000000000001</v>
      </c>
      <c r="G1762" s="184">
        <v>0.22550000000000001</v>
      </c>
      <c r="H1762" s="184">
        <v>2.0194999999999999</v>
      </c>
      <c r="I1762" s="184">
        <v>5.9001999999999999</v>
      </c>
      <c r="J1762" s="184">
        <v>8.7949999999999999</v>
      </c>
      <c r="K1762" s="184">
        <v>16.137899999999998</v>
      </c>
      <c r="L1762" s="184">
        <v>44.821300000000001</v>
      </c>
      <c r="M1762" s="184">
        <v>76.472899999999996</v>
      </c>
      <c r="N1762" s="184">
        <v>135.494</v>
      </c>
      <c r="O1762" s="184">
        <v>19.441500000000001</v>
      </c>
      <c r="P1762" s="184">
        <v>19.436800000000002</v>
      </c>
      <c r="Q1762" s="184">
        <v>17.276800000000001</v>
      </c>
      <c r="R1762" s="184">
        <v>35.803899999999999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44347</v>
      </c>
      <c r="E1763" s="184">
        <v>148.89099999999999</v>
      </c>
      <c r="F1763" s="184">
        <v>0.23760000000000001</v>
      </c>
      <c r="G1763" s="184">
        <v>0.23760000000000001</v>
      </c>
      <c r="H1763" s="184">
        <v>2.0478999999999998</v>
      </c>
      <c r="I1763" s="184">
        <v>5.9593999999999996</v>
      </c>
      <c r="J1763" s="184">
        <v>8.9291999999999998</v>
      </c>
      <c r="K1763" s="184">
        <v>16.5779</v>
      </c>
      <c r="L1763" s="184">
        <v>45.9086</v>
      </c>
      <c r="M1763" s="184">
        <v>78.421599999999998</v>
      </c>
      <c r="N1763" s="184">
        <v>138.96350000000001</v>
      </c>
      <c r="O1763" s="184">
        <v>21.0654</v>
      </c>
      <c r="P1763" s="184">
        <v>21.140899999999998</v>
      </c>
      <c r="Q1763" s="184">
        <v>20.765000000000001</v>
      </c>
      <c r="R1763" s="184">
        <v>37.748100000000001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44347</v>
      </c>
      <c r="E1764" s="184">
        <v>37.392000000000003</v>
      </c>
      <c r="F1764" s="184">
        <v>0.20100000000000001</v>
      </c>
      <c r="G1764" s="184">
        <v>0.20100000000000001</v>
      </c>
      <c r="H1764" s="184">
        <v>1.7912999999999999</v>
      </c>
      <c r="I1764" s="184">
        <v>4.8598999999999997</v>
      </c>
      <c r="J1764" s="184">
        <v>9.3492999999999995</v>
      </c>
      <c r="K1764" s="184">
        <v>20.4406</v>
      </c>
      <c r="L1764" s="184">
        <v>42.212800000000001</v>
      </c>
      <c r="M1764" s="184">
        <v>67.526899999999998</v>
      </c>
      <c r="N1764" s="184">
        <v>115.0201</v>
      </c>
      <c r="O1764" s="184">
        <v>9.9932999999999996</v>
      </c>
      <c r="P1764" s="184">
        <v>19.668199999999999</v>
      </c>
      <c r="Q1764" s="184">
        <v>20.547599999999999</v>
      </c>
      <c r="R1764" s="184">
        <v>21.3492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44347</v>
      </c>
      <c r="E1765" s="184">
        <v>35.133000000000003</v>
      </c>
      <c r="F1765" s="184">
        <v>0.19109999999999999</v>
      </c>
      <c r="G1765" s="184">
        <v>0.19109999999999999</v>
      </c>
      <c r="H1765" s="184">
        <v>1.7699</v>
      </c>
      <c r="I1765" s="184">
        <v>4.8182999999999998</v>
      </c>
      <c r="J1765" s="184">
        <v>9.2512000000000008</v>
      </c>
      <c r="K1765" s="184">
        <v>20.1128</v>
      </c>
      <c r="L1765" s="184">
        <v>41.46</v>
      </c>
      <c r="M1765" s="184">
        <v>66.215599999999995</v>
      </c>
      <c r="N1765" s="184">
        <v>112.74679999999999</v>
      </c>
      <c r="O1765" s="184">
        <v>8.8023000000000007</v>
      </c>
      <c r="P1765" s="184">
        <v>18.501100000000001</v>
      </c>
      <c r="Q1765" s="184">
        <v>19.4879</v>
      </c>
      <c r="R1765" s="184">
        <v>20.0215</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44347</v>
      </c>
      <c r="E1766" s="184">
        <v>67.388400000000004</v>
      </c>
      <c r="F1766" s="184">
        <v>0.33600000000000002</v>
      </c>
      <c r="G1766" s="184">
        <v>0.33600000000000002</v>
      </c>
      <c r="H1766" s="184">
        <v>1.4085000000000001</v>
      </c>
      <c r="I1766" s="184">
        <v>4.5461</v>
      </c>
      <c r="J1766" s="184">
        <v>8.4423999999999992</v>
      </c>
      <c r="K1766" s="184">
        <v>18.406400000000001</v>
      </c>
      <c r="L1766" s="184">
        <v>44.33</v>
      </c>
      <c r="M1766" s="184">
        <v>66.050799999999995</v>
      </c>
      <c r="N1766" s="184">
        <v>120.3359</v>
      </c>
      <c r="O1766" s="184">
        <v>15.3512</v>
      </c>
      <c r="P1766" s="184">
        <v>21.0641</v>
      </c>
      <c r="Q1766" s="184">
        <v>19.494700000000002</v>
      </c>
      <c r="R1766" s="184">
        <v>28.114000000000001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44347</v>
      </c>
      <c r="E1767" s="184">
        <v>72.942700000000002</v>
      </c>
      <c r="F1767" s="184">
        <v>0.34239999999999998</v>
      </c>
      <c r="G1767" s="184">
        <v>0.34239999999999998</v>
      </c>
      <c r="H1767" s="184">
        <v>1.4248000000000001</v>
      </c>
      <c r="I1767" s="184">
        <v>4.5820999999999996</v>
      </c>
      <c r="J1767" s="184">
        <v>8.5236000000000001</v>
      </c>
      <c r="K1767" s="184">
        <v>18.679300000000001</v>
      </c>
      <c r="L1767" s="184">
        <v>44.975200000000001</v>
      </c>
      <c r="M1767" s="184">
        <v>67.123400000000004</v>
      </c>
      <c r="N1767" s="184">
        <v>122.2636</v>
      </c>
      <c r="O1767" s="184">
        <v>16.432700000000001</v>
      </c>
      <c r="P1767" s="184">
        <v>22.3338</v>
      </c>
      <c r="Q1767" s="184">
        <v>25.212800000000001</v>
      </c>
      <c r="R1767" s="184">
        <v>29.213699999999999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44347</v>
      </c>
      <c r="E1768" s="184">
        <v>19.399999999999999</v>
      </c>
      <c r="F1768" s="184">
        <v>0.46610000000000001</v>
      </c>
      <c r="G1768" s="184">
        <v>0.46610000000000001</v>
      </c>
      <c r="H1768" s="184">
        <v>1.1998</v>
      </c>
      <c r="I1768" s="184">
        <v>5.4348000000000001</v>
      </c>
      <c r="J1768" s="184">
        <v>10.478400000000001</v>
      </c>
      <c r="K1768" s="184">
        <v>19.384599999999999</v>
      </c>
      <c r="L1768" s="184">
        <v>42.124499999999998</v>
      </c>
      <c r="M1768" s="184">
        <v>66.238200000000006</v>
      </c>
      <c r="N1768" s="184">
        <v>116.0356</v>
      </c>
      <c r="O1768" s="184"/>
      <c r="P1768" s="184"/>
      <c r="Q1768" s="184">
        <v>38.118099999999998</v>
      </c>
      <c r="R1768" s="184">
        <v>37.514800000000001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44347</v>
      </c>
      <c r="E1769" s="184">
        <v>18.71</v>
      </c>
      <c r="F1769" s="184">
        <v>0.4294</v>
      </c>
      <c r="G1769" s="184">
        <v>0.4294</v>
      </c>
      <c r="H1769" s="184">
        <v>1.1898</v>
      </c>
      <c r="I1769" s="184">
        <v>5.3491</v>
      </c>
      <c r="J1769" s="184">
        <v>10.3184</v>
      </c>
      <c r="K1769" s="184">
        <v>18.944700000000001</v>
      </c>
      <c r="L1769" s="184">
        <v>40.994700000000002</v>
      </c>
      <c r="M1769" s="184">
        <v>64.122799999999998</v>
      </c>
      <c r="N1769" s="184">
        <v>112.3723</v>
      </c>
      <c r="O1769" s="184"/>
      <c r="P1769" s="184"/>
      <c r="Q1769" s="184">
        <v>35.701900000000002</v>
      </c>
      <c r="R1769" s="184">
        <v>35.116300000000003</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44347</v>
      </c>
      <c r="E1770" s="184">
        <v>119.465252476069</v>
      </c>
      <c r="F1770" s="184">
        <v>0.873</v>
      </c>
      <c r="G1770" s="184">
        <v>0.873</v>
      </c>
      <c r="H1770" s="184">
        <v>0.92510000000000003</v>
      </c>
      <c r="I1770" s="184">
        <v>2.1966000000000001</v>
      </c>
      <c r="J1770" s="184">
        <v>11.3048</v>
      </c>
      <c r="K1770" s="184">
        <v>33.240200000000002</v>
      </c>
      <c r="L1770" s="184">
        <v>63.0366</v>
      </c>
      <c r="M1770" s="184">
        <v>93.212599999999995</v>
      </c>
      <c r="N1770" s="184">
        <v>203.94149999999999</v>
      </c>
      <c r="O1770" s="184">
        <v>27.9178</v>
      </c>
      <c r="P1770" s="184">
        <v>18.4297</v>
      </c>
      <c r="Q1770" s="184">
        <v>10.5916</v>
      </c>
      <c r="R1770" s="184">
        <v>50.411000000000001</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44347</v>
      </c>
      <c r="E1771" s="184">
        <v>109.6233</v>
      </c>
      <c r="F1771" s="184">
        <v>0.89029999999999998</v>
      </c>
      <c r="G1771" s="184">
        <v>0.89029999999999998</v>
      </c>
      <c r="H1771" s="184">
        <v>0.96579999999999999</v>
      </c>
      <c r="I1771" s="184">
        <v>2.2999999999999998</v>
      </c>
      <c r="J1771" s="184">
        <v>11.4983</v>
      </c>
      <c r="K1771" s="184">
        <v>33.960299999999997</v>
      </c>
      <c r="L1771" s="184">
        <v>64.595100000000002</v>
      </c>
      <c r="M1771" s="184">
        <v>95.3262</v>
      </c>
      <c r="N1771" s="184">
        <v>208.13059999999999</v>
      </c>
      <c r="O1771" s="184">
        <v>28.762499999999999</v>
      </c>
      <c r="P1771" s="184">
        <v>18.952100000000002</v>
      </c>
      <c r="Q1771" s="184">
        <v>14.910600000000001</v>
      </c>
      <c r="R1771" s="184">
        <v>51.548900000000003</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44347</v>
      </c>
      <c r="E1772" s="184">
        <v>97.38</v>
      </c>
      <c r="F1772" s="184">
        <v>0.13539999999999999</v>
      </c>
      <c r="G1772" s="184">
        <v>0.13539999999999999</v>
      </c>
      <c r="H1772" s="184">
        <v>1.4053</v>
      </c>
      <c r="I1772" s="184">
        <v>4.7564000000000002</v>
      </c>
      <c r="J1772" s="184">
        <v>7.6317000000000004</v>
      </c>
      <c r="K1772" s="184">
        <v>13.512600000000001</v>
      </c>
      <c r="L1772" s="184">
        <v>33.195599999999999</v>
      </c>
      <c r="M1772" s="184">
        <v>56.160800000000002</v>
      </c>
      <c r="N1772" s="184">
        <v>103.4055</v>
      </c>
      <c r="O1772" s="184">
        <v>18.164000000000001</v>
      </c>
      <c r="P1772" s="184">
        <v>23.578199999999999</v>
      </c>
      <c r="Q1772" s="184">
        <v>27.2881</v>
      </c>
      <c r="R1772" s="184">
        <v>31.2575</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44347</v>
      </c>
      <c r="E1773" s="184">
        <v>88.642700000000005</v>
      </c>
      <c r="F1773" s="184">
        <v>0.1265</v>
      </c>
      <c r="G1773" s="184">
        <v>0.1265</v>
      </c>
      <c r="H1773" s="184">
        <v>1.3843000000000001</v>
      </c>
      <c r="I1773" s="184">
        <v>4.7129000000000003</v>
      </c>
      <c r="J1773" s="184">
        <v>7.5259</v>
      </c>
      <c r="K1773" s="184">
        <v>13.186500000000001</v>
      </c>
      <c r="L1773" s="184">
        <v>32.466999999999999</v>
      </c>
      <c r="M1773" s="184">
        <v>54.953000000000003</v>
      </c>
      <c r="N1773" s="184">
        <v>101.1968</v>
      </c>
      <c r="O1773" s="184">
        <v>16.764800000000001</v>
      </c>
      <c r="P1773" s="184">
        <v>22.173300000000001</v>
      </c>
      <c r="Q1773" s="184">
        <v>20.4419</v>
      </c>
      <c r="R1773" s="184">
        <v>29.738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44347</v>
      </c>
      <c r="E1774" s="184">
        <v>121.1751</v>
      </c>
      <c r="F1774" s="184">
        <v>8.5300000000000001E-2</v>
      </c>
      <c r="G1774" s="184">
        <v>8.5300000000000001E-2</v>
      </c>
      <c r="H1774" s="184">
        <v>4.1999999999999997E-3</v>
      </c>
      <c r="I1774" s="184">
        <v>4.5117000000000003</v>
      </c>
      <c r="J1774" s="184">
        <v>7.8394000000000004</v>
      </c>
      <c r="K1774" s="184">
        <v>17.5273</v>
      </c>
      <c r="L1774" s="184">
        <v>37.1327</v>
      </c>
      <c r="M1774" s="184">
        <v>61.843400000000003</v>
      </c>
      <c r="N1774" s="184">
        <v>113.2745</v>
      </c>
      <c r="O1774" s="184">
        <v>6.8451000000000004</v>
      </c>
      <c r="P1774" s="184">
        <v>12.1563</v>
      </c>
      <c r="Q1774" s="184">
        <v>16.539400000000001</v>
      </c>
      <c r="R1774" s="184">
        <v>19.712499999999999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44347</v>
      </c>
      <c r="E1775" s="184">
        <v>128.1011</v>
      </c>
      <c r="F1775" s="184">
        <v>9.3799999999999994E-2</v>
      </c>
      <c r="G1775" s="184">
        <v>9.3799999999999994E-2</v>
      </c>
      <c r="H1775" s="184">
        <v>2.4400000000000002E-2</v>
      </c>
      <c r="I1775" s="184">
        <v>4.5529999999999999</v>
      </c>
      <c r="J1775" s="184">
        <v>7.9330999999999996</v>
      </c>
      <c r="K1775" s="184">
        <v>17.8367</v>
      </c>
      <c r="L1775" s="184">
        <v>37.833500000000001</v>
      </c>
      <c r="M1775" s="184">
        <v>63.064999999999998</v>
      </c>
      <c r="N1775" s="184">
        <v>115.4336</v>
      </c>
      <c r="O1775" s="184">
        <v>7.8354999999999997</v>
      </c>
      <c r="P1775" s="184">
        <v>13.0406</v>
      </c>
      <c r="Q1775" s="184">
        <v>16.863299999999999</v>
      </c>
      <c r="R1775" s="184">
        <v>20.882100000000001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44347</v>
      </c>
      <c r="E1776" s="184">
        <v>18.7135</v>
      </c>
      <c r="F1776" s="184">
        <v>1.9525999999999999</v>
      </c>
      <c r="G1776" s="184">
        <v>1.9525999999999999</v>
      </c>
      <c r="H1776" s="184">
        <v>3.5205000000000002</v>
      </c>
      <c r="I1776" s="184">
        <v>7.3299000000000003</v>
      </c>
      <c r="J1776" s="184">
        <v>12.8992</v>
      </c>
      <c r="K1776" s="184">
        <v>22.891200000000001</v>
      </c>
      <c r="L1776" s="184">
        <v>45.8596</v>
      </c>
      <c r="M1776" s="184">
        <v>68.415599999999998</v>
      </c>
      <c r="N1776" s="184">
        <v>114.64870000000001</v>
      </c>
      <c r="O1776" s="184"/>
      <c r="P1776" s="184"/>
      <c r="Q1776" s="184">
        <v>27.849399999999999</v>
      </c>
      <c r="R1776" s="184">
        <v>31.529699999999998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44347</v>
      </c>
      <c r="E1777" s="184">
        <v>17.822299999999998</v>
      </c>
      <c r="F1777" s="184">
        <v>1.9378</v>
      </c>
      <c r="G1777" s="184">
        <v>1.9378</v>
      </c>
      <c r="H1777" s="184">
        <v>3.4845000000000002</v>
      </c>
      <c r="I1777" s="184">
        <v>7.2560000000000002</v>
      </c>
      <c r="J1777" s="184">
        <v>12.7302</v>
      </c>
      <c r="K1777" s="184">
        <v>22.336200000000002</v>
      </c>
      <c r="L1777" s="184">
        <v>44.559399999999997</v>
      </c>
      <c r="M1777" s="184">
        <v>66.204700000000003</v>
      </c>
      <c r="N1777" s="184">
        <v>110.89230000000001</v>
      </c>
      <c r="O1777" s="184"/>
      <c r="P1777" s="184"/>
      <c r="Q1777" s="184">
        <v>25.4269</v>
      </c>
      <c r="R1777" s="184">
        <v>29.166499999999999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44347</v>
      </c>
      <c r="E1778" s="184">
        <v>25.02</v>
      </c>
      <c r="F1778" s="184">
        <v>0.72460000000000002</v>
      </c>
      <c r="G1778" s="184">
        <v>0.72460000000000002</v>
      </c>
      <c r="H1778" s="184">
        <v>1.1317999999999999</v>
      </c>
      <c r="I1778" s="184">
        <v>5.0819000000000001</v>
      </c>
      <c r="J1778" s="184">
        <v>5.8376000000000001</v>
      </c>
      <c r="K1778" s="184">
        <v>14.8233</v>
      </c>
      <c r="L1778" s="184">
        <v>39.776499999999999</v>
      </c>
      <c r="M1778" s="184">
        <v>56.7669</v>
      </c>
      <c r="N1778" s="184">
        <v>104.0783</v>
      </c>
      <c r="O1778" s="184">
        <v>15.3863</v>
      </c>
      <c r="P1778" s="184">
        <v>15.5525</v>
      </c>
      <c r="Q1778" s="184">
        <v>14.045199999999999</v>
      </c>
      <c r="R1778" s="184">
        <v>31.993500000000001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44347</v>
      </c>
      <c r="E1779" s="184">
        <v>23.68</v>
      </c>
      <c r="F1779" s="184">
        <v>0.72309999999999997</v>
      </c>
      <c r="G1779" s="184">
        <v>0.72309999999999997</v>
      </c>
      <c r="H1779" s="184">
        <v>1.1102000000000001</v>
      </c>
      <c r="I1779" s="184">
        <v>5.0576999999999996</v>
      </c>
      <c r="J1779" s="184">
        <v>5.7614999999999998</v>
      </c>
      <c r="K1779" s="184">
        <v>14.562200000000001</v>
      </c>
      <c r="L1779" s="184">
        <v>39.212200000000003</v>
      </c>
      <c r="M1779" s="184">
        <v>55.892000000000003</v>
      </c>
      <c r="N1779" s="184">
        <v>102.5663</v>
      </c>
      <c r="O1779" s="184">
        <v>14.643000000000001</v>
      </c>
      <c r="P1779" s="184">
        <v>14.668200000000001</v>
      </c>
      <c r="Q1779" s="184">
        <v>13.149100000000001</v>
      </c>
      <c r="R1779" s="184">
        <v>31.040500000000002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44347</v>
      </c>
      <c r="E1780" s="184">
        <v>12.4724</v>
      </c>
      <c r="F1780" s="184">
        <v>0.56679999999999997</v>
      </c>
      <c r="G1780" s="184">
        <v>0.56679999999999997</v>
      </c>
      <c r="H1780" s="184">
        <v>0.9143</v>
      </c>
      <c r="I1780" s="184">
        <v>5.3163</v>
      </c>
      <c r="J1780" s="184">
        <v>8.5973000000000006</v>
      </c>
      <c r="K1780" s="184">
        <v>15.535500000000001</v>
      </c>
      <c r="L1780" s="184"/>
      <c r="M1780" s="184"/>
      <c r="N1780" s="184"/>
      <c r="O1780" s="184"/>
      <c r="P1780" s="184"/>
      <c r="Q1780" s="184">
        <v>24.724</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44347</v>
      </c>
      <c r="E1781" s="184">
        <v>12.361000000000001</v>
      </c>
      <c r="F1781" s="184">
        <v>0.55230000000000001</v>
      </c>
      <c r="G1781" s="184">
        <v>0.55230000000000001</v>
      </c>
      <c r="H1781" s="184">
        <v>0.87890000000000001</v>
      </c>
      <c r="I1781" s="184">
        <v>5.2420999999999998</v>
      </c>
      <c r="J1781" s="184">
        <v>8.4289000000000005</v>
      </c>
      <c r="K1781" s="184">
        <v>14.916600000000001</v>
      </c>
      <c r="L1781" s="184"/>
      <c r="M1781" s="184"/>
      <c r="N1781" s="184"/>
      <c r="O1781" s="184"/>
      <c r="P1781" s="184"/>
      <c r="Q1781" s="184">
        <v>23.61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0.43106666666666665</v>
      </c>
      <c r="G1782" s="186">
        <v>0.43106666666666665</v>
      </c>
      <c r="H1782" s="186">
        <v>1.1776395833333331</v>
      </c>
      <c r="I1782" s="186">
        <v>5.2393041666666669</v>
      </c>
      <c r="J1782" s="186">
        <v>9.0944229166666677</v>
      </c>
      <c r="K1782" s="186">
        <v>17.129431249999996</v>
      </c>
      <c r="L1782" s="186">
        <v>40.110773913043481</v>
      </c>
      <c r="M1782" s="186">
        <v>63.43561304347827</v>
      </c>
      <c r="N1782" s="186">
        <v>114.6564130434783</v>
      </c>
      <c r="O1782" s="186">
        <v>13.67606</v>
      </c>
      <c r="P1782" s="186">
        <v>17.132678571428574</v>
      </c>
      <c r="Q1782" s="186">
        <v>23.812818749999995</v>
      </c>
      <c r="R1782" s="186">
        <v>28.37155952380953</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0.3392</v>
      </c>
      <c r="G1783" s="186">
        <v>0.3392</v>
      </c>
      <c r="H1783" s="186">
        <v>1.1971499999999999</v>
      </c>
      <c r="I1783" s="186">
        <v>5.2023999999999999</v>
      </c>
      <c r="J1783" s="186">
        <v>8.6705000000000005</v>
      </c>
      <c r="K1783" s="186">
        <v>16.340299999999999</v>
      </c>
      <c r="L1783" s="186">
        <v>40.131950000000003</v>
      </c>
      <c r="M1783" s="186">
        <v>62.601700000000001</v>
      </c>
      <c r="N1783" s="186">
        <v>111.65905000000001</v>
      </c>
      <c r="O1783" s="186">
        <v>13.1371</v>
      </c>
      <c r="P1783" s="186">
        <v>17.691749999999999</v>
      </c>
      <c r="Q1783" s="186">
        <v>20.656300000000002</v>
      </c>
      <c r="R1783" s="186">
        <v>29.190100000000001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44347</v>
      </c>
      <c r="E1786" s="184">
        <v>11.05</v>
      </c>
      <c r="F1786" s="184">
        <v>0.72929999999999995</v>
      </c>
      <c r="G1786" s="184">
        <v>0.72929999999999995</v>
      </c>
      <c r="H1786" s="184">
        <v>2.6951999999999998</v>
      </c>
      <c r="I1786" s="184">
        <v>5.8429000000000002</v>
      </c>
      <c r="J1786" s="184">
        <v>5.7416</v>
      </c>
      <c r="K1786" s="184">
        <v>6.25</v>
      </c>
      <c r="L1786" s="184"/>
      <c r="M1786" s="184"/>
      <c r="N1786" s="184"/>
      <c r="O1786" s="184"/>
      <c r="P1786" s="184"/>
      <c r="Q1786" s="184">
        <v>10.5</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44347</v>
      </c>
      <c r="E1787" s="184">
        <v>10.96</v>
      </c>
      <c r="F1787" s="184">
        <v>0.73529999999999995</v>
      </c>
      <c r="G1787" s="184">
        <v>0.73529999999999995</v>
      </c>
      <c r="H1787" s="184">
        <v>2.7179000000000002</v>
      </c>
      <c r="I1787" s="184">
        <v>5.7915000000000001</v>
      </c>
      <c r="J1787" s="184">
        <v>5.5876999999999999</v>
      </c>
      <c r="K1787" s="184">
        <v>5.7915000000000001</v>
      </c>
      <c r="L1787" s="184"/>
      <c r="M1787" s="184"/>
      <c r="N1787" s="184"/>
      <c r="O1787" s="184"/>
      <c r="P1787" s="184"/>
      <c r="Q1787" s="184">
        <v>9.6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44347</v>
      </c>
      <c r="E1788" s="184">
        <v>14.56</v>
      </c>
      <c r="F1788" s="184">
        <v>0.4138</v>
      </c>
      <c r="G1788" s="184">
        <v>0.4138</v>
      </c>
      <c r="H1788" s="184">
        <v>1.3222</v>
      </c>
      <c r="I1788" s="184">
        <v>3.0432000000000001</v>
      </c>
      <c r="J1788" s="184">
        <v>2.8249</v>
      </c>
      <c r="K1788" s="184">
        <v>5.5072000000000001</v>
      </c>
      <c r="L1788" s="184">
        <v>14.465400000000001</v>
      </c>
      <c r="M1788" s="184">
        <v>33.578000000000003</v>
      </c>
      <c r="N1788" s="184">
        <v>52.780700000000003</v>
      </c>
      <c r="O1788" s="184"/>
      <c r="P1788" s="184"/>
      <c r="Q1788" s="184">
        <v>33.549199999999999</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44347</v>
      </c>
      <c r="E1789" s="184">
        <v>14.26</v>
      </c>
      <c r="F1789" s="184">
        <v>0.42249999999999999</v>
      </c>
      <c r="G1789" s="184">
        <v>0.42249999999999999</v>
      </c>
      <c r="H1789" s="184">
        <v>1.2784</v>
      </c>
      <c r="I1789" s="184">
        <v>3.0347</v>
      </c>
      <c r="J1789" s="184">
        <v>2.7378</v>
      </c>
      <c r="K1789" s="184">
        <v>5.0846999999999998</v>
      </c>
      <c r="L1789" s="184">
        <v>13.535</v>
      </c>
      <c r="M1789" s="184">
        <v>32.036999999999999</v>
      </c>
      <c r="N1789" s="184">
        <v>50.421900000000001</v>
      </c>
      <c r="O1789" s="184"/>
      <c r="P1789" s="184"/>
      <c r="Q1789" s="184">
        <v>31.4252</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44347</v>
      </c>
      <c r="E1790" s="184">
        <v>12.39</v>
      </c>
      <c r="F1790" s="184">
        <v>0.16170000000000001</v>
      </c>
      <c r="G1790" s="184">
        <v>0.16170000000000001</v>
      </c>
      <c r="H1790" s="184">
        <v>1.8077000000000001</v>
      </c>
      <c r="I1790" s="184">
        <v>3.4224000000000001</v>
      </c>
      <c r="J1790" s="184">
        <v>5.7167000000000003</v>
      </c>
      <c r="K1790" s="184">
        <v>8.5890000000000004</v>
      </c>
      <c r="L1790" s="184">
        <v>15.5784</v>
      </c>
      <c r="M1790" s="184"/>
      <c r="N1790" s="184"/>
      <c r="O1790" s="184"/>
      <c r="P1790" s="184"/>
      <c r="Q1790" s="184">
        <v>23.9</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44347</v>
      </c>
      <c r="E1791" s="184">
        <v>12.53</v>
      </c>
      <c r="F1791" s="184">
        <v>0.24</v>
      </c>
      <c r="G1791" s="184">
        <v>0.24</v>
      </c>
      <c r="H1791" s="184">
        <v>1.8698999999999999</v>
      </c>
      <c r="I1791" s="184">
        <v>3.5537000000000001</v>
      </c>
      <c r="J1791" s="184">
        <v>5.9172000000000002</v>
      </c>
      <c r="K1791" s="184">
        <v>9.0512999999999995</v>
      </c>
      <c r="L1791" s="184">
        <v>16.5581</v>
      </c>
      <c r="M1791" s="184"/>
      <c r="N1791" s="184"/>
      <c r="O1791" s="184"/>
      <c r="P1791" s="184"/>
      <c r="Q1791" s="184">
        <v>25.3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44347</v>
      </c>
      <c r="E1792" s="184">
        <v>10.72</v>
      </c>
      <c r="F1792" s="184">
        <v>0.6573</v>
      </c>
      <c r="G1792" s="184">
        <v>0.6573</v>
      </c>
      <c r="H1792" s="184">
        <v>2.1926000000000001</v>
      </c>
      <c r="I1792" s="184">
        <v>5.7199</v>
      </c>
      <c r="J1792" s="184">
        <v>5.9288999999999996</v>
      </c>
      <c r="K1792" s="184"/>
      <c r="L1792" s="184"/>
      <c r="M1792" s="184"/>
      <c r="N1792" s="184"/>
      <c r="O1792" s="184"/>
      <c r="P1792" s="184"/>
      <c r="Q1792" s="184">
        <v>7.2</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44347</v>
      </c>
      <c r="E1793" s="184">
        <v>10.68</v>
      </c>
      <c r="F1793" s="184">
        <v>0.65980000000000005</v>
      </c>
      <c r="G1793" s="184">
        <v>0.65980000000000005</v>
      </c>
      <c r="H1793" s="184">
        <v>2.1032999999999999</v>
      </c>
      <c r="I1793" s="184">
        <v>5.6379999999999999</v>
      </c>
      <c r="J1793" s="184">
        <v>5.7426000000000004</v>
      </c>
      <c r="K1793" s="184"/>
      <c r="L1793" s="184"/>
      <c r="M1793" s="184"/>
      <c r="N1793" s="184"/>
      <c r="O1793" s="184"/>
      <c r="P1793" s="184"/>
      <c r="Q1793" s="184">
        <v>6.8</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44347</v>
      </c>
      <c r="E1794" s="184">
        <v>11.238</v>
      </c>
      <c r="F1794" s="184">
        <v>0.88880000000000003</v>
      </c>
      <c r="G1794" s="184">
        <v>0.88880000000000003</v>
      </c>
      <c r="H1794" s="184">
        <v>1.8488</v>
      </c>
      <c r="I1794" s="184">
        <v>3.6238000000000001</v>
      </c>
      <c r="J1794" s="184">
        <v>6.0488999999999997</v>
      </c>
      <c r="K1794" s="184">
        <v>8.9481000000000002</v>
      </c>
      <c r="L1794" s="184"/>
      <c r="M1794" s="184"/>
      <c r="N1794" s="184"/>
      <c r="O1794" s="184"/>
      <c r="P1794" s="184"/>
      <c r="Q1794" s="184">
        <v>12.38</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44347</v>
      </c>
      <c r="E1795" s="184">
        <v>11.143000000000001</v>
      </c>
      <c r="F1795" s="184">
        <v>0.87809999999999999</v>
      </c>
      <c r="G1795" s="184">
        <v>0.87809999999999999</v>
      </c>
      <c r="H1795" s="184">
        <v>1.8183</v>
      </c>
      <c r="I1795" s="184">
        <v>3.5594999999999999</v>
      </c>
      <c r="J1795" s="184">
        <v>5.8918999999999997</v>
      </c>
      <c r="K1795" s="184">
        <v>8.4476999999999993</v>
      </c>
      <c r="L1795" s="184"/>
      <c r="M1795" s="184"/>
      <c r="N1795" s="184"/>
      <c r="O1795" s="184"/>
      <c r="P1795" s="184"/>
      <c r="Q1795" s="184">
        <v>11.43</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44347</v>
      </c>
      <c r="E1796" s="184">
        <v>26.509</v>
      </c>
      <c r="F1796" s="184">
        <v>0.92520000000000002</v>
      </c>
      <c r="G1796" s="184">
        <v>0.92520000000000002</v>
      </c>
      <c r="H1796" s="184">
        <v>2.5573000000000001</v>
      </c>
      <c r="I1796" s="184">
        <v>4.5266000000000002</v>
      </c>
      <c r="J1796" s="184">
        <v>6.4532999999999996</v>
      </c>
      <c r="K1796" s="184">
        <v>8.1867999999999999</v>
      </c>
      <c r="L1796" s="184">
        <v>18.597899999999999</v>
      </c>
      <c r="M1796" s="184"/>
      <c r="N1796" s="184"/>
      <c r="O1796" s="184"/>
      <c r="P1796" s="184"/>
      <c r="Q1796" s="184">
        <v>18.847799999999999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44347</v>
      </c>
      <c r="E1797" s="184">
        <v>15.1713</v>
      </c>
      <c r="F1797" s="184">
        <v>0.95489999999999997</v>
      </c>
      <c r="G1797" s="184">
        <v>0.95489999999999997</v>
      </c>
      <c r="H1797" s="184">
        <v>1.4511000000000001</v>
      </c>
      <c r="I1797" s="184">
        <v>2.2572999999999999</v>
      </c>
      <c r="J1797" s="184">
        <v>6.8010000000000002</v>
      </c>
      <c r="K1797" s="184">
        <v>18.849799999999998</v>
      </c>
      <c r="L1797" s="184">
        <v>43.174100000000003</v>
      </c>
      <c r="M1797" s="184"/>
      <c r="N1797" s="184"/>
      <c r="O1797" s="184"/>
      <c r="P1797" s="184"/>
      <c r="Q1797" s="184">
        <v>51.713000000000001</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44347</v>
      </c>
      <c r="E1798" s="184">
        <v>15.0601</v>
      </c>
      <c r="F1798" s="184">
        <v>0.94240000000000002</v>
      </c>
      <c r="G1798" s="184">
        <v>0.94240000000000002</v>
      </c>
      <c r="H1798" s="184">
        <v>1.4271</v>
      </c>
      <c r="I1798" s="184">
        <v>2.2098</v>
      </c>
      <c r="J1798" s="184">
        <v>6.6950000000000003</v>
      </c>
      <c r="K1798" s="184">
        <v>18.478999999999999</v>
      </c>
      <c r="L1798" s="184">
        <v>42.228000000000002</v>
      </c>
      <c r="M1798" s="184"/>
      <c r="N1798" s="184"/>
      <c r="O1798" s="184"/>
      <c r="P1798" s="184"/>
      <c r="Q1798" s="184">
        <v>50.600999999999999</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44347</v>
      </c>
      <c r="E1799" s="184">
        <v>15.2</v>
      </c>
      <c r="F1799" s="184">
        <v>0.59560000000000002</v>
      </c>
      <c r="G1799" s="184">
        <v>0.59560000000000002</v>
      </c>
      <c r="H1799" s="184">
        <v>1.8767</v>
      </c>
      <c r="I1799" s="184">
        <v>3.2608999999999999</v>
      </c>
      <c r="J1799" s="184">
        <v>4.5392000000000001</v>
      </c>
      <c r="K1799" s="184">
        <v>6.8166000000000002</v>
      </c>
      <c r="L1799" s="184">
        <v>20.922799999999999</v>
      </c>
      <c r="M1799" s="184">
        <v>40.871200000000002</v>
      </c>
      <c r="N1799" s="184">
        <v>68.327799999999996</v>
      </c>
      <c r="O1799" s="184"/>
      <c r="P1799" s="184"/>
      <c r="Q1799" s="184">
        <v>24.8338</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44347</v>
      </c>
      <c r="E1800" s="184">
        <v>15.02</v>
      </c>
      <c r="F1800" s="184">
        <v>0.6028</v>
      </c>
      <c r="G1800" s="184">
        <v>0.6028</v>
      </c>
      <c r="H1800" s="184">
        <v>1.8996</v>
      </c>
      <c r="I1800" s="184">
        <v>3.2302</v>
      </c>
      <c r="J1800" s="184">
        <v>4.4505999999999997</v>
      </c>
      <c r="K1800" s="184">
        <v>6.6003999999999996</v>
      </c>
      <c r="L1800" s="184">
        <v>20.449100000000001</v>
      </c>
      <c r="M1800" s="184">
        <v>40.111899999999999</v>
      </c>
      <c r="N1800" s="184">
        <v>67.0745</v>
      </c>
      <c r="O1800" s="184"/>
      <c r="P1800" s="184"/>
      <c r="Q1800" s="184">
        <v>24.048500000000001</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44347</v>
      </c>
      <c r="E1801" s="184">
        <v>152.14070000000001</v>
      </c>
      <c r="F1801" s="184">
        <v>0.72660000000000002</v>
      </c>
      <c r="G1801" s="184">
        <v>0.72660000000000002</v>
      </c>
      <c r="H1801" s="184">
        <v>2.1421999999999999</v>
      </c>
      <c r="I1801" s="184">
        <v>4.2897999999999996</v>
      </c>
      <c r="J1801" s="184">
        <v>5.6071</v>
      </c>
      <c r="K1801" s="184">
        <v>6.3631000000000002</v>
      </c>
      <c r="L1801" s="184">
        <v>19.751799999999999</v>
      </c>
      <c r="M1801" s="184">
        <v>36.335099999999997</v>
      </c>
      <c r="N1801" s="184">
        <v>61.771299999999997</v>
      </c>
      <c r="O1801" s="184">
        <v>14.1823</v>
      </c>
      <c r="P1801" s="184">
        <v>14.2582</v>
      </c>
      <c r="Q1801" s="184">
        <v>14.6252</v>
      </c>
      <c r="R1801" s="184">
        <v>15.4496</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44347</v>
      </c>
      <c r="E1802" s="184">
        <v>629.49810946055004</v>
      </c>
      <c r="F1802" s="184">
        <v>0.71970000000000001</v>
      </c>
      <c r="G1802" s="184">
        <v>0.71970000000000001</v>
      </c>
      <c r="H1802" s="184">
        <v>2.1259000000000001</v>
      </c>
      <c r="I1802" s="184">
        <v>4.2565</v>
      </c>
      <c r="J1802" s="184">
        <v>5.5326000000000004</v>
      </c>
      <c r="K1802" s="184">
        <v>6.1376999999999997</v>
      </c>
      <c r="L1802" s="184">
        <v>19.255199999999999</v>
      </c>
      <c r="M1802" s="184">
        <v>35.526000000000003</v>
      </c>
      <c r="N1802" s="184">
        <v>60.5002</v>
      </c>
      <c r="O1802" s="184">
        <v>13.242800000000001</v>
      </c>
      <c r="P1802" s="184">
        <v>13.3065</v>
      </c>
      <c r="Q1802" s="184">
        <v>14.581200000000001</v>
      </c>
      <c r="R1802" s="184">
        <v>14.5467</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0.66198823529411754</v>
      </c>
      <c r="G1803" s="186">
        <v>0.66198823529411754</v>
      </c>
      <c r="H1803" s="186">
        <v>1.9490705882352941</v>
      </c>
      <c r="I1803" s="186">
        <v>3.9565117647058825</v>
      </c>
      <c r="J1803" s="186">
        <v>5.4245294117647056</v>
      </c>
      <c r="K1803" s="186">
        <v>8.6068600000000011</v>
      </c>
      <c r="L1803" s="186">
        <v>22.228709090909092</v>
      </c>
      <c r="M1803" s="186">
        <v>36.409866666666666</v>
      </c>
      <c r="N1803" s="186">
        <v>60.146066666666663</v>
      </c>
      <c r="O1803" s="186">
        <v>13.71255</v>
      </c>
      <c r="P1803" s="186">
        <v>13.782350000000001</v>
      </c>
      <c r="Q1803" s="186">
        <v>21.84322941176471</v>
      </c>
      <c r="R1803" s="186">
        <v>14.998149999999999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0.71970000000000001</v>
      </c>
      <c r="G1804" s="186">
        <v>0.71970000000000001</v>
      </c>
      <c r="H1804" s="186">
        <v>1.8767</v>
      </c>
      <c r="I1804" s="186">
        <v>3.5594999999999999</v>
      </c>
      <c r="J1804" s="186">
        <v>5.7416</v>
      </c>
      <c r="K1804" s="186">
        <v>6.8166000000000002</v>
      </c>
      <c r="L1804" s="186">
        <v>19.255199999999999</v>
      </c>
      <c r="M1804" s="186">
        <v>35.930549999999997</v>
      </c>
      <c r="N1804" s="186">
        <v>61.135750000000002</v>
      </c>
      <c r="O1804" s="186">
        <v>13.71255</v>
      </c>
      <c r="P1804" s="186">
        <v>13.782350000000001</v>
      </c>
      <c r="Q1804" s="186">
        <v>18.847799999999999</v>
      </c>
      <c r="R1804" s="186">
        <v>14.998149999999999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44347</v>
      </c>
      <c r="E1807" s="184">
        <v>246.07910000000001</v>
      </c>
      <c r="F1807" s="184">
        <v>2.9178000000000002</v>
      </c>
      <c r="G1807" s="184">
        <v>2.9178000000000002</v>
      </c>
      <c r="H1807" s="184">
        <v>4.5617999999999999</v>
      </c>
      <c r="I1807" s="184">
        <v>4.6775000000000002</v>
      </c>
      <c r="J1807" s="184">
        <v>3.8306</v>
      </c>
      <c r="K1807" s="184">
        <v>4.8449999999999998</v>
      </c>
      <c r="L1807" s="184">
        <v>3.7995999999999999</v>
      </c>
      <c r="M1807" s="184">
        <v>4.5800999999999998</v>
      </c>
      <c r="N1807" s="184">
        <v>5.6839000000000004</v>
      </c>
      <c r="O1807" s="184">
        <v>7.6940999999999997</v>
      </c>
      <c r="P1807" s="184">
        <v>7.6414999999999997</v>
      </c>
      <c r="Q1807" s="184">
        <v>7.8285999999999998</v>
      </c>
      <c r="R1807" s="184">
        <v>6.9368999999999996</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44347</v>
      </c>
      <c r="E1808" s="184">
        <v>430.1277</v>
      </c>
      <c r="F1808" s="184">
        <v>2.7216999999999998</v>
      </c>
      <c r="G1808" s="184">
        <v>2.7216999999999998</v>
      </c>
      <c r="H1808" s="184">
        <v>4.2912999999999997</v>
      </c>
      <c r="I1808" s="184">
        <v>4.6306000000000003</v>
      </c>
      <c r="J1808" s="184">
        <v>4.0247999999999999</v>
      </c>
      <c r="K1808" s="184">
        <v>4.9328000000000003</v>
      </c>
      <c r="L1808" s="184">
        <v>3.9449000000000001</v>
      </c>
      <c r="M1808" s="184">
        <v>4.6445999999999996</v>
      </c>
      <c r="N1808" s="184">
        <v>5.6524000000000001</v>
      </c>
      <c r="O1808" s="184">
        <v>7.4790000000000001</v>
      </c>
      <c r="P1808" s="184">
        <v>7.5757000000000003</v>
      </c>
      <c r="Q1808" s="184">
        <v>8.3415999999999997</v>
      </c>
      <c r="R1808" s="184">
        <v>6.79</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44347</v>
      </c>
      <c r="E1809" s="184">
        <v>425.84390000000002</v>
      </c>
      <c r="F1809" s="184">
        <v>2.5489999999999999</v>
      </c>
      <c r="G1809" s="184">
        <v>2.5489999999999999</v>
      </c>
      <c r="H1809" s="184">
        <v>4.1199000000000003</v>
      </c>
      <c r="I1809" s="184">
        <v>4.4591000000000003</v>
      </c>
      <c r="J1809" s="184">
        <v>3.8515999999999999</v>
      </c>
      <c r="K1809" s="184">
        <v>4.7606999999999999</v>
      </c>
      <c r="L1809" s="184">
        <v>3.7808000000000002</v>
      </c>
      <c r="M1809" s="184">
        <v>4.4870999999999999</v>
      </c>
      <c r="N1809" s="184">
        <v>5.4947999999999997</v>
      </c>
      <c r="O1809" s="184">
        <v>7.3384999999999998</v>
      </c>
      <c r="P1809" s="184">
        <v>7.4352999999999998</v>
      </c>
      <c r="Q1809" s="184">
        <v>7.6665000000000001</v>
      </c>
      <c r="R1809" s="184">
        <v>6.6449999999999996</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44347</v>
      </c>
      <c r="E1810" s="184">
        <v>12.0525</v>
      </c>
      <c r="F1810" s="184">
        <v>1.3125</v>
      </c>
      <c r="G1810" s="184">
        <v>1.3125</v>
      </c>
      <c r="H1810" s="184">
        <v>3.9399000000000002</v>
      </c>
      <c r="I1810" s="184">
        <v>3.9428999999999998</v>
      </c>
      <c r="J1810" s="184">
        <v>4.0976999999999997</v>
      </c>
      <c r="K1810" s="184">
        <v>4.5205000000000002</v>
      </c>
      <c r="L1810" s="184">
        <v>4.1227999999999998</v>
      </c>
      <c r="M1810" s="184">
        <v>4.6180000000000003</v>
      </c>
      <c r="N1810" s="184">
        <v>5.0663</v>
      </c>
      <c r="O1810" s="184"/>
      <c r="P1810" s="184"/>
      <c r="Q1810" s="184">
        <v>7.0956000000000001</v>
      </c>
      <c r="R1810" s="184">
        <v>6.3658999999999999</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44347</v>
      </c>
      <c r="E1811" s="184">
        <v>11.7639</v>
      </c>
      <c r="F1811" s="184">
        <v>0.41370000000000001</v>
      </c>
      <c r="G1811" s="184">
        <v>0.41370000000000001</v>
      </c>
      <c r="H1811" s="184">
        <v>3.0602</v>
      </c>
      <c r="I1811" s="184">
        <v>3.0619999999999998</v>
      </c>
      <c r="J1811" s="184">
        <v>3.2014999999999998</v>
      </c>
      <c r="K1811" s="184">
        <v>3.6214</v>
      </c>
      <c r="L1811" s="184">
        <v>3.2164000000000001</v>
      </c>
      <c r="M1811" s="184">
        <v>3.7014</v>
      </c>
      <c r="N1811" s="184">
        <v>4.1306000000000003</v>
      </c>
      <c r="O1811" s="184"/>
      <c r="P1811" s="184"/>
      <c r="Q1811" s="184">
        <v>6.1467000000000001</v>
      </c>
      <c r="R1811" s="184">
        <v>5.4107000000000003</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44347</v>
      </c>
      <c r="E1812" s="184">
        <v>1203.2844</v>
      </c>
      <c r="F1812" s="184">
        <v>1.6119000000000001</v>
      </c>
      <c r="G1812" s="184">
        <v>1.6119000000000001</v>
      </c>
      <c r="H1812" s="184">
        <v>1.9291</v>
      </c>
      <c r="I1812" s="184">
        <v>2.9861</v>
      </c>
      <c r="J1812" s="184">
        <v>3.1576</v>
      </c>
      <c r="K1812" s="184">
        <v>4.2378</v>
      </c>
      <c r="L1812" s="184">
        <v>3.4910999999999999</v>
      </c>
      <c r="M1812" s="184">
        <v>3.7639</v>
      </c>
      <c r="N1812" s="184">
        <v>3.8203</v>
      </c>
      <c r="O1812" s="184"/>
      <c r="P1812" s="184"/>
      <c r="Q1812" s="184">
        <v>6.3627000000000002</v>
      </c>
      <c r="R1812" s="184">
        <v>5.3803000000000001</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44347</v>
      </c>
      <c r="E1813" s="184">
        <v>1210.0500999999999</v>
      </c>
      <c r="F1813" s="184">
        <v>1.8021</v>
      </c>
      <c r="G1813" s="184">
        <v>1.8021</v>
      </c>
      <c r="H1813" s="184">
        <v>2.1187999999999998</v>
      </c>
      <c r="I1813" s="184">
        <v>3.1762999999999999</v>
      </c>
      <c r="J1813" s="184">
        <v>3.3456000000000001</v>
      </c>
      <c r="K1813" s="184">
        <v>4.4291</v>
      </c>
      <c r="L1813" s="184">
        <v>3.6846999999999999</v>
      </c>
      <c r="M1813" s="184">
        <v>3.9575</v>
      </c>
      <c r="N1813" s="184">
        <v>4.0137</v>
      </c>
      <c r="O1813" s="184"/>
      <c r="P1813" s="184"/>
      <c r="Q1813" s="184">
        <v>6.5617000000000001</v>
      </c>
      <c r="R1813" s="184">
        <v>5.5731000000000002</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44347</v>
      </c>
      <c r="E1814" s="184">
        <v>2584.0023999999999</v>
      </c>
      <c r="F1814" s="184">
        <v>3.0941999999999998</v>
      </c>
      <c r="G1814" s="184">
        <v>3.0941999999999998</v>
      </c>
      <c r="H1814" s="184">
        <v>2.6715</v>
      </c>
      <c r="I1814" s="184">
        <v>3.0520999999999998</v>
      </c>
      <c r="J1814" s="184">
        <v>2.8816999999999999</v>
      </c>
      <c r="K1814" s="184">
        <v>3.5939999999999999</v>
      </c>
      <c r="L1814" s="184">
        <v>3.1711</v>
      </c>
      <c r="M1814" s="184">
        <v>3.5510000000000002</v>
      </c>
      <c r="N1814" s="184">
        <v>3.8338000000000001</v>
      </c>
      <c r="O1814" s="184">
        <v>6.3437000000000001</v>
      </c>
      <c r="P1814" s="184">
        <v>7.1219000000000001</v>
      </c>
      <c r="Q1814" s="184">
        <v>8.0291999999999994</v>
      </c>
      <c r="R1814" s="184">
        <v>5.4184999999999999</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44347</v>
      </c>
      <c r="E1815" s="184">
        <v>2534.5363000000002</v>
      </c>
      <c r="F1815" s="184">
        <v>2.8828</v>
      </c>
      <c r="G1815" s="184">
        <v>2.8828</v>
      </c>
      <c r="H1815" s="184">
        <v>2.4607000000000001</v>
      </c>
      <c r="I1815" s="184">
        <v>2.8410000000000002</v>
      </c>
      <c r="J1815" s="184">
        <v>2.6682000000000001</v>
      </c>
      <c r="K1815" s="184">
        <v>3.3578000000000001</v>
      </c>
      <c r="L1815" s="184">
        <v>2.93</v>
      </c>
      <c r="M1815" s="184">
        <v>3.3075000000000001</v>
      </c>
      <c r="N1815" s="184">
        <v>3.5874999999999999</v>
      </c>
      <c r="O1815" s="184">
        <v>6.1012000000000004</v>
      </c>
      <c r="P1815" s="184">
        <v>6.9063999999999997</v>
      </c>
      <c r="Q1815" s="184">
        <v>7.4863</v>
      </c>
      <c r="R1815" s="184">
        <v>5.1687000000000003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44347</v>
      </c>
      <c r="E1816" s="184">
        <v>3182.5187000000001</v>
      </c>
      <c r="F1816" s="184">
        <v>2.8858999999999999</v>
      </c>
      <c r="G1816" s="184">
        <v>2.8858999999999999</v>
      </c>
      <c r="H1816" s="184">
        <v>2.6522999999999999</v>
      </c>
      <c r="I1816" s="184">
        <v>3.0411999999999999</v>
      </c>
      <c r="J1816" s="184">
        <v>2.8195000000000001</v>
      </c>
      <c r="K1816" s="184">
        <v>3.3570000000000002</v>
      </c>
      <c r="L1816" s="184">
        <v>3.0686</v>
      </c>
      <c r="M1816" s="184">
        <v>3.3071000000000002</v>
      </c>
      <c r="N1816" s="184">
        <v>3.7191999999999998</v>
      </c>
      <c r="O1816" s="184">
        <v>5.8421000000000003</v>
      </c>
      <c r="P1816" s="184">
        <v>6.2306999999999997</v>
      </c>
      <c r="Q1816" s="184">
        <v>7.3926999999999996</v>
      </c>
      <c r="R1816" s="184">
        <v>5.2356999999999996</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44347</v>
      </c>
      <c r="E1817" s="184">
        <v>3059.7492000000002</v>
      </c>
      <c r="F1817" s="184">
        <v>2.3767</v>
      </c>
      <c r="G1817" s="184">
        <v>2.3767</v>
      </c>
      <c r="H1817" s="184">
        <v>2.1398999999999999</v>
      </c>
      <c r="I1817" s="184">
        <v>2.5276999999999998</v>
      </c>
      <c r="J1817" s="184">
        <v>2.2850000000000001</v>
      </c>
      <c r="K1817" s="184">
        <v>2.8168000000000002</v>
      </c>
      <c r="L1817" s="184">
        <v>2.4962</v>
      </c>
      <c r="M1817" s="184">
        <v>2.7204999999999999</v>
      </c>
      <c r="N1817" s="184">
        <v>3.1240000000000001</v>
      </c>
      <c r="O1817" s="184">
        <v>5.2725</v>
      </c>
      <c r="P1817" s="184">
        <v>5.5917000000000003</v>
      </c>
      <c r="Q1817" s="184">
        <v>7.2503000000000002</v>
      </c>
      <c r="R1817" s="184">
        <v>4.6318000000000001</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44347</v>
      </c>
      <c r="E1818" s="184">
        <v>2871.4566</v>
      </c>
      <c r="F1818" s="184">
        <v>2.9369999999999998</v>
      </c>
      <c r="G1818" s="184">
        <v>2.9369999999999998</v>
      </c>
      <c r="H1818" s="184">
        <v>3.1286999999999998</v>
      </c>
      <c r="I1818" s="184">
        <v>3.4329000000000001</v>
      </c>
      <c r="J1818" s="184">
        <v>3.2549000000000001</v>
      </c>
      <c r="K1818" s="184">
        <v>3.9138000000000002</v>
      </c>
      <c r="L1818" s="184">
        <v>3.5365000000000002</v>
      </c>
      <c r="M1818" s="184">
        <v>3.8206000000000002</v>
      </c>
      <c r="N1818" s="184">
        <v>3.9914000000000001</v>
      </c>
      <c r="O1818" s="184">
        <v>5.9668000000000001</v>
      </c>
      <c r="P1818" s="184">
        <v>6.4911000000000003</v>
      </c>
      <c r="Q1818" s="184">
        <v>7.5259</v>
      </c>
      <c r="R1818" s="184">
        <v>5.7237</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44347</v>
      </c>
      <c r="E1819" s="184">
        <v>2719.3065000000001</v>
      </c>
      <c r="F1819" s="184">
        <v>2.2374999999999998</v>
      </c>
      <c r="G1819" s="184">
        <v>2.2374999999999998</v>
      </c>
      <c r="H1819" s="184">
        <v>2.4293</v>
      </c>
      <c r="I1819" s="184">
        <v>2.7323</v>
      </c>
      <c r="J1819" s="184">
        <v>2.5529000000000002</v>
      </c>
      <c r="K1819" s="184">
        <v>3.2107999999999999</v>
      </c>
      <c r="L1819" s="184">
        <v>2.8170000000000002</v>
      </c>
      <c r="M1819" s="184">
        <v>3.0958000000000001</v>
      </c>
      <c r="N1819" s="184">
        <v>3.2642000000000002</v>
      </c>
      <c r="O1819" s="184">
        <v>5.1988000000000003</v>
      </c>
      <c r="P1819" s="184">
        <v>5.7103999999999999</v>
      </c>
      <c r="Q1819" s="184">
        <v>6.9715999999999996</v>
      </c>
      <c r="R1819" s="184">
        <v>4.9737999999999998</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44347</v>
      </c>
      <c r="E1822" s="184">
        <v>29.954000000000001</v>
      </c>
      <c r="F1822" s="184">
        <v>-31.155100000000001</v>
      </c>
      <c r="G1822" s="184">
        <v>-31.155100000000001</v>
      </c>
      <c r="H1822" s="184">
        <v>12.301299999999999</v>
      </c>
      <c r="I1822" s="184">
        <v>3.1459000000000001</v>
      </c>
      <c r="J1822" s="184">
        <v>-4.4836</v>
      </c>
      <c r="K1822" s="184">
        <v>5.9558</v>
      </c>
      <c r="L1822" s="184">
        <v>6.1284000000000001</v>
      </c>
      <c r="M1822" s="184">
        <v>6.7880000000000003</v>
      </c>
      <c r="N1822" s="184">
        <v>7.7398999999999996</v>
      </c>
      <c r="O1822" s="184">
        <v>7.2134</v>
      </c>
      <c r="P1822" s="184">
        <v>7.7324999999999999</v>
      </c>
      <c r="Q1822" s="184">
        <v>8.4917999999999996</v>
      </c>
      <c r="R1822" s="184">
        <v>5.9579000000000004</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44347</v>
      </c>
      <c r="E1823" s="184">
        <v>30.139900000000001</v>
      </c>
      <c r="F1823" s="184">
        <v>-31.164300000000001</v>
      </c>
      <c r="G1823" s="184">
        <v>-31.164300000000001</v>
      </c>
      <c r="H1823" s="184">
        <v>12.2948</v>
      </c>
      <c r="I1823" s="184">
        <v>3.1438000000000001</v>
      </c>
      <c r="J1823" s="184">
        <v>-4.4870000000000001</v>
      </c>
      <c r="K1823" s="184">
        <v>5.9583000000000004</v>
      </c>
      <c r="L1823" s="184">
        <v>6.1750999999999996</v>
      </c>
      <c r="M1823" s="184">
        <v>6.8507999999999996</v>
      </c>
      <c r="N1823" s="184">
        <v>7.8127000000000004</v>
      </c>
      <c r="O1823" s="184">
        <v>7.3000999999999996</v>
      </c>
      <c r="P1823" s="184">
        <v>7.8162000000000003</v>
      </c>
      <c r="Q1823" s="184">
        <v>8.6813000000000002</v>
      </c>
      <c r="R1823" s="184">
        <v>6.0465999999999998</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44347</v>
      </c>
      <c r="E1824" s="184">
        <v>12.0219</v>
      </c>
      <c r="F1824" s="184">
        <v>3.6444000000000001</v>
      </c>
      <c r="G1824" s="184">
        <v>3.6444000000000001</v>
      </c>
      <c r="H1824" s="184">
        <v>3.2549999999999999</v>
      </c>
      <c r="I1824" s="184">
        <v>3.7353999999999998</v>
      </c>
      <c r="J1824" s="184">
        <v>3.5857000000000001</v>
      </c>
      <c r="K1824" s="184">
        <v>4.4528999999999996</v>
      </c>
      <c r="L1824" s="184">
        <v>3.8618999999999999</v>
      </c>
      <c r="M1824" s="184">
        <v>4.3616999999999999</v>
      </c>
      <c r="N1824" s="184">
        <v>5.0387000000000004</v>
      </c>
      <c r="O1824" s="184"/>
      <c r="P1824" s="184"/>
      <c r="Q1824" s="184">
        <v>7.0991</v>
      </c>
      <c r="R1824" s="184">
        <v>6.3846999999999996</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44347</v>
      </c>
      <c r="E1825" s="184">
        <v>11.9207</v>
      </c>
      <c r="F1825" s="184">
        <v>3.2669000000000001</v>
      </c>
      <c r="G1825" s="184">
        <v>3.2669000000000001</v>
      </c>
      <c r="H1825" s="184">
        <v>2.9761000000000002</v>
      </c>
      <c r="I1825" s="184">
        <v>3.4382000000000001</v>
      </c>
      <c r="J1825" s="184">
        <v>3.2387000000000001</v>
      </c>
      <c r="K1825" s="184">
        <v>4.0749000000000004</v>
      </c>
      <c r="L1825" s="184">
        <v>3.5156999999999998</v>
      </c>
      <c r="M1825" s="184">
        <v>4.0251999999999999</v>
      </c>
      <c r="N1825" s="184">
        <v>4.7024999999999997</v>
      </c>
      <c r="O1825" s="184"/>
      <c r="P1825" s="184"/>
      <c r="Q1825" s="184">
        <v>6.7624000000000004</v>
      </c>
      <c r="R1825" s="184">
        <v>6.0514000000000001</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44347</v>
      </c>
      <c r="E1826" s="184">
        <v>1067.6026999999999</v>
      </c>
      <c r="F1826" s="184">
        <v>3.0766</v>
      </c>
      <c r="G1826" s="184">
        <v>3.0766</v>
      </c>
      <c r="H1826" s="184">
        <v>3.2099000000000002</v>
      </c>
      <c r="I1826" s="184">
        <v>3.4035000000000002</v>
      </c>
      <c r="J1826" s="184">
        <v>3.2928000000000002</v>
      </c>
      <c r="K1826" s="184">
        <v>4.0007999999999999</v>
      </c>
      <c r="L1826" s="184">
        <v>3.5607000000000002</v>
      </c>
      <c r="M1826" s="184">
        <v>3.8496000000000001</v>
      </c>
      <c r="N1826" s="184">
        <v>4.2255000000000003</v>
      </c>
      <c r="O1826" s="184"/>
      <c r="P1826" s="184"/>
      <c r="Q1826" s="184">
        <v>5.0144000000000002</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44347</v>
      </c>
      <c r="E1827" s="184">
        <v>1063.8955000000001</v>
      </c>
      <c r="F1827" s="184">
        <v>2.8172999999999999</v>
      </c>
      <c r="G1827" s="184">
        <v>2.8172999999999999</v>
      </c>
      <c r="H1827" s="184">
        <v>2.9502000000000002</v>
      </c>
      <c r="I1827" s="184">
        <v>3.1442000000000001</v>
      </c>
      <c r="J1827" s="184">
        <v>3.0329999999999999</v>
      </c>
      <c r="K1827" s="184">
        <v>3.7351999999999999</v>
      </c>
      <c r="L1827" s="184">
        <v>3.2898999999999998</v>
      </c>
      <c r="M1827" s="184">
        <v>3.5766</v>
      </c>
      <c r="N1827" s="184">
        <v>3.9519000000000002</v>
      </c>
      <c r="O1827" s="184"/>
      <c r="P1827" s="184"/>
      <c r="Q1827" s="184">
        <v>4.7416</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44347</v>
      </c>
      <c r="E1828" s="184">
        <v>21.724</v>
      </c>
      <c r="F1828" s="184">
        <v>3.8656000000000001</v>
      </c>
      <c r="G1828" s="184">
        <v>3.8656000000000001</v>
      </c>
      <c r="H1828" s="184">
        <v>4.8048999999999999</v>
      </c>
      <c r="I1828" s="184">
        <v>4.6889000000000003</v>
      </c>
      <c r="J1828" s="184">
        <v>4.0845000000000002</v>
      </c>
      <c r="K1828" s="184">
        <v>4.5114000000000001</v>
      </c>
      <c r="L1828" s="184">
        <v>4.0475000000000003</v>
      </c>
      <c r="M1828" s="184">
        <v>4.6449999999999996</v>
      </c>
      <c r="N1828" s="184">
        <v>5.5412999999999997</v>
      </c>
      <c r="O1828" s="184">
        <v>7.1300999999999997</v>
      </c>
      <c r="P1828" s="184">
        <v>7.4001999999999999</v>
      </c>
      <c r="Q1828" s="184">
        <v>7.9965999999999999</v>
      </c>
      <c r="R1828" s="184">
        <v>6.5415999999999999</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44347</v>
      </c>
      <c r="E1829" s="184">
        <v>23.067</v>
      </c>
      <c r="F1829" s="184">
        <v>4.4850000000000003</v>
      </c>
      <c r="G1829" s="184">
        <v>4.4850000000000003</v>
      </c>
      <c r="H1829" s="184">
        <v>5.3855000000000004</v>
      </c>
      <c r="I1829" s="184">
        <v>5.2775999999999996</v>
      </c>
      <c r="J1829" s="184">
        <v>4.6736000000000004</v>
      </c>
      <c r="K1829" s="184">
        <v>5.0993000000000004</v>
      </c>
      <c r="L1829" s="184">
        <v>4.6406999999999998</v>
      </c>
      <c r="M1829" s="184">
        <v>5.2465000000000002</v>
      </c>
      <c r="N1829" s="184">
        <v>6.1722000000000001</v>
      </c>
      <c r="O1829" s="184">
        <v>7.7515999999999998</v>
      </c>
      <c r="P1829" s="184">
        <v>8.1358999999999995</v>
      </c>
      <c r="Q1829" s="184">
        <v>8.7498000000000005</v>
      </c>
      <c r="R1829" s="184">
        <v>7.1673999999999998</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44347</v>
      </c>
      <c r="E1830" s="184">
        <v>2179.1543999999999</v>
      </c>
      <c r="F1830" s="184">
        <v>3.3083999999999998</v>
      </c>
      <c r="G1830" s="184">
        <v>3.3083999999999998</v>
      </c>
      <c r="H1830" s="184">
        <v>2.8931</v>
      </c>
      <c r="I1830" s="184">
        <v>2.6812999999999998</v>
      </c>
      <c r="J1830" s="184">
        <v>3.7120000000000002</v>
      </c>
      <c r="K1830" s="184">
        <v>3.0207000000000002</v>
      </c>
      <c r="L1830" s="184">
        <v>3.4378000000000002</v>
      </c>
      <c r="M1830" s="184">
        <v>3.9897999999999998</v>
      </c>
      <c r="N1830" s="184">
        <v>4.4890999999999996</v>
      </c>
      <c r="O1830" s="184">
        <v>5.8935000000000004</v>
      </c>
      <c r="P1830" s="184">
        <v>6.1162999999999998</v>
      </c>
      <c r="Q1830" s="184">
        <v>7.5164</v>
      </c>
      <c r="R1830" s="184">
        <v>6.0388999999999999</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44347</v>
      </c>
      <c r="E1831" s="184">
        <v>2281.1819999999998</v>
      </c>
      <c r="F1831" s="184">
        <v>3.6295000000000002</v>
      </c>
      <c r="G1831" s="184">
        <v>3.6295000000000002</v>
      </c>
      <c r="H1831" s="184">
        <v>3.2134999999999998</v>
      </c>
      <c r="I1831" s="184">
        <v>3.0017999999999998</v>
      </c>
      <c r="J1831" s="184">
        <v>4.0331999999999999</v>
      </c>
      <c r="K1831" s="184">
        <v>3.3437999999999999</v>
      </c>
      <c r="L1831" s="184">
        <v>3.7635999999999998</v>
      </c>
      <c r="M1831" s="184">
        <v>4.3388</v>
      </c>
      <c r="N1831" s="184">
        <v>4.8608000000000002</v>
      </c>
      <c r="O1831" s="184">
        <v>6.3863000000000003</v>
      </c>
      <c r="P1831" s="184">
        <v>6.7850000000000001</v>
      </c>
      <c r="Q1831" s="184">
        <v>7.6523000000000003</v>
      </c>
      <c r="R1831" s="184">
        <v>6.4630999999999998</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44347</v>
      </c>
      <c r="E1832" s="184">
        <v>12.042299999999999</v>
      </c>
      <c r="F1832" s="184">
        <v>2.4253</v>
      </c>
      <c r="G1832" s="184">
        <v>2.4253</v>
      </c>
      <c r="H1832" s="184">
        <v>3.1627999999999998</v>
      </c>
      <c r="I1832" s="184">
        <v>3.2732000000000001</v>
      </c>
      <c r="J1832" s="184">
        <v>3.1861999999999999</v>
      </c>
      <c r="K1832" s="184">
        <v>3.78</v>
      </c>
      <c r="L1832" s="184">
        <v>3.2965</v>
      </c>
      <c r="M1832" s="184">
        <v>3.5901000000000001</v>
      </c>
      <c r="N1832" s="184">
        <v>3.9339</v>
      </c>
      <c r="O1832" s="184"/>
      <c r="P1832" s="184"/>
      <c r="Q1832" s="184">
        <v>6.6866000000000003</v>
      </c>
      <c r="R1832" s="184">
        <v>5.8265000000000002</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44347</v>
      </c>
      <c r="E1833" s="184">
        <v>11.986700000000001</v>
      </c>
      <c r="F1833" s="184">
        <v>2.335</v>
      </c>
      <c r="G1833" s="184">
        <v>2.335</v>
      </c>
      <c r="H1833" s="184">
        <v>3.0032999999999999</v>
      </c>
      <c r="I1833" s="184">
        <v>3.1358000000000001</v>
      </c>
      <c r="J1833" s="184">
        <v>3.0331999999999999</v>
      </c>
      <c r="K1833" s="184">
        <v>3.6259999999999999</v>
      </c>
      <c r="L1833" s="184">
        <v>3.1352000000000002</v>
      </c>
      <c r="M1833" s="184">
        <v>3.4285999999999999</v>
      </c>
      <c r="N1833" s="184">
        <v>3.7702</v>
      </c>
      <c r="O1833" s="184"/>
      <c r="P1833" s="184"/>
      <c r="Q1833" s="184">
        <v>6.5147000000000004</v>
      </c>
      <c r="R1833" s="184">
        <v>5.6653000000000002</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44347</v>
      </c>
      <c r="E1836" s="184">
        <v>2141.1532000000002</v>
      </c>
      <c r="F1836" s="184">
        <v>2.4956</v>
      </c>
      <c r="G1836" s="184">
        <v>2.4956</v>
      </c>
      <c r="H1836" s="184">
        <v>2.4761000000000002</v>
      </c>
      <c r="I1836" s="184">
        <v>2.7267999999999999</v>
      </c>
      <c r="J1836" s="184">
        <v>2.6316000000000002</v>
      </c>
      <c r="K1836" s="184">
        <v>3.3025000000000002</v>
      </c>
      <c r="L1836" s="184">
        <v>2.9424999999999999</v>
      </c>
      <c r="M1836" s="184">
        <v>3.2010000000000001</v>
      </c>
      <c r="N1836" s="184">
        <v>3.5179999999999998</v>
      </c>
      <c r="O1836" s="184">
        <v>6.1502999999999997</v>
      </c>
      <c r="P1836" s="184">
        <v>6.6986999999999997</v>
      </c>
      <c r="Q1836" s="184">
        <v>7.5766</v>
      </c>
      <c r="R1836" s="184">
        <v>5.2626999999999997</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44347</v>
      </c>
      <c r="E1837" s="184">
        <v>2236.5045</v>
      </c>
      <c r="F1837" s="184">
        <v>3.1440999999999999</v>
      </c>
      <c r="G1837" s="184">
        <v>3.1440999999999999</v>
      </c>
      <c r="H1837" s="184">
        <v>3.1257999999999999</v>
      </c>
      <c r="I1837" s="184">
        <v>3.3769</v>
      </c>
      <c r="J1837" s="184">
        <v>3.2829999999999999</v>
      </c>
      <c r="K1837" s="184">
        <v>3.9584000000000001</v>
      </c>
      <c r="L1837" s="184">
        <v>3.6029</v>
      </c>
      <c r="M1837" s="184">
        <v>3.8677999999999999</v>
      </c>
      <c r="N1837" s="184">
        <v>4.1927000000000003</v>
      </c>
      <c r="O1837" s="184">
        <v>6.7523</v>
      </c>
      <c r="P1837" s="184">
        <v>7.2336</v>
      </c>
      <c r="Q1837" s="184">
        <v>7.9032999999999998</v>
      </c>
      <c r="R1837" s="184">
        <v>5.8951000000000002</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44347</v>
      </c>
      <c r="E1840" s="184">
        <v>33.905700000000003</v>
      </c>
      <c r="F1840" s="184">
        <v>1.6868000000000001</v>
      </c>
      <c r="G1840" s="184">
        <v>1.6868000000000001</v>
      </c>
      <c r="H1840" s="184">
        <v>1.5383</v>
      </c>
      <c r="I1840" s="184">
        <v>2.6015999999999999</v>
      </c>
      <c r="J1840" s="184">
        <v>2.6661000000000001</v>
      </c>
      <c r="K1840" s="184">
        <v>3.4477000000000002</v>
      </c>
      <c r="L1840" s="184">
        <v>3.0358000000000001</v>
      </c>
      <c r="M1840" s="184">
        <v>3.5318000000000001</v>
      </c>
      <c r="N1840" s="184">
        <v>4.1222000000000003</v>
      </c>
      <c r="O1840" s="184">
        <v>6.5103999999999997</v>
      </c>
      <c r="P1840" s="184">
        <v>6.7518000000000002</v>
      </c>
      <c r="Q1840" s="184">
        <v>7.5346000000000002</v>
      </c>
      <c r="R1840" s="184">
        <v>5.6886999999999999</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44347</v>
      </c>
      <c r="E1841" s="184">
        <v>34.888500000000001</v>
      </c>
      <c r="F1841" s="184">
        <v>2.1276000000000002</v>
      </c>
      <c r="G1841" s="184">
        <v>2.1276000000000002</v>
      </c>
      <c r="H1841" s="184">
        <v>1.9884999999999999</v>
      </c>
      <c r="I1841" s="184">
        <v>3.0449999999999999</v>
      </c>
      <c r="J1841" s="184">
        <v>3.1095999999999999</v>
      </c>
      <c r="K1841" s="184">
        <v>3.8917000000000002</v>
      </c>
      <c r="L1841" s="184">
        <v>3.4828999999999999</v>
      </c>
      <c r="M1841" s="184">
        <v>3.9843000000000002</v>
      </c>
      <c r="N1841" s="184">
        <v>4.5815000000000001</v>
      </c>
      <c r="O1841" s="184">
        <v>6.9507000000000003</v>
      </c>
      <c r="P1841" s="184">
        <v>7.1657000000000002</v>
      </c>
      <c r="Q1841" s="184">
        <v>7.9794999999999998</v>
      </c>
      <c r="R1841" s="184">
        <v>6.1509999999999998</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44347</v>
      </c>
      <c r="E1842" s="184">
        <v>34.416499999999999</v>
      </c>
      <c r="F1842" s="184">
        <v>2.4750999999999999</v>
      </c>
      <c r="G1842" s="184">
        <v>2.4750999999999999</v>
      </c>
      <c r="H1842" s="184">
        <v>2.7134</v>
      </c>
      <c r="I1842" s="184">
        <v>2.9956999999999998</v>
      </c>
      <c r="J1842" s="184">
        <v>2.8325999999999998</v>
      </c>
      <c r="K1842" s="184">
        <v>3.5270000000000001</v>
      </c>
      <c r="L1842" s="184">
        <v>3.1823000000000001</v>
      </c>
      <c r="M1842" s="184">
        <v>3.4089</v>
      </c>
      <c r="N1842" s="184">
        <v>3.6855000000000002</v>
      </c>
      <c r="O1842" s="184">
        <v>6.3526999999999996</v>
      </c>
      <c r="P1842" s="184">
        <v>6.6802999999999999</v>
      </c>
      <c r="Q1842" s="184">
        <v>3.8412000000000002</v>
      </c>
      <c r="R1842" s="184">
        <v>5.5133999999999999</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44347</v>
      </c>
      <c r="E1843" s="184">
        <v>35.294600000000003</v>
      </c>
      <c r="F1843" s="184">
        <v>2.6204000000000001</v>
      </c>
      <c r="G1843" s="184">
        <v>2.6204000000000001</v>
      </c>
      <c r="H1843" s="184">
        <v>2.8824000000000001</v>
      </c>
      <c r="I1843" s="184">
        <v>3.1579999999999999</v>
      </c>
      <c r="J1843" s="184">
        <v>2.9933000000000001</v>
      </c>
      <c r="K1843" s="184">
        <v>3.6894999999999998</v>
      </c>
      <c r="L1843" s="184">
        <v>3.3449</v>
      </c>
      <c r="M1843" s="184">
        <v>3.5767000000000002</v>
      </c>
      <c r="N1843" s="184">
        <v>3.8917999999999999</v>
      </c>
      <c r="O1843" s="184">
        <v>6.6470000000000002</v>
      </c>
      <c r="P1843" s="184">
        <v>7.0072000000000001</v>
      </c>
      <c r="Q1843" s="184">
        <v>7.9231999999999996</v>
      </c>
      <c r="R1843" s="184">
        <v>5.7819000000000003</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44347</v>
      </c>
      <c r="E1844" s="184">
        <v>1065.3311000000001</v>
      </c>
      <c r="F1844" s="184">
        <v>3.2934000000000001</v>
      </c>
      <c r="G1844" s="184">
        <v>3.2934000000000001</v>
      </c>
      <c r="H1844" s="184">
        <v>2.9937</v>
      </c>
      <c r="I1844" s="184">
        <v>3.3332999999999999</v>
      </c>
      <c r="J1844" s="184">
        <v>3.1259999999999999</v>
      </c>
      <c r="K1844" s="184">
        <v>3.3494999999999999</v>
      </c>
      <c r="L1844" s="184">
        <v>3.2117</v>
      </c>
      <c r="M1844" s="184">
        <v>3.4773999999999998</v>
      </c>
      <c r="N1844" s="184">
        <v>3.7942999999999998</v>
      </c>
      <c r="O1844" s="184"/>
      <c r="P1844" s="184"/>
      <c r="Q1844" s="184">
        <v>4.2813999999999997</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44347</v>
      </c>
      <c r="E1845" s="184">
        <v>1061.5352</v>
      </c>
      <c r="F1845" s="184">
        <v>3.0941999999999998</v>
      </c>
      <c r="G1845" s="184">
        <v>3.0941999999999998</v>
      </c>
      <c r="H1845" s="184">
        <v>2.7934999999999999</v>
      </c>
      <c r="I1845" s="184">
        <v>3.1337000000000002</v>
      </c>
      <c r="J1845" s="184">
        <v>2.931</v>
      </c>
      <c r="K1845" s="184">
        <v>3.1698</v>
      </c>
      <c r="L1845" s="184">
        <v>3.0198999999999998</v>
      </c>
      <c r="M1845" s="184">
        <v>3.2791999999999999</v>
      </c>
      <c r="N1845" s="184">
        <v>3.5836000000000001</v>
      </c>
      <c r="O1845" s="184"/>
      <c r="P1845" s="184"/>
      <c r="Q1845" s="184">
        <v>4.0350999999999999</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44347</v>
      </c>
      <c r="E1846" s="184">
        <v>1094.4139</v>
      </c>
      <c r="F1846" s="184">
        <v>3.1269</v>
      </c>
      <c r="G1846" s="184">
        <v>3.1269</v>
      </c>
      <c r="H1846" s="184">
        <v>3.3109999999999999</v>
      </c>
      <c r="I1846" s="184">
        <v>3.7071999999999998</v>
      </c>
      <c r="J1846" s="184">
        <v>3.4359999999999999</v>
      </c>
      <c r="K1846" s="184">
        <v>4.0542999999999996</v>
      </c>
      <c r="L1846" s="184">
        <v>3.5371999999999999</v>
      </c>
      <c r="M1846" s="184">
        <v>3.9438</v>
      </c>
      <c r="N1846" s="184">
        <v>4.5313999999999997</v>
      </c>
      <c r="O1846" s="184"/>
      <c r="P1846" s="184"/>
      <c r="Q1846" s="184">
        <v>5.7201000000000004</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44347</v>
      </c>
      <c r="E1847" s="184">
        <v>1086.9550999999999</v>
      </c>
      <c r="F1847" s="184">
        <v>2.7082999999999999</v>
      </c>
      <c r="G1847" s="184">
        <v>2.7082999999999999</v>
      </c>
      <c r="H1847" s="184">
        <v>2.8908999999999998</v>
      </c>
      <c r="I1847" s="184">
        <v>3.2867999999999999</v>
      </c>
      <c r="J1847" s="184">
        <v>3.0148000000000001</v>
      </c>
      <c r="K1847" s="184">
        <v>3.6301000000000001</v>
      </c>
      <c r="L1847" s="184">
        <v>3.1101999999999999</v>
      </c>
      <c r="M1847" s="184">
        <v>3.5121000000000002</v>
      </c>
      <c r="N1847" s="184">
        <v>4.0936000000000003</v>
      </c>
      <c r="O1847" s="184"/>
      <c r="P1847" s="184"/>
      <c r="Q1847" s="184">
        <v>5.2752999999999997</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44347</v>
      </c>
      <c r="E1848" s="184">
        <v>1023.8866</v>
      </c>
      <c r="F1848" s="184">
        <v>3.4054000000000002</v>
      </c>
      <c r="G1848" s="184">
        <v>3.4054000000000002</v>
      </c>
      <c r="H1848" s="184">
        <v>3.1374</v>
      </c>
      <c r="I1848" s="184">
        <v>3.6029</v>
      </c>
      <c r="J1848" s="184">
        <v>3.3144</v>
      </c>
      <c r="K1848" s="184">
        <v>3.8683000000000001</v>
      </c>
      <c r="L1848" s="184">
        <v>3.4209999999999998</v>
      </c>
      <c r="M1848" s="184"/>
      <c r="N1848" s="184"/>
      <c r="O1848" s="184"/>
      <c r="P1848" s="184"/>
      <c r="Q1848" s="184">
        <v>3.6943000000000001</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44347</v>
      </c>
      <c r="E1849" s="184">
        <v>1022.1444</v>
      </c>
      <c r="F1849" s="184">
        <v>3.1741999999999999</v>
      </c>
      <c r="G1849" s="184">
        <v>3.1741999999999999</v>
      </c>
      <c r="H1849" s="184">
        <v>2.9053</v>
      </c>
      <c r="I1849" s="184">
        <v>3.3668999999999998</v>
      </c>
      <c r="J1849" s="184">
        <v>3.0779999999999998</v>
      </c>
      <c r="K1849" s="184">
        <v>3.6579999999999999</v>
      </c>
      <c r="L1849" s="184">
        <v>3.1781000000000001</v>
      </c>
      <c r="M1849" s="184"/>
      <c r="N1849" s="184"/>
      <c r="O1849" s="184"/>
      <c r="P1849" s="184"/>
      <c r="Q1849" s="184">
        <v>3.4249000000000001</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44347</v>
      </c>
      <c r="E1850" s="184">
        <v>14.0235</v>
      </c>
      <c r="F1850" s="184">
        <v>3.2109000000000001</v>
      </c>
      <c r="G1850" s="184">
        <v>3.2109000000000001</v>
      </c>
      <c r="H1850" s="184">
        <v>2.9390999999999998</v>
      </c>
      <c r="I1850" s="184">
        <v>3.1642999999999999</v>
      </c>
      <c r="J1850" s="184">
        <v>3.2160000000000002</v>
      </c>
      <c r="K1850" s="184">
        <v>3.1964999999999999</v>
      </c>
      <c r="L1850" s="184">
        <v>3.0836000000000001</v>
      </c>
      <c r="M1850" s="184">
        <v>3.2589999999999999</v>
      </c>
      <c r="N1850" s="184">
        <v>3.2374000000000001</v>
      </c>
      <c r="O1850" s="184">
        <v>0.32100000000000001</v>
      </c>
      <c r="P1850" s="184">
        <v>2.6659000000000002</v>
      </c>
      <c r="Q1850" s="184">
        <v>4.4675000000000002</v>
      </c>
      <c r="R1850" s="184">
        <v>4.5438999999999998</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44347</v>
      </c>
      <c r="E1851" s="184">
        <v>13.5906</v>
      </c>
      <c r="F1851" s="184">
        <v>2.4176000000000002</v>
      </c>
      <c r="G1851" s="184">
        <v>2.4176000000000002</v>
      </c>
      <c r="H1851" s="184">
        <v>2.1494</v>
      </c>
      <c r="I1851" s="184">
        <v>2.3616999999999999</v>
      </c>
      <c r="J1851" s="184">
        <v>2.4220999999999999</v>
      </c>
      <c r="K1851" s="184">
        <v>2.3917999999999999</v>
      </c>
      <c r="L1851" s="184">
        <v>2.4068999999999998</v>
      </c>
      <c r="M1851" s="184">
        <v>2.7961</v>
      </c>
      <c r="N1851" s="184">
        <v>2.8902000000000001</v>
      </c>
      <c r="O1851" s="184">
        <v>0.15509999999999999</v>
      </c>
      <c r="P1851" s="184">
        <v>2.3738999999999999</v>
      </c>
      <c r="Q1851" s="184">
        <v>4.0449000000000002</v>
      </c>
      <c r="R1851" s="184">
        <v>4.3673999999999999</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44347</v>
      </c>
      <c r="E1852" s="184">
        <v>2322.8910999999998</v>
      </c>
      <c r="F1852" s="184">
        <v>1.9435</v>
      </c>
      <c r="G1852" s="184">
        <v>1.9435</v>
      </c>
      <c r="H1852" s="184">
        <v>2.4796</v>
      </c>
      <c r="I1852" s="184">
        <v>2.5937999999999999</v>
      </c>
      <c r="J1852" s="184">
        <v>2.5808</v>
      </c>
      <c r="K1852" s="184">
        <v>3.0259</v>
      </c>
      <c r="L1852" s="184">
        <v>2.6223999999999998</v>
      </c>
      <c r="M1852" s="184">
        <v>2.8971</v>
      </c>
      <c r="N1852" s="184">
        <v>3.2501000000000002</v>
      </c>
      <c r="O1852" s="184">
        <v>5.8379000000000003</v>
      </c>
      <c r="P1852" s="184">
        <v>6.3684000000000003</v>
      </c>
      <c r="Q1852" s="184">
        <v>7.4656000000000002</v>
      </c>
      <c r="R1852" s="184">
        <v>4.7526000000000002</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44347</v>
      </c>
      <c r="E1853" s="184">
        <v>2201.09</v>
      </c>
      <c r="F1853" s="184">
        <v>1.0226999999999999</v>
      </c>
      <c r="G1853" s="184">
        <v>1.0226999999999999</v>
      </c>
      <c r="H1853" s="184">
        <v>1.5562</v>
      </c>
      <c r="I1853" s="184">
        <v>1.6718</v>
      </c>
      <c r="J1853" s="184">
        <v>1.6589</v>
      </c>
      <c r="K1853" s="184">
        <v>2.1004999999999998</v>
      </c>
      <c r="L1853" s="184">
        <v>1.6932</v>
      </c>
      <c r="M1853" s="184">
        <v>1.9615</v>
      </c>
      <c r="N1853" s="184">
        <v>2.3107000000000002</v>
      </c>
      <c r="O1853" s="184">
        <v>4.9894999999999996</v>
      </c>
      <c r="P1853" s="184">
        <v>5.5778999999999996</v>
      </c>
      <c r="Q1853" s="184">
        <v>7.2413999999999996</v>
      </c>
      <c r="R1853" s="184">
        <v>3.9266999999999999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44347</v>
      </c>
      <c r="E1854" s="184">
        <v>3067.6559000000002</v>
      </c>
      <c r="F1854" s="184">
        <v>3.1419999999999999</v>
      </c>
      <c r="G1854" s="184">
        <v>3.1419999999999999</v>
      </c>
      <c r="H1854" s="184">
        <v>3.1684000000000001</v>
      </c>
      <c r="I1854" s="184">
        <v>3.9876999999999998</v>
      </c>
      <c r="J1854" s="184">
        <v>3.7745000000000002</v>
      </c>
      <c r="K1854" s="184">
        <v>5.0571999999999999</v>
      </c>
      <c r="L1854" s="184">
        <v>4.3609</v>
      </c>
      <c r="M1854" s="184">
        <v>5.3037999999999998</v>
      </c>
      <c r="N1854" s="184">
        <v>4.7045000000000003</v>
      </c>
      <c r="O1854" s="184">
        <v>4.0846999999999998</v>
      </c>
      <c r="P1854" s="184">
        <v>4.8516000000000004</v>
      </c>
      <c r="Q1854" s="184">
        <v>5.9180000000000001</v>
      </c>
      <c r="R1854" s="184">
        <v>2.6162999999999998</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44347</v>
      </c>
      <c r="E1855" s="184">
        <v>3276.5855999999999</v>
      </c>
      <c r="F1855" s="184">
        <v>4.0119999999999996</v>
      </c>
      <c r="G1855" s="184">
        <v>4.0119999999999996</v>
      </c>
      <c r="H1855" s="184">
        <v>4.0381</v>
      </c>
      <c r="I1855" s="184">
        <v>4.859</v>
      </c>
      <c r="J1855" s="184">
        <v>4.6150000000000002</v>
      </c>
      <c r="K1855" s="184">
        <v>5.86</v>
      </c>
      <c r="L1855" s="184">
        <v>5.16</v>
      </c>
      <c r="M1855" s="184">
        <v>6.1135999999999999</v>
      </c>
      <c r="N1855" s="184">
        <v>5.5193000000000003</v>
      </c>
      <c r="O1855" s="184">
        <v>4.9013</v>
      </c>
      <c r="P1855" s="184">
        <v>5.7411000000000003</v>
      </c>
      <c r="Q1855" s="184">
        <v>6.9969999999999999</v>
      </c>
      <c r="R1855" s="184">
        <v>3.4157000000000002</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44347</v>
      </c>
      <c r="E1858" s="184">
        <v>27.209099999999999</v>
      </c>
      <c r="F1858" s="184">
        <v>3.0861000000000001</v>
      </c>
      <c r="G1858" s="184">
        <v>3.0861000000000001</v>
      </c>
      <c r="H1858" s="184">
        <v>2.8186</v>
      </c>
      <c r="I1858" s="184">
        <v>3.5693000000000001</v>
      </c>
      <c r="J1858" s="184">
        <v>3.0716999999999999</v>
      </c>
      <c r="K1858" s="184">
        <v>3.4569000000000001</v>
      </c>
      <c r="L1858" s="184">
        <v>3.2166999999999999</v>
      </c>
      <c r="M1858" s="184">
        <v>3.6299000000000001</v>
      </c>
      <c r="N1858" s="184">
        <v>3.9405999999999999</v>
      </c>
      <c r="O1858" s="184">
        <v>8.5443999999999996</v>
      </c>
      <c r="P1858" s="184">
        <v>8.0178999999999991</v>
      </c>
      <c r="Q1858" s="184">
        <v>8.0586000000000002</v>
      </c>
      <c r="R1858" s="184">
        <v>8.7440999999999995</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44347</v>
      </c>
      <c r="E1859" s="184">
        <v>27.752700000000001</v>
      </c>
      <c r="F1859" s="184">
        <v>3.5082</v>
      </c>
      <c r="G1859" s="184">
        <v>3.5082</v>
      </c>
      <c r="H1859" s="184">
        <v>3.29</v>
      </c>
      <c r="I1859" s="184">
        <v>4.0362999999999998</v>
      </c>
      <c r="J1859" s="184">
        <v>3.5318999999999998</v>
      </c>
      <c r="K1859" s="184">
        <v>3.9218000000000002</v>
      </c>
      <c r="L1859" s="184">
        <v>3.6869000000000001</v>
      </c>
      <c r="M1859" s="184">
        <v>4.1018999999999997</v>
      </c>
      <c r="N1859" s="184">
        <v>4.4207000000000001</v>
      </c>
      <c r="O1859" s="184">
        <v>8.8248999999999995</v>
      </c>
      <c r="P1859" s="184">
        <v>8.2844999999999995</v>
      </c>
      <c r="Q1859" s="184">
        <v>8.82</v>
      </c>
      <c r="R1859" s="184">
        <v>8.9916</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44347</v>
      </c>
      <c r="E1860" s="184">
        <v>2186.5871999999999</v>
      </c>
      <c r="F1860" s="184">
        <v>2.3195999999999999</v>
      </c>
      <c r="G1860" s="184">
        <v>2.3195999999999999</v>
      </c>
      <c r="H1860" s="184">
        <v>2.0951</v>
      </c>
      <c r="I1860" s="184">
        <v>2.6924000000000001</v>
      </c>
      <c r="J1860" s="184">
        <v>2.3327</v>
      </c>
      <c r="K1860" s="184">
        <v>2.9535</v>
      </c>
      <c r="L1860" s="184">
        <v>2.5992000000000002</v>
      </c>
      <c r="M1860" s="184">
        <v>2.8043999999999998</v>
      </c>
      <c r="N1860" s="184">
        <v>2.9819</v>
      </c>
      <c r="O1860" s="184">
        <v>3.3287</v>
      </c>
      <c r="P1860" s="184">
        <v>4.6855000000000002</v>
      </c>
      <c r="Q1860" s="184">
        <v>5.9969999999999999</v>
      </c>
      <c r="R1860" s="184">
        <v>4.2769000000000004</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44347</v>
      </c>
      <c r="E1861" s="184">
        <v>2274.1087000000002</v>
      </c>
      <c r="F1861" s="184">
        <v>3.1204000000000001</v>
      </c>
      <c r="G1861" s="184">
        <v>3.1204000000000001</v>
      </c>
      <c r="H1861" s="184">
        <v>2.8959000000000001</v>
      </c>
      <c r="I1861" s="184">
        <v>3.5030999999999999</v>
      </c>
      <c r="J1861" s="184">
        <v>3.1503999999999999</v>
      </c>
      <c r="K1861" s="184">
        <v>3.7791000000000001</v>
      </c>
      <c r="L1861" s="184">
        <v>3.4296000000000002</v>
      </c>
      <c r="M1861" s="184">
        <v>3.6362999999999999</v>
      </c>
      <c r="N1861" s="184">
        <v>3.8285999999999998</v>
      </c>
      <c r="O1861" s="184">
        <v>4.1927000000000003</v>
      </c>
      <c r="P1861" s="184">
        <v>5.4473000000000003</v>
      </c>
      <c r="Q1861" s="184">
        <v>7.0077999999999996</v>
      </c>
      <c r="R1861" s="184">
        <v>5.1345999999999998</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44347</v>
      </c>
      <c r="E1862" s="184">
        <v>4746.0955000000004</v>
      </c>
      <c r="F1862" s="184">
        <v>2.782</v>
      </c>
      <c r="G1862" s="184">
        <v>2.782</v>
      </c>
      <c r="H1862" s="184">
        <v>2.6501000000000001</v>
      </c>
      <c r="I1862" s="184">
        <v>2.9740000000000002</v>
      </c>
      <c r="J1862" s="184">
        <v>2.9710999999999999</v>
      </c>
      <c r="K1862" s="184">
        <v>3.718</v>
      </c>
      <c r="L1862" s="184">
        <v>3.3816999999999999</v>
      </c>
      <c r="M1862" s="184">
        <v>3.8376999999999999</v>
      </c>
      <c r="N1862" s="184">
        <v>4.3720999999999997</v>
      </c>
      <c r="O1862" s="184">
        <v>6.8640999999999996</v>
      </c>
      <c r="P1862" s="184">
        <v>6.9170999999999996</v>
      </c>
      <c r="Q1862" s="184">
        <v>7.7142999999999997</v>
      </c>
      <c r="R1862" s="184">
        <v>6.0004</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44347</v>
      </c>
      <c r="E1863" s="184">
        <v>4703.2906000000003</v>
      </c>
      <c r="F1863" s="184">
        <v>2.6019000000000001</v>
      </c>
      <c r="G1863" s="184">
        <v>2.6019000000000001</v>
      </c>
      <c r="H1863" s="184">
        <v>2.4701</v>
      </c>
      <c r="I1863" s="184">
        <v>2.7936999999999999</v>
      </c>
      <c r="J1863" s="184">
        <v>2.7902</v>
      </c>
      <c r="K1863" s="184">
        <v>3.5367000000000002</v>
      </c>
      <c r="L1863" s="184">
        <v>3.1983000000000001</v>
      </c>
      <c r="M1863" s="184">
        <v>3.6545000000000001</v>
      </c>
      <c r="N1863" s="184">
        <v>4.1896000000000004</v>
      </c>
      <c r="O1863" s="184">
        <v>6.6990999999999996</v>
      </c>
      <c r="P1863" s="184">
        <v>6.7725999999999997</v>
      </c>
      <c r="Q1863" s="184">
        <v>7.2742000000000004</v>
      </c>
      <c r="R1863" s="184">
        <v>5.8215000000000003</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44347</v>
      </c>
      <c r="E1864" s="184">
        <v>11.1418</v>
      </c>
      <c r="F1864" s="184">
        <v>3.2768000000000002</v>
      </c>
      <c r="G1864" s="184">
        <v>3.2768000000000002</v>
      </c>
      <c r="H1864" s="184">
        <v>2.9969000000000001</v>
      </c>
      <c r="I1864" s="184">
        <v>3.5851000000000002</v>
      </c>
      <c r="J1864" s="184">
        <v>3.6358999999999999</v>
      </c>
      <c r="K1864" s="184">
        <v>4.0068999999999999</v>
      </c>
      <c r="L1864" s="184">
        <v>3.6412</v>
      </c>
      <c r="M1864" s="184">
        <v>3.9394999999999998</v>
      </c>
      <c r="N1864" s="184">
        <v>4.3217999999999996</v>
      </c>
      <c r="O1864" s="184"/>
      <c r="P1864" s="184"/>
      <c r="Q1864" s="184">
        <v>5.7404999999999999</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44347</v>
      </c>
      <c r="E1865" s="184">
        <v>10.891999999999999</v>
      </c>
      <c r="F1865" s="184">
        <v>2.0110000000000001</v>
      </c>
      <c r="G1865" s="184">
        <v>2.0110000000000001</v>
      </c>
      <c r="H1865" s="184">
        <v>1.6760999999999999</v>
      </c>
      <c r="I1865" s="184">
        <v>2.2759</v>
      </c>
      <c r="J1865" s="184">
        <v>2.2311000000000001</v>
      </c>
      <c r="K1865" s="184">
        <v>2.6307999999999998</v>
      </c>
      <c r="L1865" s="184">
        <v>2.2664</v>
      </c>
      <c r="M1865" s="184">
        <v>2.6042000000000001</v>
      </c>
      <c r="N1865" s="184">
        <v>2.9977999999999998</v>
      </c>
      <c r="O1865" s="184"/>
      <c r="P1865" s="184"/>
      <c r="Q1865" s="184">
        <v>4.5099</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44347</v>
      </c>
      <c r="E1866" s="184">
        <v>11.5143</v>
      </c>
      <c r="F1866" s="184">
        <v>3.0651000000000002</v>
      </c>
      <c r="G1866" s="184">
        <v>3.0651000000000002</v>
      </c>
      <c r="H1866" s="184">
        <v>2.9904999999999999</v>
      </c>
      <c r="I1866" s="184">
        <v>3.5598000000000001</v>
      </c>
      <c r="J1866" s="184">
        <v>3.4253</v>
      </c>
      <c r="K1866" s="184">
        <v>4.1101000000000001</v>
      </c>
      <c r="L1866" s="184">
        <v>3.7363</v>
      </c>
      <c r="M1866" s="184">
        <v>4.0815999999999999</v>
      </c>
      <c r="N1866" s="184">
        <v>4.3</v>
      </c>
      <c r="O1866" s="184"/>
      <c r="P1866" s="184"/>
      <c r="Q1866" s="184">
        <v>6.1672000000000002</v>
      </c>
      <c r="R1866" s="184">
        <v>5.7937000000000003</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44347</v>
      </c>
      <c r="E1867" s="184">
        <v>11.3278</v>
      </c>
      <c r="F1867" s="184">
        <v>2.3633999999999999</v>
      </c>
      <c r="G1867" s="184">
        <v>2.3633999999999999</v>
      </c>
      <c r="H1867" s="184">
        <v>2.3026</v>
      </c>
      <c r="I1867" s="184">
        <v>2.8801000000000001</v>
      </c>
      <c r="J1867" s="184">
        <v>2.7296</v>
      </c>
      <c r="K1867" s="184">
        <v>3.3363</v>
      </c>
      <c r="L1867" s="184">
        <v>2.8948</v>
      </c>
      <c r="M1867" s="184">
        <v>3.2770000000000001</v>
      </c>
      <c r="N1867" s="184">
        <v>3.5405000000000002</v>
      </c>
      <c r="O1867" s="184"/>
      <c r="P1867" s="184"/>
      <c r="Q1867" s="184">
        <v>5.4339000000000004</v>
      </c>
      <c r="R1867" s="184">
        <v>5.0340999999999996</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44347</v>
      </c>
      <c r="E1868" s="184">
        <v>3436.2869999999998</v>
      </c>
      <c r="F1868" s="184">
        <v>3.8824999999999998</v>
      </c>
      <c r="G1868" s="184">
        <v>3.8824999999999998</v>
      </c>
      <c r="H1868" s="184">
        <v>3.3464999999999998</v>
      </c>
      <c r="I1868" s="184">
        <v>3.6638999999999999</v>
      </c>
      <c r="J1868" s="184">
        <v>3.4996</v>
      </c>
      <c r="K1868" s="184">
        <v>3.9586999999999999</v>
      </c>
      <c r="L1868" s="184">
        <v>3.9184000000000001</v>
      </c>
      <c r="M1868" s="184">
        <v>4.4367999999999999</v>
      </c>
      <c r="N1868" s="184">
        <v>4.7789999999999999</v>
      </c>
      <c r="O1868" s="184">
        <v>5.3247</v>
      </c>
      <c r="P1868" s="184">
        <v>6.3228</v>
      </c>
      <c r="Q1868" s="184">
        <v>7.6509999999999998</v>
      </c>
      <c r="R1868" s="184">
        <v>3.9500999999999999</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44347</v>
      </c>
      <c r="E1869" s="184">
        <v>3276.7901999999999</v>
      </c>
      <c r="F1869" s="184">
        <v>3.3824000000000001</v>
      </c>
      <c r="G1869" s="184">
        <v>3.3824000000000001</v>
      </c>
      <c r="H1869" s="184">
        <v>2.8462999999999998</v>
      </c>
      <c r="I1869" s="184">
        <v>3.1631999999999998</v>
      </c>
      <c r="J1869" s="184">
        <v>2.9982000000000002</v>
      </c>
      <c r="K1869" s="184">
        <v>3.3765000000000001</v>
      </c>
      <c r="L1869" s="184">
        <v>3.3765999999999998</v>
      </c>
      <c r="M1869" s="184">
        <v>3.8933</v>
      </c>
      <c r="N1869" s="184">
        <v>4.2304000000000004</v>
      </c>
      <c r="O1869" s="184">
        <v>4.7522000000000002</v>
      </c>
      <c r="P1869" s="184">
        <v>5.7152000000000003</v>
      </c>
      <c r="Q1869" s="184">
        <v>6.9082999999999997</v>
      </c>
      <c r="R1869" s="184">
        <v>3.3801000000000001</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44347</v>
      </c>
      <c r="E1870" s="184">
        <v>1101.3006</v>
      </c>
      <c r="F1870" s="184">
        <v>2.9426999999999999</v>
      </c>
      <c r="G1870" s="184">
        <v>2.9426999999999999</v>
      </c>
      <c r="H1870" s="184">
        <v>2.9655999999999998</v>
      </c>
      <c r="I1870" s="184">
        <v>2.9723000000000002</v>
      </c>
      <c r="J1870" s="184">
        <v>2.8815</v>
      </c>
      <c r="K1870" s="184">
        <v>3.1093000000000002</v>
      </c>
      <c r="L1870" s="184">
        <v>4.4493999999999998</v>
      </c>
      <c r="M1870" s="184">
        <v>4.0773000000000001</v>
      </c>
      <c r="N1870" s="184">
        <v>4.2526000000000002</v>
      </c>
      <c r="O1870" s="184"/>
      <c r="P1870" s="184"/>
      <c r="Q1870" s="184">
        <v>4.9778000000000002</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44347</v>
      </c>
      <c r="E1871" s="184">
        <v>1089.8357000000001</v>
      </c>
      <c r="F1871" s="184">
        <v>2.4464999999999999</v>
      </c>
      <c r="G1871" s="184">
        <v>2.4464999999999999</v>
      </c>
      <c r="H1871" s="184">
        <v>2.4622999999999999</v>
      </c>
      <c r="I1871" s="184">
        <v>2.4702000000000002</v>
      </c>
      <c r="J1871" s="184">
        <v>2.3778000000000001</v>
      </c>
      <c r="K1871" s="184">
        <v>2.6053999999999999</v>
      </c>
      <c r="L1871" s="184">
        <v>3.9388999999999998</v>
      </c>
      <c r="M1871" s="184">
        <v>3.5632000000000001</v>
      </c>
      <c r="N1871" s="184">
        <v>3.7328999999999999</v>
      </c>
      <c r="O1871" s="184"/>
      <c r="P1871" s="184"/>
      <c r="Q1871" s="184">
        <v>4.4261999999999997</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1.5818719298245616</v>
      </c>
      <c r="G1872" s="186">
        <v>1.5818719298245616</v>
      </c>
      <c r="H1872" s="186">
        <v>3.2604824561403518</v>
      </c>
      <c r="I1872" s="186">
        <v>3.2937491228070175</v>
      </c>
      <c r="J1872" s="186">
        <v>2.8979754385964904</v>
      </c>
      <c r="K1872" s="186">
        <v>3.804128070175437</v>
      </c>
      <c r="L1872" s="186">
        <v>3.4919912280701739</v>
      </c>
      <c r="M1872" s="186">
        <v>3.8890454545454545</v>
      </c>
      <c r="N1872" s="186">
        <v>4.2802927272727267</v>
      </c>
      <c r="O1872" s="186">
        <v>5.9170114285714277</v>
      </c>
      <c r="P1872" s="186">
        <v>6.4562799999999996</v>
      </c>
      <c r="Q1872" s="186">
        <v>6.6066140350877189</v>
      </c>
      <c r="R1872" s="186">
        <v>5.5875555555555563</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2.8828</v>
      </c>
      <c r="G1873" s="186">
        <v>2.8828</v>
      </c>
      <c r="H1873" s="186">
        <v>2.9390999999999998</v>
      </c>
      <c r="I1873" s="186">
        <v>3.1579999999999999</v>
      </c>
      <c r="J1873" s="186">
        <v>3.1095999999999999</v>
      </c>
      <c r="K1873" s="186">
        <v>3.6894999999999998</v>
      </c>
      <c r="L1873" s="186">
        <v>3.4209999999999998</v>
      </c>
      <c r="M1873" s="186">
        <v>3.7639</v>
      </c>
      <c r="N1873" s="186">
        <v>4.1222000000000003</v>
      </c>
      <c r="O1873" s="186">
        <v>6.3437000000000001</v>
      </c>
      <c r="P1873" s="186">
        <v>6.7518000000000002</v>
      </c>
      <c r="Q1873" s="186">
        <v>7.0077999999999996</v>
      </c>
      <c r="R1873" s="186">
        <v>5.6886999999999999</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44347</v>
      </c>
      <c r="E1876" s="184">
        <v>65.960499999999996</v>
      </c>
      <c r="F1876" s="184">
        <v>0.20200000000000001</v>
      </c>
      <c r="G1876" s="184">
        <v>0.20200000000000001</v>
      </c>
      <c r="H1876" s="184">
        <v>1.2355</v>
      </c>
      <c r="I1876" s="184">
        <v>2.4110999999999998</v>
      </c>
      <c r="J1876" s="184">
        <v>7.1524999999999999</v>
      </c>
      <c r="K1876" s="184">
        <v>12.459099999999999</v>
      </c>
      <c r="L1876" s="184">
        <v>30.611499999999999</v>
      </c>
      <c r="M1876" s="184">
        <v>47.972099999999998</v>
      </c>
      <c r="N1876" s="184">
        <v>82.663399999999996</v>
      </c>
      <c r="O1876" s="184">
        <v>2.9906999999999999</v>
      </c>
      <c r="P1876" s="184">
        <v>10.788600000000001</v>
      </c>
      <c r="Q1876" s="184">
        <v>15.3802</v>
      </c>
      <c r="R1876" s="184">
        <v>12.733499999999999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44347</v>
      </c>
      <c r="E1877" s="184">
        <v>71.6006</v>
      </c>
      <c r="F1877" s="184">
        <v>0.21010000000000001</v>
      </c>
      <c r="G1877" s="184">
        <v>0.21010000000000001</v>
      </c>
      <c r="H1877" s="184">
        <v>1.2544999999999999</v>
      </c>
      <c r="I1877" s="184">
        <v>2.4477000000000002</v>
      </c>
      <c r="J1877" s="184">
        <v>7.2403000000000004</v>
      </c>
      <c r="K1877" s="184">
        <v>12.718299999999999</v>
      </c>
      <c r="L1877" s="184">
        <v>31.221699999999998</v>
      </c>
      <c r="M1877" s="184">
        <v>49.052100000000003</v>
      </c>
      <c r="N1877" s="184">
        <v>84.55</v>
      </c>
      <c r="O1877" s="184">
        <v>4.1291000000000002</v>
      </c>
      <c r="P1877" s="184">
        <v>12.027699999999999</v>
      </c>
      <c r="Q1877" s="184">
        <v>17.491599999999998</v>
      </c>
      <c r="R1877" s="184">
        <v>13.937200000000001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44347</v>
      </c>
      <c r="E1878" s="184">
        <v>12.032</v>
      </c>
      <c r="F1878" s="184">
        <v>0.40050000000000002</v>
      </c>
      <c r="G1878" s="184">
        <v>0.40050000000000002</v>
      </c>
      <c r="H1878" s="184">
        <v>0.75360000000000005</v>
      </c>
      <c r="I1878" s="184">
        <v>2.4609999999999999</v>
      </c>
      <c r="J1878" s="184">
        <v>4.2725</v>
      </c>
      <c r="K1878" s="184">
        <v>10.934900000000001</v>
      </c>
      <c r="L1878" s="184"/>
      <c r="M1878" s="184"/>
      <c r="N1878" s="184"/>
      <c r="O1878" s="184"/>
      <c r="P1878" s="184"/>
      <c r="Q1878" s="184">
        <v>20.32</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44347</v>
      </c>
      <c r="E1879" s="184">
        <v>11.989000000000001</v>
      </c>
      <c r="F1879" s="184">
        <v>0.40200000000000002</v>
      </c>
      <c r="G1879" s="184">
        <v>0.40200000000000002</v>
      </c>
      <c r="H1879" s="184">
        <v>0.73939999999999995</v>
      </c>
      <c r="I1879" s="184">
        <v>2.4350999999999998</v>
      </c>
      <c r="J1879" s="184">
        <v>4.2069000000000001</v>
      </c>
      <c r="K1879" s="184">
        <v>10.7324</v>
      </c>
      <c r="L1879" s="184"/>
      <c r="M1879" s="184"/>
      <c r="N1879" s="184"/>
      <c r="O1879" s="184"/>
      <c r="P1879" s="184"/>
      <c r="Q1879" s="184">
        <v>19.89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44347</v>
      </c>
      <c r="E1880" s="184">
        <v>374.68400000000003</v>
      </c>
      <c r="F1880" s="184">
        <v>0.87170000000000003</v>
      </c>
      <c r="G1880" s="184">
        <v>0.87170000000000003</v>
      </c>
      <c r="H1880" s="184">
        <v>1.6241000000000001</v>
      </c>
      <c r="I1880" s="184">
        <v>4.7256</v>
      </c>
      <c r="J1880" s="184">
        <v>7.8453999999999997</v>
      </c>
      <c r="K1880" s="184">
        <v>7.2283999999999997</v>
      </c>
      <c r="L1880" s="184">
        <v>24.794</v>
      </c>
      <c r="M1880" s="184">
        <v>41.165900000000001</v>
      </c>
      <c r="N1880" s="184">
        <v>69.651600000000002</v>
      </c>
      <c r="O1880" s="184">
        <v>8.4558</v>
      </c>
      <c r="P1880" s="184">
        <v>13.038399999999999</v>
      </c>
      <c r="Q1880" s="184">
        <v>14.169</v>
      </c>
      <c r="R1880" s="184">
        <v>11.469099999999999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44347</v>
      </c>
      <c r="E1881" s="184">
        <v>403.49099999999999</v>
      </c>
      <c r="F1881" s="184">
        <v>0.87980000000000003</v>
      </c>
      <c r="G1881" s="184">
        <v>0.87980000000000003</v>
      </c>
      <c r="H1881" s="184">
        <v>1.6414</v>
      </c>
      <c r="I1881" s="184">
        <v>4.7629000000000001</v>
      </c>
      <c r="J1881" s="184">
        <v>7.9322999999999997</v>
      </c>
      <c r="K1881" s="184">
        <v>7.4923999999999999</v>
      </c>
      <c r="L1881" s="184">
        <v>25.382100000000001</v>
      </c>
      <c r="M1881" s="184">
        <v>42.133400000000002</v>
      </c>
      <c r="N1881" s="184">
        <v>71.217399999999998</v>
      </c>
      <c r="O1881" s="184">
        <v>9.5960999999999999</v>
      </c>
      <c r="P1881" s="184">
        <v>14.258599999999999</v>
      </c>
      <c r="Q1881" s="184">
        <v>15.866300000000001</v>
      </c>
      <c r="R1881" s="184">
        <v>12.4709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44347</v>
      </c>
      <c r="E1882" s="184">
        <v>211.26</v>
      </c>
      <c r="F1882" s="184">
        <v>0.49469999999999997</v>
      </c>
      <c r="G1882" s="184">
        <v>0.49469999999999997</v>
      </c>
      <c r="H1882" s="184">
        <v>0.97019999999999995</v>
      </c>
      <c r="I1882" s="184">
        <v>2.6880000000000002</v>
      </c>
      <c r="J1882" s="184">
        <v>7.0647000000000002</v>
      </c>
      <c r="K1882" s="184">
        <v>11.382899999999999</v>
      </c>
      <c r="L1882" s="184">
        <v>30.343</v>
      </c>
      <c r="M1882" s="184">
        <v>43.334000000000003</v>
      </c>
      <c r="N1882" s="184">
        <v>66.819299999999998</v>
      </c>
      <c r="O1882" s="184">
        <v>13.6936</v>
      </c>
      <c r="P1882" s="184">
        <v>13.095800000000001</v>
      </c>
      <c r="Q1882" s="184">
        <v>19.910799999999998</v>
      </c>
      <c r="R1882" s="184">
        <v>20.042999999999999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44347</v>
      </c>
      <c r="E1883" s="184">
        <v>227</v>
      </c>
      <c r="F1883" s="184">
        <v>0.50029999999999997</v>
      </c>
      <c r="G1883" s="184">
        <v>0.50029999999999997</v>
      </c>
      <c r="H1883" s="184">
        <v>0.98309999999999997</v>
      </c>
      <c r="I1883" s="184">
        <v>2.7103000000000002</v>
      </c>
      <c r="J1883" s="184">
        <v>7.1108000000000002</v>
      </c>
      <c r="K1883" s="184">
        <v>11.531499999999999</v>
      </c>
      <c r="L1883" s="184">
        <v>30.662500000000001</v>
      </c>
      <c r="M1883" s="184">
        <v>43.880299999999998</v>
      </c>
      <c r="N1883" s="184">
        <v>67.700900000000004</v>
      </c>
      <c r="O1883" s="184">
        <v>14.402799999999999</v>
      </c>
      <c r="P1883" s="184">
        <v>14.027900000000001</v>
      </c>
      <c r="Q1883" s="184">
        <v>17.591000000000001</v>
      </c>
      <c r="R1883" s="184">
        <v>20.6905</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44347</v>
      </c>
      <c r="E1884" s="184">
        <v>14.55</v>
      </c>
      <c r="F1884" s="184">
        <v>1.1119000000000001</v>
      </c>
      <c r="G1884" s="184">
        <v>1.1119000000000001</v>
      </c>
      <c r="H1884" s="184">
        <v>1.8194999999999999</v>
      </c>
      <c r="I1884" s="184">
        <v>3.7063000000000001</v>
      </c>
      <c r="J1884" s="184">
        <v>7.3009000000000004</v>
      </c>
      <c r="K1884" s="184">
        <v>8.8256999999999994</v>
      </c>
      <c r="L1884" s="184">
        <v>26.521699999999999</v>
      </c>
      <c r="M1884" s="184">
        <v>42.786999999999999</v>
      </c>
      <c r="N1884" s="184">
        <v>66.857799999999997</v>
      </c>
      <c r="O1884" s="184"/>
      <c r="P1884" s="184"/>
      <c r="Q1884" s="184">
        <v>14.436999999999999</v>
      </c>
      <c r="R1884" s="184">
        <v>16.261399999999998</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44347</v>
      </c>
      <c r="E1885" s="184">
        <v>14.06</v>
      </c>
      <c r="F1885" s="184">
        <v>1.0784</v>
      </c>
      <c r="G1885" s="184">
        <v>1.0784</v>
      </c>
      <c r="H1885" s="184">
        <v>1.8103</v>
      </c>
      <c r="I1885" s="184">
        <v>3.6873</v>
      </c>
      <c r="J1885" s="184">
        <v>7.2464000000000004</v>
      </c>
      <c r="K1885" s="184">
        <v>8.6553000000000004</v>
      </c>
      <c r="L1885" s="184">
        <v>25.985700000000001</v>
      </c>
      <c r="M1885" s="184">
        <v>42.020200000000003</v>
      </c>
      <c r="N1885" s="184">
        <v>65.411799999999999</v>
      </c>
      <c r="O1885" s="184"/>
      <c r="P1885" s="184"/>
      <c r="Q1885" s="184">
        <v>13.0359</v>
      </c>
      <c r="R1885" s="184">
        <v>15.256500000000001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44347</v>
      </c>
      <c r="E1886" s="184">
        <v>79.069999999999993</v>
      </c>
      <c r="F1886" s="184">
        <v>0.59799999999999998</v>
      </c>
      <c r="G1886" s="184">
        <v>0.59799999999999998</v>
      </c>
      <c r="H1886" s="184">
        <v>0.5212</v>
      </c>
      <c r="I1886" s="184">
        <v>4.7145999999999999</v>
      </c>
      <c r="J1886" s="184">
        <v>8.1372999999999998</v>
      </c>
      <c r="K1886" s="184">
        <v>15.397</v>
      </c>
      <c r="L1886" s="184">
        <v>42.648400000000002</v>
      </c>
      <c r="M1886" s="184">
        <v>66.779200000000003</v>
      </c>
      <c r="N1886" s="184">
        <v>120.4349</v>
      </c>
      <c r="O1886" s="184">
        <v>10.683299999999999</v>
      </c>
      <c r="P1886" s="184">
        <v>17.627300000000002</v>
      </c>
      <c r="Q1886" s="184">
        <v>16.484500000000001</v>
      </c>
      <c r="R1886" s="184">
        <v>19.730499999999999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44347</v>
      </c>
      <c r="E1887" s="184">
        <v>72.91</v>
      </c>
      <c r="F1887" s="184">
        <v>0.57940000000000003</v>
      </c>
      <c r="G1887" s="184">
        <v>0.57940000000000003</v>
      </c>
      <c r="H1887" s="184">
        <v>0.49619999999999997</v>
      </c>
      <c r="I1887" s="184">
        <v>4.6505000000000001</v>
      </c>
      <c r="J1887" s="184">
        <v>8.0307999999999993</v>
      </c>
      <c r="K1887" s="184">
        <v>15.0726</v>
      </c>
      <c r="L1887" s="184">
        <v>41.848199999999999</v>
      </c>
      <c r="M1887" s="184">
        <v>65.403800000000004</v>
      </c>
      <c r="N1887" s="184">
        <v>118.03230000000001</v>
      </c>
      <c r="O1887" s="184">
        <v>9.4789999999999992</v>
      </c>
      <c r="P1887" s="184">
        <v>16.369399999999999</v>
      </c>
      <c r="Q1887" s="184">
        <v>16.1876</v>
      </c>
      <c r="R1887" s="184">
        <v>18.4405</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44347</v>
      </c>
      <c r="E1888" s="184">
        <v>16.683399999999999</v>
      </c>
      <c r="F1888" s="184">
        <v>0.82310000000000005</v>
      </c>
      <c r="G1888" s="184">
        <v>0.82310000000000005</v>
      </c>
      <c r="H1888" s="184">
        <v>1.9712000000000001</v>
      </c>
      <c r="I1888" s="184">
        <v>3.9567999999999999</v>
      </c>
      <c r="J1888" s="184">
        <v>4.8479000000000001</v>
      </c>
      <c r="K1888" s="184">
        <v>7.01</v>
      </c>
      <c r="L1888" s="184">
        <v>17.0929</v>
      </c>
      <c r="M1888" s="184">
        <v>34.095799999999997</v>
      </c>
      <c r="N1888" s="184">
        <v>59.5261</v>
      </c>
      <c r="O1888" s="184">
        <v>6.2183000000000002</v>
      </c>
      <c r="P1888" s="184">
        <v>10.837</v>
      </c>
      <c r="Q1888" s="184">
        <v>9.3362999999999996</v>
      </c>
      <c r="R1888" s="184">
        <v>13.648199999999999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44347</v>
      </c>
      <c r="E1889" s="184">
        <v>14.916600000000001</v>
      </c>
      <c r="F1889" s="184">
        <v>0.80830000000000002</v>
      </c>
      <c r="G1889" s="184">
        <v>0.80830000000000002</v>
      </c>
      <c r="H1889" s="184">
        <v>1.9339</v>
      </c>
      <c r="I1889" s="184">
        <v>3.8847</v>
      </c>
      <c r="J1889" s="184">
        <v>4.6874000000000002</v>
      </c>
      <c r="K1889" s="184">
        <v>6.5167000000000002</v>
      </c>
      <c r="L1889" s="184">
        <v>15.3696</v>
      </c>
      <c r="M1889" s="184">
        <v>31.547799999999999</v>
      </c>
      <c r="N1889" s="184">
        <v>55.754399999999997</v>
      </c>
      <c r="O1889" s="184">
        <v>4.3700999999999999</v>
      </c>
      <c r="P1889" s="184">
        <v>8.7430000000000003</v>
      </c>
      <c r="Q1889" s="184">
        <v>7.2225999999999999</v>
      </c>
      <c r="R1889" s="184">
        <v>11.440799999999999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44347</v>
      </c>
      <c r="E1890" s="184">
        <v>359.44541329693101</v>
      </c>
      <c r="F1890" s="184">
        <v>0.83489999999999998</v>
      </c>
      <c r="G1890" s="184">
        <v>0.83489999999999998</v>
      </c>
      <c r="H1890" s="184">
        <v>1.2466999999999999</v>
      </c>
      <c r="I1890" s="184">
        <v>3.4841000000000002</v>
      </c>
      <c r="J1890" s="184">
        <v>6.8640999999999996</v>
      </c>
      <c r="K1890" s="184">
        <v>6.9942000000000002</v>
      </c>
      <c r="L1890" s="184">
        <v>24.526499999999999</v>
      </c>
      <c r="M1890" s="184">
        <v>45.2089</v>
      </c>
      <c r="N1890" s="184">
        <v>69.642499999999998</v>
      </c>
      <c r="O1890" s="184">
        <v>11.956300000000001</v>
      </c>
      <c r="P1890" s="184">
        <v>15.736800000000001</v>
      </c>
      <c r="Q1890" s="184">
        <v>16.0883</v>
      </c>
      <c r="R1890" s="184">
        <v>16.889500000000002</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44347</v>
      </c>
      <c r="E1891" s="184">
        <v>48.197499999999998</v>
      </c>
      <c r="F1891" s="184">
        <v>0.84050000000000002</v>
      </c>
      <c r="G1891" s="184">
        <v>0.84050000000000002</v>
      </c>
      <c r="H1891" s="184">
        <v>1.2595000000000001</v>
      </c>
      <c r="I1891" s="184">
        <v>3.5099</v>
      </c>
      <c r="J1891" s="184">
        <v>6.9233000000000002</v>
      </c>
      <c r="K1891" s="184">
        <v>7.1734</v>
      </c>
      <c r="L1891" s="184">
        <v>24.9375</v>
      </c>
      <c r="M1891" s="184">
        <v>45.916800000000002</v>
      </c>
      <c r="N1891" s="184">
        <v>70.755099999999999</v>
      </c>
      <c r="O1891" s="184">
        <v>12.6859</v>
      </c>
      <c r="P1891" s="184">
        <v>16.741599999999998</v>
      </c>
      <c r="Q1891" s="184">
        <v>15.354200000000001</v>
      </c>
      <c r="R1891" s="184">
        <v>17.6511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44347</v>
      </c>
      <c r="E1892" s="184">
        <v>53.076999999999998</v>
      </c>
      <c r="F1892" s="184">
        <v>0.86850000000000005</v>
      </c>
      <c r="G1892" s="184">
        <v>0.86850000000000005</v>
      </c>
      <c r="H1892" s="184">
        <v>1.3945000000000001</v>
      </c>
      <c r="I1892" s="184">
        <v>4.6512000000000002</v>
      </c>
      <c r="J1892" s="184">
        <v>7.3411999999999997</v>
      </c>
      <c r="K1892" s="184">
        <v>10.5471</v>
      </c>
      <c r="L1892" s="184">
        <v>27.377700000000001</v>
      </c>
      <c r="M1892" s="184">
        <v>44.758099999999999</v>
      </c>
      <c r="N1892" s="184">
        <v>76.312100000000001</v>
      </c>
      <c r="O1892" s="184">
        <v>11.7272</v>
      </c>
      <c r="P1892" s="184">
        <v>15.744999999999999</v>
      </c>
      <c r="Q1892" s="184">
        <v>18.997</v>
      </c>
      <c r="R1892" s="184">
        <v>16.965</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44347</v>
      </c>
      <c r="E1893" s="184">
        <v>49.475999999999999</v>
      </c>
      <c r="F1893" s="184">
        <v>0.86029999999999995</v>
      </c>
      <c r="G1893" s="184">
        <v>0.86029999999999995</v>
      </c>
      <c r="H1893" s="184">
        <v>1.3749</v>
      </c>
      <c r="I1893" s="184">
        <v>4.6115000000000004</v>
      </c>
      <c r="J1893" s="184">
        <v>7.2511000000000001</v>
      </c>
      <c r="K1893" s="184">
        <v>10.275</v>
      </c>
      <c r="L1893" s="184">
        <v>26.770499999999998</v>
      </c>
      <c r="M1893" s="184">
        <v>43.733699999999999</v>
      </c>
      <c r="N1893" s="184">
        <v>74.623199999999997</v>
      </c>
      <c r="O1893" s="184">
        <v>10.661799999999999</v>
      </c>
      <c r="P1893" s="184">
        <v>14.6957</v>
      </c>
      <c r="Q1893" s="184">
        <v>15.056699999999999</v>
      </c>
      <c r="R1893" s="184">
        <v>15.8408</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44347</v>
      </c>
      <c r="E1894" s="184">
        <v>104.8472</v>
      </c>
      <c r="F1894" s="184">
        <v>1.0321</v>
      </c>
      <c r="G1894" s="184">
        <v>1.0321</v>
      </c>
      <c r="H1894" s="184">
        <v>1.5895999999999999</v>
      </c>
      <c r="I1894" s="184">
        <v>4.7567000000000004</v>
      </c>
      <c r="J1894" s="184">
        <v>7.9321999999999999</v>
      </c>
      <c r="K1894" s="184">
        <v>9.7504000000000008</v>
      </c>
      <c r="L1894" s="184">
        <v>28.757899999999999</v>
      </c>
      <c r="M1894" s="184">
        <v>45.891599999999997</v>
      </c>
      <c r="N1894" s="184">
        <v>78.666799999999995</v>
      </c>
      <c r="O1894" s="184">
        <v>12.7669</v>
      </c>
      <c r="P1894" s="184">
        <v>15.716900000000001</v>
      </c>
      <c r="Q1894" s="184">
        <v>15.832000000000001</v>
      </c>
      <c r="R1894" s="184">
        <v>17.289400000000001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44347</v>
      </c>
      <c r="E1895" s="184">
        <v>111.4952</v>
      </c>
      <c r="F1895" s="184">
        <v>1.0368999999999999</v>
      </c>
      <c r="G1895" s="184">
        <v>1.0368999999999999</v>
      </c>
      <c r="H1895" s="184">
        <v>1.6016999999999999</v>
      </c>
      <c r="I1895" s="184">
        <v>4.7827000000000002</v>
      </c>
      <c r="J1895" s="184">
        <v>7.9909999999999997</v>
      </c>
      <c r="K1895" s="184">
        <v>9.9331999999999994</v>
      </c>
      <c r="L1895" s="184">
        <v>29.178999999999998</v>
      </c>
      <c r="M1895" s="184">
        <v>46.584400000000002</v>
      </c>
      <c r="N1895" s="184">
        <v>79.795299999999997</v>
      </c>
      <c r="O1895" s="184">
        <v>13.495200000000001</v>
      </c>
      <c r="P1895" s="184">
        <v>16.546900000000001</v>
      </c>
      <c r="Q1895" s="184">
        <v>15.0237</v>
      </c>
      <c r="R1895" s="184">
        <v>18.0458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44347</v>
      </c>
      <c r="E1896" s="184">
        <v>71.8</v>
      </c>
      <c r="F1896" s="184">
        <v>0.4899</v>
      </c>
      <c r="G1896" s="184">
        <v>0.4899</v>
      </c>
      <c r="H1896" s="184">
        <v>1.4124000000000001</v>
      </c>
      <c r="I1896" s="184">
        <v>4.2544000000000004</v>
      </c>
      <c r="J1896" s="184">
        <v>7.1162000000000001</v>
      </c>
      <c r="K1896" s="184">
        <v>9.2680000000000007</v>
      </c>
      <c r="L1896" s="184">
        <v>24.544699999999999</v>
      </c>
      <c r="M1896" s="184">
        <v>46.024000000000001</v>
      </c>
      <c r="N1896" s="184">
        <v>71.483199999999997</v>
      </c>
      <c r="O1896" s="184">
        <v>11.102</v>
      </c>
      <c r="P1896" s="184">
        <v>11.753500000000001</v>
      </c>
      <c r="Q1896" s="184">
        <v>13.821099999999999</v>
      </c>
      <c r="R1896" s="184">
        <v>12.8109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44347</v>
      </c>
      <c r="E1897" s="184">
        <v>70.77</v>
      </c>
      <c r="F1897" s="184">
        <v>0.497</v>
      </c>
      <c r="G1897" s="184">
        <v>0.497</v>
      </c>
      <c r="H1897" s="184">
        <v>1.4041999999999999</v>
      </c>
      <c r="I1897" s="184">
        <v>4.2422000000000004</v>
      </c>
      <c r="J1897" s="184">
        <v>7.0812999999999997</v>
      </c>
      <c r="K1897" s="184">
        <v>9.1288</v>
      </c>
      <c r="L1897" s="184">
        <v>24.245100000000001</v>
      </c>
      <c r="M1897" s="184">
        <v>45.497500000000002</v>
      </c>
      <c r="N1897" s="184">
        <v>70.653499999999994</v>
      </c>
      <c r="O1897" s="184">
        <v>10.639099999999999</v>
      </c>
      <c r="P1897" s="184">
        <v>11.3826</v>
      </c>
      <c r="Q1897" s="184">
        <v>13.507099999999999</v>
      </c>
      <c r="R1897" s="184">
        <v>12.2486</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44347</v>
      </c>
      <c r="E1898" s="184">
        <v>173.2578</v>
      </c>
      <c r="F1898" s="184">
        <v>0.97719999999999996</v>
      </c>
      <c r="G1898" s="184">
        <v>0.97719999999999996</v>
      </c>
      <c r="H1898" s="184">
        <v>1.9281999999999999</v>
      </c>
      <c r="I1898" s="184">
        <v>4.4073000000000002</v>
      </c>
      <c r="J1898" s="184">
        <v>5.7983000000000002</v>
      </c>
      <c r="K1898" s="184">
        <v>6.2561999999999998</v>
      </c>
      <c r="L1898" s="184">
        <v>17.891999999999999</v>
      </c>
      <c r="M1898" s="184">
        <v>33.329300000000003</v>
      </c>
      <c r="N1898" s="184">
        <v>53.786700000000003</v>
      </c>
      <c r="O1898" s="184">
        <v>7.6170999999999998</v>
      </c>
      <c r="P1898" s="184">
        <v>14.6509</v>
      </c>
      <c r="Q1898" s="184">
        <v>18.3475</v>
      </c>
      <c r="R1898" s="184">
        <v>12.592499999999999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44347</v>
      </c>
      <c r="E1899" s="184">
        <v>187.18889999999999</v>
      </c>
      <c r="F1899" s="184">
        <v>0.98619999999999997</v>
      </c>
      <c r="G1899" s="184">
        <v>0.98619999999999997</v>
      </c>
      <c r="H1899" s="184">
        <v>1.9497</v>
      </c>
      <c r="I1899" s="184">
        <v>4.4516999999999998</v>
      </c>
      <c r="J1899" s="184">
        <v>5.8951000000000002</v>
      </c>
      <c r="K1899" s="184">
        <v>6.5545</v>
      </c>
      <c r="L1899" s="184">
        <v>18.575500000000002</v>
      </c>
      <c r="M1899" s="184">
        <v>34.484699999999997</v>
      </c>
      <c r="N1899" s="184">
        <v>55.608199999999997</v>
      </c>
      <c r="O1899" s="184">
        <v>9.0691000000000006</v>
      </c>
      <c r="P1899" s="184">
        <v>15.975199999999999</v>
      </c>
      <c r="Q1899" s="184">
        <v>16.780200000000001</v>
      </c>
      <c r="R1899" s="184">
        <v>14.1051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44347</v>
      </c>
      <c r="E1900" s="184">
        <v>13.849600000000001</v>
      </c>
      <c r="F1900" s="184">
        <v>0.74339999999999995</v>
      </c>
      <c r="G1900" s="184">
        <v>0.74339999999999995</v>
      </c>
      <c r="H1900" s="184">
        <v>1.3515999999999999</v>
      </c>
      <c r="I1900" s="184">
        <v>4.6619000000000002</v>
      </c>
      <c r="J1900" s="184">
        <v>7.0317999999999996</v>
      </c>
      <c r="K1900" s="184">
        <v>10.7897</v>
      </c>
      <c r="L1900" s="184">
        <v>24.5837</v>
      </c>
      <c r="M1900" s="184">
        <v>38.1327</v>
      </c>
      <c r="N1900" s="184">
        <v>59.677199999999999</v>
      </c>
      <c r="O1900" s="184"/>
      <c r="P1900" s="184"/>
      <c r="Q1900" s="184">
        <v>11.9505</v>
      </c>
      <c r="R1900" s="184">
        <v>17.0883</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44347</v>
      </c>
      <c r="E1901" s="184">
        <v>13.2896</v>
      </c>
      <c r="F1901" s="184">
        <v>0.73450000000000004</v>
      </c>
      <c r="G1901" s="184">
        <v>0.73450000000000004</v>
      </c>
      <c r="H1901" s="184">
        <v>1.3298000000000001</v>
      </c>
      <c r="I1901" s="184">
        <v>4.617</v>
      </c>
      <c r="J1901" s="184">
        <v>6.931</v>
      </c>
      <c r="K1901" s="184">
        <v>10.4742</v>
      </c>
      <c r="L1901" s="184">
        <v>23.886900000000001</v>
      </c>
      <c r="M1901" s="184">
        <v>36.992100000000001</v>
      </c>
      <c r="N1901" s="184">
        <v>57.905000000000001</v>
      </c>
      <c r="O1901" s="184"/>
      <c r="P1901" s="184"/>
      <c r="Q1901" s="184">
        <v>10.360300000000001</v>
      </c>
      <c r="R1901" s="184">
        <v>15.737</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44347</v>
      </c>
      <c r="E1902" s="184">
        <v>13.1972</v>
      </c>
      <c r="F1902" s="184">
        <v>0.77739999999999998</v>
      </c>
      <c r="G1902" s="184">
        <v>0.77739999999999998</v>
      </c>
      <c r="H1902" s="184">
        <v>1.1326000000000001</v>
      </c>
      <c r="I1902" s="184">
        <v>4.4264000000000001</v>
      </c>
      <c r="J1902" s="184">
        <v>6.3159000000000001</v>
      </c>
      <c r="K1902" s="184">
        <v>9.3623999999999992</v>
      </c>
      <c r="L1902" s="184">
        <v>21.2788</v>
      </c>
      <c r="M1902" s="184">
        <v>34.2502</v>
      </c>
      <c r="N1902" s="184">
        <v>54.858499999999999</v>
      </c>
      <c r="O1902" s="184"/>
      <c r="P1902" s="184"/>
      <c r="Q1902" s="184">
        <v>10.3093</v>
      </c>
      <c r="R1902" s="184">
        <v>15.6143</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44347</v>
      </c>
      <c r="E1903" s="184">
        <v>12.6487</v>
      </c>
      <c r="F1903" s="184">
        <v>0.76800000000000002</v>
      </c>
      <c r="G1903" s="184">
        <v>0.76800000000000002</v>
      </c>
      <c r="H1903" s="184">
        <v>1.1119000000000001</v>
      </c>
      <c r="I1903" s="184">
        <v>4.3819999999999997</v>
      </c>
      <c r="J1903" s="184">
        <v>6.2165999999999997</v>
      </c>
      <c r="K1903" s="184">
        <v>9.0584000000000007</v>
      </c>
      <c r="L1903" s="184">
        <v>20.6097</v>
      </c>
      <c r="M1903" s="184">
        <v>33.1554</v>
      </c>
      <c r="N1903" s="184">
        <v>53.156100000000002</v>
      </c>
      <c r="O1903" s="184"/>
      <c r="P1903" s="184"/>
      <c r="Q1903" s="184">
        <v>8.6654999999999998</v>
      </c>
      <c r="R1903" s="184">
        <v>14.2593</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44347</v>
      </c>
      <c r="E1904" s="184">
        <v>341.45209999999997</v>
      </c>
      <c r="F1904" s="184">
        <v>0.81920000000000004</v>
      </c>
      <c r="G1904" s="184">
        <v>0.81920000000000004</v>
      </c>
      <c r="H1904" s="184">
        <v>1.9694</v>
      </c>
      <c r="I1904" s="184">
        <v>4.5423</v>
      </c>
      <c r="J1904" s="184">
        <v>9.0828000000000007</v>
      </c>
      <c r="K1904" s="184">
        <v>6.8830999999999998</v>
      </c>
      <c r="L1904" s="184">
        <v>34.869300000000003</v>
      </c>
      <c r="M1904" s="184">
        <v>55.584800000000001</v>
      </c>
      <c r="N1904" s="184">
        <v>89.014099999999999</v>
      </c>
      <c r="O1904" s="184">
        <v>9.0399999999999991</v>
      </c>
      <c r="P1904" s="184">
        <v>12.8589</v>
      </c>
      <c r="Q1904" s="184">
        <v>17.144500000000001</v>
      </c>
      <c r="R1904" s="184">
        <v>15.5578</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44347</v>
      </c>
      <c r="E1905" s="184">
        <v>363.74400000000003</v>
      </c>
      <c r="F1905" s="184">
        <v>0.82640000000000002</v>
      </c>
      <c r="G1905" s="184">
        <v>0.82640000000000002</v>
      </c>
      <c r="H1905" s="184">
        <v>1.9863999999999999</v>
      </c>
      <c r="I1905" s="184">
        <v>4.577</v>
      </c>
      <c r="J1905" s="184">
        <v>9.1626999999999992</v>
      </c>
      <c r="K1905" s="184">
        <v>7.1204999999999998</v>
      </c>
      <c r="L1905" s="184">
        <v>35.481099999999998</v>
      </c>
      <c r="M1905" s="184">
        <v>56.644399999999997</v>
      </c>
      <c r="N1905" s="184">
        <v>90.791799999999995</v>
      </c>
      <c r="O1905" s="184">
        <v>10.002000000000001</v>
      </c>
      <c r="P1905" s="184">
        <v>13.798500000000001</v>
      </c>
      <c r="Q1905" s="184">
        <v>13.431900000000001</v>
      </c>
      <c r="R1905" s="184">
        <v>16.636099999999999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44347</v>
      </c>
      <c r="E1906" s="184">
        <v>14.74</v>
      </c>
      <c r="F1906" s="184">
        <v>0.95889999999999997</v>
      </c>
      <c r="G1906" s="184">
        <v>0.95889999999999997</v>
      </c>
      <c r="H1906" s="184">
        <v>2.0775999999999999</v>
      </c>
      <c r="I1906" s="184">
        <v>4.5389999999999997</v>
      </c>
      <c r="J1906" s="184">
        <v>7.3562000000000003</v>
      </c>
      <c r="K1906" s="184">
        <v>5.8148</v>
      </c>
      <c r="L1906" s="184">
        <v>23.761500000000002</v>
      </c>
      <c r="M1906" s="184">
        <v>36.607999999999997</v>
      </c>
      <c r="N1906" s="184">
        <v>63.233699999999999</v>
      </c>
      <c r="O1906" s="184"/>
      <c r="P1906" s="184"/>
      <c r="Q1906" s="184">
        <v>16.8781</v>
      </c>
      <c r="R1906" s="184">
        <v>16.531400000000001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44347</v>
      </c>
      <c r="E1907" s="184">
        <v>14.46</v>
      </c>
      <c r="F1907" s="184">
        <v>0.97770000000000001</v>
      </c>
      <c r="G1907" s="184">
        <v>0.97770000000000001</v>
      </c>
      <c r="H1907" s="184">
        <v>2.0466000000000002</v>
      </c>
      <c r="I1907" s="184">
        <v>4.5552999999999999</v>
      </c>
      <c r="J1907" s="184">
        <v>7.3497000000000003</v>
      </c>
      <c r="K1907" s="184">
        <v>5.7018000000000004</v>
      </c>
      <c r="L1907" s="184">
        <v>23.378799999999998</v>
      </c>
      <c r="M1907" s="184">
        <v>35.902299999999997</v>
      </c>
      <c r="N1907" s="184">
        <v>62.2896</v>
      </c>
      <c r="O1907" s="184"/>
      <c r="P1907" s="184"/>
      <c r="Q1907" s="184">
        <v>15.980499999999999</v>
      </c>
      <c r="R1907" s="184">
        <v>15.7408</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44347</v>
      </c>
      <c r="E1908" s="184">
        <v>93.871899999999997</v>
      </c>
      <c r="F1908" s="184">
        <v>1.0529999999999999</v>
      </c>
      <c r="G1908" s="184">
        <v>1.0529999999999999</v>
      </c>
      <c r="H1908" s="184">
        <v>1.5785</v>
      </c>
      <c r="I1908" s="184">
        <v>4.2828999999999997</v>
      </c>
      <c r="J1908" s="184">
        <v>6.6003999999999996</v>
      </c>
      <c r="K1908" s="184">
        <v>7.9619999999999997</v>
      </c>
      <c r="L1908" s="184">
        <v>23.523900000000001</v>
      </c>
      <c r="M1908" s="184">
        <v>41.559699999999999</v>
      </c>
      <c r="N1908" s="184">
        <v>67.392300000000006</v>
      </c>
      <c r="O1908" s="184">
        <v>14.4323</v>
      </c>
      <c r="P1908" s="184">
        <v>14.6433</v>
      </c>
      <c r="Q1908" s="184">
        <v>13.493499999999999</v>
      </c>
      <c r="R1908" s="184">
        <v>20.050799999999999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44347</v>
      </c>
      <c r="E1909" s="184">
        <v>88.331999999999994</v>
      </c>
      <c r="F1909" s="184">
        <v>1.0477000000000001</v>
      </c>
      <c r="G1909" s="184">
        <v>1.0477000000000001</v>
      </c>
      <c r="H1909" s="184">
        <v>1.5650999999999999</v>
      </c>
      <c r="I1909" s="184">
        <v>4.2554999999999996</v>
      </c>
      <c r="J1909" s="184">
        <v>6.5391000000000004</v>
      </c>
      <c r="K1909" s="184">
        <v>7.7656999999999998</v>
      </c>
      <c r="L1909" s="184">
        <v>23.093800000000002</v>
      </c>
      <c r="M1909" s="184">
        <v>40.8429</v>
      </c>
      <c r="N1909" s="184">
        <v>66.265100000000004</v>
      </c>
      <c r="O1909" s="184">
        <v>13.661799999999999</v>
      </c>
      <c r="P1909" s="184">
        <v>13.837899999999999</v>
      </c>
      <c r="Q1909" s="184">
        <v>14.710100000000001</v>
      </c>
      <c r="R1909" s="184">
        <v>19.273499999999999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0.76734999999999998</v>
      </c>
      <c r="G1910" s="186">
        <v>0.76734999999999998</v>
      </c>
      <c r="H1910" s="186">
        <v>1.4430882352941177</v>
      </c>
      <c r="I1910" s="186">
        <v>4.036261764705884</v>
      </c>
      <c r="J1910" s="186">
        <v>6.9369441176470588</v>
      </c>
      <c r="K1910" s="186">
        <v>9.1991352941176476</v>
      </c>
      <c r="L1910" s="186">
        <v>26.367349999999995</v>
      </c>
      <c r="M1910" s="186">
        <v>43.477284374999996</v>
      </c>
      <c r="N1910" s="186">
        <v>71.704059375000014</v>
      </c>
      <c r="O1910" s="186">
        <v>10.1198125</v>
      </c>
      <c r="P1910" s="186">
        <v>13.954058333333331</v>
      </c>
      <c r="Q1910" s="186">
        <v>14.972199999999999</v>
      </c>
      <c r="R1910" s="186">
        <v>15.845315624999998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0.82475000000000009</v>
      </c>
      <c r="G1911" s="186">
        <v>0.82475000000000009</v>
      </c>
      <c r="H1911" s="186">
        <v>1.4083000000000001</v>
      </c>
      <c r="I1911" s="186">
        <v>4.3946500000000004</v>
      </c>
      <c r="J1911" s="186">
        <v>7.1135000000000002</v>
      </c>
      <c r="K1911" s="186">
        <v>9.0936000000000003</v>
      </c>
      <c r="L1911" s="186">
        <v>24.865749999999998</v>
      </c>
      <c r="M1911" s="186">
        <v>43.060500000000005</v>
      </c>
      <c r="N1911" s="186">
        <v>68.671700000000001</v>
      </c>
      <c r="O1911" s="186">
        <v>10.650449999999999</v>
      </c>
      <c r="P1911" s="186">
        <v>14.14325</v>
      </c>
      <c r="Q1911" s="186">
        <v>15.3672</v>
      </c>
      <c r="R1911" s="186">
        <v>15.790800000000001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44347</v>
      </c>
      <c r="C8" s="65">
        <f>VLOOKUP($A8,'Return Data'!$B$7:$R$2843,4,0)</f>
        <v>27.258199999999999</v>
      </c>
      <c r="D8" s="65">
        <f>VLOOKUP($A8,'Return Data'!$B$7:$R$2843,10,0)</f>
        <v>6.9707999999999997</v>
      </c>
      <c r="E8" s="66">
        <f t="shared" ref="E8:E16" si="0">RANK(D8,D$8:D$16,0)</f>
        <v>4</v>
      </c>
      <c r="F8" s="65">
        <f>VLOOKUP($A8,'Return Data'!$B$7:$R$2843,11,0)</f>
        <v>13.224399999999999</v>
      </c>
      <c r="G8" s="66">
        <f t="shared" ref="G8:G16" si="1">RANK(F8,F$8:F$16,0)</f>
        <v>5</v>
      </c>
      <c r="H8" s="65">
        <f>VLOOKUP($A8,'Return Data'!$B$7:$R$2843,12,0)</f>
        <v>26.090900000000001</v>
      </c>
      <c r="I8" s="66">
        <f t="shared" ref="I8:I16" si="2">RANK(H8,H$8:H$16,0)</f>
        <v>4</v>
      </c>
      <c r="J8" s="65">
        <f>VLOOKUP($A8,'Return Data'!$B$7:$R$2843,13,0)</f>
        <v>44.826300000000003</v>
      </c>
      <c r="K8" s="66">
        <f t="shared" ref="K8:K16" si="3">RANK(J8,J$8:J$16,0)</f>
        <v>4</v>
      </c>
      <c r="L8" s="65">
        <f>VLOOKUP($A8,'Return Data'!$B$7:$R$2843,17,0)</f>
        <v>17.1922</v>
      </c>
      <c r="M8" s="66">
        <f t="shared" ref="M8:M14" si="4">RANK(L8,L$8:L$16,0)</f>
        <v>2</v>
      </c>
      <c r="N8" s="65">
        <f>VLOOKUP($A8,'Return Data'!$B$7:$R$2843,14,0)</f>
        <v>13.1126</v>
      </c>
      <c r="O8" s="66">
        <f t="shared" ref="O8:O14" si="5">RANK(N8,N$8:N$16,0)</f>
        <v>2</v>
      </c>
      <c r="P8" s="65">
        <f>VLOOKUP($A8,'Return Data'!$B$7:$R$2843,15,0)</f>
        <v>11.8683</v>
      </c>
      <c r="Q8" s="66">
        <f t="shared" ref="Q8:Q14" si="6">RANK(P8,P$8:P$16,0)</f>
        <v>3</v>
      </c>
      <c r="R8" s="65">
        <f>VLOOKUP($A8,'Return Data'!$B$7:$R$2843,16,0)</f>
        <v>9.7502999999999993</v>
      </c>
      <c r="S8" s="67">
        <f t="shared" ref="S8:S16" si="7">RANK(R8,R$8:R$16,0)</f>
        <v>6</v>
      </c>
    </row>
    <row r="9" spans="1:20" x14ac:dyDescent="0.3">
      <c r="A9" s="63" t="s">
        <v>1246</v>
      </c>
      <c r="B9" s="64">
        <f>VLOOKUP($A9,'Return Data'!$B$7:$R$2843,3,0)</f>
        <v>44347</v>
      </c>
      <c r="C9" s="65">
        <f>VLOOKUP($A9,'Return Data'!$B$7:$R$2843,4,0)</f>
        <v>43.509</v>
      </c>
      <c r="D9" s="65">
        <f>VLOOKUP($A9,'Return Data'!$B$7:$R$2843,10,0)</f>
        <v>6.6188000000000002</v>
      </c>
      <c r="E9" s="66">
        <f t="shared" si="0"/>
        <v>5</v>
      </c>
      <c r="F9" s="65">
        <f>VLOOKUP($A9,'Return Data'!$B$7:$R$2843,11,0)</f>
        <v>15.737</v>
      </c>
      <c r="G9" s="66">
        <f t="shared" si="1"/>
        <v>4</v>
      </c>
      <c r="H9" s="65">
        <f>VLOOKUP($A9,'Return Data'!$B$7:$R$2843,12,0)</f>
        <v>22.343399999999999</v>
      </c>
      <c r="I9" s="66">
        <f t="shared" si="2"/>
        <v>6</v>
      </c>
      <c r="J9" s="65">
        <f>VLOOKUP($A9,'Return Data'!$B$7:$R$2843,13,0)</f>
        <v>45.490699999999997</v>
      </c>
      <c r="K9" s="66">
        <f t="shared" si="3"/>
        <v>3</v>
      </c>
      <c r="L9" s="65">
        <f>VLOOKUP($A9,'Return Data'!$B$7:$R$2843,17,0)</f>
        <v>15.5052</v>
      </c>
      <c r="M9" s="66">
        <f t="shared" si="4"/>
        <v>3</v>
      </c>
      <c r="N9" s="65">
        <f>VLOOKUP($A9,'Return Data'!$B$7:$R$2843,14,0)</f>
        <v>11.5503</v>
      </c>
      <c r="O9" s="66">
        <f t="shared" si="5"/>
        <v>4</v>
      </c>
      <c r="P9" s="65">
        <f>VLOOKUP($A9,'Return Data'!$B$7:$R$2843,15,0)</f>
        <v>10.541600000000001</v>
      </c>
      <c r="Q9" s="66">
        <f t="shared" si="6"/>
        <v>4</v>
      </c>
      <c r="R9" s="65">
        <f>VLOOKUP($A9,'Return Data'!$B$7:$R$2843,16,0)</f>
        <v>9.7547999999999995</v>
      </c>
      <c r="S9" s="67">
        <f t="shared" si="7"/>
        <v>5</v>
      </c>
    </row>
    <row r="10" spans="1:20" x14ac:dyDescent="0.3">
      <c r="A10" s="63" t="s">
        <v>1248</v>
      </c>
      <c r="B10" s="64">
        <f>VLOOKUP($A10,'Return Data'!$B$7:$R$2843,3,0)</f>
        <v>44347</v>
      </c>
      <c r="C10" s="65">
        <f>VLOOKUP($A10,'Return Data'!$B$7:$R$2843,4,0)</f>
        <v>359.74930000000001</v>
      </c>
      <c r="D10" s="65">
        <f>VLOOKUP($A10,'Return Data'!$B$7:$R$2843,10,0)</f>
        <v>7.4010999999999996</v>
      </c>
      <c r="E10" s="66">
        <f t="shared" si="0"/>
        <v>3</v>
      </c>
      <c r="F10" s="65">
        <f>VLOOKUP($A10,'Return Data'!$B$7:$R$2843,11,0)</f>
        <v>28.159300000000002</v>
      </c>
      <c r="G10" s="66">
        <f t="shared" si="1"/>
        <v>2</v>
      </c>
      <c r="H10" s="65">
        <f>VLOOKUP($A10,'Return Data'!$B$7:$R$2843,12,0)</f>
        <v>33.0227</v>
      </c>
      <c r="I10" s="66">
        <f t="shared" si="2"/>
        <v>2</v>
      </c>
      <c r="J10" s="65">
        <f>VLOOKUP($A10,'Return Data'!$B$7:$R$2843,13,0)</f>
        <v>49.116999999999997</v>
      </c>
      <c r="K10" s="66">
        <f t="shared" si="3"/>
        <v>2</v>
      </c>
      <c r="L10" s="65">
        <f>VLOOKUP($A10,'Return Data'!$B$7:$R$2843,17,0)</f>
        <v>15.373200000000001</v>
      </c>
      <c r="M10" s="66">
        <f t="shared" si="4"/>
        <v>4</v>
      </c>
      <c r="N10" s="65">
        <f>VLOOKUP($A10,'Return Data'!$B$7:$R$2843,14,0)</f>
        <v>12.208500000000001</v>
      </c>
      <c r="O10" s="66">
        <f t="shared" si="5"/>
        <v>3</v>
      </c>
      <c r="P10" s="65">
        <f>VLOOKUP($A10,'Return Data'!$B$7:$R$2843,15,0)</f>
        <v>14.3789</v>
      </c>
      <c r="Q10" s="66">
        <f t="shared" si="6"/>
        <v>2</v>
      </c>
      <c r="R10" s="65">
        <f>VLOOKUP($A10,'Return Data'!$B$7:$R$2843,16,0)</f>
        <v>21.249700000000001</v>
      </c>
      <c r="S10" s="67">
        <f t="shared" si="7"/>
        <v>2</v>
      </c>
    </row>
    <row r="11" spans="1:20" x14ac:dyDescent="0.3">
      <c r="A11" s="63" t="s">
        <v>2027</v>
      </c>
      <c r="B11" s="64">
        <f>VLOOKUP($A11,'Return Data'!$B$7:$R$2843,3,0)</f>
        <v>44347</v>
      </c>
      <c r="C11" s="65">
        <f>VLOOKUP($A11,'Return Data'!$B$7:$R$2843,4,0)</f>
        <v>22.9071</v>
      </c>
      <c r="D11" s="65">
        <f>VLOOKUP($A11,'Return Data'!$B$7:$R$2843,10,0)</f>
        <v>5.8788</v>
      </c>
      <c r="E11" s="66">
        <f t="shared" si="0"/>
        <v>7</v>
      </c>
      <c r="F11" s="65">
        <f>VLOOKUP($A11,'Return Data'!$B$7:$R$2843,11,0)</f>
        <v>12.1753</v>
      </c>
      <c r="G11" s="66">
        <f t="shared" si="1"/>
        <v>7</v>
      </c>
      <c r="H11" s="65">
        <f>VLOOKUP($A11,'Return Data'!$B$7:$R$2843,12,0)</f>
        <v>23.160399999999999</v>
      </c>
      <c r="I11" s="66">
        <f t="shared" si="2"/>
        <v>5</v>
      </c>
      <c r="J11" s="65">
        <f>VLOOKUP($A11,'Return Data'!$B$7:$R$2843,13,0)</f>
        <v>38.294499999999999</v>
      </c>
      <c r="K11" s="66">
        <f t="shared" si="3"/>
        <v>6</v>
      </c>
      <c r="L11" s="65">
        <f>VLOOKUP($A11,'Return Data'!$B$7:$R$2843,17,0)</f>
        <v>12.3803</v>
      </c>
      <c r="M11" s="66">
        <f t="shared" si="4"/>
        <v>6</v>
      </c>
      <c r="N11" s="65">
        <f>VLOOKUP($A11,'Return Data'!$B$7:$R$2843,14,0)</f>
        <v>9.8851999999999993</v>
      </c>
      <c r="O11" s="66">
        <f t="shared" si="5"/>
        <v>6</v>
      </c>
      <c r="P11" s="65">
        <f>VLOOKUP($A11,'Return Data'!$B$7:$R$2843,15,0)</f>
        <v>8.5589999999999993</v>
      </c>
      <c r="Q11" s="66">
        <f t="shared" si="6"/>
        <v>7</v>
      </c>
      <c r="R11" s="65">
        <f>VLOOKUP($A11,'Return Data'!$B$7:$R$2843,16,0)</f>
        <v>8.4986999999999995</v>
      </c>
      <c r="S11" s="67">
        <f t="shared" si="7"/>
        <v>8</v>
      </c>
    </row>
    <row r="12" spans="1:20" x14ac:dyDescent="0.3">
      <c r="A12" s="63" t="s">
        <v>1250</v>
      </c>
      <c r="B12" s="64">
        <f>VLOOKUP($A12,'Return Data'!$B$7:$R$2843,3,0)</f>
        <v>44347</v>
      </c>
      <c r="C12" s="65">
        <f>VLOOKUP($A12,'Return Data'!$B$7:$R$2843,4,0)</f>
        <v>67.966499999999996</v>
      </c>
      <c r="D12" s="65">
        <f>VLOOKUP($A12,'Return Data'!$B$7:$R$2843,10,0)</f>
        <v>29.7608</v>
      </c>
      <c r="E12" s="66">
        <f t="shared" si="0"/>
        <v>1</v>
      </c>
      <c r="F12" s="65">
        <f>VLOOKUP($A12,'Return Data'!$B$7:$R$2843,11,0)</f>
        <v>40.133899999999997</v>
      </c>
      <c r="G12" s="66">
        <f t="shared" si="1"/>
        <v>1</v>
      </c>
      <c r="H12" s="65">
        <f>VLOOKUP($A12,'Return Data'!$B$7:$R$2843,12,0)</f>
        <v>49.8611</v>
      </c>
      <c r="I12" s="66">
        <f t="shared" si="2"/>
        <v>1</v>
      </c>
      <c r="J12" s="65">
        <f>VLOOKUP($A12,'Return Data'!$B$7:$R$2843,13,0)</f>
        <v>99.215900000000005</v>
      </c>
      <c r="K12" s="66">
        <f t="shared" si="3"/>
        <v>1</v>
      </c>
      <c r="L12" s="65">
        <f>VLOOKUP($A12,'Return Data'!$B$7:$R$2843,17,0)</f>
        <v>35.3553</v>
      </c>
      <c r="M12" s="66">
        <f t="shared" si="4"/>
        <v>1</v>
      </c>
      <c r="N12" s="65">
        <f>VLOOKUP($A12,'Return Data'!$B$7:$R$2843,14,0)</f>
        <v>25.4465</v>
      </c>
      <c r="O12" s="66">
        <f t="shared" si="5"/>
        <v>1</v>
      </c>
      <c r="P12" s="65">
        <f>VLOOKUP($A12,'Return Data'!$B$7:$R$2843,15,0)</f>
        <v>16.827300000000001</v>
      </c>
      <c r="Q12" s="66">
        <f t="shared" si="6"/>
        <v>1</v>
      </c>
      <c r="R12" s="65">
        <f>VLOOKUP($A12,'Return Data'!$B$7:$R$2843,16,0)</f>
        <v>9.9461999999999993</v>
      </c>
      <c r="S12" s="67">
        <f t="shared" si="7"/>
        <v>4</v>
      </c>
    </row>
    <row r="13" spans="1:20" x14ac:dyDescent="0.3">
      <c r="A13" s="63" t="s">
        <v>1608</v>
      </c>
      <c r="B13" s="64">
        <f>VLOOKUP($A13,'Return Data'!$B$7:$R$2843,3,0)</f>
        <v>44347</v>
      </c>
      <c r="C13" s="65">
        <f>VLOOKUP($A13,'Return Data'!$B$7:$R$2843,4,0)</f>
        <v>22.630199999999999</v>
      </c>
      <c r="D13" s="65">
        <f>VLOOKUP($A13,'Return Data'!$B$7:$R$2843,10,0)</f>
        <v>13.3833</v>
      </c>
      <c r="E13" s="66">
        <f t="shared" si="0"/>
        <v>2</v>
      </c>
      <c r="F13" s="65">
        <f>VLOOKUP($A13,'Return Data'!$B$7:$R$2843,11,0)</f>
        <v>12.7483</v>
      </c>
      <c r="G13" s="66">
        <f t="shared" si="1"/>
        <v>6</v>
      </c>
      <c r="H13" s="65">
        <f>VLOOKUP($A13,'Return Data'!$B$7:$R$2843,12,0)</f>
        <v>14.6958</v>
      </c>
      <c r="I13" s="66">
        <f t="shared" si="2"/>
        <v>8</v>
      </c>
      <c r="J13" s="65">
        <f>VLOOKUP($A13,'Return Data'!$B$7:$R$2843,13,0)</f>
        <v>20.088799999999999</v>
      </c>
      <c r="K13" s="66">
        <f t="shared" si="3"/>
        <v>9</v>
      </c>
      <c r="L13" s="65">
        <f>VLOOKUP($A13,'Return Data'!$B$7:$R$2843,17,0)</f>
        <v>10.5999</v>
      </c>
      <c r="M13" s="66">
        <f t="shared" si="4"/>
        <v>7</v>
      </c>
      <c r="N13" s="65">
        <f>VLOOKUP($A13,'Return Data'!$B$7:$R$2843,14,0)</f>
        <v>9.327</v>
      </c>
      <c r="O13" s="66">
        <f t="shared" si="5"/>
        <v>7</v>
      </c>
      <c r="P13" s="65">
        <f>VLOOKUP($A13,'Return Data'!$B$7:$R$2843,15,0)</f>
        <v>9.2127999999999997</v>
      </c>
      <c r="Q13" s="66">
        <f t="shared" si="6"/>
        <v>6</v>
      </c>
      <c r="R13" s="65">
        <f>VLOOKUP($A13,'Return Data'!$B$7:$R$2843,16,0)</f>
        <v>9.5602</v>
      </c>
      <c r="S13" s="67">
        <f t="shared" si="7"/>
        <v>7</v>
      </c>
    </row>
    <row r="14" spans="1:20" x14ac:dyDescent="0.3">
      <c r="A14" s="63" t="s">
        <v>1253</v>
      </c>
      <c r="B14" s="64">
        <f>VLOOKUP($A14,'Return Data'!$B$7:$R$2843,3,0)</f>
        <v>44347</v>
      </c>
      <c r="C14" s="65">
        <f>VLOOKUP($A14,'Return Data'!$B$7:$R$2843,4,0)</f>
        <v>35.027000000000001</v>
      </c>
      <c r="D14" s="65">
        <f>VLOOKUP($A14,'Return Data'!$B$7:$R$2843,10,0)</f>
        <v>5.8432000000000004</v>
      </c>
      <c r="E14" s="66">
        <f t="shared" si="0"/>
        <v>8</v>
      </c>
      <c r="F14" s="65">
        <f>VLOOKUP($A14,'Return Data'!$B$7:$R$2843,11,0)</f>
        <v>10.921099999999999</v>
      </c>
      <c r="G14" s="66">
        <f t="shared" si="1"/>
        <v>8</v>
      </c>
      <c r="H14" s="65">
        <f>VLOOKUP($A14,'Return Data'!$B$7:$R$2843,12,0)</f>
        <v>15.7087</v>
      </c>
      <c r="I14" s="66">
        <f t="shared" si="2"/>
        <v>7</v>
      </c>
      <c r="J14" s="65">
        <f>VLOOKUP($A14,'Return Data'!$B$7:$R$2843,13,0)</f>
        <v>23.8307</v>
      </c>
      <c r="K14" s="66">
        <f t="shared" si="3"/>
        <v>8</v>
      </c>
      <c r="L14" s="65">
        <f>VLOOKUP($A14,'Return Data'!$B$7:$R$2843,17,0)</f>
        <v>14.0581</v>
      </c>
      <c r="M14" s="66">
        <f t="shared" si="4"/>
        <v>5</v>
      </c>
      <c r="N14" s="65">
        <f>VLOOKUP($A14,'Return Data'!$B$7:$R$2843,14,0)</f>
        <v>10.382099999999999</v>
      </c>
      <c r="O14" s="66">
        <f t="shared" si="5"/>
        <v>5</v>
      </c>
      <c r="P14" s="65">
        <f>VLOOKUP($A14,'Return Data'!$B$7:$R$2843,15,0)</f>
        <v>9.4351000000000003</v>
      </c>
      <c r="Q14" s="66">
        <f t="shared" si="6"/>
        <v>5</v>
      </c>
      <c r="R14" s="65">
        <f>VLOOKUP($A14,'Return Data'!$B$7:$R$2843,16,0)</f>
        <v>8.4178999999999995</v>
      </c>
      <c r="S14" s="67">
        <f t="shared" si="7"/>
        <v>9</v>
      </c>
    </row>
    <row r="15" spans="1:20" x14ac:dyDescent="0.3">
      <c r="A15" s="63" t="s">
        <v>1255</v>
      </c>
      <c r="B15" s="64">
        <f>VLOOKUP($A15,'Return Data'!$B$7:$R$2843,3,0)</f>
        <v>44347</v>
      </c>
      <c r="C15" s="65">
        <f>VLOOKUP($A15,'Return Data'!$B$7:$R$2843,4,0)</f>
        <v>13.9335</v>
      </c>
      <c r="D15" s="65">
        <f>VLOOKUP($A15,'Return Data'!$B$7:$R$2843,10,0)</f>
        <v>5.9678000000000004</v>
      </c>
      <c r="E15" s="66">
        <f t="shared" si="0"/>
        <v>6</v>
      </c>
      <c r="F15" s="65">
        <f>VLOOKUP($A15,'Return Data'!$B$7:$R$2843,11,0)</f>
        <v>18.1205</v>
      </c>
      <c r="G15" s="66">
        <f t="shared" si="1"/>
        <v>3</v>
      </c>
      <c r="H15" s="65">
        <f>VLOOKUP($A15,'Return Data'!$B$7:$R$2843,12,0)</f>
        <v>28.6434</v>
      </c>
      <c r="I15" s="66">
        <f t="shared" si="2"/>
        <v>3</v>
      </c>
      <c r="J15" s="65">
        <f>VLOOKUP($A15,'Return Data'!$B$7:$R$2843,13,0)</f>
        <v>43.331099999999999</v>
      </c>
      <c r="K15" s="66">
        <f t="shared" si="3"/>
        <v>5</v>
      </c>
      <c r="L15" s="65"/>
      <c r="M15" s="66"/>
      <c r="N15" s="65"/>
      <c r="O15" s="66"/>
      <c r="P15" s="65"/>
      <c r="Q15" s="66"/>
      <c r="R15" s="65">
        <f>VLOOKUP($A15,'Return Data'!$B$7:$R$2843,16,0)</f>
        <v>30.639700000000001</v>
      </c>
      <c r="S15" s="67">
        <f t="shared" si="7"/>
        <v>1</v>
      </c>
    </row>
    <row r="16" spans="1:20" x14ac:dyDescent="0.3">
      <c r="A16" s="63" t="s">
        <v>1257</v>
      </c>
      <c r="B16" s="64">
        <f>VLOOKUP($A16,'Return Data'!$B$7:$R$2843,3,0)</f>
        <v>44347</v>
      </c>
      <c r="C16" s="65">
        <f>VLOOKUP($A16,'Return Data'!$B$7:$R$2843,4,0)</f>
        <v>41.2134</v>
      </c>
      <c r="D16" s="65">
        <f>VLOOKUP($A16,'Return Data'!$B$7:$R$2843,10,0)</f>
        <v>3.3502999999999998</v>
      </c>
      <c r="E16" s="66">
        <f t="shared" si="0"/>
        <v>9</v>
      </c>
      <c r="F16" s="65">
        <f>VLOOKUP($A16,'Return Data'!$B$7:$R$2843,11,0)</f>
        <v>8.6722000000000001</v>
      </c>
      <c r="G16" s="66">
        <f t="shared" si="1"/>
        <v>9</v>
      </c>
      <c r="H16" s="65">
        <f>VLOOKUP($A16,'Return Data'!$B$7:$R$2843,12,0)</f>
        <v>14.3695</v>
      </c>
      <c r="I16" s="66">
        <f t="shared" si="2"/>
        <v>9</v>
      </c>
      <c r="J16" s="65">
        <f>VLOOKUP($A16,'Return Data'!$B$7:$R$2843,13,0)</f>
        <v>30.593699999999998</v>
      </c>
      <c r="K16" s="66">
        <f t="shared" si="3"/>
        <v>7</v>
      </c>
      <c r="L16" s="65">
        <f>VLOOKUP($A16,'Return Data'!$B$7:$R$2843,17,0)</f>
        <v>10.401</v>
      </c>
      <c r="M16" s="66">
        <f>RANK(L16,L$8:L$16,0)</f>
        <v>8</v>
      </c>
      <c r="N16" s="65">
        <f>VLOOKUP($A16,'Return Data'!$B$7:$R$2843,14,0)</f>
        <v>6.8494999999999999</v>
      </c>
      <c r="O16" s="66">
        <f>RANK(N16,N$8:N$16,0)</f>
        <v>8</v>
      </c>
      <c r="P16" s="65">
        <f>VLOOKUP($A16,'Return Data'!$B$7:$R$2843,15,0)</f>
        <v>8.2212999999999994</v>
      </c>
      <c r="Q16" s="66">
        <f>RANK(P16,P$8:P$16,0)</f>
        <v>8</v>
      </c>
      <c r="R16" s="65">
        <f>VLOOKUP($A16,'Return Data'!$B$7:$R$2843,16,0)</f>
        <v>12.0366</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9.4638777777777783</v>
      </c>
      <c r="E18" s="74"/>
      <c r="F18" s="75">
        <f>AVERAGE(F8:F16)</f>
        <v>17.765777777777778</v>
      </c>
      <c r="G18" s="74"/>
      <c r="H18" s="75">
        <f>AVERAGE(H8:H16)</f>
        <v>25.321766666666662</v>
      </c>
      <c r="I18" s="74"/>
      <c r="J18" s="75">
        <f>AVERAGE(J8:J16)</f>
        <v>43.865411111111108</v>
      </c>
      <c r="K18" s="74"/>
      <c r="L18" s="75">
        <f>AVERAGE(L8:L16)</f>
        <v>16.358149999999998</v>
      </c>
      <c r="M18" s="74"/>
      <c r="N18" s="75">
        <f>AVERAGE(N8:N16)</f>
        <v>12.345212500000001</v>
      </c>
      <c r="O18" s="74"/>
      <c r="P18" s="75">
        <f>AVERAGE(P8:P16)</f>
        <v>11.130537500000001</v>
      </c>
      <c r="Q18" s="74"/>
      <c r="R18" s="75">
        <f>AVERAGE(R8:R16)</f>
        <v>13.317122222222224</v>
      </c>
      <c r="S18" s="76"/>
    </row>
    <row r="19" spans="1:19" x14ac:dyDescent="0.3">
      <c r="A19" s="73" t="s">
        <v>28</v>
      </c>
      <c r="B19" s="74"/>
      <c r="C19" s="74"/>
      <c r="D19" s="75">
        <f>MIN(D8:D16)</f>
        <v>3.3502999999999998</v>
      </c>
      <c r="E19" s="74"/>
      <c r="F19" s="75">
        <f>MIN(F8:F16)</f>
        <v>8.6722000000000001</v>
      </c>
      <c r="G19" s="74"/>
      <c r="H19" s="75">
        <f>MIN(H8:H16)</f>
        <v>14.3695</v>
      </c>
      <c r="I19" s="74"/>
      <c r="J19" s="75">
        <f>MIN(J8:J16)</f>
        <v>20.088799999999999</v>
      </c>
      <c r="K19" s="74"/>
      <c r="L19" s="75">
        <f>MIN(L8:L16)</f>
        <v>10.401</v>
      </c>
      <c r="M19" s="74"/>
      <c r="N19" s="75">
        <f>MIN(N8:N16)</f>
        <v>6.8494999999999999</v>
      </c>
      <c r="O19" s="74"/>
      <c r="P19" s="75">
        <f>MIN(P8:P16)</f>
        <v>8.2212999999999994</v>
      </c>
      <c r="Q19" s="74"/>
      <c r="R19" s="75">
        <f>MIN(R8:R16)</f>
        <v>8.4178999999999995</v>
      </c>
      <c r="S19" s="76"/>
    </row>
    <row r="20" spans="1:19" ht="15" thickBot="1" x14ac:dyDescent="0.35">
      <c r="A20" s="77" t="s">
        <v>29</v>
      </c>
      <c r="B20" s="78"/>
      <c r="C20" s="78"/>
      <c r="D20" s="79">
        <f>MAX(D8:D16)</f>
        <v>29.7608</v>
      </c>
      <c r="E20" s="78"/>
      <c r="F20" s="79">
        <f>MAX(F8:F16)</f>
        <v>40.133899999999997</v>
      </c>
      <c r="G20" s="78"/>
      <c r="H20" s="79">
        <f>MAX(H8:H16)</f>
        <v>49.8611</v>
      </c>
      <c r="I20" s="78"/>
      <c r="J20" s="79">
        <f>MAX(J8:J16)</f>
        <v>99.215900000000005</v>
      </c>
      <c r="K20" s="78"/>
      <c r="L20" s="79">
        <f>MAX(L8:L16)</f>
        <v>35.3553</v>
      </c>
      <c r="M20" s="78"/>
      <c r="N20" s="79">
        <f>MAX(N8:N16)</f>
        <v>25.4465</v>
      </c>
      <c r="O20" s="78"/>
      <c r="P20" s="79">
        <f>MAX(P8:P16)</f>
        <v>16.827300000000001</v>
      </c>
      <c r="Q20" s="78"/>
      <c r="R20" s="79">
        <f>MAX(R8:R16)</f>
        <v>30.639700000000001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44347</v>
      </c>
      <c r="C8" s="65">
        <f>VLOOKUP($A8,'Return Data'!$B$7:$R$2843,4,0)</f>
        <v>74.3</v>
      </c>
      <c r="D8" s="65">
        <f>VLOOKUP($A8,'Return Data'!$B$7:$R$2843,10,0)</f>
        <v>5.6597999999999997</v>
      </c>
      <c r="E8" s="66">
        <f t="shared" ref="E8:E17" si="0">RANK(D8,D$8:D$17,0)</f>
        <v>3</v>
      </c>
      <c r="F8" s="65">
        <f>VLOOKUP($A8,'Return Data'!$B$7:$R$2843,11,0)</f>
        <v>11.6286</v>
      </c>
      <c r="G8" s="66">
        <f t="shared" ref="G8:G14" si="1">RANK(F8,F$8:F$17,0)</f>
        <v>6</v>
      </c>
      <c r="H8" s="65">
        <f>VLOOKUP($A8,'Return Data'!$B$7:$R$2843,12,0)</f>
        <v>23.586200000000002</v>
      </c>
      <c r="I8" s="66">
        <f t="shared" ref="I8:I14" si="2">RANK(H8,H$8:H$17,0)</f>
        <v>2</v>
      </c>
      <c r="J8" s="65">
        <f>VLOOKUP($A8,'Return Data'!$B$7:$R$2843,13,0)</f>
        <v>40.427100000000003</v>
      </c>
      <c r="K8" s="66">
        <f t="shared" ref="K8" si="3">RANK(J8,J$8:J$17,0)</f>
        <v>2</v>
      </c>
      <c r="L8" s="65">
        <f>VLOOKUP($A8,'Return Data'!$B$7:$R$2843,17,0)</f>
        <v>14.3009</v>
      </c>
      <c r="M8" s="66">
        <f t="shared" ref="M8" si="4">RANK(L8,L$8:L$17,0)</f>
        <v>3</v>
      </c>
      <c r="N8" s="65">
        <f>VLOOKUP($A8,'Return Data'!$B$7:$R$2843,14,0)</f>
        <v>12.190300000000001</v>
      </c>
      <c r="O8" s="66">
        <f t="shared" ref="O8" si="5">RANK(N8,N$8:N$17,0)</f>
        <v>2</v>
      </c>
      <c r="P8" s="65">
        <f>VLOOKUP($A8,'Return Data'!$B$7:$R$2843,15,0)</f>
        <v>13.091900000000001</v>
      </c>
      <c r="Q8" s="66">
        <f t="shared" ref="Q8" si="6">RANK(P8,P$8:P$17,0)</f>
        <v>3</v>
      </c>
      <c r="R8" s="65">
        <f>VLOOKUP($A8,'Return Data'!$B$7:$R$2843,16,0)</f>
        <v>12.5983</v>
      </c>
      <c r="S8" s="67">
        <f t="shared" ref="S8:S17" si="7">RANK(R8,R$8:R$17,0)</f>
        <v>7</v>
      </c>
    </row>
    <row r="9" spans="1:20" x14ac:dyDescent="0.3">
      <c r="A9" s="63" t="s">
        <v>546</v>
      </c>
      <c r="B9" s="64">
        <f>VLOOKUP($A9,'Return Data'!$B$7:$R$2843,3,0)</f>
        <v>44347</v>
      </c>
      <c r="C9" s="65">
        <f>VLOOKUP($A9,'Return Data'!$B$7:$R$2843,4,0)</f>
        <v>267.41800000000001</v>
      </c>
      <c r="D9" s="65">
        <f>VLOOKUP($A9,'Return Data'!$B$7:$R$2843,10,0)</f>
        <v>6.0500999999999996</v>
      </c>
      <c r="E9" s="66">
        <f t="shared" si="0"/>
        <v>2</v>
      </c>
      <c r="F9" s="65">
        <f>VLOOKUP($A9,'Return Data'!$B$7:$R$2843,11,0)</f>
        <v>26.645399999999999</v>
      </c>
      <c r="G9" s="66">
        <f t="shared" si="1"/>
        <v>1</v>
      </c>
      <c r="H9" s="65">
        <f>VLOOKUP($A9,'Return Data'!$B$7:$R$2843,12,0)</f>
        <v>38.2941</v>
      </c>
      <c r="I9" s="66">
        <f t="shared" si="2"/>
        <v>1</v>
      </c>
      <c r="J9" s="65">
        <f>VLOOKUP($A9,'Return Data'!$B$7:$R$2843,13,0)</f>
        <v>59.106400000000001</v>
      </c>
      <c r="K9" s="66">
        <f t="shared" ref="K9:K17" si="8">RANK(J9,J$8:J$17,0)</f>
        <v>1</v>
      </c>
      <c r="L9" s="65">
        <f>VLOOKUP($A9,'Return Data'!$B$7:$R$2843,17,0)</f>
        <v>11.729900000000001</v>
      </c>
      <c r="M9" s="66">
        <f t="shared" ref="M9:M17" si="9">RANK(L9,L$8:L$17,0)</f>
        <v>7</v>
      </c>
      <c r="N9" s="65">
        <f>VLOOKUP($A9,'Return Data'!$B$7:$R$2843,14,0)</f>
        <v>12.144500000000001</v>
      </c>
      <c r="O9" s="66">
        <f t="shared" ref="O9:O17" si="10">RANK(N9,N$8:N$17,0)</f>
        <v>3</v>
      </c>
      <c r="P9" s="65">
        <f>VLOOKUP($A9,'Return Data'!$B$7:$R$2843,15,0)</f>
        <v>13.824</v>
      </c>
      <c r="Q9" s="66">
        <f t="shared" ref="Q9:Q14" si="11">RANK(P9,P$8:P$17,0)</f>
        <v>1</v>
      </c>
      <c r="R9" s="65">
        <f>VLOOKUP($A9,'Return Data'!$B$7:$R$2843,16,0)</f>
        <v>13.951700000000001</v>
      </c>
      <c r="S9" s="67">
        <f t="shared" si="7"/>
        <v>3</v>
      </c>
    </row>
    <row r="10" spans="1:20" x14ac:dyDescent="0.3">
      <c r="A10" s="63" t="s">
        <v>548</v>
      </c>
      <c r="B10" s="64">
        <f>VLOOKUP($A10,'Return Data'!$B$7:$R$2843,3,0)</f>
        <v>44347</v>
      </c>
      <c r="C10" s="65">
        <f>VLOOKUP($A10,'Return Data'!$B$7:$R$2843,4,0)</f>
        <v>49.86</v>
      </c>
      <c r="D10" s="65">
        <f>VLOOKUP($A10,'Return Data'!$B$7:$R$2843,10,0)</f>
        <v>3.8965999999999998</v>
      </c>
      <c r="E10" s="66">
        <f t="shared" si="0"/>
        <v>7</v>
      </c>
      <c r="F10" s="65">
        <f>VLOOKUP($A10,'Return Data'!$B$7:$R$2843,11,0)</f>
        <v>12.272</v>
      </c>
      <c r="G10" s="66">
        <f t="shared" si="1"/>
        <v>5</v>
      </c>
      <c r="H10" s="65">
        <f>VLOOKUP($A10,'Return Data'!$B$7:$R$2843,12,0)</f>
        <v>21.137</v>
      </c>
      <c r="I10" s="66">
        <f t="shared" si="2"/>
        <v>5</v>
      </c>
      <c r="J10" s="65">
        <f>VLOOKUP($A10,'Return Data'!$B$7:$R$2843,13,0)</f>
        <v>37.848999999999997</v>
      </c>
      <c r="K10" s="66">
        <f t="shared" si="8"/>
        <v>4</v>
      </c>
      <c r="L10" s="65">
        <f>VLOOKUP($A10,'Return Data'!$B$7:$R$2843,17,0)</f>
        <v>13.267799999999999</v>
      </c>
      <c r="M10" s="66">
        <f t="shared" si="9"/>
        <v>5</v>
      </c>
      <c r="N10" s="65">
        <f>VLOOKUP($A10,'Return Data'!$B$7:$R$2843,14,0)</f>
        <v>11.612</v>
      </c>
      <c r="O10" s="66">
        <f t="shared" si="10"/>
        <v>4</v>
      </c>
      <c r="P10" s="65">
        <f>VLOOKUP($A10,'Return Data'!$B$7:$R$2843,15,0)</f>
        <v>12.418699999999999</v>
      </c>
      <c r="Q10" s="66">
        <f t="shared" si="11"/>
        <v>4</v>
      </c>
      <c r="R10" s="65">
        <f>VLOOKUP($A10,'Return Data'!$B$7:$R$2843,16,0)</f>
        <v>13.409599999999999</v>
      </c>
      <c r="S10" s="67">
        <f t="shared" si="7"/>
        <v>4</v>
      </c>
    </row>
    <row r="11" spans="1:20" x14ac:dyDescent="0.3">
      <c r="A11" s="63" t="s">
        <v>549</v>
      </c>
      <c r="B11" s="64">
        <f>VLOOKUP($A11,'Return Data'!$B$7:$R$2843,3,0)</f>
        <v>44347</v>
      </c>
      <c r="C11" s="65">
        <f>VLOOKUP($A11,'Return Data'!$B$7:$R$2843,4,0)</f>
        <v>10.3559</v>
      </c>
      <c r="D11" s="65">
        <f>VLOOKUP($A11,'Return Data'!$B$7:$R$2843,10,0)</f>
        <v>8.2302</v>
      </c>
      <c r="E11" s="66">
        <f t="shared" si="0"/>
        <v>1</v>
      </c>
      <c r="F11" s="65">
        <f>VLOOKUP($A11,'Return Data'!$B$7:$R$2843,11,0)</f>
        <v>15.695499999999999</v>
      </c>
      <c r="G11" s="66">
        <f t="shared" si="1"/>
        <v>2</v>
      </c>
      <c r="H11" s="65">
        <f>VLOOKUP($A11,'Return Data'!$B$7:$R$2843,12,0)</f>
        <v>21.063600000000001</v>
      </c>
      <c r="I11" s="66">
        <f t="shared" si="2"/>
        <v>6</v>
      </c>
      <c r="J11" s="65">
        <f>VLOOKUP($A11,'Return Data'!$B$7:$R$2843,13,0)</f>
        <v>22.074000000000002</v>
      </c>
      <c r="K11" s="66">
        <f t="shared" si="8"/>
        <v>10</v>
      </c>
      <c r="L11" s="65"/>
      <c r="M11" s="66"/>
      <c r="N11" s="65"/>
      <c r="O11" s="66"/>
      <c r="P11" s="65"/>
      <c r="Q11" s="66"/>
      <c r="R11" s="65">
        <f>VLOOKUP($A11,'Return Data'!$B$7:$R$2843,16,0)</f>
        <v>2.4996999999999998</v>
      </c>
      <c r="S11" s="67">
        <f t="shared" si="7"/>
        <v>10</v>
      </c>
    </row>
    <row r="12" spans="1:20" x14ac:dyDescent="0.3">
      <c r="A12" s="63" t="s">
        <v>551</v>
      </c>
      <c r="B12" s="64">
        <f>VLOOKUP($A12,'Return Data'!$B$7:$R$2843,3,0)</f>
        <v>44347</v>
      </c>
      <c r="C12" s="65">
        <f>VLOOKUP($A12,'Return Data'!$B$7:$R$2843,4,0)</f>
        <v>13.992000000000001</v>
      </c>
      <c r="D12" s="65">
        <f>VLOOKUP($A12,'Return Data'!$B$7:$R$2843,10,0)</f>
        <v>4.1536</v>
      </c>
      <c r="E12" s="66">
        <f t="shared" si="0"/>
        <v>6</v>
      </c>
      <c r="F12" s="65">
        <f>VLOOKUP($A12,'Return Data'!$B$7:$R$2843,11,0)</f>
        <v>10.3035</v>
      </c>
      <c r="G12" s="66">
        <f t="shared" si="1"/>
        <v>8</v>
      </c>
      <c r="H12" s="65">
        <f>VLOOKUP($A12,'Return Data'!$B$7:$R$2843,12,0)</f>
        <v>17.976400000000002</v>
      </c>
      <c r="I12" s="66">
        <f t="shared" si="2"/>
        <v>9</v>
      </c>
      <c r="J12" s="65">
        <f>VLOOKUP($A12,'Return Data'!$B$7:$R$2843,13,0)</f>
        <v>35.607700000000001</v>
      </c>
      <c r="K12" s="66">
        <f t="shared" si="8"/>
        <v>6</v>
      </c>
      <c r="L12" s="65">
        <f>VLOOKUP($A12,'Return Data'!$B$7:$R$2843,17,0)</f>
        <v>14.0769</v>
      </c>
      <c r="M12" s="66">
        <f t="shared" si="9"/>
        <v>4</v>
      </c>
      <c r="N12" s="65"/>
      <c r="O12" s="66"/>
      <c r="P12" s="65"/>
      <c r="Q12" s="66"/>
      <c r="R12" s="65">
        <f>VLOOKUP($A12,'Return Data'!$B$7:$R$2843,16,0)</f>
        <v>12.614699999999999</v>
      </c>
      <c r="S12" s="67">
        <f t="shared" si="7"/>
        <v>5</v>
      </c>
    </row>
    <row r="13" spans="1:20" x14ac:dyDescent="0.3">
      <c r="A13" s="63" t="s">
        <v>553</v>
      </c>
      <c r="B13" s="64">
        <f>VLOOKUP($A13,'Return Data'!$B$7:$R$2843,3,0)</f>
        <v>44347</v>
      </c>
      <c r="C13" s="65">
        <f>VLOOKUP($A13,'Return Data'!$B$7:$R$2843,4,0)</f>
        <v>32.244999999999997</v>
      </c>
      <c r="D13" s="65">
        <f>VLOOKUP($A13,'Return Data'!$B$7:$R$2843,10,0)</f>
        <v>3.2566999999999999</v>
      </c>
      <c r="E13" s="66">
        <f t="shared" si="0"/>
        <v>9</v>
      </c>
      <c r="F13" s="65">
        <f>VLOOKUP($A13,'Return Data'!$B$7:$R$2843,11,0)</f>
        <v>6.7115</v>
      </c>
      <c r="G13" s="66">
        <f t="shared" si="1"/>
        <v>10</v>
      </c>
      <c r="H13" s="65">
        <f>VLOOKUP($A13,'Return Data'!$B$7:$R$2843,12,0)</f>
        <v>11.613</v>
      </c>
      <c r="I13" s="66">
        <f t="shared" si="2"/>
        <v>10</v>
      </c>
      <c r="J13" s="65">
        <f>VLOOKUP($A13,'Return Data'!$B$7:$R$2843,13,0)</f>
        <v>22.6279</v>
      </c>
      <c r="K13" s="66">
        <f t="shared" si="8"/>
        <v>9</v>
      </c>
      <c r="L13" s="65">
        <f>VLOOKUP($A13,'Return Data'!$B$7:$R$2843,17,0)</f>
        <v>10.873699999999999</v>
      </c>
      <c r="M13" s="66">
        <f t="shared" si="9"/>
        <v>8</v>
      </c>
      <c r="N13" s="65">
        <f>VLOOKUP($A13,'Return Data'!$B$7:$R$2843,14,0)</f>
        <v>9.1068999999999996</v>
      </c>
      <c r="O13" s="66">
        <f t="shared" si="10"/>
        <v>6</v>
      </c>
      <c r="P13" s="65">
        <f>VLOOKUP($A13,'Return Data'!$B$7:$R$2843,15,0)</f>
        <v>9.8603000000000005</v>
      </c>
      <c r="Q13" s="66">
        <f t="shared" si="11"/>
        <v>5</v>
      </c>
      <c r="R13" s="65">
        <f>VLOOKUP($A13,'Return Data'!$B$7:$R$2843,16,0)</f>
        <v>12.4307</v>
      </c>
      <c r="S13" s="67">
        <f t="shared" si="7"/>
        <v>8</v>
      </c>
    </row>
    <row r="14" spans="1:20" x14ac:dyDescent="0.3">
      <c r="A14" s="63" t="s">
        <v>556</v>
      </c>
      <c r="B14" s="64">
        <f>VLOOKUP($A14,'Return Data'!$B$7:$R$2843,3,0)</f>
        <v>44347</v>
      </c>
      <c r="C14" s="65">
        <f>VLOOKUP($A14,'Return Data'!$B$7:$R$2843,4,0)</f>
        <v>122.31610000000001</v>
      </c>
      <c r="D14" s="65">
        <f>VLOOKUP($A14,'Return Data'!$B$7:$R$2843,10,0)</f>
        <v>5.6</v>
      </c>
      <c r="E14" s="66">
        <f t="shared" si="0"/>
        <v>4</v>
      </c>
      <c r="F14" s="65">
        <f>VLOOKUP($A14,'Return Data'!$B$7:$R$2843,11,0)</f>
        <v>14.446099999999999</v>
      </c>
      <c r="G14" s="66">
        <f t="shared" si="1"/>
        <v>3</v>
      </c>
      <c r="H14" s="65">
        <f>VLOOKUP($A14,'Return Data'!$B$7:$R$2843,12,0)</f>
        <v>22.126899999999999</v>
      </c>
      <c r="I14" s="66">
        <f t="shared" si="2"/>
        <v>3</v>
      </c>
      <c r="J14" s="65">
        <f>VLOOKUP($A14,'Return Data'!$B$7:$R$2843,13,0)</f>
        <v>38.855899999999998</v>
      </c>
      <c r="K14" s="66">
        <f t="shared" si="8"/>
        <v>3</v>
      </c>
      <c r="L14" s="65">
        <f>VLOOKUP($A14,'Return Data'!$B$7:$R$2843,17,0)</f>
        <v>12.4199</v>
      </c>
      <c r="M14" s="66">
        <f t="shared" si="9"/>
        <v>6</v>
      </c>
      <c r="N14" s="65">
        <f>VLOOKUP($A14,'Return Data'!$B$7:$R$2843,14,0)</f>
        <v>11.3224</v>
      </c>
      <c r="O14" s="66">
        <f t="shared" si="10"/>
        <v>5</v>
      </c>
      <c r="P14" s="65">
        <f>VLOOKUP($A14,'Return Data'!$B$7:$R$2843,15,0)</f>
        <v>13.189500000000001</v>
      </c>
      <c r="Q14" s="66">
        <f t="shared" si="11"/>
        <v>2</v>
      </c>
      <c r="R14" s="65">
        <f>VLOOKUP($A14,'Return Data'!$B$7:$R$2843,16,0)</f>
        <v>12.6143</v>
      </c>
      <c r="S14" s="67">
        <f t="shared" si="7"/>
        <v>6</v>
      </c>
    </row>
    <row r="15" spans="1:20" x14ac:dyDescent="0.3">
      <c r="A15" s="63" t="s">
        <v>557</v>
      </c>
      <c r="B15" s="64">
        <f>VLOOKUP($A15,'Return Data'!$B$7:$R$2843,3,0)</f>
        <v>44347</v>
      </c>
      <c r="C15" s="65">
        <f>VLOOKUP($A15,'Return Data'!$B$7:$R$2843,4,0)</f>
        <v>13.8725</v>
      </c>
      <c r="D15" s="65">
        <f>VLOOKUP($A15,'Return Data'!$B$7:$R$2843,10,0)</f>
        <v>3.8313999999999999</v>
      </c>
      <c r="E15" s="66">
        <f t="shared" si="0"/>
        <v>8</v>
      </c>
      <c r="F15" s="65">
        <f>VLOOKUP($A15,'Return Data'!$B$7:$R$2843,11,0)</f>
        <v>11.604100000000001</v>
      </c>
      <c r="G15" s="66">
        <f t="shared" ref="G15" si="12">RANK(F15,F$8:F$17,0)</f>
        <v>7</v>
      </c>
      <c r="H15" s="65">
        <f>VLOOKUP($A15,'Return Data'!$B$7:$R$2843,12,0)</f>
        <v>20.7606</v>
      </c>
      <c r="I15" s="66">
        <f>RANK(H15,H$8:H$17,0)</f>
        <v>7</v>
      </c>
      <c r="J15" s="65">
        <f>VLOOKUP($A15,'Return Data'!$B$7:$R$2843,13,0)</f>
        <v>32.777900000000002</v>
      </c>
      <c r="K15" s="66">
        <f t="shared" si="8"/>
        <v>8</v>
      </c>
      <c r="L15" s="65"/>
      <c r="M15" s="66"/>
      <c r="N15" s="65"/>
      <c r="O15" s="66"/>
      <c r="P15" s="65"/>
      <c r="Q15" s="66"/>
      <c r="R15" s="65">
        <f>VLOOKUP($A15,'Return Data'!$B$7:$R$2843,16,0)</f>
        <v>30.331</v>
      </c>
      <c r="S15" s="67">
        <f t="shared" si="7"/>
        <v>1</v>
      </c>
    </row>
    <row r="16" spans="1:20" x14ac:dyDescent="0.3">
      <c r="A16" s="63" t="s">
        <v>559</v>
      </c>
      <c r="B16" s="64">
        <f>VLOOKUP($A16,'Return Data'!$B$7:$R$2843,3,0)</f>
        <v>44347</v>
      </c>
      <c r="C16" s="65">
        <f>VLOOKUP($A16,'Return Data'!$B$7:$R$2843,4,0)</f>
        <v>14.074400000000001</v>
      </c>
      <c r="D16" s="65">
        <f>VLOOKUP($A16,'Return Data'!$B$7:$R$2843,10,0)</f>
        <v>4.3792999999999997</v>
      </c>
      <c r="E16" s="66">
        <f t="shared" si="0"/>
        <v>5</v>
      </c>
      <c r="F16" s="65">
        <f>VLOOKUP($A16,'Return Data'!$B$7:$R$2843,11,0)</f>
        <v>13.590299999999999</v>
      </c>
      <c r="G16" s="66">
        <f>RANK(F16,F$8:F$17,0)</f>
        <v>4</v>
      </c>
      <c r="H16" s="65">
        <f>VLOOKUP($A16,'Return Data'!$B$7:$R$2843,12,0)</f>
        <v>21.707699999999999</v>
      </c>
      <c r="I16" s="66">
        <f>RANK(H16,H$8:H$17,0)</f>
        <v>4</v>
      </c>
      <c r="J16" s="65">
        <f>VLOOKUP($A16,'Return Data'!$B$7:$R$2843,13,0)</f>
        <v>34.595700000000001</v>
      </c>
      <c r="K16" s="66">
        <f t="shared" si="8"/>
        <v>7</v>
      </c>
      <c r="L16" s="65">
        <f>VLOOKUP($A16,'Return Data'!$B$7:$R$2843,17,0)</f>
        <v>15.168699999999999</v>
      </c>
      <c r="M16" s="66">
        <f t="shared" si="9"/>
        <v>2</v>
      </c>
      <c r="N16" s="65"/>
      <c r="O16" s="66"/>
      <c r="P16" s="65"/>
      <c r="Q16" s="66"/>
      <c r="R16" s="65">
        <f>VLOOKUP($A16,'Return Data'!$B$7:$R$2843,16,0)</f>
        <v>15.7281</v>
      </c>
      <c r="S16" s="67">
        <f t="shared" si="7"/>
        <v>2</v>
      </c>
    </row>
    <row r="17" spans="1:19" x14ac:dyDescent="0.3">
      <c r="A17" s="63" t="s">
        <v>561</v>
      </c>
      <c r="B17" s="64">
        <f>VLOOKUP($A17,'Return Data'!$B$7:$R$2843,3,0)</f>
        <v>44347</v>
      </c>
      <c r="C17" s="65">
        <f>VLOOKUP($A17,'Return Data'!$B$7:$R$2843,4,0)</f>
        <v>14.6</v>
      </c>
      <c r="D17" s="65">
        <f>VLOOKUP($A17,'Return Data'!$B$7:$R$2843,10,0)</f>
        <v>3.0346000000000002</v>
      </c>
      <c r="E17" s="66">
        <f t="shared" si="0"/>
        <v>10</v>
      </c>
      <c r="F17" s="65">
        <f>VLOOKUP($A17,'Return Data'!$B$7:$R$2843,11,0)</f>
        <v>8.6310000000000002</v>
      </c>
      <c r="G17" s="66">
        <f>RANK(F17,F$8:F$17,0)</f>
        <v>9</v>
      </c>
      <c r="H17" s="65">
        <f>VLOOKUP($A17,'Return Data'!$B$7:$R$2843,12,0)</f>
        <v>18.7958</v>
      </c>
      <c r="I17" s="66">
        <f>RANK(H17,H$8:H$17,0)</f>
        <v>8</v>
      </c>
      <c r="J17" s="65">
        <f>VLOOKUP($A17,'Return Data'!$B$7:$R$2843,13,0)</f>
        <v>36.960599999999999</v>
      </c>
      <c r="K17" s="66">
        <f t="shared" si="8"/>
        <v>5</v>
      </c>
      <c r="L17" s="65">
        <f>VLOOKUP($A17,'Return Data'!$B$7:$R$2843,17,0)</f>
        <v>15.870799999999999</v>
      </c>
      <c r="M17" s="66">
        <f t="shared" si="9"/>
        <v>1</v>
      </c>
      <c r="N17" s="65">
        <f>VLOOKUP($A17,'Return Data'!$B$7:$R$2843,14,0)</f>
        <v>13.2059</v>
      </c>
      <c r="O17" s="66">
        <f t="shared" si="10"/>
        <v>1</v>
      </c>
      <c r="P17" s="65"/>
      <c r="Q17" s="66"/>
      <c r="R17" s="65">
        <f>VLOOKUP($A17,'Return Data'!$B$7:$R$2843,16,0)</f>
        <v>11.693899999999999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4.8092300000000003</v>
      </c>
      <c r="E19" s="74"/>
      <c r="F19" s="75">
        <f>AVERAGE(F8:F17)</f>
        <v>13.152800000000003</v>
      </c>
      <c r="G19" s="74"/>
      <c r="H19" s="75">
        <f>AVERAGE(H8:H17)</f>
        <v>21.706130000000002</v>
      </c>
      <c r="I19" s="74"/>
      <c r="J19" s="75">
        <f>AVERAGE(J8:J17)</f>
        <v>36.08822</v>
      </c>
      <c r="K19" s="74"/>
      <c r="L19" s="75">
        <f>AVERAGE(L8:L17)</f>
        <v>13.463575000000001</v>
      </c>
      <c r="M19" s="74"/>
      <c r="N19" s="75">
        <f>AVERAGE(N8:N17)</f>
        <v>11.597000000000001</v>
      </c>
      <c r="O19" s="74"/>
      <c r="P19" s="75">
        <f>AVERAGE(P8:P17)</f>
        <v>12.476880000000001</v>
      </c>
      <c r="Q19" s="74"/>
      <c r="R19" s="75">
        <f>AVERAGE(R8:R17)</f>
        <v>13.787200000000002</v>
      </c>
      <c r="S19" s="76"/>
    </row>
    <row r="20" spans="1:19" x14ac:dyDescent="0.3">
      <c r="A20" s="73" t="s">
        <v>28</v>
      </c>
      <c r="B20" s="74"/>
      <c r="C20" s="74"/>
      <c r="D20" s="75">
        <f>MIN(D8:D17)</f>
        <v>3.0346000000000002</v>
      </c>
      <c r="E20" s="74"/>
      <c r="F20" s="75">
        <f>MIN(F8:F17)</f>
        <v>6.7115</v>
      </c>
      <c r="G20" s="74"/>
      <c r="H20" s="75">
        <f>MIN(H8:H17)</f>
        <v>11.613</v>
      </c>
      <c r="I20" s="74"/>
      <c r="J20" s="75">
        <f>MIN(J8:J17)</f>
        <v>22.074000000000002</v>
      </c>
      <c r="K20" s="74"/>
      <c r="L20" s="75">
        <f>MIN(L8:L17)</f>
        <v>10.873699999999999</v>
      </c>
      <c r="M20" s="74"/>
      <c r="N20" s="75">
        <f>MIN(N8:N17)</f>
        <v>9.1068999999999996</v>
      </c>
      <c r="O20" s="74"/>
      <c r="P20" s="75">
        <f>MIN(P8:P17)</f>
        <v>9.8603000000000005</v>
      </c>
      <c r="Q20" s="74"/>
      <c r="R20" s="75">
        <f>MIN(R8:R17)</f>
        <v>2.4996999999999998</v>
      </c>
      <c r="S20" s="76"/>
    </row>
    <row r="21" spans="1:19" ht="15" thickBot="1" x14ac:dyDescent="0.35">
      <c r="A21" s="77" t="s">
        <v>29</v>
      </c>
      <c r="B21" s="78"/>
      <c r="C21" s="78"/>
      <c r="D21" s="79">
        <f>MAX(D8:D17)</f>
        <v>8.2302</v>
      </c>
      <c r="E21" s="78"/>
      <c r="F21" s="79">
        <f>MAX(F8:F17)</f>
        <v>26.645399999999999</v>
      </c>
      <c r="G21" s="78"/>
      <c r="H21" s="79">
        <f>MAX(H8:H17)</f>
        <v>38.2941</v>
      </c>
      <c r="I21" s="78"/>
      <c r="J21" s="79">
        <f>MAX(J8:J17)</f>
        <v>59.106400000000001</v>
      </c>
      <c r="K21" s="78"/>
      <c r="L21" s="79">
        <f>MAX(L8:L17)</f>
        <v>15.870799999999999</v>
      </c>
      <c r="M21" s="78"/>
      <c r="N21" s="79">
        <f>MAX(N8:N17)</f>
        <v>13.2059</v>
      </c>
      <c r="O21" s="78"/>
      <c r="P21" s="79">
        <f>MAX(P8:P17)</f>
        <v>13.824</v>
      </c>
      <c r="Q21" s="78"/>
      <c r="R21" s="79">
        <f>MAX(R8:R17)</f>
        <v>30.331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44347</v>
      </c>
      <c r="C8" s="65">
        <f>VLOOKUP($A8,'Return Data'!$B$7:$R$2843,4,0)</f>
        <v>68.739999999999995</v>
      </c>
      <c r="D8" s="65">
        <f>VLOOKUP($A8,'Return Data'!$B$7:$R$2843,10,0)</f>
        <v>5.3163999999999998</v>
      </c>
      <c r="E8" s="66">
        <f t="shared" ref="E8:E17" si="0">RANK(D8,D$8:D$17,0)</f>
        <v>3</v>
      </c>
      <c r="F8" s="65">
        <f>VLOOKUP($A8,'Return Data'!$B$7:$R$2843,11,0)</f>
        <v>10.942500000000001</v>
      </c>
      <c r="G8" s="66">
        <f t="shared" ref="G8:G14" si="1">RANK(F8,F$8:F$17,0)</f>
        <v>6</v>
      </c>
      <c r="H8" s="65">
        <f>VLOOKUP($A8,'Return Data'!$B$7:$R$2843,12,0)</f>
        <v>22.509399999999999</v>
      </c>
      <c r="I8" s="66">
        <f t="shared" ref="I8" si="2">RANK(H8,H$8:H$17,0)</f>
        <v>2</v>
      </c>
      <c r="J8" s="65">
        <f>VLOOKUP($A8,'Return Data'!$B$7:$R$2843,13,0)</f>
        <v>38.784599999999998</v>
      </c>
      <c r="K8" s="66">
        <f>RANK(J8,J$8:J$17,0)</f>
        <v>2</v>
      </c>
      <c r="L8" s="65">
        <f>VLOOKUP($A8,'Return Data'!$B$7:$R$2843,17,0)</f>
        <v>13.047700000000001</v>
      </c>
      <c r="M8" s="66">
        <f>RANK(L8,L$8:L$17,0)</f>
        <v>3</v>
      </c>
      <c r="N8" s="65">
        <f>VLOOKUP($A8,'Return Data'!$B$7:$R$2843,14,0)</f>
        <v>10.9689</v>
      </c>
      <c r="O8" s="66">
        <f>RANK(N8,N$8:N$17,0)</f>
        <v>3</v>
      </c>
      <c r="P8" s="65">
        <f>VLOOKUP($A8,'Return Data'!$B$7:$R$2843,15,0)</f>
        <v>11.892799999999999</v>
      </c>
      <c r="Q8" s="66">
        <f>RANK(P8,P$8:P$17,0)</f>
        <v>3</v>
      </c>
      <c r="R8" s="65">
        <f>VLOOKUP($A8,'Return Data'!$B$7:$R$2843,16,0)</f>
        <v>9.5608000000000004</v>
      </c>
      <c r="S8" s="67">
        <f t="shared" ref="S8:S17" si="3">RANK(R8,R$8:R$17,0)</f>
        <v>9</v>
      </c>
    </row>
    <row r="9" spans="1:20" x14ac:dyDescent="0.3">
      <c r="A9" s="63" t="s">
        <v>545</v>
      </c>
      <c r="B9" s="64">
        <f>VLOOKUP($A9,'Return Data'!$B$7:$R$2843,3,0)</f>
        <v>44347</v>
      </c>
      <c r="C9" s="65">
        <f>VLOOKUP($A9,'Return Data'!$B$7:$R$2843,4,0)</f>
        <v>253.90799999999999</v>
      </c>
      <c r="D9" s="65">
        <f>VLOOKUP($A9,'Return Data'!$B$7:$R$2843,10,0)</f>
        <v>5.8906999999999998</v>
      </c>
      <c r="E9" s="66">
        <f t="shared" si="0"/>
        <v>2</v>
      </c>
      <c r="F9" s="65">
        <f>VLOOKUP($A9,'Return Data'!$B$7:$R$2843,11,0)</f>
        <v>26.272099999999998</v>
      </c>
      <c r="G9" s="66">
        <f t="shared" si="1"/>
        <v>1</v>
      </c>
      <c r="H9" s="65">
        <f>VLOOKUP($A9,'Return Data'!$B$7:$R$2843,12,0)</f>
        <v>37.694099999999999</v>
      </c>
      <c r="I9" s="66">
        <f t="shared" ref="I9:I17" si="4">RANK(H9,H$8:H$17,0)</f>
        <v>1</v>
      </c>
      <c r="J9" s="65">
        <f>VLOOKUP($A9,'Return Data'!$B$7:$R$2843,13,0)</f>
        <v>58.1952</v>
      </c>
      <c r="K9" s="66">
        <f t="shared" ref="K9:K17" si="5">RANK(J9,J$8:J$17,0)</f>
        <v>1</v>
      </c>
      <c r="L9" s="65">
        <f>VLOOKUP($A9,'Return Data'!$B$7:$R$2843,17,0)</f>
        <v>11.078200000000001</v>
      </c>
      <c r="M9" s="66">
        <f t="shared" ref="M9:M17" si="6">RANK(L9,L$8:L$17,0)</f>
        <v>6</v>
      </c>
      <c r="N9" s="65">
        <f>VLOOKUP($A9,'Return Data'!$B$7:$R$2843,14,0)</f>
        <v>11.3246</v>
      </c>
      <c r="O9" s="66">
        <f t="shared" ref="O9:O17" si="7">RANK(N9,N$8:N$17,0)</f>
        <v>2</v>
      </c>
      <c r="P9" s="65">
        <f>VLOOKUP($A9,'Return Data'!$B$7:$R$2843,15,0)</f>
        <v>13.870200000000001</v>
      </c>
      <c r="Q9" s="66">
        <f t="shared" ref="Q9:Q14" si="8">RANK(P9,P$8:P$17,0)</f>
        <v>1</v>
      </c>
      <c r="R9" s="65">
        <f>VLOOKUP($A9,'Return Data'!$B$7:$R$2843,16,0)</f>
        <v>16.8842</v>
      </c>
      <c r="S9" s="67">
        <f t="shared" si="3"/>
        <v>2</v>
      </c>
    </row>
    <row r="10" spans="1:20" x14ac:dyDescent="0.3">
      <c r="A10" s="63" t="s">
        <v>547</v>
      </c>
      <c r="B10" s="64">
        <f>VLOOKUP($A10,'Return Data'!$B$7:$R$2843,3,0)</f>
        <v>44347</v>
      </c>
      <c r="C10" s="65">
        <f>VLOOKUP($A10,'Return Data'!$B$7:$R$2843,4,0)</f>
        <v>45.87</v>
      </c>
      <c r="D10" s="65">
        <f>VLOOKUP($A10,'Return Data'!$B$7:$R$2843,10,0)</f>
        <v>3.7313000000000001</v>
      </c>
      <c r="E10" s="66">
        <f t="shared" si="0"/>
        <v>7</v>
      </c>
      <c r="F10" s="65">
        <f>VLOOKUP($A10,'Return Data'!$B$7:$R$2843,11,0)</f>
        <v>11.932700000000001</v>
      </c>
      <c r="G10" s="66">
        <f t="shared" si="1"/>
        <v>5</v>
      </c>
      <c r="H10" s="65">
        <f>VLOOKUP($A10,'Return Data'!$B$7:$R$2843,12,0)</f>
        <v>20.615300000000001</v>
      </c>
      <c r="I10" s="66">
        <f t="shared" si="4"/>
        <v>4</v>
      </c>
      <c r="J10" s="65">
        <f>VLOOKUP($A10,'Return Data'!$B$7:$R$2843,13,0)</f>
        <v>37.048099999999998</v>
      </c>
      <c r="K10" s="66">
        <f t="shared" si="5"/>
        <v>3</v>
      </c>
      <c r="L10" s="65">
        <f>VLOOKUP($A10,'Return Data'!$B$7:$R$2843,17,0)</f>
        <v>12.657299999999999</v>
      </c>
      <c r="M10" s="66">
        <f t="shared" si="6"/>
        <v>5</v>
      </c>
      <c r="N10" s="65">
        <f>VLOOKUP($A10,'Return Data'!$B$7:$R$2843,14,0)</f>
        <v>10.857200000000001</v>
      </c>
      <c r="O10" s="66">
        <f t="shared" si="7"/>
        <v>4</v>
      </c>
      <c r="P10" s="65">
        <f>VLOOKUP($A10,'Return Data'!$B$7:$R$2843,15,0)</f>
        <v>11.365399999999999</v>
      </c>
      <c r="Q10" s="66">
        <f t="shared" si="8"/>
        <v>4</v>
      </c>
      <c r="R10" s="65">
        <f>VLOOKUP($A10,'Return Data'!$B$7:$R$2843,16,0)</f>
        <v>11.135400000000001</v>
      </c>
      <c r="S10" s="67">
        <f t="shared" si="3"/>
        <v>6</v>
      </c>
    </row>
    <row r="11" spans="1:20" x14ac:dyDescent="0.3">
      <c r="A11" s="63" t="s">
        <v>550</v>
      </c>
      <c r="B11" s="64">
        <f>VLOOKUP($A11,'Return Data'!$B$7:$R$2843,3,0)</f>
        <v>44347</v>
      </c>
      <c r="C11" s="65">
        <f>VLOOKUP($A11,'Return Data'!$B$7:$R$2843,4,0)</f>
        <v>10.042899999999999</v>
      </c>
      <c r="D11" s="65">
        <f>VLOOKUP($A11,'Return Data'!$B$7:$R$2843,10,0)</f>
        <v>7.5152999999999999</v>
      </c>
      <c r="E11" s="66">
        <f t="shared" si="0"/>
        <v>1</v>
      </c>
      <c r="F11" s="65">
        <f>VLOOKUP($A11,'Return Data'!$B$7:$R$2843,11,0)</f>
        <v>14.370799999999999</v>
      </c>
      <c r="G11" s="66">
        <f t="shared" si="1"/>
        <v>2</v>
      </c>
      <c r="H11" s="65">
        <f>VLOOKUP($A11,'Return Data'!$B$7:$R$2843,12,0)</f>
        <v>19.0764</v>
      </c>
      <c r="I11" s="66">
        <f t="shared" si="4"/>
        <v>6</v>
      </c>
      <c r="J11" s="65">
        <f>VLOOKUP($A11,'Return Data'!$B$7:$R$2843,13,0)</f>
        <v>19.421900000000001</v>
      </c>
      <c r="K11" s="66">
        <f t="shared" si="5"/>
        <v>10</v>
      </c>
      <c r="L11" s="65"/>
      <c r="M11" s="66"/>
      <c r="N11" s="65"/>
      <c r="O11" s="66"/>
      <c r="P11" s="65"/>
      <c r="Q11" s="66"/>
      <c r="R11" s="65">
        <f>VLOOKUP($A11,'Return Data'!$B$7:$R$2843,16,0)</f>
        <v>0.30270000000000002</v>
      </c>
      <c r="S11" s="67">
        <f t="shared" si="3"/>
        <v>10</v>
      </c>
    </row>
    <row r="12" spans="1:20" x14ac:dyDescent="0.3">
      <c r="A12" s="63" t="s">
        <v>552</v>
      </c>
      <c r="B12" s="64">
        <f>VLOOKUP($A12,'Return Data'!$B$7:$R$2843,3,0)</f>
        <v>44347</v>
      </c>
      <c r="C12" s="65">
        <f>VLOOKUP($A12,'Return Data'!$B$7:$R$2843,4,0)</f>
        <v>13.551</v>
      </c>
      <c r="D12" s="65">
        <f>VLOOKUP($A12,'Return Data'!$B$7:$R$2843,10,0)</f>
        <v>3.8231999999999999</v>
      </c>
      <c r="E12" s="66">
        <f t="shared" si="0"/>
        <v>6</v>
      </c>
      <c r="F12" s="65">
        <f>VLOOKUP($A12,'Return Data'!$B$7:$R$2843,11,0)</f>
        <v>9.6092999999999993</v>
      </c>
      <c r="G12" s="66">
        <f t="shared" si="1"/>
        <v>8</v>
      </c>
      <c r="H12" s="65">
        <f>VLOOKUP($A12,'Return Data'!$B$7:$R$2843,12,0)</f>
        <v>16.869299999999999</v>
      </c>
      <c r="I12" s="66">
        <f t="shared" si="4"/>
        <v>9</v>
      </c>
      <c r="J12" s="65">
        <f>VLOOKUP($A12,'Return Data'!$B$7:$R$2843,13,0)</f>
        <v>33.916400000000003</v>
      </c>
      <c r="K12" s="66">
        <f t="shared" si="5"/>
        <v>6</v>
      </c>
      <c r="L12" s="65">
        <f>VLOOKUP($A12,'Return Data'!$B$7:$R$2843,17,0)</f>
        <v>12.7925</v>
      </c>
      <c r="M12" s="66">
        <f t="shared" si="6"/>
        <v>4</v>
      </c>
      <c r="N12" s="65"/>
      <c r="O12" s="66"/>
      <c r="P12" s="65"/>
      <c r="Q12" s="66"/>
      <c r="R12" s="65">
        <f>VLOOKUP($A12,'Return Data'!$B$7:$R$2843,16,0)</f>
        <v>11.346299999999999</v>
      </c>
      <c r="S12" s="67">
        <f t="shared" si="3"/>
        <v>5</v>
      </c>
    </row>
    <row r="13" spans="1:20" x14ac:dyDescent="0.3">
      <c r="A13" s="63" t="s">
        <v>554</v>
      </c>
      <c r="B13" s="64">
        <f>VLOOKUP($A13,'Return Data'!$B$7:$R$2843,3,0)</f>
        <v>44347</v>
      </c>
      <c r="C13" s="65">
        <f>VLOOKUP($A13,'Return Data'!$B$7:$R$2843,4,0)</f>
        <v>29.427</v>
      </c>
      <c r="D13" s="65">
        <f>VLOOKUP($A13,'Return Data'!$B$7:$R$2843,10,0)</f>
        <v>2.9060000000000001</v>
      </c>
      <c r="E13" s="66">
        <f t="shared" si="0"/>
        <v>9</v>
      </c>
      <c r="F13" s="65">
        <f>VLOOKUP($A13,'Return Data'!$B$7:$R$2843,11,0)</f>
        <v>6.0049999999999999</v>
      </c>
      <c r="G13" s="66">
        <f t="shared" si="1"/>
        <v>10</v>
      </c>
      <c r="H13" s="65">
        <f>VLOOKUP($A13,'Return Data'!$B$7:$R$2843,12,0)</f>
        <v>10.515599999999999</v>
      </c>
      <c r="I13" s="66">
        <f t="shared" si="4"/>
        <v>10</v>
      </c>
      <c r="J13" s="65">
        <f>VLOOKUP($A13,'Return Data'!$B$7:$R$2843,13,0)</f>
        <v>21.024100000000001</v>
      </c>
      <c r="K13" s="66">
        <f t="shared" si="5"/>
        <v>9</v>
      </c>
      <c r="L13" s="65">
        <f>VLOOKUP($A13,'Return Data'!$B$7:$R$2843,17,0)</f>
        <v>9.4785000000000004</v>
      </c>
      <c r="M13" s="66">
        <f t="shared" si="6"/>
        <v>8</v>
      </c>
      <c r="N13" s="65">
        <f>VLOOKUP($A13,'Return Data'!$B$7:$R$2843,14,0)</f>
        <v>7.7854999999999999</v>
      </c>
      <c r="O13" s="66">
        <f t="shared" si="7"/>
        <v>6</v>
      </c>
      <c r="P13" s="65">
        <f>VLOOKUP($A13,'Return Data'!$B$7:$R$2843,15,0)</f>
        <v>8.5642999999999994</v>
      </c>
      <c r="Q13" s="66">
        <f t="shared" si="8"/>
        <v>5</v>
      </c>
      <c r="R13" s="65">
        <f>VLOOKUP($A13,'Return Data'!$B$7:$R$2843,16,0)</f>
        <v>11.0276</v>
      </c>
      <c r="S13" s="67">
        <f t="shared" si="3"/>
        <v>7</v>
      </c>
    </row>
    <row r="14" spans="1:20" x14ac:dyDescent="0.3">
      <c r="A14" s="63" t="s">
        <v>555</v>
      </c>
      <c r="B14" s="64">
        <f>VLOOKUP($A14,'Return Data'!$B$7:$R$2843,3,0)</f>
        <v>44347</v>
      </c>
      <c r="C14" s="65">
        <f>VLOOKUP($A14,'Return Data'!$B$7:$R$2843,4,0)</f>
        <v>113.8233</v>
      </c>
      <c r="D14" s="65">
        <f>VLOOKUP($A14,'Return Data'!$B$7:$R$2843,10,0)</f>
        <v>5.1504000000000003</v>
      </c>
      <c r="E14" s="66">
        <f t="shared" si="0"/>
        <v>4</v>
      </c>
      <c r="F14" s="65">
        <f>VLOOKUP($A14,'Return Data'!$B$7:$R$2843,11,0)</f>
        <v>13.623900000000001</v>
      </c>
      <c r="G14" s="66">
        <f t="shared" si="1"/>
        <v>3</v>
      </c>
      <c r="H14" s="65">
        <f>VLOOKUP($A14,'Return Data'!$B$7:$R$2843,12,0)</f>
        <v>20.852399999999999</v>
      </c>
      <c r="I14" s="66">
        <f t="shared" si="4"/>
        <v>3</v>
      </c>
      <c r="J14" s="65">
        <f>VLOOKUP($A14,'Return Data'!$B$7:$R$2843,13,0)</f>
        <v>36.938899999999997</v>
      </c>
      <c r="K14" s="66">
        <f t="shared" si="5"/>
        <v>4</v>
      </c>
      <c r="L14" s="65">
        <f>VLOOKUP($A14,'Return Data'!$B$7:$R$2843,17,0)</f>
        <v>10.919700000000001</v>
      </c>
      <c r="M14" s="66">
        <f t="shared" si="6"/>
        <v>7</v>
      </c>
      <c r="N14" s="65">
        <f>VLOOKUP($A14,'Return Data'!$B$7:$R$2843,14,0)</f>
        <v>9.8521999999999998</v>
      </c>
      <c r="O14" s="66">
        <f t="shared" si="7"/>
        <v>5</v>
      </c>
      <c r="P14" s="65">
        <f>VLOOKUP($A14,'Return Data'!$B$7:$R$2843,15,0)</f>
        <v>12.0059</v>
      </c>
      <c r="Q14" s="66">
        <f t="shared" si="8"/>
        <v>2</v>
      </c>
      <c r="R14" s="65">
        <f>VLOOKUP($A14,'Return Data'!$B$7:$R$2843,16,0)</f>
        <v>15.8292</v>
      </c>
      <c r="S14" s="67">
        <f t="shared" si="3"/>
        <v>3</v>
      </c>
    </row>
    <row r="15" spans="1:20" x14ac:dyDescent="0.3">
      <c r="A15" s="63" t="s">
        <v>558</v>
      </c>
      <c r="B15" s="64">
        <f>VLOOKUP($A15,'Return Data'!$B$7:$R$2843,3,0)</f>
        <v>44347</v>
      </c>
      <c r="C15" s="65">
        <f>VLOOKUP($A15,'Return Data'!$B$7:$R$2843,4,0)</f>
        <v>13.5486</v>
      </c>
      <c r="D15" s="65">
        <f>VLOOKUP($A15,'Return Data'!$B$7:$R$2843,10,0)</f>
        <v>3.3479000000000001</v>
      </c>
      <c r="E15" s="66">
        <f t="shared" si="0"/>
        <v>8</v>
      </c>
      <c r="F15" s="65">
        <f>VLOOKUP($A15,'Return Data'!$B$7:$R$2843,11,0)</f>
        <v>10.548500000000001</v>
      </c>
      <c r="G15" s="66">
        <f t="shared" ref="G15" si="9">RANK(F15,F$8:F$17,0)</f>
        <v>7</v>
      </c>
      <c r="H15" s="65">
        <f>VLOOKUP($A15,'Return Data'!$B$7:$R$2843,12,0)</f>
        <v>19.066700000000001</v>
      </c>
      <c r="I15" s="66">
        <f t="shared" si="4"/>
        <v>7</v>
      </c>
      <c r="J15" s="65">
        <f>VLOOKUP($A15,'Return Data'!$B$7:$R$2843,13,0)</f>
        <v>30.247399999999999</v>
      </c>
      <c r="K15" s="66">
        <f t="shared" si="5"/>
        <v>8</v>
      </c>
      <c r="L15" s="65"/>
      <c r="M15" s="66"/>
      <c r="N15" s="65"/>
      <c r="O15" s="66"/>
      <c r="P15" s="65"/>
      <c r="Q15" s="66"/>
      <c r="R15" s="65">
        <f>VLOOKUP($A15,'Return Data'!$B$7:$R$2843,16,0)</f>
        <v>27.8627</v>
      </c>
      <c r="S15" s="67">
        <f t="shared" si="3"/>
        <v>1</v>
      </c>
    </row>
    <row r="16" spans="1:20" x14ac:dyDescent="0.3">
      <c r="A16" s="63" t="s">
        <v>560</v>
      </c>
      <c r="B16" s="64">
        <f>VLOOKUP($A16,'Return Data'!$B$7:$R$2843,3,0)</f>
        <v>44347</v>
      </c>
      <c r="C16" s="65">
        <f>VLOOKUP($A16,'Return Data'!$B$7:$R$2843,4,0)</f>
        <v>13.4994</v>
      </c>
      <c r="D16" s="65">
        <f>VLOOKUP($A16,'Return Data'!$B$7:$R$2843,10,0)</f>
        <v>3.9262999999999999</v>
      </c>
      <c r="E16" s="66">
        <f t="shared" si="0"/>
        <v>5</v>
      </c>
      <c r="F16" s="65">
        <f>VLOOKUP($A16,'Return Data'!$B$7:$R$2843,11,0)</f>
        <v>12.624499999999999</v>
      </c>
      <c r="G16" s="66">
        <f>RANK(F16,F$8:F$17,0)</f>
        <v>4</v>
      </c>
      <c r="H16" s="65">
        <f>VLOOKUP($A16,'Return Data'!$B$7:$R$2843,12,0)</f>
        <v>20.194500000000001</v>
      </c>
      <c r="I16" s="66">
        <f t="shared" si="4"/>
        <v>5</v>
      </c>
      <c r="J16" s="65">
        <f>VLOOKUP($A16,'Return Data'!$B$7:$R$2843,13,0)</f>
        <v>32.365200000000002</v>
      </c>
      <c r="K16" s="66">
        <f t="shared" si="5"/>
        <v>7</v>
      </c>
      <c r="L16" s="65">
        <f>VLOOKUP($A16,'Return Data'!$B$7:$R$2843,17,0)</f>
        <v>13.194100000000001</v>
      </c>
      <c r="M16" s="66">
        <f t="shared" si="6"/>
        <v>2</v>
      </c>
      <c r="N16" s="65"/>
      <c r="O16" s="66"/>
      <c r="P16" s="65"/>
      <c r="Q16" s="66"/>
      <c r="R16" s="65">
        <f>VLOOKUP($A16,'Return Data'!$B$7:$R$2843,16,0)</f>
        <v>13.683199999999999</v>
      </c>
      <c r="S16" s="67">
        <f t="shared" si="3"/>
        <v>4</v>
      </c>
    </row>
    <row r="17" spans="1:19" x14ac:dyDescent="0.3">
      <c r="A17" s="63" t="s">
        <v>562</v>
      </c>
      <c r="B17" s="64">
        <f>VLOOKUP($A17,'Return Data'!$B$7:$R$2843,3,0)</f>
        <v>44347</v>
      </c>
      <c r="C17" s="65">
        <f>VLOOKUP($A17,'Return Data'!$B$7:$R$2843,4,0)</f>
        <v>14.25</v>
      </c>
      <c r="D17" s="65">
        <f>VLOOKUP($A17,'Return Data'!$B$7:$R$2843,10,0)</f>
        <v>2.7397</v>
      </c>
      <c r="E17" s="66">
        <f t="shared" si="0"/>
        <v>10</v>
      </c>
      <c r="F17" s="65">
        <f>VLOOKUP($A17,'Return Data'!$B$7:$R$2843,11,0)</f>
        <v>8.1183999999999994</v>
      </c>
      <c r="G17" s="66">
        <f>RANK(F17,F$8:F$17,0)</f>
        <v>9</v>
      </c>
      <c r="H17" s="65">
        <f>VLOOKUP($A17,'Return Data'!$B$7:$R$2843,12,0)</f>
        <v>18.061299999999999</v>
      </c>
      <c r="I17" s="66">
        <f t="shared" si="4"/>
        <v>8</v>
      </c>
      <c r="J17" s="65">
        <f>VLOOKUP($A17,'Return Data'!$B$7:$R$2843,13,0)</f>
        <v>35.714300000000001</v>
      </c>
      <c r="K17" s="66">
        <f t="shared" si="5"/>
        <v>5</v>
      </c>
      <c r="L17" s="65">
        <f>VLOOKUP($A17,'Return Data'!$B$7:$R$2843,17,0)</f>
        <v>15.004899999999999</v>
      </c>
      <c r="M17" s="66">
        <f t="shared" si="6"/>
        <v>1</v>
      </c>
      <c r="N17" s="65">
        <f>VLOOKUP($A17,'Return Data'!$B$7:$R$2843,14,0)</f>
        <v>12.443899999999999</v>
      </c>
      <c r="O17" s="66">
        <f t="shared" si="7"/>
        <v>1</v>
      </c>
      <c r="P17" s="65"/>
      <c r="Q17" s="66"/>
      <c r="R17" s="65">
        <f>VLOOKUP($A17,'Return Data'!$B$7:$R$2843,16,0)</f>
        <v>10.9047</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4.4347200000000004</v>
      </c>
      <c r="E19" s="74"/>
      <c r="F19" s="75">
        <f>AVERAGE(F8:F17)</f>
        <v>12.404770000000001</v>
      </c>
      <c r="G19" s="74"/>
      <c r="H19" s="75">
        <f>AVERAGE(H8:H17)</f>
        <v>20.545499999999997</v>
      </c>
      <c r="I19" s="74"/>
      <c r="J19" s="75">
        <f>AVERAGE(J8:J17)</f>
        <v>34.365609999999997</v>
      </c>
      <c r="K19" s="74"/>
      <c r="L19" s="75">
        <f>AVERAGE(L8:L17)</f>
        <v>12.2716125</v>
      </c>
      <c r="M19" s="74"/>
      <c r="N19" s="75">
        <f>AVERAGE(N8:N17)</f>
        <v>10.538716666666666</v>
      </c>
      <c r="O19" s="74"/>
      <c r="P19" s="75">
        <f>AVERAGE(P8:P17)</f>
        <v>11.539719999999999</v>
      </c>
      <c r="Q19" s="74"/>
      <c r="R19" s="75">
        <f>AVERAGE(R8:R17)</f>
        <v>12.853680000000001</v>
      </c>
      <c r="S19" s="76"/>
    </row>
    <row r="20" spans="1:19" x14ac:dyDescent="0.3">
      <c r="A20" s="73" t="s">
        <v>28</v>
      </c>
      <c r="B20" s="74"/>
      <c r="C20" s="74"/>
      <c r="D20" s="75">
        <f>MIN(D8:D17)</f>
        <v>2.7397</v>
      </c>
      <c r="E20" s="74"/>
      <c r="F20" s="75">
        <f>MIN(F8:F17)</f>
        <v>6.0049999999999999</v>
      </c>
      <c r="G20" s="74"/>
      <c r="H20" s="75">
        <f>MIN(H8:H17)</f>
        <v>10.515599999999999</v>
      </c>
      <c r="I20" s="74"/>
      <c r="J20" s="75">
        <f>MIN(J8:J17)</f>
        <v>19.421900000000001</v>
      </c>
      <c r="K20" s="74"/>
      <c r="L20" s="75">
        <f>MIN(L8:L17)</f>
        <v>9.4785000000000004</v>
      </c>
      <c r="M20" s="74"/>
      <c r="N20" s="75">
        <f>MIN(N8:N17)</f>
        <v>7.7854999999999999</v>
      </c>
      <c r="O20" s="74"/>
      <c r="P20" s="75">
        <f>MIN(P8:P17)</f>
        <v>8.5642999999999994</v>
      </c>
      <c r="Q20" s="74"/>
      <c r="R20" s="75">
        <f>MIN(R8:R17)</f>
        <v>0.30270000000000002</v>
      </c>
      <c r="S20" s="76"/>
    </row>
    <row r="21" spans="1:19" ht="15" thickBot="1" x14ac:dyDescent="0.35">
      <c r="A21" s="77" t="s">
        <v>29</v>
      </c>
      <c r="B21" s="78"/>
      <c r="C21" s="78"/>
      <c r="D21" s="79">
        <f>MAX(D8:D17)</f>
        <v>7.5152999999999999</v>
      </c>
      <c r="E21" s="78"/>
      <c r="F21" s="79">
        <f>MAX(F8:F17)</f>
        <v>26.272099999999998</v>
      </c>
      <c r="G21" s="78"/>
      <c r="H21" s="79">
        <f>MAX(H8:H17)</f>
        <v>37.694099999999999</v>
      </c>
      <c r="I21" s="78"/>
      <c r="J21" s="79">
        <f>MAX(J8:J17)</f>
        <v>58.1952</v>
      </c>
      <c r="K21" s="78"/>
      <c r="L21" s="79">
        <f>MAX(L8:L17)</f>
        <v>15.004899999999999</v>
      </c>
      <c r="M21" s="78"/>
      <c r="N21" s="79">
        <f>MAX(N8:N17)</f>
        <v>12.443899999999999</v>
      </c>
      <c r="O21" s="78"/>
      <c r="P21" s="79">
        <f>MAX(P8:P17)</f>
        <v>13.870200000000001</v>
      </c>
      <c r="Q21" s="78"/>
      <c r="R21" s="79">
        <f>MAX(R8:R17)</f>
        <v>27.8627</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2021-06-01T07:03:07Z</dcterms:modified>
</cp:coreProperties>
</file>